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5.xml" ContentType="application/vnd.openxmlformats-officedocument.spreadsheetml.worksheet+xml"/>
  <Override PartName="/xl/worksheets/sheet44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worksheets/sheet33.xml" ContentType="application/vnd.openxmlformats-officedocument.spreadsheetml.worksheet+xml"/>
  <Override PartName="/xl/worksheets/sheet4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40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Override PartName="/xl/worksheets/sheet43.xml" ContentType="application/vnd.openxmlformats-officedocument.spreadsheetml.worksheet+xml"/>
  <Default Extension="bin" ContentType="application/vnd.openxmlformats-officedocument.spreadsheetml.printerSettings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4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360" yWindow="270" windowWidth="14940" windowHeight="9150"/>
  </bookViews>
  <sheets>
    <sheet name="IDF001" sheetId="1" r:id="rId1"/>
    <sheet name="IDF002" sheetId="2" r:id="rId2"/>
    <sheet name="IDF003" sheetId="3" r:id="rId3"/>
    <sheet name="IDF004" sheetId="4" r:id="rId4"/>
    <sheet name="IDF006" sheetId="5" r:id="rId5"/>
    <sheet name="IDF007" sheetId="6" r:id="rId6"/>
    <sheet name="IDF008" sheetId="7" r:id="rId7"/>
    <sheet name="IDF009" sheetId="8" r:id="rId8"/>
    <sheet name="IDF010" sheetId="9" r:id="rId9"/>
    <sheet name="IDF011" sheetId="10" r:id="rId10"/>
    <sheet name="IDF012" sheetId="11" r:id="rId11"/>
    <sheet name="IDF013" sheetId="12" r:id="rId12"/>
    <sheet name="IDF014" sheetId="13" r:id="rId13"/>
    <sheet name="IDF015" sheetId="14" r:id="rId14"/>
    <sheet name="IDF016" sheetId="15" r:id="rId15"/>
    <sheet name="IDF017" sheetId="16" r:id="rId16"/>
    <sheet name="IDF019" sheetId="17" r:id="rId17"/>
    <sheet name="IDF020" sheetId="18" r:id="rId18"/>
    <sheet name="IDF022" sheetId="19" r:id="rId19"/>
    <sheet name="IDF024" sheetId="20" r:id="rId20"/>
    <sheet name="IDF025" sheetId="21" r:id="rId21"/>
    <sheet name="IDF026" sheetId="22" r:id="rId22"/>
    <sheet name="IDF027" sheetId="23" r:id="rId23"/>
    <sheet name="IDF028" sheetId="24" r:id="rId24"/>
    <sheet name="IDF029" sheetId="25" r:id="rId25"/>
    <sheet name="IDF052" sheetId="26" r:id="rId26"/>
    <sheet name="IDF132" sheetId="27" r:id="rId27"/>
    <sheet name="IDF138" sheetId="28" r:id="rId28"/>
    <sheet name="IDF185" sheetId="29" r:id="rId29"/>
    <sheet name="IDF189" sheetId="30" r:id="rId30"/>
    <sheet name="IDF196" sheetId="31" r:id="rId31"/>
    <sheet name="IDF197" sheetId="32" r:id="rId32"/>
    <sheet name="IDF199" sheetId="33" r:id="rId33"/>
    <sheet name="IDF203" sheetId="34" r:id="rId34"/>
    <sheet name="IDF204" sheetId="35" r:id="rId35"/>
    <sheet name="IDF206" sheetId="36" r:id="rId36"/>
    <sheet name="IDF208" sheetId="37" r:id="rId37"/>
    <sheet name="IDF210" sheetId="38" r:id="rId38"/>
    <sheet name="IDF213" sheetId="39" r:id="rId39"/>
    <sheet name="IDF223" sheetId="40" r:id="rId40"/>
    <sheet name="IDF225" sheetId="41" r:id="rId41"/>
    <sheet name="IDF228" sheetId="42" r:id="rId42"/>
    <sheet name="IDF229" sheetId="43" r:id="rId43"/>
    <sheet name="IDF230" sheetId="44" r:id="rId44"/>
    <sheet name="IDF231" sheetId="45" r:id="rId45"/>
    <sheet name="IDF232" sheetId="46" r:id="rId46"/>
    <sheet name="IDF233" sheetId="47" r:id="rId47"/>
    <sheet name="IDF234" sheetId="48" r:id="rId48"/>
  </sheets>
  <calcPr calcId="152511"/>
</workbook>
</file>

<file path=xl/calcChain.xml><?xml version="1.0" encoding="utf-8"?>
<calcChain xmlns="http://schemas.openxmlformats.org/spreadsheetml/2006/main">
  <c r="G97" i="14"/>
  <c r="F97"/>
  <c r="G75" i="17" l="1"/>
  <c r="F75"/>
  <c r="G79"/>
  <c r="F79"/>
  <c r="G37" i="16"/>
  <c r="F37"/>
  <c r="G41"/>
  <c r="F41"/>
  <c r="F153" i="45"/>
  <c r="F124" i="40"/>
  <c r="G124" s="1"/>
  <c r="F86" i="25"/>
  <c r="G86" s="1"/>
  <c r="G87" s="1"/>
  <c r="F110" i="18"/>
  <c r="F118" i="14"/>
  <c r="G118" s="1"/>
  <c r="F166" i="13"/>
  <c r="F329" i="12"/>
  <c r="F154" i="45"/>
  <c r="G152"/>
  <c r="G153"/>
  <c r="G154" s="1"/>
  <c r="G151"/>
  <c r="F151"/>
  <c r="F122" i="40"/>
  <c r="G122" s="1"/>
  <c r="G85" i="25"/>
  <c r="G84"/>
  <c r="F84"/>
  <c r="F111" i="18"/>
  <c r="G110"/>
  <c r="G111" s="1"/>
  <c r="G108"/>
  <c r="F88" i="17"/>
  <c r="G88" s="1"/>
  <c r="F116" i="14"/>
  <c r="G116" s="1"/>
  <c r="F167" i="13"/>
  <c r="G165"/>
  <c r="G166"/>
  <c r="G167" s="1"/>
  <c r="G164"/>
  <c r="F164"/>
  <c r="G125" i="40" l="1"/>
  <c r="G119" i="14"/>
  <c r="F125" i="40"/>
  <c r="F87" i="25"/>
  <c r="F119" i="14"/>
  <c r="F330" i="12"/>
  <c r="G329"/>
  <c r="G330" s="1"/>
  <c r="G327"/>
  <c r="F327"/>
  <c r="B4" i="2" l="1"/>
  <c r="B4" i="3"/>
  <c r="B4" i="4"/>
  <c r="B4" i="5"/>
  <c r="B4" i="6"/>
  <c r="B4" i="7"/>
  <c r="B4" i="8"/>
  <c r="B4" i="9"/>
  <c r="B4" i="10"/>
  <c r="B4" i="11"/>
  <c r="B4" i="12"/>
  <c r="B4" i="13"/>
  <c r="B4" i="14"/>
  <c r="B4" i="15"/>
  <c r="B4" i="16"/>
  <c r="B4" i="17"/>
  <c r="B4" i="18"/>
  <c r="B4" i="19"/>
  <c r="B4" i="20"/>
  <c r="B4" i="21"/>
  <c r="B4" i="22"/>
  <c r="B4" i="23"/>
  <c r="B4" i="24"/>
  <c r="B4" i="25"/>
  <c r="B4" i="26"/>
  <c r="B4" i="27"/>
  <c r="B4" i="28"/>
  <c r="B4" i="29"/>
  <c r="B4" i="30"/>
  <c r="B4" i="31"/>
  <c r="B4" i="32"/>
  <c r="B4" i="33"/>
  <c r="B4" i="34"/>
  <c r="B4" i="35"/>
  <c r="B4" i="36"/>
  <c r="B4" i="37"/>
  <c r="B4" i="38"/>
  <c r="B4" i="39"/>
  <c r="B4" i="40"/>
  <c r="B4" i="41"/>
  <c r="B4" i="42"/>
  <c r="B4" i="43"/>
  <c r="B4" i="44"/>
  <c r="B4" i="45"/>
  <c r="B4" i="46"/>
  <c r="B4" i="47"/>
  <c r="B4" i="48"/>
  <c r="B4" i="1"/>
</calcChain>
</file>

<file path=xl/sharedStrings.xml><?xml version="1.0" encoding="utf-8"?>
<sst xmlns="http://schemas.openxmlformats.org/spreadsheetml/2006/main" count="13806" uniqueCount="3027">
  <si>
    <t>IDF001</t>
  </si>
  <si>
    <t>Monthly Portfolio Statement as on October 31,2017</t>
  </si>
  <si>
    <t/>
  </si>
  <si>
    <t>ISIN</t>
  </si>
  <si>
    <t>Name of the Instrument</t>
  </si>
  <si>
    <t>Industry / Rating</t>
  </si>
  <si>
    <t>Quantity</t>
  </si>
  <si>
    <t>Market/Fair Value
( Rs. in Lacs)</t>
  </si>
  <si>
    <t>% to NAV</t>
  </si>
  <si>
    <t>Money Market Instruments</t>
  </si>
  <si>
    <t>Certificate of Deposit</t>
  </si>
  <si>
    <t>IBCL1027</t>
  </si>
  <si>
    <t>INE090A161N6</t>
  </si>
  <si>
    <t>ICICI Bank Limited **</t>
  </si>
  <si>
    <t>ICRA A1+</t>
  </si>
  <si>
    <t>UTIB958</t>
  </si>
  <si>
    <t>INE238A16T89</t>
  </si>
  <si>
    <t>Axis Bank Limited **</t>
  </si>
  <si>
    <t>CRISIL A1+</t>
  </si>
  <si>
    <t>IIBL749</t>
  </si>
  <si>
    <t>INE095A16WJ5</t>
  </si>
  <si>
    <t>IndusInd Bank Limited **</t>
  </si>
  <si>
    <t>IBCL1032</t>
  </si>
  <si>
    <t>INE090A163N2</t>
  </si>
  <si>
    <t>CARE A1+</t>
  </si>
  <si>
    <t>KMBK696</t>
  </si>
  <si>
    <t>INE237A164C7</t>
  </si>
  <si>
    <t>Kotak Mahindra Bank Limited **</t>
  </si>
  <si>
    <t>UTIB952</t>
  </si>
  <si>
    <t>INE238A16U11</t>
  </si>
  <si>
    <t>UTIB934</t>
  </si>
  <si>
    <t>INE238A16S49</t>
  </si>
  <si>
    <t>UTIB948</t>
  </si>
  <si>
    <t>INE238A16T97</t>
  </si>
  <si>
    <t>IBCL1024</t>
  </si>
  <si>
    <t>INE090A168M3</t>
  </si>
  <si>
    <t>RTBK278</t>
  </si>
  <si>
    <t>INE976G16GE7</t>
  </si>
  <si>
    <t>RBL Bank Limited **</t>
  </si>
  <si>
    <t>HDFB555</t>
  </si>
  <si>
    <t>INE040A16BV0</t>
  </si>
  <si>
    <t>HDFC Bank Limited **</t>
  </si>
  <si>
    <t>IBCL1017</t>
  </si>
  <si>
    <t>INE090A165K3</t>
  </si>
  <si>
    <t>Commercial Paper</t>
  </si>
  <si>
    <t>NBAR375</t>
  </si>
  <si>
    <t>INE261F14BV6</t>
  </si>
  <si>
    <t>National Bank For Agriculture and Rural Development **</t>
  </si>
  <si>
    <t>RIND189</t>
  </si>
  <si>
    <t>INE002A14599</t>
  </si>
  <si>
    <t>Reliance Industries Limited **</t>
  </si>
  <si>
    <t>SIDB331</t>
  </si>
  <si>
    <t>INE556F14FK3</t>
  </si>
  <si>
    <t>Small Industries Dev Bank of India **</t>
  </si>
  <si>
    <t>SHEB29</t>
  </si>
  <si>
    <t>INE601U14141</t>
  </si>
  <si>
    <t>Tata Motors Finance Limited **</t>
  </si>
  <si>
    <t>HDFC958</t>
  </si>
  <si>
    <t>INE001A14RM2</t>
  </si>
  <si>
    <t>Housing Development Finance Corporation Limited **</t>
  </si>
  <si>
    <t>POWF381</t>
  </si>
  <si>
    <t>INE134E14840</t>
  </si>
  <si>
    <t>Power Finance Corporation Limited **</t>
  </si>
  <si>
    <t>RIND199</t>
  </si>
  <si>
    <t>INE002A14680</t>
  </si>
  <si>
    <t>INBS185</t>
  </si>
  <si>
    <t>INE110L14EX3</t>
  </si>
  <si>
    <t>Reliance Jio Infocomm Limited **</t>
  </si>
  <si>
    <t>IIIS556</t>
  </si>
  <si>
    <t>INE866I14VP6</t>
  </si>
  <si>
    <t>India Infoline Finance Limited **</t>
  </si>
  <si>
    <t>RIND196</t>
  </si>
  <si>
    <t>INE002A14649</t>
  </si>
  <si>
    <t>LICH433</t>
  </si>
  <si>
    <t>INE115A14680</t>
  </si>
  <si>
    <t>LIC Housing Finance Limited **</t>
  </si>
  <si>
    <t>MAHV31</t>
  </si>
  <si>
    <t>INE244N14202</t>
  </si>
  <si>
    <t>Mahindra Vehicle Mfg Limited **</t>
  </si>
  <si>
    <t>IBHF574</t>
  </si>
  <si>
    <t>INE148I14SX9</t>
  </si>
  <si>
    <t>Indiabulls Housing Finance Limited **</t>
  </si>
  <si>
    <t>NBAR372</t>
  </si>
  <si>
    <t>INE261F14BT0</t>
  </si>
  <si>
    <t>RIND197</t>
  </si>
  <si>
    <t>INE002A14656</t>
  </si>
  <si>
    <t>BAFL632</t>
  </si>
  <si>
    <t>INE296A14NB0</t>
  </si>
  <si>
    <t>Bajaj Finance Limited **</t>
  </si>
  <si>
    <t>TCHF272</t>
  </si>
  <si>
    <t>INE033L14GX2</t>
  </si>
  <si>
    <t>Tata Capital Housing Finance Limited **</t>
  </si>
  <si>
    <t>ULCC72</t>
  </si>
  <si>
    <t>INE481G14709</t>
  </si>
  <si>
    <t>UltraTech Cement Limited **</t>
  </si>
  <si>
    <t>COFE235</t>
  </si>
  <si>
    <t>INE169A14DU0</t>
  </si>
  <si>
    <t>Coromandel International Limited **</t>
  </si>
  <si>
    <t>POWF393</t>
  </si>
  <si>
    <t>INE134E14915</t>
  </si>
  <si>
    <t>IIHF74</t>
  </si>
  <si>
    <t>INE477L14BM5</t>
  </si>
  <si>
    <t>India Infoline Housing Finance Limited **</t>
  </si>
  <si>
    <t>MUND155</t>
  </si>
  <si>
    <t>INE742F14EB1</t>
  </si>
  <si>
    <t>Adani Ports and Special Economic Zone Limited **</t>
  </si>
  <si>
    <t>SESA342</t>
  </si>
  <si>
    <t>INE205A14KS1</t>
  </si>
  <si>
    <t>Vedanta Limited **</t>
  </si>
  <si>
    <t>SBCP106</t>
  </si>
  <si>
    <t>INE018E14KH3</t>
  </si>
  <si>
    <t>SBI Cards &amp; Payment Services Pvt Limited **</t>
  </si>
  <si>
    <t>GICH82</t>
  </si>
  <si>
    <t>INE289B14CH3</t>
  </si>
  <si>
    <t>GIC Housing Finance Limited **</t>
  </si>
  <si>
    <t>CALC78</t>
  </si>
  <si>
    <t>INE486A14BH9</t>
  </si>
  <si>
    <t>CESC Limited **</t>
  </si>
  <si>
    <t>TCHF270</t>
  </si>
  <si>
    <t>INE033L14GS2</t>
  </si>
  <si>
    <t>SCUF98</t>
  </si>
  <si>
    <t>INE722A14BC8</t>
  </si>
  <si>
    <t>Shriram City Union Finance Limited **</t>
  </si>
  <si>
    <t>BAFL630</t>
  </si>
  <si>
    <t>INE296A14MZ1</t>
  </si>
  <si>
    <t>LTFH47</t>
  </si>
  <si>
    <t>INE498L14653</t>
  </si>
  <si>
    <t>L&amp;T Finance Holdings Limited **</t>
  </si>
  <si>
    <t>TPOW104</t>
  </si>
  <si>
    <t>INE245A14693</t>
  </si>
  <si>
    <t>Tata Power Company Limited **</t>
  </si>
  <si>
    <t>PFPL98</t>
  </si>
  <si>
    <t>INE641O14AL4</t>
  </si>
  <si>
    <t>Piramal Finance Limited **</t>
  </si>
  <si>
    <t>HHFL106</t>
  </si>
  <si>
    <t>INE957N14985</t>
  </si>
  <si>
    <t>Hero Fincorp Limited **</t>
  </si>
  <si>
    <t>MFPL115</t>
  </si>
  <si>
    <t>INE879F14BI2</t>
  </si>
  <si>
    <t>Infina Finance Private Limited **</t>
  </si>
  <si>
    <t>KOSE142</t>
  </si>
  <si>
    <t>INE028E14CH9</t>
  </si>
  <si>
    <t>Kotak Securities Limited **</t>
  </si>
  <si>
    <t>BGFL819</t>
  </si>
  <si>
    <t>INE860H14A15</t>
  </si>
  <si>
    <t>Aditya Birla Finance Limited **</t>
  </si>
  <si>
    <t>KOMP1462</t>
  </si>
  <si>
    <t>INE916D14G82</t>
  </si>
  <si>
    <t>Kotak Mahindra Prime Limited **</t>
  </si>
  <si>
    <t>SHEB28</t>
  </si>
  <si>
    <t>INE601U14117</t>
  </si>
  <si>
    <t>IIFW108</t>
  </si>
  <si>
    <t>INE248U14AP6</t>
  </si>
  <si>
    <t>IIFL Wealth Finance Limited **</t>
  </si>
  <si>
    <t>IIFW109</t>
  </si>
  <si>
    <t>INE248U14AR2</t>
  </si>
  <si>
    <t>BGFL822</t>
  </si>
  <si>
    <t>INE860H14A23</t>
  </si>
  <si>
    <t>TMFL34</t>
  </si>
  <si>
    <t>INE477S14249</t>
  </si>
  <si>
    <t>Tata Motors Finance Solutions Limited **</t>
  </si>
  <si>
    <t>PHFP115</t>
  </si>
  <si>
    <t>INE572E14CD5</t>
  </si>
  <si>
    <t>PNB Housing Finance Limited **</t>
  </si>
  <si>
    <t>TMFL33</t>
  </si>
  <si>
    <t>INE477S14231</t>
  </si>
  <si>
    <t>JMMS318</t>
  </si>
  <si>
    <t>INE012I14HW2</t>
  </si>
  <si>
    <t>JM Financial Services Limited **</t>
  </si>
  <si>
    <t>MUND154</t>
  </si>
  <si>
    <t>INE742F14DY5</t>
  </si>
  <si>
    <t>ENAM133</t>
  </si>
  <si>
    <t>INE891K14EL5</t>
  </si>
  <si>
    <t>Axis Finance Limited **</t>
  </si>
  <si>
    <t>FITCH A1+</t>
  </si>
  <si>
    <t>GOSL190</t>
  </si>
  <si>
    <t>INE233A14JY3</t>
  </si>
  <si>
    <t>Godrej Industries Limited **</t>
  </si>
  <si>
    <t>DHFL318</t>
  </si>
  <si>
    <t>INE202B14KW8</t>
  </si>
  <si>
    <t>Dewan Housing Finance Corporation Limited **</t>
  </si>
  <si>
    <t>SBCP110</t>
  </si>
  <si>
    <t>INE018E14KK7</t>
  </si>
  <si>
    <t>GOSL192</t>
  </si>
  <si>
    <t>INE233A14KA1</t>
  </si>
  <si>
    <t>JMFL56</t>
  </si>
  <si>
    <t>INE780C14828</t>
  </si>
  <si>
    <t>JM Financial Limited **</t>
  </si>
  <si>
    <t>GCPL45</t>
  </si>
  <si>
    <t>INE102D14286</t>
  </si>
  <si>
    <t>Godrej Consumer Products Limited **</t>
  </si>
  <si>
    <t>JBCI30</t>
  </si>
  <si>
    <t>INE824H14443</t>
  </si>
  <si>
    <t>ICBR251</t>
  </si>
  <si>
    <t>INE763G14EU5</t>
  </si>
  <si>
    <t>ICICI Securities Limited **</t>
  </si>
  <si>
    <t>IIHF75</t>
  </si>
  <si>
    <t>INE477L14BQ6</t>
  </si>
  <si>
    <t>TMFL37</t>
  </si>
  <si>
    <t>INE477S14306</t>
  </si>
  <si>
    <t>JMMS319</t>
  </si>
  <si>
    <t>INE012I14HX0</t>
  </si>
  <si>
    <t>JMMS325</t>
  </si>
  <si>
    <t>INE012I14IF5</t>
  </si>
  <si>
    <t>POWF383</t>
  </si>
  <si>
    <t>INE134E14865</t>
  </si>
  <si>
    <t>SPIL51</t>
  </si>
  <si>
    <t>INE044A14245</t>
  </si>
  <si>
    <t>Sun Pharmaceutical Industries Limited **</t>
  </si>
  <si>
    <t>GRUH231</t>
  </si>
  <si>
    <t>INE580B14GT1</t>
  </si>
  <si>
    <t>Gruh Finance Limited **</t>
  </si>
  <si>
    <t>MFPL109</t>
  </si>
  <si>
    <t>INE879F14AU9</t>
  </si>
  <si>
    <t>JMMS320</t>
  </si>
  <si>
    <t>INE012I14HY8</t>
  </si>
  <si>
    <t>Treasury Bill</t>
  </si>
  <si>
    <t>TBIL1329</t>
  </si>
  <si>
    <t>IN002017X262</t>
  </si>
  <si>
    <t xml:space="preserve">91 Days Tbill </t>
  </si>
  <si>
    <t>TBIL1338</t>
  </si>
  <si>
    <t>IN002017X304</t>
  </si>
  <si>
    <t>TBIL1326</t>
  </si>
  <si>
    <t>IN002017X247</t>
  </si>
  <si>
    <t>Total</t>
  </si>
  <si>
    <t>Fixed Deposit</t>
  </si>
  <si>
    <t>Duration (in Days)</t>
  </si>
  <si>
    <t>FDIB820</t>
  </si>
  <si>
    <t>IndusInd Bank Limited</t>
  </si>
  <si>
    <t>7</t>
  </si>
  <si>
    <t>FDRT622</t>
  </si>
  <si>
    <t>RBL Bank Limited</t>
  </si>
  <si>
    <t>91</t>
  </si>
  <si>
    <t>FDRT623</t>
  </si>
  <si>
    <t>OTHERS</t>
  </si>
  <si>
    <t>CCILMGN</t>
  </si>
  <si>
    <t>Cash Margin - CCIL</t>
  </si>
  <si>
    <t>Net Current Assets</t>
  </si>
  <si>
    <t>GRAND TOTAL</t>
  </si>
  <si>
    <t>** Thinly Traded/Non Traded Securities/Illiquid Securities</t>
  </si>
  <si>
    <t>$  Less Than 0.01% of NAV</t>
  </si>
  <si>
    <t>IDF002</t>
  </si>
  <si>
    <t>Debt Instruments</t>
  </si>
  <si>
    <t>(a) Listed / awaiting listing on Stock Exchange</t>
  </si>
  <si>
    <t>Government Securities</t>
  </si>
  <si>
    <t>GOI1502</t>
  </si>
  <si>
    <t>IN2920150272</t>
  </si>
  <si>
    <t>8.39% State Government Securities</t>
  </si>
  <si>
    <t>SOVEREIGN</t>
  </si>
  <si>
    <t>GOI1514</t>
  </si>
  <si>
    <t>IN2920150314</t>
  </si>
  <si>
    <t>GOI1581</t>
  </si>
  <si>
    <t>IN2920160057</t>
  </si>
  <si>
    <t>7.86% State Government Securities</t>
  </si>
  <si>
    <t>GOI1825</t>
  </si>
  <si>
    <t>IN3120161325</t>
  </si>
  <si>
    <t>7.67% State Government Securities</t>
  </si>
  <si>
    <t>GOI1820</t>
  </si>
  <si>
    <t>IN3120161374</t>
  </si>
  <si>
    <t>8.24% State Government Securities</t>
  </si>
  <si>
    <t>GOI1819</t>
  </si>
  <si>
    <t>IN3120161382</t>
  </si>
  <si>
    <t>8.04% State Government Securities</t>
  </si>
  <si>
    <t>Non Convertible Debentures</t>
  </si>
  <si>
    <t>IBHF433</t>
  </si>
  <si>
    <t>INE148I07FE0</t>
  </si>
  <si>
    <t>9% Indiabulls Housing Finance Limited **</t>
  </si>
  <si>
    <t>CARE AAA</t>
  </si>
  <si>
    <t>HDFC880</t>
  </si>
  <si>
    <t>INE001A07PP3</t>
  </si>
  <si>
    <t>7.7% Housing Development Finance Corporation Limited **</t>
  </si>
  <si>
    <t>CRISIL AAA</t>
  </si>
  <si>
    <t>POWF318</t>
  </si>
  <si>
    <t>INE134E08HN4</t>
  </si>
  <si>
    <t>8.4% Power Finance Corporation Limited **</t>
  </si>
  <si>
    <t>LICH382</t>
  </si>
  <si>
    <t>INE115A07LH7</t>
  </si>
  <si>
    <t>7.79% LIC Housing Finance Limited **</t>
  </si>
  <si>
    <t>LTIF256</t>
  </si>
  <si>
    <t>INE691I07DM7</t>
  </si>
  <si>
    <t>ICRA AA+</t>
  </si>
  <si>
    <t>KOMP1414</t>
  </si>
  <si>
    <t>INE916DA7MV5</t>
  </si>
  <si>
    <t>7.8% Kotak Mahindra Prime Limited **</t>
  </si>
  <si>
    <t>MMFS1036</t>
  </si>
  <si>
    <t>INE774D07RC3</t>
  </si>
  <si>
    <t>7.8% Mahindra &amp; Mahindra Financial Services Limited **</t>
  </si>
  <si>
    <t>FITCH AAA</t>
  </si>
  <si>
    <t>HDFC911</t>
  </si>
  <si>
    <t>INE001A07QC9</t>
  </si>
  <si>
    <t>7.45% Housing Development Finance Corporation Limited **</t>
  </si>
  <si>
    <t>LTHF106</t>
  </si>
  <si>
    <t>INE476M07BG1</t>
  </si>
  <si>
    <t>7.7% L &amp; T Housing Finance **</t>
  </si>
  <si>
    <t>TCFS433</t>
  </si>
  <si>
    <t>INE306N07JN7</t>
  </si>
  <si>
    <t>7.67% Tata Capital Financial Services Limited **</t>
  </si>
  <si>
    <t>POWF327</t>
  </si>
  <si>
    <t>INE134E08HU9</t>
  </si>
  <si>
    <t>8.28% Power Finance Corporation Limited **</t>
  </si>
  <si>
    <t>LTHF102</t>
  </si>
  <si>
    <t>INE476M07BB2</t>
  </si>
  <si>
    <t>7.85% L &amp; T Housing Finance **</t>
  </si>
  <si>
    <t>CARE AA+</t>
  </si>
  <si>
    <t>TCFS429</t>
  </si>
  <si>
    <t>INE306N08243</t>
  </si>
  <si>
    <t>7.9% Tata Capital Financial Services Limited **</t>
  </si>
  <si>
    <t>CRISIL AA+</t>
  </si>
  <si>
    <t>JMFP719</t>
  </si>
  <si>
    <t>INE523H07809</t>
  </si>
  <si>
    <t>CRISIL AA</t>
  </si>
  <si>
    <t>SIDB247</t>
  </si>
  <si>
    <t>INE556F09619</t>
  </si>
  <si>
    <t>8.28% Small Industries Dev Bank of India **</t>
  </si>
  <si>
    <t>IBHF470</t>
  </si>
  <si>
    <t>INE148I07FZ5</t>
  </si>
  <si>
    <t>8.65% Indiabulls Housing Finance Limited **</t>
  </si>
  <si>
    <t>HDFC872</t>
  </si>
  <si>
    <t>INE001A07OR2</t>
  </si>
  <si>
    <t>8.26% Housing Development Finance Corporation Limited **</t>
  </si>
  <si>
    <t>RECL290</t>
  </si>
  <si>
    <t>INE020B08971</t>
  </si>
  <si>
    <t>8.05% Rural Electrification Corporation Limited **</t>
  </si>
  <si>
    <t>SIDB202</t>
  </si>
  <si>
    <t>INE556F09510</t>
  </si>
  <si>
    <t>8.27% Small Industries Dev Bank of India **</t>
  </si>
  <si>
    <t>MMFS975</t>
  </si>
  <si>
    <t>INE774D07PB9</t>
  </si>
  <si>
    <t>8.51% Mahindra &amp; Mahindra Financial Services Limited</t>
  </si>
  <si>
    <t>CHOL757</t>
  </si>
  <si>
    <t>INE121A07LP8</t>
  </si>
  <si>
    <t>8.99% Cholamandalam Investment and Finance Company Limited **</t>
  </si>
  <si>
    <t>ICRA AA</t>
  </si>
  <si>
    <t>HDFC915</t>
  </si>
  <si>
    <t>INE001A07QE5</t>
  </si>
  <si>
    <t>7.65% Housing Development Finance Corporation Limited **</t>
  </si>
  <si>
    <t>SHTR344</t>
  </si>
  <si>
    <t>INE721A07KQ5</t>
  </si>
  <si>
    <t>KMIL297</t>
  </si>
  <si>
    <t>INE975F07FV6</t>
  </si>
  <si>
    <t>AFGL132</t>
  </si>
  <si>
    <t>INE027E07477</t>
  </si>
  <si>
    <t>7.85% L&amp;T Finance Limited **</t>
  </si>
  <si>
    <t>TCFS426</t>
  </si>
  <si>
    <t>INE306N07JJ5</t>
  </si>
  <si>
    <t>7.87% Tata Capital Financial Services Limited</t>
  </si>
  <si>
    <t>CHOL799</t>
  </si>
  <si>
    <t>INE121A07NA6</t>
  </si>
  <si>
    <t>MMFS990</t>
  </si>
  <si>
    <t>INE774D07PX3</t>
  </si>
  <si>
    <t>KOMP1446</t>
  </si>
  <si>
    <t>INE916DA7OS7</t>
  </si>
  <si>
    <t>7.55% Kotak Mahindra Prime Limited **</t>
  </si>
  <si>
    <t>MRHF69</t>
  </si>
  <si>
    <t>INE950O07180</t>
  </si>
  <si>
    <t>7.73% MAHINDRA RURAL HOUSING FINANCE **</t>
  </si>
  <si>
    <t>IRLY291</t>
  </si>
  <si>
    <t>INE053F07975</t>
  </si>
  <si>
    <t>7.15% Indian Railway Finance Corporation Limited **</t>
  </si>
  <si>
    <t>BAFL490</t>
  </si>
  <si>
    <t>INE296A07JU2</t>
  </si>
  <si>
    <t>8.85% Bajaj Finance Limited **</t>
  </si>
  <si>
    <t>KOMP1432</t>
  </si>
  <si>
    <t>INE916DA7OA5</t>
  </si>
  <si>
    <t>JFCS64</t>
  </si>
  <si>
    <t>INE651J07481</t>
  </si>
  <si>
    <t>8.75% JM Financial Credit Solution Limited **</t>
  </si>
  <si>
    <t>IBHF556</t>
  </si>
  <si>
    <t>INE148I07HQ0</t>
  </si>
  <si>
    <t>7.85% Indiabulls Housing Finance Limited</t>
  </si>
  <si>
    <t>ICRA AAA</t>
  </si>
  <si>
    <t>CHOL755</t>
  </si>
  <si>
    <t>INE121A07LJ1</t>
  </si>
  <si>
    <t>LTFL669</t>
  </si>
  <si>
    <t>INE523E07DK5</t>
  </si>
  <si>
    <t>8.65% L&amp;T Finance Limited **</t>
  </si>
  <si>
    <t>BAFL503</t>
  </si>
  <si>
    <t>INE296A07KT2</t>
  </si>
  <si>
    <t>8.7% Bajaj Finance Limited **</t>
  </si>
  <si>
    <t>HDFC771</t>
  </si>
  <si>
    <t>INE001A07NY0</t>
  </si>
  <si>
    <t>8.57% Housing Development Finance Corporation Limited **</t>
  </si>
  <si>
    <t>LTIF253</t>
  </si>
  <si>
    <t>INE691I07DG9</t>
  </si>
  <si>
    <t>LICH346</t>
  </si>
  <si>
    <t>INE115A07DY9</t>
  </si>
  <si>
    <t>8.31% LIC Housing Finance Limited **</t>
  </si>
  <si>
    <t>LTIF191</t>
  </si>
  <si>
    <t>INE691I07AB6</t>
  </si>
  <si>
    <t>KOMP1431</t>
  </si>
  <si>
    <t>INE916DA7NY7</t>
  </si>
  <si>
    <t>LICH379</t>
  </si>
  <si>
    <t>INE115A07LE4</t>
  </si>
  <si>
    <t>7.51% LIC Housing Finance Limited **</t>
  </si>
  <si>
    <t>SUHF192</t>
  </si>
  <si>
    <t>INE667F07GS3</t>
  </si>
  <si>
    <t>7.67% Sundaram BNP Paribas Home Finance Limited **</t>
  </si>
  <si>
    <t>NBAR309</t>
  </si>
  <si>
    <t>INE261F08642</t>
  </si>
  <si>
    <t>7.85% National Bank For Agriculture and Rural Development **</t>
  </si>
  <si>
    <t>EXIM387</t>
  </si>
  <si>
    <t>INE514E08DE5</t>
  </si>
  <si>
    <t>9.63% Export Import Bank of India **</t>
  </si>
  <si>
    <t>RECL202</t>
  </si>
  <si>
    <t>INE020B08799</t>
  </si>
  <si>
    <t>9.02% Rural Electrification Corporation Limited **</t>
  </si>
  <si>
    <t>NHPC59</t>
  </si>
  <si>
    <t>INE848E07674</t>
  </si>
  <si>
    <t>8.54% NHPC Limited **</t>
  </si>
  <si>
    <t>SIDB195</t>
  </si>
  <si>
    <t>INE556F09478</t>
  </si>
  <si>
    <t>8.2% Small Industries Dev Bank of India **</t>
  </si>
  <si>
    <t>NBAR264</t>
  </si>
  <si>
    <t>INE261F08519</t>
  </si>
  <si>
    <t>8.3% National Bank For Agriculture and Rural Development **</t>
  </si>
  <si>
    <t>RECL206</t>
  </si>
  <si>
    <t>INE020B08815</t>
  </si>
  <si>
    <t>8.7% Rural Electrification Corporation Limited **</t>
  </si>
  <si>
    <t>IRLY290</t>
  </si>
  <si>
    <t>INE053F07967</t>
  </si>
  <si>
    <t>7% Indian Railway Finance Corporation Limited **</t>
  </si>
  <si>
    <t>PGCI386</t>
  </si>
  <si>
    <t>INE752E07MX4</t>
  </si>
  <si>
    <t>8.4% Power Grid Corporation of India Limited **</t>
  </si>
  <si>
    <t>IRLY210</t>
  </si>
  <si>
    <t>INE053F09FU0</t>
  </si>
  <si>
    <t>8.55% Indian Railway Finance Corporation Limited **</t>
  </si>
  <si>
    <t>IRLY203</t>
  </si>
  <si>
    <t>INE053F09FN5</t>
  </si>
  <si>
    <t>9.43% Indian Railway Finance Corporation Limited **</t>
  </si>
  <si>
    <t>RECL130</t>
  </si>
  <si>
    <t>INE020B07DE1</t>
  </si>
  <si>
    <t>9.07% Rural Electrification Corporation Limited **</t>
  </si>
  <si>
    <t>CHOL756</t>
  </si>
  <si>
    <t>INE121A07LL7</t>
  </si>
  <si>
    <t>Zero Coupon Bonds</t>
  </si>
  <si>
    <t>HDFC767</t>
  </si>
  <si>
    <t>INE001A07NX2</t>
  </si>
  <si>
    <t>KOMP1323</t>
  </si>
  <si>
    <t>INE916DA7LF0</t>
  </si>
  <si>
    <t>Subtotal</t>
  </si>
  <si>
    <t>(b) Privately placed / Unlisted</t>
  </si>
  <si>
    <t>THDC112</t>
  </si>
  <si>
    <t>INE582L07138</t>
  </si>
  <si>
    <t>8.19% Tata Housing Development Company Limited **</t>
  </si>
  <si>
    <t>GRUH225</t>
  </si>
  <si>
    <t>INE580B07414</t>
  </si>
  <si>
    <t>7.45% Gruh Finance Limited **</t>
  </si>
  <si>
    <t>GRUH223</t>
  </si>
  <si>
    <t>INE580B07406</t>
  </si>
  <si>
    <t>7.54% Gruh Finance Limited **</t>
  </si>
  <si>
    <t>TCAL456</t>
  </si>
  <si>
    <t>INE976I08219</t>
  </si>
  <si>
    <t>8.75% Tata Capital Limited **</t>
  </si>
  <si>
    <t>KMBK695</t>
  </si>
  <si>
    <t>INE237A16W77</t>
  </si>
  <si>
    <t>IBCL1018</t>
  </si>
  <si>
    <t>INE090A168L5</t>
  </si>
  <si>
    <t>HDFB548</t>
  </si>
  <si>
    <t>INE040A16BP2</t>
  </si>
  <si>
    <t>UTIB906</t>
  </si>
  <si>
    <t>INE238A16P42</t>
  </si>
  <si>
    <t>NBAR336</t>
  </si>
  <si>
    <t>INE261F16231</t>
  </si>
  <si>
    <t>Collateralised Borrowing &amp; Lending Obligation / Reverse Repo Instrument</t>
  </si>
  <si>
    <t>CBLO</t>
  </si>
  <si>
    <t>NICH800</t>
  </si>
  <si>
    <t>INE140A14QQ1</t>
  </si>
  <si>
    <t>Piramal Enterprises Limited **</t>
  </si>
  <si>
    <t>EXIM611</t>
  </si>
  <si>
    <t>INE514E14MJ3</t>
  </si>
  <si>
    <t>Export Import Bank of India **</t>
  </si>
  <si>
    <t>SESA324</t>
  </si>
  <si>
    <t>INE205A14JW5</t>
  </si>
  <si>
    <t>SESA328</t>
  </si>
  <si>
    <t>INE205A14KA9</t>
  </si>
  <si>
    <t>EXIM612</t>
  </si>
  <si>
    <t>INE514E14MK1</t>
  </si>
  <si>
    <t>TRIF69</t>
  </si>
  <si>
    <t>INE371K14555</t>
  </si>
  <si>
    <t>TATA Realty &amp; Infrastructure Limited **</t>
  </si>
  <si>
    <t>TRIF70</t>
  </si>
  <si>
    <t>INE371K14563</t>
  </si>
  <si>
    <t>SPCL149</t>
  </si>
  <si>
    <t>INE404K14CY4</t>
  </si>
  <si>
    <t>Shapoorji Pallonji and Company Pvt Limited **</t>
  </si>
  <si>
    <t>SPCL150</t>
  </si>
  <si>
    <t>INE404K14DA2</t>
  </si>
  <si>
    <t>TTIP114</t>
  </si>
  <si>
    <t>INE977J14FF3</t>
  </si>
  <si>
    <t>Trapti Trading &amp; Invest Pvt Limited **</t>
  </si>
  <si>
    <t>TGSI203</t>
  </si>
  <si>
    <t>INE597H14GX4</t>
  </si>
  <si>
    <t>TGS Investment &amp; Trade Pvt Limited **</t>
  </si>
  <si>
    <t>SPCL145</t>
  </si>
  <si>
    <t>INE404K14CT4</t>
  </si>
  <si>
    <t>IDF003</t>
  </si>
  <si>
    <t>GOI1480</t>
  </si>
  <si>
    <t>IN2920150280</t>
  </si>
  <si>
    <t>GOI1712</t>
  </si>
  <si>
    <t>IN2220160179</t>
  </si>
  <si>
    <t>7.38% State Government Securities</t>
  </si>
  <si>
    <t>GOI1558</t>
  </si>
  <si>
    <t>IN2920150298</t>
  </si>
  <si>
    <t>JMFP668</t>
  </si>
  <si>
    <t>INE523H07528</t>
  </si>
  <si>
    <t>BTAT34</t>
  </si>
  <si>
    <t>INE669E07021</t>
  </si>
  <si>
    <t>9.45% Idea Cellular Limited **</t>
  </si>
  <si>
    <t>HDFC817</t>
  </si>
  <si>
    <t>INE001A07OI1</t>
  </si>
  <si>
    <t>8.45% Housing Development Finance Corporation Limited **</t>
  </si>
  <si>
    <t>WREP22</t>
  </si>
  <si>
    <t>INE296N08022</t>
  </si>
  <si>
    <t>8% Walwhan Renewable Energy Limited **</t>
  </si>
  <si>
    <t>CARE AA(SO)</t>
  </si>
  <si>
    <t>HDBF114</t>
  </si>
  <si>
    <t>INE756I07704</t>
  </si>
  <si>
    <t>8.52% HDB Financial Services Limited **</t>
  </si>
  <si>
    <t>SHTR385</t>
  </si>
  <si>
    <t>INE721A07MJ6</t>
  </si>
  <si>
    <t>7.95% Shriram Transport Finance Company Limited **</t>
  </si>
  <si>
    <t>SHTR393</t>
  </si>
  <si>
    <t>INE721A07MR9</t>
  </si>
  <si>
    <t>SUHF181</t>
  </si>
  <si>
    <t>INE667F07GH6</t>
  </si>
  <si>
    <t>EXIM473</t>
  </si>
  <si>
    <t>INE514E08EN4</t>
  </si>
  <si>
    <t>7.95% Export Import Bank of India **</t>
  </si>
  <si>
    <t>IRAY100</t>
  </si>
  <si>
    <t>INE069A08038</t>
  </si>
  <si>
    <t>8.99% Grasim Industries Limited **</t>
  </si>
  <si>
    <t>TELC552</t>
  </si>
  <si>
    <t>INE155A08316</t>
  </si>
  <si>
    <t>7.5% Tata Motors Limited **</t>
  </si>
  <si>
    <t>HDFC814</t>
  </si>
  <si>
    <t>INE001A07OH3</t>
  </si>
  <si>
    <t>8.39% Housing Development Finance Corporation Limited **</t>
  </si>
  <si>
    <t>LICH303</t>
  </si>
  <si>
    <t>INE115A07IK7</t>
  </si>
  <si>
    <t>8.38% LIC Housing Finance Limited **</t>
  </si>
  <si>
    <t>PGCI256</t>
  </si>
  <si>
    <t>INE752E07HS4</t>
  </si>
  <si>
    <t>8.84% Power Grid Corporation of India Limited **</t>
  </si>
  <si>
    <t>POWF342</t>
  </si>
  <si>
    <t>INE134E08IC5</t>
  </si>
  <si>
    <t>7.85% Power Finance Corporation Limited **</t>
  </si>
  <si>
    <t>HDFC870</t>
  </si>
  <si>
    <t>INE001A07PM0</t>
  </si>
  <si>
    <t>7.95% Housing Development Finance Corporation Limited **</t>
  </si>
  <si>
    <t>LICH381</t>
  </si>
  <si>
    <t>INE115A07LG9</t>
  </si>
  <si>
    <t>PGCI348</t>
  </si>
  <si>
    <t>INE752E07LS6</t>
  </si>
  <si>
    <t>8.93% Power Grid Corporation of India Limited **</t>
  </si>
  <si>
    <t>NHPC50</t>
  </si>
  <si>
    <t>INE848E07294</t>
  </si>
  <si>
    <t>8.85% NHPC Limited **</t>
  </si>
  <si>
    <t>POWF235</t>
  </si>
  <si>
    <t>INE134E08FD9</t>
  </si>
  <si>
    <t>8.72% Power Finance Corporation Limited **</t>
  </si>
  <si>
    <t>HDFC843</t>
  </si>
  <si>
    <t>INE001A07OV4</t>
  </si>
  <si>
    <t>8.38% Housing Development Finance Corporation Limited **</t>
  </si>
  <si>
    <t>HDBF178</t>
  </si>
  <si>
    <t>INE756I07AL6</t>
  </si>
  <si>
    <t>7.78% HDB Financial Services Limited **</t>
  </si>
  <si>
    <t>TCHF163</t>
  </si>
  <si>
    <t>INE033L07BL2</t>
  </si>
  <si>
    <t>9% Tata Capital Housing Finance Limited **</t>
  </si>
  <si>
    <t>BGFL640</t>
  </si>
  <si>
    <t>INE860H07896</t>
  </si>
  <si>
    <t>HDFB543</t>
  </si>
  <si>
    <t>INE040A16BT4</t>
  </si>
  <si>
    <t>NBAR380</t>
  </si>
  <si>
    <t>INE261F14BZ7</t>
  </si>
  <si>
    <t>SPCL151</t>
  </si>
  <si>
    <t>INE404K14DB0</t>
  </si>
  <si>
    <t>AFCI78</t>
  </si>
  <si>
    <t>INE101I14DG5</t>
  </si>
  <si>
    <t>Afcons Infrastructure Limited **</t>
  </si>
  <si>
    <t>IDF004</t>
  </si>
  <si>
    <t>GOI1615</t>
  </si>
  <si>
    <t>IN1620150145</t>
  </si>
  <si>
    <t>8.21% State Government Securities</t>
  </si>
  <si>
    <t>GOI896</t>
  </si>
  <si>
    <t>IN0020120039</t>
  </si>
  <si>
    <t>8.33% Government of India</t>
  </si>
  <si>
    <t>GOI989</t>
  </si>
  <si>
    <t>IN3120120149</t>
  </si>
  <si>
    <t>8.62% State Government Securities</t>
  </si>
  <si>
    <t>GOI984</t>
  </si>
  <si>
    <t>IN2220120108</t>
  </si>
  <si>
    <t>GOI968</t>
  </si>
  <si>
    <t>IN3120120123</t>
  </si>
  <si>
    <t>8.63% State Government Securities</t>
  </si>
  <si>
    <t>GOI975</t>
  </si>
  <si>
    <t>IN3120120131</t>
  </si>
  <si>
    <t>8.56% State Government Securities</t>
  </si>
  <si>
    <t>GOI1001</t>
  </si>
  <si>
    <t>IN1920120095</t>
  </si>
  <si>
    <t>8.65% State Government Securities</t>
  </si>
  <si>
    <t>GOI1133</t>
  </si>
  <si>
    <t>IN0020130061</t>
  </si>
  <si>
    <t>8.83% Government of India</t>
  </si>
  <si>
    <t>GOI1913</t>
  </si>
  <si>
    <t>IN1620120114</t>
  </si>
  <si>
    <t>8.64% State Government Securities</t>
  </si>
  <si>
    <t>GOI849</t>
  </si>
  <si>
    <t>IN3120110116</t>
  </si>
  <si>
    <t>8.66% State Government Securities</t>
  </si>
  <si>
    <t>GOI1515</t>
  </si>
  <si>
    <t>IN2920150322</t>
  </si>
  <si>
    <t>GOI1538</t>
  </si>
  <si>
    <t>IN2920150421</t>
  </si>
  <si>
    <t>GOI1537</t>
  </si>
  <si>
    <t>IN2920150413</t>
  </si>
  <si>
    <t>GOI981</t>
  </si>
  <si>
    <t>IN1020120185</t>
  </si>
  <si>
    <t>8.72% State Government Securities</t>
  </si>
  <si>
    <t>GOI1030</t>
  </si>
  <si>
    <t>IN0020130012</t>
  </si>
  <si>
    <t>7.16% Government of India</t>
  </si>
  <si>
    <t>GOI1057</t>
  </si>
  <si>
    <t>IN3120130064</t>
  </si>
  <si>
    <t>7.95% State Government Securities</t>
  </si>
  <si>
    <t>GOI922</t>
  </si>
  <si>
    <t>IN0020120047</t>
  </si>
  <si>
    <t>8.2% Government of India</t>
  </si>
  <si>
    <t>GOI1054</t>
  </si>
  <si>
    <t>IN2220130024</t>
  </si>
  <si>
    <t>GOI862</t>
  </si>
  <si>
    <t>IN1920110062</t>
  </si>
  <si>
    <t>8.92% State Government Securities</t>
  </si>
  <si>
    <t>GOI1927</t>
  </si>
  <si>
    <t>IN3120160301</t>
  </si>
  <si>
    <t>7.71% State Government Securities</t>
  </si>
  <si>
    <t>GOI1050</t>
  </si>
  <si>
    <t>IN1520130023</t>
  </si>
  <si>
    <t>7.77% State Government Securities</t>
  </si>
  <si>
    <t>MMFS1042</t>
  </si>
  <si>
    <t>INE774D07RL4</t>
  </si>
  <si>
    <t>7.65% Mahindra &amp; Mahindra Financial Services Limited **</t>
  </si>
  <si>
    <t>CHOL835</t>
  </si>
  <si>
    <t>INE121A07NW0</t>
  </si>
  <si>
    <t>7.8% Cholamandalam Investment and Finance Company Limited **</t>
  </si>
  <si>
    <t>HDFC795</t>
  </si>
  <si>
    <t>INE001A07OA8</t>
  </si>
  <si>
    <t>8.65% Housing Development Finance Corporation Limited **</t>
  </si>
  <si>
    <t>HDFC757</t>
  </si>
  <si>
    <t>INE001A07NU8</t>
  </si>
  <si>
    <t>8.49% Housing Development Finance Corporation Limited **</t>
  </si>
  <si>
    <t>POWF354</t>
  </si>
  <si>
    <t>INE134E08IH4</t>
  </si>
  <si>
    <t>7.5% Power Finance Corporation Limited</t>
  </si>
  <si>
    <t>LICH430</t>
  </si>
  <si>
    <t>INE115A07GC8</t>
  </si>
  <si>
    <t>HDFC930</t>
  </si>
  <si>
    <t>INE001A07QP1</t>
  </si>
  <si>
    <t>7.6% Housing Development Finance Corporation Limited **</t>
  </si>
  <si>
    <t>RECL209</t>
  </si>
  <si>
    <t>INE020B08831</t>
  </si>
  <si>
    <t>8.82% Rural Electrification Corporation Limited **</t>
  </si>
  <si>
    <t>BAFL559</t>
  </si>
  <si>
    <t>INE296A07NL3</t>
  </si>
  <si>
    <t>7.65% Bajaj Finance Limited **</t>
  </si>
  <si>
    <t>HDFC765</t>
  </si>
  <si>
    <t>INE001A07NW4</t>
  </si>
  <si>
    <t>8.7% Housing Development Finance Corporation Limited **</t>
  </si>
  <si>
    <t>EXIM318</t>
  </si>
  <si>
    <t>INE514E08BS9</t>
  </si>
  <si>
    <t>8.88% Export Import Bank of India **</t>
  </si>
  <si>
    <t>POWF172</t>
  </si>
  <si>
    <t>INE134E08CX4</t>
  </si>
  <si>
    <t>8.7% Power Finance Corporation Limited **</t>
  </si>
  <si>
    <t>POWF320</t>
  </si>
  <si>
    <t>INE134E08HP9</t>
  </si>
  <si>
    <t>8.53% Power Finance Corporation Limited **</t>
  </si>
  <si>
    <t>INBS95</t>
  </si>
  <si>
    <t>INE110L07070</t>
  </si>
  <si>
    <t>8.32% Reliance Jio Infocomm Limited **</t>
  </si>
  <si>
    <t>POWF328</t>
  </si>
  <si>
    <t>INE134E08HV7</t>
  </si>
  <si>
    <t>8.36% Power Finance Corporation Limited **</t>
  </si>
  <si>
    <t>SHTR389</t>
  </si>
  <si>
    <t>INE721A07LZ4</t>
  </si>
  <si>
    <t>8.1% Shriram Transport Finance Company Limited **</t>
  </si>
  <si>
    <t>FITCH AA+</t>
  </si>
  <si>
    <t>KOMP1407</t>
  </si>
  <si>
    <t>INE916DA7NO8</t>
  </si>
  <si>
    <t>7.79% Kotak Mahindra Prime Limited **</t>
  </si>
  <si>
    <t>BAFL628</t>
  </si>
  <si>
    <t>INE296A07LD4</t>
  </si>
  <si>
    <t>8.48% Bajaj Finance Limited</t>
  </si>
  <si>
    <t>KOMP1411</t>
  </si>
  <si>
    <t>INE916DA7MP7</t>
  </si>
  <si>
    <t>POWF304</t>
  </si>
  <si>
    <t>INE134E08GX5</t>
  </si>
  <si>
    <t>POWF360</t>
  </si>
  <si>
    <t>INE134E08IM4</t>
  </si>
  <si>
    <t>7.4% Power Finance Corporation Limited **</t>
  </si>
  <si>
    <t>BAFL614</t>
  </si>
  <si>
    <t>INE296A07PZ8</t>
  </si>
  <si>
    <t>7.62% Bajaj Finance Limited **</t>
  </si>
  <si>
    <t>POWF323</t>
  </si>
  <si>
    <t>INE134E08HQ7</t>
  </si>
  <si>
    <t>8.45% Power Finance Corporation Limited **</t>
  </si>
  <si>
    <t>POWF294</t>
  </si>
  <si>
    <t>INE134E08GN6</t>
  </si>
  <si>
    <t>8.96% Power Finance Corporation Limited **</t>
  </si>
  <si>
    <t>RECL201</t>
  </si>
  <si>
    <t>INE020B08807</t>
  </si>
  <si>
    <t>EXIM325</t>
  </si>
  <si>
    <t>INE514E08BQ3</t>
  </si>
  <si>
    <t>8.87% Export Import Bank of India **</t>
  </si>
  <si>
    <t>POWF149</t>
  </si>
  <si>
    <t>INE134E08BO5</t>
  </si>
  <si>
    <t>8.6% Power Finance Corporation Limited **</t>
  </si>
  <si>
    <t>LICH273</t>
  </si>
  <si>
    <t>INE115A07GX4</t>
  </si>
  <si>
    <t>8.68% LIC Housing Finance Limited **</t>
  </si>
  <si>
    <t>HDBF130</t>
  </si>
  <si>
    <t>INE756I07902</t>
  </si>
  <si>
    <t>8.55% HDB Financial Services Limited **</t>
  </si>
  <si>
    <t>LICH344</t>
  </si>
  <si>
    <t>INE115A07KD8</t>
  </si>
  <si>
    <t>7.9% LIC Housing Finance Limited **</t>
  </si>
  <si>
    <t>KOMP1420</t>
  </si>
  <si>
    <t>INE916DA7NZ4</t>
  </si>
  <si>
    <t>POWF385</t>
  </si>
  <si>
    <t>INE134E08JB5</t>
  </si>
  <si>
    <t>7.28% Power Finance Corporation Limited</t>
  </si>
  <si>
    <t>LICH418</t>
  </si>
  <si>
    <t>INE115A07MK9</t>
  </si>
  <si>
    <t>POWF241</t>
  </si>
  <si>
    <t>INE134E08FK4</t>
  </si>
  <si>
    <t>8.95% Power Finance Corporation Limited **</t>
  </si>
  <si>
    <t>LICH323</t>
  </si>
  <si>
    <t>INE115A07JH1</t>
  </si>
  <si>
    <t>GRUH226</t>
  </si>
  <si>
    <t>INE580B07422</t>
  </si>
  <si>
    <t>7.48% Gruh Finance Limited **</t>
  </si>
  <si>
    <t>BAFL579</t>
  </si>
  <si>
    <t>INE296A14LP4</t>
  </si>
  <si>
    <t>IDF006</t>
  </si>
  <si>
    <t>GOI536</t>
  </si>
  <si>
    <t>IN0020060078</t>
  </si>
  <si>
    <t>8.24% Government of India</t>
  </si>
  <si>
    <t>GOI1909</t>
  </si>
  <si>
    <t>IN0020170042</t>
  </si>
  <si>
    <t>6.68% Government of India</t>
  </si>
  <si>
    <t>GOI1252</t>
  </si>
  <si>
    <t>IN0020140060</t>
  </si>
  <si>
    <t>8.15% Government of India</t>
  </si>
  <si>
    <t>GOI1380</t>
  </si>
  <si>
    <t>IN0020150069</t>
  </si>
  <si>
    <t>7.59% Government of India</t>
  </si>
  <si>
    <t>GOI1364</t>
  </si>
  <si>
    <t>IN0020150051</t>
  </si>
  <si>
    <t>7.73% Government of India</t>
  </si>
  <si>
    <t>GOI1539</t>
  </si>
  <si>
    <t>IN1620150152</t>
  </si>
  <si>
    <t>GOI1644</t>
  </si>
  <si>
    <t>IN0020160050</t>
  </si>
  <si>
    <t>6.84% Government of India</t>
  </si>
  <si>
    <t>GOI1779</t>
  </si>
  <si>
    <t>IN3320150474</t>
  </si>
  <si>
    <t>GOI1550</t>
  </si>
  <si>
    <t>IN3320160077</t>
  </si>
  <si>
    <t>8.25% State Government Securities</t>
  </si>
  <si>
    <t>GOI1602</t>
  </si>
  <si>
    <t>IN3320150672</t>
  </si>
  <si>
    <t>8.44% State Government Securities</t>
  </si>
  <si>
    <t>GOI1774</t>
  </si>
  <si>
    <t>IN4520160164</t>
  </si>
  <si>
    <t>7.63% State Government Securities</t>
  </si>
  <si>
    <t>GOI1528</t>
  </si>
  <si>
    <t>IN0020160019</t>
  </si>
  <si>
    <t>7.61% Government of India</t>
  </si>
  <si>
    <t>GOI1775</t>
  </si>
  <si>
    <t>IN3320150557</t>
  </si>
  <si>
    <t>8.51% State Government Securities</t>
  </si>
  <si>
    <t>GOI1806</t>
  </si>
  <si>
    <t>IN2120160113</t>
  </si>
  <si>
    <t>7.68% State Government Securities</t>
  </si>
  <si>
    <t>GOI1540</t>
  </si>
  <si>
    <t>IN3320150664</t>
  </si>
  <si>
    <t>8.52% State Government Securities</t>
  </si>
  <si>
    <t>GOI1628</t>
  </si>
  <si>
    <t>IN3320160176</t>
  </si>
  <si>
    <t>7.99% State Government Securities</t>
  </si>
  <si>
    <t>GOI1565</t>
  </si>
  <si>
    <t>IN2920160032</t>
  </si>
  <si>
    <t>8.07% State Government Securities</t>
  </si>
  <si>
    <t>GOI1625</t>
  </si>
  <si>
    <t>IN1620160060</t>
  </si>
  <si>
    <t>7.98% State Government Securities</t>
  </si>
  <si>
    <t>KOMP1318</t>
  </si>
  <si>
    <t>INE916DA7KX5</t>
  </si>
  <si>
    <t>LICH405</t>
  </si>
  <si>
    <t>INE115A07MD4</t>
  </si>
  <si>
    <t>6.98% LIC Housing Finance Limited **</t>
  </si>
  <si>
    <t>KOMP1324</t>
  </si>
  <si>
    <t>INE916DA7LC7</t>
  </si>
  <si>
    <t>8.65% Kotak Mahindra Prime Limited **</t>
  </si>
  <si>
    <t>HDBF141</t>
  </si>
  <si>
    <t>INE756I07977</t>
  </si>
  <si>
    <t>8.35% HDB Financial Services Limited **</t>
  </si>
  <si>
    <t>NIL</t>
  </si>
  <si>
    <t>IDF007</t>
  </si>
  <si>
    <t>IDF008</t>
  </si>
  <si>
    <t>IDF009</t>
  </si>
  <si>
    <t>GOI1894</t>
  </si>
  <si>
    <t>IN1620120155</t>
  </si>
  <si>
    <t>8.6% State Government Securities</t>
  </si>
  <si>
    <t>GOI979</t>
  </si>
  <si>
    <t>IN1520120149</t>
  </si>
  <si>
    <t>8.68% State Government Securities</t>
  </si>
  <si>
    <t>IDF010</t>
  </si>
  <si>
    <t>IDF011</t>
  </si>
  <si>
    <t>GOI990</t>
  </si>
  <si>
    <t>IN1020120201</t>
  </si>
  <si>
    <t>GOI1721</t>
  </si>
  <si>
    <t>IN3120160244</t>
  </si>
  <si>
    <t>7.75% State Government Securities</t>
  </si>
  <si>
    <t>GOI1918</t>
  </si>
  <si>
    <t>IN3120161044</t>
  </si>
  <si>
    <t>7.78% State Government Securities</t>
  </si>
  <si>
    <t>GOI1786</t>
  </si>
  <si>
    <t>IN3120160251</t>
  </si>
  <si>
    <t>GOI1815</t>
  </si>
  <si>
    <t>IN4520160271</t>
  </si>
  <si>
    <t>7.7% State Government Securities</t>
  </si>
  <si>
    <t>GOI1926</t>
  </si>
  <si>
    <t>IN3120160921</t>
  </si>
  <si>
    <t>GOI1925</t>
  </si>
  <si>
    <t>IN3120160566</t>
  </si>
  <si>
    <t>7.69% State Government Securities</t>
  </si>
  <si>
    <t>KOMP1386</t>
  </si>
  <si>
    <t>INE916DA7MR3</t>
  </si>
  <si>
    <t>KOMP1452</t>
  </si>
  <si>
    <t>INE916DA7OY5</t>
  </si>
  <si>
    <t>HDFC745</t>
  </si>
  <si>
    <t>INE001A07NO1</t>
  </si>
  <si>
    <t>LICH326</t>
  </si>
  <si>
    <t>INE115A07HO1</t>
  </si>
  <si>
    <t>8.6% LIC Housing Finance Limited **</t>
  </si>
  <si>
    <t>POWF359</t>
  </si>
  <si>
    <t>INE134E08IJ0</t>
  </si>
  <si>
    <t>7.47% Power Finance Corporation Limited **</t>
  </si>
  <si>
    <t>POWF290</t>
  </si>
  <si>
    <t>INE134E08GJ4</t>
  </si>
  <si>
    <t>9.32% Power Finance Corporation Limited **</t>
  </si>
  <si>
    <t>POWF373</t>
  </si>
  <si>
    <t>INE134E08IU7</t>
  </si>
  <si>
    <t>6.9% Power Finance Corporation Limited **</t>
  </si>
  <si>
    <t>HDBF187</t>
  </si>
  <si>
    <t>INE756I07BM2</t>
  </si>
  <si>
    <t>7.43% HDB Financial Services Limited **</t>
  </si>
  <si>
    <t>HDFC737</t>
  </si>
  <si>
    <t>INE001A07NH5</t>
  </si>
  <si>
    <t>8.75% Housing Development Finance Corporation Limited **</t>
  </si>
  <si>
    <t>HDBF122</t>
  </si>
  <si>
    <t>INE756I07811</t>
  </si>
  <si>
    <t>RECL317</t>
  </si>
  <si>
    <t>INE020B08AG0</t>
  </si>
  <si>
    <t>6.88% Rural Electrification Corporation Limited</t>
  </si>
  <si>
    <t>HDFC896</t>
  </si>
  <si>
    <t>INE001A07PU3</t>
  </si>
  <si>
    <t>7.8% Housing Development Finance Corporation Limited **</t>
  </si>
  <si>
    <t>BAFL562</t>
  </si>
  <si>
    <t>INE296A07NG3</t>
  </si>
  <si>
    <t>7.5% Bajaj Finance Limited **</t>
  </si>
  <si>
    <t>RECL326</t>
  </si>
  <si>
    <t>INE020B08AL0</t>
  </si>
  <si>
    <t>6.75% Rural Electrification Corporation Limited **</t>
  </si>
  <si>
    <t>LICH371</t>
  </si>
  <si>
    <t>INE115A07GO3</t>
  </si>
  <si>
    <t>8.47% LIC Housing Finance Limited **</t>
  </si>
  <si>
    <t>LICH298</t>
  </si>
  <si>
    <t>INE115A07IG5</t>
  </si>
  <si>
    <t>8.28% LIC Housing Finance Limited **</t>
  </si>
  <si>
    <t>BAFL440</t>
  </si>
  <si>
    <t>INE296A07GH5</t>
  </si>
  <si>
    <t>POWF259</t>
  </si>
  <si>
    <t>INE134E07406</t>
  </si>
  <si>
    <t>9.81% Power Finance Corporation Limited</t>
  </si>
  <si>
    <t>HDFC862</t>
  </si>
  <si>
    <t>INE001A07PH0</t>
  </si>
  <si>
    <t>LICH343</t>
  </si>
  <si>
    <t>INE115A07KC0</t>
  </si>
  <si>
    <t>8.02% LIC Housing Finance Limited **</t>
  </si>
  <si>
    <t>IBCL703</t>
  </si>
  <si>
    <t>INE090A08SO1</t>
  </si>
  <si>
    <t>9% ICICI Bank Limited **</t>
  </si>
  <si>
    <t>LICH338</t>
  </si>
  <si>
    <t>INE115A07JZ3</t>
  </si>
  <si>
    <t>8.18% LIC Housing Finance Limited **</t>
  </si>
  <si>
    <t>BAFL538</t>
  </si>
  <si>
    <t>INE296A07MQ4</t>
  </si>
  <si>
    <t>7.9% Bajaj Finance Limited **</t>
  </si>
  <si>
    <t>HDFC863</t>
  </si>
  <si>
    <t>INE001A07PI8</t>
  </si>
  <si>
    <t>8.15% Housing Development Finance Corporation Limited **</t>
  </si>
  <si>
    <t>HDFC889</t>
  </si>
  <si>
    <t>INE001A07PT5</t>
  </si>
  <si>
    <t>7.48% Housing Development Finance Corporation Limited **</t>
  </si>
  <si>
    <t>HDFC888</t>
  </si>
  <si>
    <t>INE001A07PS7</t>
  </si>
  <si>
    <t>7.5% Housing Development Finance Corporation Limited</t>
  </si>
  <si>
    <t>BAFL618</t>
  </si>
  <si>
    <t>INE296A07QB7</t>
  </si>
  <si>
    <t>POWF371</t>
  </si>
  <si>
    <t>INE134E08IS1</t>
  </si>
  <si>
    <t>7.05% Power Finance Corporation Limited **</t>
  </si>
  <si>
    <t>KOMP1322</t>
  </si>
  <si>
    <t>INE916DA7LE3</t>
  </si>
  <si>
    <t>BAFL269</t>
  </si>
  <si>
    <t>INE296A07856</t>
  </si>
  <si>
    <t>9.5% Bajaj Finance Limited **</t>
  </si>
  <si>
    <t>HDFB85</t>
  </si>
  <si>
    <t>INE040A08245</t>
  </si>
  <si>
    <t>10.7% HDFC Bank Limited **</t>
  </si>
  <si>
    <t>POWF378</t>
  </si>
  <si>
    <t>INE134E08IY9</t>
  </si>
  <si>
    <t>7.42% Power Finance Corporation Limited **</t>
  </si>
  <si>
    <t>KOMP1242</t>
  </si>
  <si>
    <t>INE916DA7IO8</t>
  </si>
  <si>
    <t>HDFC567</t>
  </si>
  <si>
    <t>INE001A07KO7</t>
  </si>
  <si>
    <t>9.25% Housing Development Finance Corporation Limited **</t>
  </si>
  <si>
    <t>NBAR249</t>
  </si>
  <si>
    <t>INE261F08469</t>
  </si>
  <si>
    <t>8.19% National Bank For Agriculture and Rural Development **</t>
  </si>
  <si>
    <t>LICH268</t>
  </si>
  <si>
    <t>INE115A07GQ8</t>
  </si>
  <si>
    <t>HDFC551</t>
  </si>
  <si>
    <t>INE001A07KB4</t>
  </si>
  <si>
    <t>9.18% Housing Development Finance Corporation Limited **</t>
  </si>
  <si>
    <t>BAFL442</t>
  </si>
  <si>
    <t>INE296A07GI3</t>
  </si>
  <si>
    <t>POWF128</t>
  </si>
  <si>
    <t>INE134E08AT6</t>
  </si>
  <si>
    <t>9.68% Power Finance Corporation Limited **</t>
  </si>
  <si>
    <t>IDF012</t>
  </si>
  <si>
    <t>BAFL462</t>
  </si>
  <si>
    <t>INE296A07HT8</t>
  </si>
  <si>
    <t>8.8% Bajaj Finance Limited **</t>
  </si>
  <si>
    <t>NBAR265</t>
  </si>
  <si>
    <t>INE261F08527</t>
  </si>
  <si>
    <t>8.37% National Bank For Agriculture and Rural Development **</t>
  </si>
  <si>
    <t>IRLY294</t>
  </si>
  <si>
    <t>INE053F07991</t>
  </si>
  <si>
    <t>7.2% Indian Railway Finance Corporation Limited **</t>
  </si>
  <si>
    <t>INBS50</t>
  </si>
  <si>
    <t>INE110L07013</t>
  </si>
  <si>
    <t>8.55% Reliance Jio Infocomm Limited **</t>
  </si>
  <si>
    <t>NHAI51</t>
  </si>
  <si>
    <t>INE906B07FG1</t>
  </si>
  <si>
    <t>7.6% National Highways Auth Of Ind **</t>
  </si>
  <si>
    <t>ULCC64</t>
  </si>
  <si>
    <t>INE481G07208</t>
  </si>
  <si>
    <t>7.15% UltraTech Cement Limited **</t>
  </si>
  <si>
    <t>HDFC875</t>
  </si>
  <si>
    <t>INE001A07OM3</t>
  </si>
  <si>
    <t>8.59% Housing Development Finance Corporation Limited **</t>
  </si>
  <si>
    <t>ULCC62</t>
  </si>
  <si>
    <t>INE481G07174</t>
  </si>
  <si>
    <t>7.57% UltraTech Cement Limited **</t>
  </si>
  <si>
    <t>NHAI53</t>
  </si>
  <si>
    <t>INE906B07FT4</t>
  </si>
  <si>
    <t>7.27% National Highways Auth Of Ind **</t>
  </si>
  <si>
    <t>KOMP1410</t>
  </si>
  <si>
    <t>INE916DA7NN0</t>
  </si>
  <si>
    <t>KOMP1366</t>
  </si>
  <si>
    <t>INE916DA7MA9</t>
  </si>
  <si>
    <t>RECL283</t>
  </si>
  <si>
    <t>INE020B08948</t>
  </si>
  <si>
    <t>8.37% Rural Electrification Corporation Limited **</t>
  </si>
  <si>
    <t>RECL307</t>
  </si>
  <si>
    <t>INE020B08997</t>
  </si>
  <si>
    <t>7.24% Rural Electrification Corporation Limited **</t>
  </si>
  <si>
    <t>NBAR248</t>
  </si>
  <si>
    <t>INE261F08444</t>
  </si>
  <si>
    <t>8.18% National Bank For Agriculture and Rural Development **</t>
  </si>
  <si>
    <t>KOMP1334</t>
  </si>
  <si>
    <t>INE916DA7LN4</t>
  </si>
  <si>
    <t>RECL310</t>
  </si>
  <si>
    <t>INE020B08AB1</t>
  </si>
  <si>
    <t>7.14% Rural Electrification Corporation Limited **</t>
  </si>
  <si>
    <t>NAVY22</t>
  </si>
  <si>
    <t>INE589A07029</t>
  </si>
  <si>
    <t>8.83% NLC India Limited **</t>
  </si>
  <si>
    <t>HDFC797</t>
  </si>
  <si>
    <t>INE001A07OB6</t>
  </si>
  <si>
    <t>8.6% Housing Development Finance Corporation Limited **</t>
  </si>
  <si>
    <t>KOMP1346</t>
  </si>
  <si>
    <t>INE916DA7LS3</t>
  </si>
  <si>
    <t>PGCI402</t>
  </si>
  <si>
    <t>INE752E07MZ9</t>
  </si>
  <si>
    <t>RECL284</t>
  </si>
  <si>
    <t>INE020B08955</t>
  </si>
  <si>
    <t>8.36% Rural Electrification Corporation Limited **</t>
  </si>
  <si>
    <t>NTPC79</t>
  </si>
  <si>
    <t>INE733E07CE5</t>
  </si>
  <si>
    <t>7.89% NTPC Limited **</t>
  </si>
  <si>
    <t>HDBF170</t>
  </si>
  <si>
    <t>INE756I07787</t>
  </si>
  <si>
    <t>8.67% HDB Financial Services Limited **</t>
  </si>
  <si>
    <t>IRLY282</t>
  </si>
  <si>
    <t>INE053F07918</t>
  </si>
  <si>
    <t>7.65% Indian Railway Finance Corporation Limited **</t>
  </si>
  <si>
    <t>POWF382</t>
  </si>
  <si>
    <t>INE134E08JA7</t>
  </si>
  <si>
    <t>7.3% Power Finance Corporation Limited **</t>
  </si>
  <si>
    <t>EXIM388</t>
  </si>
  <si>
    <t>INE514E08DF2</t>
  </si>
  <si>
    <t>9.6% Export Import Bank of India **</t>
  </si>
  <si>
    <t>RECL316</t>
  </si>
  <si>
    <t>INE020B08AF2</t>
  </si>
  <si>
    <t>7.46% Rural Electrification Corporation Limited **</t>
  </si>
  <si>
    <t>KOMP1312</t>
  </si>
  <si>
    <t>INE916DA7KR7</t>
  </si>
  <si>
    <t>8.48% Kotak Mahindra Prime Limited **</t>
  </si>
  <si>
    <t>HDFC822</t>
  </si>
  <si>
    <t>INE001A07OK7</t>
  </si>
  <si>
    <t>RECL314</t>
  </si>
  <si>
    <t>INE020B08AD7</t>
  </si>
  <si>
    <t>6.83% Rural Electrification Corporation Limited **</t>
  </si>
  <si>
    <t>IRLY204A</t>
  </si>
  <si>
    <t>INE053F09FO3</t>
  </si>
  <si>
    <t>10.6% Indian Railway Finance Corporation Limited</t>
  </si>
  <si>
    <t>PGCI329</t>
  </si>
  <si>
    <t>INE752E07KN9</t>
  </si>
  <si>
    <t>8.8% Power Grid Corporation of India Limited **</t>
  </si>
  <si>
    <t>RECL223</t>
  </si>
  <si>
    <t>INE020B07HY0</t>
  </si>
  <si>
    <t>9.38% Rural Electrification Corporation Limited **</t>
  </si>
  <si>
    <t>MMFS796</t>
  </si>
  <si>
    <t>INE774D07JG1</t>
  </si>
  <si>
    <t>9.25% Mahindra &amp; Mahindra Financial Services Limited **</t>
  </si>
  <si>
    <t>PGCI360</t>
  </si>
  <si>
    <t>INE752E07ME4</t>
  </si>
  <si>
    <t>8.2% Power Grid Corporation of India Limited **</t>
  </si>
  <si>
    <t>BAFL521</t>
  </si>
  <si>
    <t>INE296A07LN3</t>
  </si>
  <si>
    <t>8.48% Bajaj Finance Limited **</t>
  </si>
  <si>
    <t>RECL319</t>
  </si>
  <si>
    <t>INE020B08AI6</t>
  </si>
  <si>
    <t>7.42% Rural Electrification Corporation Limited **</t>
  </si>
  <si>
    <t>POWF380</t>
  </si>
  <si>
    <t>INE134E08IZ6</t>
  </si>
  <si>
    <t>7.46% Power Finance Corporation Limited **</t>
  </si>
  <si>
    <t>HDBF184</t>
  </si>
  <si>
    <t>INE756I07BK6</t>
  </si>
  <si>
    <t>7.55% HDB Financial Services Limited **</t>
  </si>
  <si>
    <t>RIND191</t>
  </si>
  <si>
    <t>INE002A08476</t>
  </si>
  <si>
    <t>7% Reliance Industries Limited</t>
  </si>
  <si>
    <t>PGCI364</t>
  </si>
  <si>
    <t>INE752E07MI5</t>
  </si>
  <si>
    <t>8.15% Power Grid Corporation of India Limited **</t>
  </si>
  <si>
    <t>IRLY277</t>
  </si>
  <si>
    <t>INE053F07850</t>
  </si>
  <si>
    <t>8.33% Indian Railway Finance Corporation Limited **</t>
  </si>
  <si>
    <t>NTPC81</t>
  </si>
  <si>
    <t>INE733E07EP7</t>
  </si>
  <si>
    <t>8.93% NTPC Limited **</t>
  </si>
  <si>
    <t>PGCI321</t>
  </si>
  <si>
    <t>INE752E07KF5</t>
  </si>
  <si>
    <t>8.85% Power Grid Corporation of India Limited **</t>
  </si>
  <si>
    <t>IRLY231</t>
  </si>
  <si>
    <t>INE053F09GL7</t>
  </si>
  <si>
    <t>8.2% Indian Railway Finance Corporation Limited **</t>
  </si>
  <si>
    <t>PGCI223</t>
  </si>
  <si>
    <t>INE752E07GK3</t>
  </si>
  <si>
    <t>8.9% Power Grid Corporation of India Limited **</t>
  </si>
  <si>
    <t>EXIM381</t>
  </si>
  <si>
    <t>INE514E08DB1</t>
  </si>
  <si>
    <t>9.33% Export Import Bank of India</t>
  </si>
  <si>
    <t>ULCC59</t>
  </si>
  <si>
    <t>INE481G07166</t>
  </si>
  <si>
    <t>LICH212</t>
  </si>
  <si>
    <t>INE115A07ED1</t>
  </si>
  <si>
    <t>POWF238</t>
  </si>
  <si>
    <t>INE134E08FG2</t>
  </si>
  <si>
    <t>8.82% Power Finance Corporation Limited **</t>
  </si>
  <si>
    <t>PGCI390</t>
  </si>
  <si>
    <t>INE752E07NP8</t>
  </si>
  <si>
    <t>8.13% Power Grid Corporation of India Limited **</t>
  </si>
  <si>
    <t>HDBF106</t>
  </si>
  <si>
    <t>INE756I07654</t>
  </si>
  <si>
    <t>8.71% HDB Financial Services Limited **</t>
  </si>
  <si>
    <t>POWF307</t>
  </si>
  <si>
    <t>INE134E08HB9</t>
  </si>
  <si>
    <t>IDF013</t>
  </si>
  <si>
    <t>Equity &amp; Equity related</t>
  </si>
  <si>
    <t>(a) Listed / awaiting listing on Stock Exchanges</t>
  </si>
  <si>
    <t>AUPH03</t>
  </si>
  <si>
    <t>INE406A01037</t>
  </si>
  <si>
    <t>Aurobindo Pharma Limited</t>
  </si>
  <si>
    <t>Pharmaceuticals</t>
  </si>
  <si>
    <t>DHFL01</t>
  </si>
  <si>
    <t>INE202B01012</t>
  </si>
  <si>
    <t>Dewan Housing Finance Corporation Limited</t>
  </si>
  <si>
    <t>Finance</t>
  </si>
  <si>
    <t>JVSL04</t>
  </si>
  <si>
    <t>INE019A01038</t>
  </si>
  <si>
    <t>JSW Steel Limited</t>
  </si>
  <si>
    <t>Ferrous Metals</t>
  </si>
  <si>
    <t>TTEA02</t>
  </si>
  <si>
    <t>INE192A01025</t>
  </si>
  <si>
    <t>Tata Global Beverages Limited</t>
  </si>
  <si>
    <t>Consumer Non Durables</t>
  </si>
  <si>
    <t>FEBA02</t>
  </si>
  <si>
    <t>INE171A01029</t>
  </si>
  <si>
    <t>The Federal Bank  Limited</t>
  </si>
  <si>
    <t>Banks</t>
  </si>
  <si>
    <t>CENT02</t>
  </si>
  <si>
    <t>INE055A01016</t>
  </si>
  <si>
    <t>Century Textiles &amp; Industries Limited</t>
  </si>
  <si>
    <t>Cement</t>
  </si>
  <si>
    <t>BTVL02</t>
  </si>
  <si>
    <t>INE397D01024</t>
  </si>
  <si>
    <t>Bharti Airtel Limited</t>
  </si>
  <si>
    <t>Telecom - Services</t>
  </si>
  <si>
    <t>CALC01</t>
  </si>
  <si>
    <t>INE486A01013</t>
  </si>
  <si>
    <t>CESC Limited</t>
  </si>
  <si>
    <t>Power</t>
  </si>
  <si>
    <t>HAIL03</t>
  </si>
  <si>
    <t>INE176B01034</t>
  </si>
  <si>
    <t>Havells India Limited</t>
  </si>
  <si>
    <t>Consumer Durables</t>
  </si>
  <si>
    <t>RECA01</t>
  </si>
  <si>
    <t>INE013A01015</t>
  </si>
  <si>
    <t>Reliance Capital Limited</t>
  </si>
  <si>
    <t>TELC03</t>
  </si>
  <si>
    <t>INE155A01022</t>
  </si>
  <si>
    <t>Tata Motors Limited</t>
  </si>
  <si>
    <t>Auto</t>
  </si>
  <si>
    <t>BKBA02</t>
  </si>
  <si>
    <t>INE028A01039</t>
  </si>
  <si>
    <t>Bank of Baroda</t>
  </si>
  <si>
    <t>SKSM01</t>
  </si>
  <si>
    <t>INE180K01011</t>
  </si>
  <si>
    <t>Bharat Financial Inclusion Limited</t>
  </si>
  <si>
    <t>HERO02</t>
  </si>
  <si>
    <t>INE158A01026</t>
  </si>
  <si>
    <t>Hero MotoCorp Limited</t>
  </si>
  <si>
    <t>YESB02</t>
  </si>
  <si>
    <t>INE528G01027</t>
  </si>
  <si>
    <t>Yes Bank Limited</t>
  </si>
  <si>
    <t>VSNL01</t>
  </si>
  <si>
    <t>INE151A01013</t>
  </si>
  <si>
    <t>Tata Communications Limited</t>
  </si>
  <si>
    <t>IBHF01</t>
  </si>
  <si>
    <t>INE148I01020</t>
  </si>
  <si>
    <t>Indiabulls Housing Finance Limited</t>
  </si>
  <si>
    <t>HDFC03</t>
  </si>
  <si>
    <t>INE001A01036</t>
  </si>
  <si>
    <t>Housing Development Finance Corporation Limited</t>
  </si>
  <si>
    <t>CAST03</t>
  </si>
  <si>
    <t>INE172A01027</t>
  </si>
  <si>
    <t>Castrol India Limited</t>
  </si>
  <si>
    <t>Petroleum Products</t>
  </si>
  <si>
    <t>RATN01</t>
  </si>
  <si>
    <t>INE976G01028</t>
  </si>
  <si>
    <t>AMRA03</t>
  </si>
  <si>
    <t>INE885A01032</t>
  </si>
  <si>
    <t>Amara Raja Batteries Limited</t>
  </si>
  <si>
    <t>Auto Ancillaries</t>
  </si>
  <si>
    <t>LICH02</t>
  </si>
  <si>
    <t>INE115A01026</t>
  </si>
  <si>
    <t>LIC Housing Finance Limited</t>
  </si>
  <si>
    <t>MCSP01</t>
  </si>
  <si>
    <t>INE854D01016</t>
  </si>
  <si>
    <t>United Spirits Limited</t>
  </si>
  <si>
    <t>JSPL03</t>
  </si>
  <si>
    <t>INE749A01030</t>
  </si>
  <si>
    <t>Jindal Steel &amp; Power Limited</t>
  </si>
  <si>
    <t>TELC04</t>
  </si>
  <si>
    <t>IN9155A01020</t>
  </si>
  <si>
    <t>Tata Motors Limited (DVR Shares)</t>
  </si>
  <si>
    <t>MAUD01</t>
  </si>
  <si>
    <t>INE585B01010</t>
  </si>
  <si>
    <t>Maruti Suzuki India Limited</t>
  </si>
  <si>
    <t>FRHL01</t>
  </si>
  <si>
    <t>INE061F01013</t>
  </si>
  <si>
    <t>Fortis Healthcare Limited</t>
  </si>
  <si>
    <t>Healthcare Services</t>
  </si>
  <si>
    <t>VOLT02</t>
  </si>
  <si>
    <t>INE226A01021</t>
  </si>
  <si>
    <t>Voltas Limited</t>
  </si>
  <si>
    <t>Construction Project</t>
  </si>
  <si>
    <t>IREL01</t>
  </si>
  <si>
    <t>INE069I01010</t>
  </si>
  <si>
    <t>Indiabulls Real Estate Limited</t>
  </si>
  <si>
    <t>Construction</t>
  </si>
  <si>
    <t>GLPH03</t>
  </si>
  <si>
    <t>INE935A01035</t>
  </si>
  <si>
    <t>Glenmark Pharmaceuticals Limited</t>
  </si>
  <si>
    <t>IGAS01</t>
  </si>
  <si>
    <t>INE203G01019</t>
  </si>
  <si>
    <t>Indraprastha Gas Limited</t>
  </si>
  <si>
    <t>Gas</t>
  </si>
  <si>
    <t>CHLO02</t>
  </si>
  <si>
    <t>INE302A01020</t>
  </si>
  <si>
    <t>Exide Industries Limited</t>
  </si>
  <si>
    <t>BAFL02</t>
  </si>
  <si>
    <t>INE296A01024</t>
  </si>
  <si>
    <t>Bajaj Finance Limited</t>
  </si>
  <si>
    <t>TCHE01</t>
  </si>
  <si>
    <t>INE092A01019</t>
  </si>
  <si>
    <t>Tata Chemicals Limited</t>
  </si>
  <si>
    <t>Chemicals</t>
  </si>
  <si>
    <t>BSES01</t>
  </si>
  <si>
    <t>INE036A01016</t>
  </si>
  <si>
    <t>Reliance Infrastructure Limited</t>
  </si>
  <si>
    <t>NMDC01</t>
  </si>
  <si>
    <t>INE584A01023</t>
  </si>
  <si>
    <t>NMDC Limited</t>
  </si>
  <si>
    <t>Minerals/Mining</t>
  </si>
  <si>
    <t>MAXI02</t>
  </si>
  <si>
    <t>INE180A01020</t>
  </si>
  <si>
    <t>Max Financial Services Limited</t>
  </si>
  <si>
    <t>SESA02</t>
  </si>
  <si>
    <t>INE205A01025</t>
  </si>
  <si>
    <t>Vedanta Limited</t>
  </si>
  <si>
    <t>Non - Ferrous Metals</t>
  </si>
  <si>
    <t>RAWO01</t>
  </si>
  <si>
    <t>INE301A01014</t>
  </si>
  <si>
    <t>Raymond Limited</t>
  </si>
  <si>
    <t>Textile Products</t>
  </si>
  <si>
    <t>TWAT02</t>
  </si>
  <si>
    <t>INE280A01028</t>
  </si>
  <si>
    <t>Titan Company Limited</t>
  </si>
  <si>
    <t>KOMA02</t>
  </si>
  <si>
    <t>INE237A01028</t>
  </si>
  <si>
    <t>Kotak Mahindra Bank Limited</t>
  </si>
  <si>
    <t>JSWE01</t>
  </si>
  <si>
    <t>INE121E01018</t>
  </si>
  <si>
    <t>JSW Energy Limited</t>
  </si>
  <si>
    <t>PFCL01</t>
  </si>
  <si>
    <t>INE134E01011</t>
  </si>
  <si>
    <t>Power Finance Corporation Limited</t>
  </si>
  <si>
    <t>SPIL03</t>
  </si>
  <si>
    <t>INE044A01036</t>
  </si>
  <si>
    <t>Sun Pharmaceutical Industries Limited</t>
  </si>
  <si>
    <t>DLFL01</t>
  </si>
  <si>
    <t>INE271C01023</t>
  </si>
  <si>
    <t>DLF Limited</t>
  </si>
  <si>
    <t>LUPL02</t>
  </si>
  <si>
    <t>INE326A01037</t>
  </si>
  <si>
    <t>Lupin Limited</t>
  </si>
  <si>
    <t>ASHL02</t>
  </si>
  <si>
    <t>INE208A01029</t>
  </si>
  <si>
    <t>Ashok Leyland Limited</t>
  </si>
  <si>
    <t>MOSU03</t>
  </si>
  <si>
    <t>INE775A01035</t>
  </si>
  <si>
    <t>Motherson Sumi Systems Limited</t>
  </si>
  <si>
    <t>GCPL02</t>
  </si>
  <si>
    <t>INE102D01028</t>
  </si>
  <si>
    <t>Godrej Consumer Products Limited</t>
  </si>
  <si>
    <t>SECH03</t>
  </si>
  <si>
    <t>INE628A01036</t>
  </si>
  <si>
    <t>UPL Limited</t>
  </si>
  <si>
    <t>Pesticides</t>
  </si>
  <si>
    <t>RLPL01</t>
  </si>
  <si>
    <t>INE614G01033</t>
  </si>
  <si>
    <t>Reliance Power Limited</t>
  </si>
  <si>
    <t>UTIB02</t>
  </si>
  <si>
    <t>INE238A01034</t>
  </si>
  <si>
    <t>Axis Bank Limited</t>
  </si>
  <si>
    <t>IPLI01</t>
  </si>
  <si>
    <t>INE726G01019</t>
  </si>
  <si>
    <t>ICICI Prudential Life Insurance Company Limited</t>
  </si>
  <si>
    <t>MNGF02</t>
  </si>
  <si>
    <t>INE522D01027</t>
  </si>
  <si>
    <t>Manappuram Finance Limited</t>
  </si>
  <si>
    <t>LARS02</t>
  </si>
  <si>
    <t>INE018A01030</t>
  </si>
  <si>
    <t>Larsen &amp; Toubro Limited</t>
  </si>
  <si>
    <t>ITCL02</t>
  </si>
  <si>
    <t>INE154A01025</t>
  </si>
  <si>
    <t>ITC Limited</t>
  </si>
  <si>
    <t>ARVI01</t>
  </si>
  <si>
    <t>INE034A01011</t>
  </si>
  <si>
    <t>Arvind Limited</t>
  </si>
  <si>
    <t>SUNT02</t>
  </si>
  <si>
    <t>INE424H01027</t>
  </si>
  <si>
    <t>Sun TV Network Limited</t>
  </si>
  <si>
    <t>Media &amp; Entertainment</t>
  </si>
  <si>
    <t>GMRI03</t>
  </si>
  <si>
    <t>INE776C01039</t>
  </si>
  <si>
    <t>GMR Infrastructure Limited</t>
  </si>
  <si>
    <t>SHTR01</t>
  </si>
  <si>
    <t>INE721A01013</t>
  </si>
  <si>
    <t>Shriram Transport Finance Company Limited</t>
  </si>
  <si>
    <t>DIVI02</t>
  </si>
  <si>
    <t>INE361B01024</t>
  </si>
  <si>
    <t>Divi's Laboratories Limited</t>
  </si>
  <si>
    <t>EQMF01</t>
  </si>
  <si>
    <t>INE988K01017</t>
  </si>
  <si>
    <t>Equitas Holdings Limited</t>
  </si>
  <si>
    <t>BINL01</t>
  </si>
  <si>
    <t>INE121J01017</t>
  </si>
  <si>
    <t>Bharti Infratel Limited</t>
  </si>
  <si>
    <t>Telecom -  Equipment &amp; Accessories</t>
  </si>
  <si>
    <t>SYBA01</t>
  </si>
  <si>
    <t>INE667A01018</t>
  </si>
  <si>
    <t>Syndicate Bank</t>
  </si>
  <si>
    <t>UNBI01</t>
  </si>
  <si>
    <t>INE692A01016</t>
  </si>
  <si>
    <t>Union Bank of India</t>
  </si>
  <si>
    <t>HDIL01</t>
  </si>
  <si>
    <t>INE191I01012</t>
  </si>
  <si>
    <t>Housing Development and Infrastructure Limited</t>
  </si>
  <si>
    <t>BHAE01</t>
  </si>
  <si>
    <t>INE258A01016</t>
  </si>
  <si>
    <t>BEML Limited</t>
  </si>
  <si>
    <t>Industrial Capital Goods</t>
  </si>
  <si>
    <t>CEAT02</t>
  </si>
  <si>
    <t>INE482A01020</t>
  </si>
  <si>
    <t>CEAT Limited</t>
  </si>
  <si>
    <t>GRAN02</t>
  </si>
  <si>
    <t>INE101D01020</t>
  </si>
  <si>
    <t>Granules India Limited</t>
  </si>
  <si>
    <t>ADAN02</t>
  </si>
  <si>
    <t>INE423A01024</t>
  </si>
  <si>
    <t>Adani Enterprises Limited</t>
  </si>
  <si>
    <t>Trading</t>
  </si>
  <si>
    <t>LTFL01</t>
  </si>
  <si>
    <t>INE498L01015</t>
  </si>
  <si>
    <t>L&amp;T Finance Holdings Limited</t>
  </si>
  <si>
    <t>SBAI02</t>
  </si>
  <si>
    <t>INE062A01020</t>
  </si>
  <si>
    <t>State Bank of India</t>
  </si>
  <si>
    <t>DRRL02</t>
  </si>
  <si>
    <t>INE089A01023</t>
  </si>
  <si>
    <t>Dr. Reddy's Laboratories Limited</t>
  </si>
  <si>
    <t>DCBL01</t>
  </si>
  <si>
    <t>INE503A01015</t>
  </si>
  <si>
    <t>DCB Bank Limited</t>
  </si>
  <si>
    <t>MARE01</t>
  </si>
  <si>
    <t>INE103A01014</t>
  </si>
  <si>
    <t>Mangalore Refinery and Petrochemicals Limited</t>
  </si>
  <si>
    <t>HZIN02</t>
  </si>
  <si>
    <t>INE267A01025</t>
  </si>
  <si>
    <t>Hindustan Zinc Limited</t>
  </si>
  <si>
    <t>KPIT03</t>
  </si>
  <si>
    <t>INE836A01035</t>
  </si>
  <si>
    <t>KPIT Technologies Limited</t>
  </si>
  <si>
    <t>Software</t>
  </si>
  <si>
    <t>CHEL02</t>
  </si>
  <si>
    <t>INE010B01027</t>
  </si>
  <si>
    <t>Cadila Healthcare Limited</t>
  </si>
  <si>
    <t>BALN01</t>
  </si>
  <si>
    <t>INE917I01010</t>
  </si>
  <si>
    <t>Bajaj Auto Limited</t>
  </si>
  <si>
    <t>UFSP02</t>
  </si>
  <si>
    <t>INE334L01012</t>
  </si>
  <si>
    <t>Ujjivan Financial Services Limited</t>
  </si>
  <si>
    <t>IRBL01</t>
  </si>
  <si>
    <t>INE821I01014</t>
  </si>
  <si>
    <t>IRB Infrastructure Developers Limited</t>
  </si>
  <si>
    <t>MUFL01</t>
  </si>
  <si>
    <t>INE414G01012</t>
  </si>
  <si>
    <t>Muthoot Finance Limited</t>
  </si>
  <si>
    <t>INAV01</t>
  </si>
  <si>
    <t>INE646L01027</t>
  </si>
  <si>
    <t>InterGlobe Aviation Limited</t>
  </si>
  <si>
    <t>Transportation</t>
  </si>
  <si>
    <t>ICEM01</t>
  </si>
  <si>
    <t>INE383A01012</t>
  </si>
  <si>
    <t>The India Cements Limited</t>
  </si>
  <si>
    <t>HCLT02</t>
  </si>
  <si>
    <t>INE860A01027</t>
  </si>
  <si>
    <t>HCL Technologies Limited</t>
  </si>
  <si>
    <t>PIDI02</t>
  </si>
  <si>
    <t>INE318A01026</t>
  </si>
  <si>
    <t>Pidilite Industries Limited</t>
  </si>
  <si>
    <t>TISC01</t>
  </si>
  <si>
    <t>INE081A01012</t>
  </si>
  <si>
    <t>Tata Steel Limited</t>
  </si>
  <si>
    <t>ANBA01</t>
  </si>
  <si>
    <t>INE434A01013</t>
  </si>
  <si>
    <t>Andhra Bank</t>
  </si>
  <si>
    <t>TEMA02</t>
  </si>
  <si>
    <t>INE669C01036</t>
  </si>
  <si>
    <t>Tech Mahindra Limited</t>
  </si>
  <si>
    <t>UBBL02</t>
  </si>
  <si>
    <t>INE686F01025</t>
  </si>
  <si>
    <t>United Breweries Limited</t>
  </si>
  <si>
    <t>MINT01</t>
  </si>
  <si>
    <t>INE018I01017</t>
  </si>
  <si>
    <t>MindTree Limited</t>
  </si>
  <si>
    <t>WOPA02</t>
  </si>
  <si>
    <t>INE049B01025</t>
  </si>
  <si>
    <t>Wockhardt Limited</t>
  </si>
  <si>
    <t>ZEET02</t>
  </si>
  <si>
    <t>INE256A01028</t>
  </si>
  <si>
    <t>Zee Entertainment Enterprises Limited</t>
  </si>
  <si>
    <t>ALBA01</t>
  </si>
  <si>
    <t>INE428A01015</t>
  </si>
  <si>
    <t>Allahabad Bank</t>
  </si>
  <si>
    <t>GUAM02</t>
  </si>
  <si>
    <t>INE079A01024</t>
  </si>
  <si>
    <t>Ambuja Cements Limited</t>
  </si>
  <si>
    <t>HLEL02</t>
  </si>
  <si>
    <t>INE030A01027</t>
  </si>
  <si>
    <t>Hindustan Unilever Limited</t>
  </si>
  <si>
    <t>SIEM02</t>
  </si>
  <si>
    <t>INE003A01024</t>
  </si>
  <si>
    <t>Siemens Limited</t>
  </si>
  <si>
    <t>CANB01</t>
  </si>
  <si>
    <t>INE476A01014</t>
  </si>
  <si>
    <t>Canara Bank</t>
  </si>
  <si>
    <t>GUSF02</t>
  </si>
  <si>
    <t>INE026A01025</t>
  </si>
  <si>
    <t>Gujarat State Fertilizers &amp; Chemicals Limited</t>
  </si>
  <si>
    <t>Fertilisers</t>
  </si>
  <si>
    <t>SRFL01</t>
  </si>
  <si>
    <t>INE647A01010</t>
  </si>
  <si>
    <t>SRF Limited</t>
  </si>
  <si>
    <t>BFSL01</t>
  </si>
  <si>
    <t>INE918I01018</t>
  </si>
  <si>
    <t>Bajaj Finserv Limited</t>
  </si>
  <si>
    <t>STAR01</t>
  </si>
  <si>
    <t>INE939A01011</t>
  </si>
  <si>
    <t>Strides Shasun Limited</t>
  </si>
  <si>
    <t>SREI01</t>
  </si>
  <si>
    <t>INE872A01014</t>
  </si>
  <si>
    <t>SREI Infrastructure Finance Limited</t>
  </si>
  <si>
    <t>MUND02</t>
  </si>
  <si>
    <t>INE742F01042</t>
  </si>
  <si>
    <t>Adani Ports and Special Economic Zone Limited</t>
  </si>
  <si>
    <t>ORBA01</t>
  </si>
  <si>
    <t>INE141A01014</t>
  </si>
  <si>
    <t>Oriental Bank of Commerce</t>
  </si>
  <si>
    <t>IBCL05</t>
  </si>
  <si>
    <t>INE090A01021</t>
  </si>
  <si>
    <t>ICICI Bank Limited</t>
  </si>
  <si>
    <t>RCOV01</t>
  </si>
  <si>
    <t>INE330H01018</t>
  </si>
  <si>
    <t>Reliance Communications Limited</t>
  </si>
  <si>
    <t>BHAH02</t>
  </si>
  <si>
    <t>INE257A01026</t>
  </si>
  <si>
    <t>Bharat Heavy Electricals Limited</t>
  </si>
  <si>
    <t>HPEC01</t>
  </si>
  <si>
    <t>INE094A01015</t>
  </si>
  <si>
    <t>Hindustan Petroleum Corporation Limited</t>
  </si>
  <si>
    <t>TPOW02</t>
  </si>
  <si>
    <t>INE245A01021</t>
  </si>
  <si>
    <t>Tata Power Company Limited</t>
  </si>
  <si>
    <t>APOT02</t>
  </si>
  <si>
    <t>INE438A01022</t>
  </si>
  <si>
    <t>Apollo Tyres Limited</t>
  </si>
  <si>
    <t>BRIT02</t>
  </si>
  <si>
    <t>INE216A01022</t>
  </si>
  <si>
    <t>Britannia Industries Limited</t>
  </si>
  <si>
    <t>MARC02</t>
  </si>
  <si>
    <t>INE196A01026</t>
  </si>
  <si>
    <t>Marico Limited</t>
  </si>
  <si>
    <t>KCUL02</t>
  </si>
  <si>
    <t>INE298A01020</t>
  </si>
  <si>
    <t>Cummins India Limited</t>
  </si>
  <si>
    <t>Industrial Products</t>
  </si>
  <si>
    <t>ENGI02</t>
  </si>
  <si>
    <t>INE510A01028</t>
  </si>
  <si>
    <t>Engineers India Limited</t>
  </si>
  <si>
    <t>INBK01</t>
  </si>
  <si>
    <t>INE562A01011</t>
  </si>
  <si>
    <t>Indian Bank</t>
  </si>
  <si>
    <t>BALC02</t>
  </si>
  <si>
    <t>INE119A01028</t>
  </si>
  <si>
    <t>Balrampur Chini Mills Limited</t>
  </si>
  <si>
    <t>BHEL02</t>
  </si>
  <si>
    <t>INE263A01024</t>
  </si>
  <si>
    <t>Bharat Electronics Limited</t>
  </si>
  <si>
    <t>MAFS02</t>
  </si>
  <si>
    <t>INE774D01024</t>
  </si>
  <si>
    <t>Mahindra &amp; Mahindra Financial Services Limited</t>
  </si>
  <si>
    <t>NACL03</t>
  </si>
  <si>
    <t>INE139A01034</t>
  </si>
  <si>
    <t>National Aluminium Company Limited</t>
  </si>
  <si>
    <t>TCSL01</t>
  </si>
  <si>
    <t>INE467B01029</t>
  </si>
  <si>
    <t>Tata Consultancy Services Limited</t>
  </si>
  <si>
    <t>HINI02</t>
  </si>
  <si>
    <t>INE038A01020</t>
  </si>
  <si>
    <t>Hindalco Industries Limited</t>
  </si>
  <si>
    <t>GRAS02</t>
  </si>
  <si>
    <t>INE047A01021</t>
  </si>
  <si>
    <t>Grasim Industries Limited</t>
  </si>
  <si>
    <t>SAIL01</t>
  </si>
  <si>
    <t>INE114A01011</t>
  </si>
  <si>
    <t>Steel Authority of India Limited</t>
  </si>
  <si>
    <t>BTAT01</t>
  </si>
  <si>
    <t>INE669E01016</t>
  </si>
  <si>
    <t>Idea Cellular Limited</t>
  </si>
  <si>
    <t>TAEL01</t>
  </si>
  <si>
    <t>INE670A01012</t>
  </si>
  <si>
    <t>Tata Elxsi Limited</t>
  </si>
  <si>
    <t>TOPL01</t>
  </si>
  <si>
    <t>INE813H01021</t>
  </si>
  <si>
    <t>Torrent Power Limited</t>
  </si>
  <si>
    <t>PLNG01</t>
  </si>
  <si>
    <t>INE347G01014</t>
  </si>
  <si>
    <t>Petronet LNG Limited</t>
  </si>
  <si>
    <t>IFEL01</t>
  </si>
  <si>
    <t>INE881D01027</t>
  </si>
  <si>
    <t>Oracle Financial Services Software Limited</t>
  </si>
  <si>
    <t>MAHI02</t>
  </si>
  <si>
    <t>INE101A01026</t>
  </si>
  <si>
    <t>Mahindra &amp; Mahindra Limited</t>
  </si>
  <si>
    <t>(b) UNLISTED</t>
  </si>
  <si>
    <t>Derivatives</t>
  </si>
  <si>
    <t>Index / Stock Futures</t>
  </si>
  <si>
    <t>MAHINOV17</t>
  </si>
  <si>
    <t>Mahindra &amp; Mahindra Limited November 2017 Future</t>
  </si>
  <si>
    <t xml:space="preserve"> </t>
  </si>
  <si>
    <t>IFELNOV17</t>
  </si>
  <si>
    <t>Oracle Financial Services Software Limited November 2017 Future</t>
  </si>
  <si>
    <t>PLNGNOV17</t>
  </si>
  <si>
    <t>Petronet LNG Limited November 2017 Future</t>
  </si>
  <si>
    <t>TOPLNOV17</t>
  </si>
  <si>
    <t>Torrent Power Limited November 2017 Future</t>
  </si>
  <si>
    <t>TAELNOV17</t>
  </si>
  <si>
    <t>Tata Elxsi Limited November 2017 Future</t>
  </si>
  <si>
    <t>BTATNOV17</t>
  </si>
  <si>
    <t>Idea Cellular Limited November 2017 Future</t>
  </si>
  <si>
    <t>SAILNOV17</t>
  </si>
  <si>
    <t>Steel Authority of India Limited November 2017 Future</t>
  </si>
  <si>
    <t>GRASNOV17</t>
  </si>
  <si>
    <t>Grasim Industries Limited November 2017 Future</t>
  </si>
  <si>
    <t>HININOV17</t>
  </si>
  <si>
    <t>Hindalco Industries Limited November 2017 Future</t>
  </si>
  <si>
    <t>TCSLNOV17</t>
  </si>
  <si>
    <t>Tata Consultancy Services Limited November 2017 Future</t>
  </si>
  <si>
    <t>NACLNOV17</t>
  </si>
  <si>
    <t>National Aluminium Company Limited November 2017 Future</t>
  </si>
  <si>
    <t>MMFSNOV17</t>
  </si>
  <si>
    <t>Mahindra &amp; Mahindra Financial Services Limited November 2017 Future</t>
  </si>
  <si>
    <t>BHELNOV17</t>
  </si>
  <si>
    <t>Bharat Electronics Limited November 2017 Future</t>
  </si>
  <si>
    <t>BALCNOV17</t>
  </si>
  <si>
    <t>Balrampur Chini Mills Limited November 2017 Future</t>
  </si>
  <si>
    <t>INBKNOV17</t>
  </si>
  <si>
    <t>Indian Bank November 2017 Future</t>
  </si>
  <si>
    <t>ENGINOV17</t>
  </si>
  <si>
    <t>Engineers India Limited November 2017 Future</t>
  </si>
  <si>
    <t>KCULNOV17</t>
  </si>
  <si>
    <t>Cummins India Limited November 2017 Future</t>
  </si>
  <si>
    <t>MARCNOV17</t>
  </si>
  <si>
    <t>Marico Limited November 2017 Future</t>
  </si>
  <si>
    <t>BRITNOV17</t>
  </si>
  <si>
    <t>Britannia Industries Limited November 2017 Future</t>
  </si>
  <si>
    <t>APOTNOV17</t>
  </si>
  <si>
    <t>Apollo Tyres Limited November 2017 Future</t>
  </si>
  <si>
    <t>TPOWNOV17</t>
  </si>
  <si>
    <t>Tata Power Company Limited November 2017 Future</t>
  </si>
  <si>
    <t>HPECNOV17</t>
  </si>
  <si>
    <t>Hindustan Petroleum Corporation Limited November 2017 Future</t>
  </si>
  <si>
    <t>BHAHNOV17</t>
  </si>
  <si>
    <t>Bharat Heavy Electricals Limited November 2017 Future</t>
  </si>
  <si>
    <t>IBCLNOV17</t>
  </si>
  <si>
    <t>ICICI Bank Limited November 2017 Future</t>
  </si>
  <si>
    <t>RCOVNOV17</t>
  </si>
  <si>
    <t>Reliance Communications Limited November 2017 Future</t>
  </si>
  <si>
    <t>ORBANOV17</t>
  </si>
  <si>
    <t>Oriental Bank of Commerce November 2017 Future</t>
  </si>
  <si>
    <t>MUNDNOV17</t>
  </si>
  <si>
    <t>Adani Ports and Special Economic Zone Limited November 2017 Future</t>
  </si>
  <si>
    <t>STARNOV17</t>
  </si>
  <si>
    <t>Strides Shasun Limited November 2017 Future</t>
  </si>
  <si>
    <t>SREINOV17</t>
  </si>
  <si>
    <t>SREI Infrastructure Finance Limited November 2017 Future</t>
  </si>
  <si>
    <t>BFSLNOV17</t>
  </si>
  <si>
    <t>Bajaj Finserv Limited November 2017 Future</t>
  </si>
  <si>
    <t>SRFLNOV17</t>
  </si>
  <si>
    <t>SRF Limited November 2017 Future</t>
  </si>
  <si>
    <t>GUSFNOV17</t>
  </si>
  <si>
    <t>Gujarat State Fertilizers &amp; Chemicals Limited November 2017 Future</t>
  </si>
  <si>
    <t>CANBNOV17</t>
  </si>
  <si>
    <t>Canara Bank November 2017 Future</t>
  </si>
  <si>
    <t>SIEMNOV17</t>
  </si>
  <si>
    <t>Siemens Limited November 2017 Future</t>
  </si>
  <si>
    <t>HLELNOV17</t>
  </si>
  <si>
    <t>Hindustan Unilever Limited November 2017 Future</t>
  </si>
  <si>
    <t>GUAMNOV17</t>
  </si>
  <si>
    <t>Ambuja Cements Limited November 2017 Future</t>
  </si>
  <si>
    <t>ALBANOV17</t>
  </si>
  <si>
    <t>Allahabad Bank November 2017 Future</t>
  </si>
  <si>
    <t>ZEETNOV17</t>
  </si>
  <si>
    <t>Zee Entertainment Enterprises Limited November 2017 Future</t>
  </si>
  <si>
    <t>WOPANOV17</t>
  </si>
  <si>
    <t>Wockhardt Limited November 2017 Future</t>
  </si>
  <si>
    <t>MINTNOV17</t>
  </si>
  <si>
    <t>MindTree Limited November 2017 Future</t>
  </si>
  <si>
    <t>UBBLNOV17</t>
  </si>
  <si>
    <t>United Breweries Limited November 2017 Future</t>
  </si>
  <si>
    <t>TEMANOV17</t>
  </si>
  <si>
    <t>Tech Mahindra Limited November 2017 Future</t>
  </si>
  <si>
    <t>TISCNOV17</t>
  </si>
  <si>
    <t>Tata Steel Limited November 2017 Future</t>
  </si>
  <si>
    <t>ANBANOV17</t>
  </si>
  <si>
    <t>Andhra Bank November 2017 Future</t>
  </si>
  <si>
    <t>PIDINOV17</t>
  </si>
  <si>
    <t>Pidilite Industries Limited November 2017 Future</t>
  </si>
  <si>
    <t>HCLTNOV17</t>
  </si>
  <si>
    <t>HCL Technologies Limited November 2017 Future</t>
  </si>
  <si>
    <t>INAVNOV17</t>
  </si>
  <si>
    <t>InterGlobe Aviation Limited November 2017 Future</t>
  </si>
  <si>
    <t>ICEMNOV17</t>
  </si>
  <si>
    <t>The India Cements Limited November 2017 Future</t>
  </si>
  <si>
    <t>MUFLNOV17</t>
  </si>
  <si>
    <t>Muthoot Finance Limited November 2017 Future</t>
  </si>
  <si>
    <t>IRBLNOV17</t>
  </si>
  <si>
    <t>IRB Infrastructure Developers Limited November 2017 Future</t>
  </si>
  <si>
    <t>UFSPNOV17</t>
  </si>
  <si>
    <t>Ujjivan Financial Services Limited November 2017 Future</t>
  </si>
  <si>
    <t>BALNNOV17</t>
  </si>
  <si>
    <t>Bajaj Auto Limited November 2017 Future</t>
  </si>
  <si>
    <t>CHELNOV17</t>
  </si>
  <si>
    <t>Cadila Healthcare Limited November 2017 Future</t>
  </si>
  <si>
    <t>HZINNOV17</t>
  </si>
  <si>
    <t>Hindustan Zinc Limited November 2017 Future</t>
  </si>
  <si>
    <t>KPITNOV17</t>
  </si>
  <si>
    <t>KPIT Technologies Limited November 2017 Future</t>
  </si>
  <si>
    <t>MARENOV17</t>
  </si>
  <si>
    <t>Mangalore Refinery and Petrochemicals Limited November 2017 Future</t>
  </si>
  <si>
    <t>DCBLNOV17</t>
  </si>
  <si>
    <t>DCB Bank Limited November 2017 Future</t>
  </si>
  <si>
    <t>DRRLNOV17</t>
  </si>
  <si>
    <t>Dr. Reddy's Laboratories Limited November 2017 Future</t>
  </si>
  <si>
    <t>SBAINOV17</t>
  </si>
  <si>
    <t>State Bank of India November 2017 Future</t>
  </si>
  <si>
    <t>LTFLNOV17</t>
  </si>
  <si>
    <t>L&amp;T Finance Holdings Limited November 2017 Future</t>
  </si>
  <si>
    <t>ADANNOV17</t>
  </si>
  <si>
    <t>Adani Enterprises Limited November 2017 Future</t>
  </si>
  <si>
    <t>GRANNOV17</t>
  </si>
  <si>
    <t>Granules India Limited November 2017 Future</t>
  </si>
  <si>
    <t>CEATNOV17</t>
  </si>
  <si>
    <t>CEAT Limited November 2017 Future</t>
  </si>
  <si>
    <t>BHAENOV17</t>
  </si>
  <si>
    <t>BEML Limited November 2017 Future</t>
  </si>
  <si>
    <t>HDILNOV17</t>
  </si>
  <si>
    <t>Housing Development and Infrastructure Limited November 2017 Future</t>
  </si>
  <si>
    <t>UNBINOV17</t>
  </si>
  <si>
    <t>Union Bank of India November 2017 Future</t>
  </si>
  <si>
    <t>SYBANOV17</t>
  </si>
  <si>
    <t>Syndicate Bank November 2017 Future</t>
  </si>
  <si>
    <t>BINLNOV17</t>
  </si>
  <si>
    <t>Bharti Infratel Limited November 2017 Future</t>
  </si>
  <si>
    <t>EQMFNOV17</t>
  </si>
  <si>
    <t>Equitas Holdings Limited November 2017 Future</t>
  </si>
  <si>
    <t>DIVINOV17</t>
  </si>
  <si>
    <t>Divi's Laboratories Limited November 2017 Future</t>
  </si>
  <si>
    <t>SHTRNOV17</t>
  </si>
  <si>
    <t>Shriram Transport Finance Company Limited November 2017 Future</t>
  </si>
  <si>
    <t>GMRINOV17</t>
  </si>
  <si>
    <t>GMR Infrastructure Limited November 2017 Future</t>
  </si>
  <si>
    <t>SUNTNOV17</t>
  </si>
  <si>
    <t>Sun TV Network Limited November 2017 Future</t>
  </si>
  <si>
    <t>ARVINOV17</t>
  </si>
  <si>
    <t>Arvind Limited November 2017 Future</t>
  </si>
  <si>
    <t>ITCLNOV17</t>
  </si>
  <si>
    <t>ITC Limited November 2017 Future</t>
  </si>
  <si>
    <t>LARSNOV17</t>
  </si>
  <si>
    <t>Larsen &amp; Toubro Limited November 2017 Future</t>
  </si>
  <si>
    <t>MNGFNOV17</t>
  </si>
  <si>
    <t>Manappuram Finance Limited November 2017 Future</t>
  </si>
  <si>
    <t>IPLINOV17</t>
  </si>
  <si>
    <t>ICICI Prudential Life Insurance Company Limited November 2017 Future</t>
  </si>
  <si>
    <t>UTIBNOV17</t>
  </si>
  <si>
    <t>Axis Bank Limited November 2017 Future</t>
  </si>
  <si>
    <t>RLPLNOV17</t>
  </si>
  <si>
    <t>Reliance Power Limited November 2017 Future</t>
  </si>
  <si>
    <t>SECHNOV17</t>
  </si>
  <si>
    <t>UPL Limited November 2017 Future</t>
  </si>
  <si>
    <t>GCPLNOV17</t>
  </si>
  <si>
    <t>Godrej Consumer Products Limited November 2017 Future</t>
  </si>
  <si>
    <t>MOSUNOV17</t>
  </si>
  <si>
    <t>Motherson Sumi Systems Limited November 2017 Future</t>
  </si>
  <si>
    <t>ASHLNOV17</t>
  </si>
  <si>
    <t>Ashok Leyland Limited November 2017 Future</t>
  </si>
  <si>
    <t>LUPLNOV17</t>
  </si>
  <si>
    <t>Lupin Limited November 2017 Future</t>
  </si>
  <si>
    <t>DLFLNOV17</t>
  </si>
  <si>
    <t>DLF Limited November 2017 Future</t>
  </si>
  <si>
    <t>POWFNOV17</t>
  </si>
  <si>
    <t>Power Finance Corporation Limited November 2017 Future</t>
  </si>
  <si>
    <t>SPILNOV17</t>
  </si>
  <si>
    <t>Sun Pharmaceutical Industries Limited November 2017 Future</t>
  </si>
  <si>
    <t>JSWENOV17</t>
  </si>
  <si>
    <t>JSW Energy Limited November 2017 Future</t>
  </si>
  <si>
    <t>KMBKNOV17</t>
  </si>
  <si>
    <t>Kotak Mahindra Bank Limited November 2017 Future</t>
  </si>
  <si>
    <t>TWATNOV17</t>
  </si>
  <si>
    <t>Titan Company Limited November 2017 Future</t>
  </si>
  <si>
    <t>RAWONOV17</t>
  </si>
  <si>
    <t>Raymond Limited November 2017 Future</t>
  </si>
  <si>
    <t>SESANOV17</t>
  </si>
  <si>
    <t>Vedanta Limited November 2017 Future</t>
  </si>
  <si>
    <t>MAXINOV17</t>
  </si>
  <si>
    <t>Max Financial Services Limited November 2017 Future</t>
  </si>
  <si>
    <t>NMDCNOV17</t>
  </si>
  <si>
    <t>NMDC Limited November 2017 Future</t>
  </si>
  <si>
    <t>BSESNOV17</t>
  </si>
  <si>
    <t>Reliance Infrastructure Limited November 2017 Future</t>
  </si>
  <si>
    <t>TCHENOV17</t>
  </si>
  <si>
    <t>Tata Chemicals Limited November 2017 Future</t>
  </si>
  <si>
    <t>CHLONOV17</t>
  </si>
  <si>
    <t>Exide Industries Limited November 2017 Future</t>
  </si>
  <si>
    <t>BAFLNOV17</t>
  </si>
  <si>
    <t>Bajaj Finance Limited November 2017 Future</t>
  </si>
  <si>
    <t>IGASNOV17</t>
  </si>
  <si>
    <t>Indraprastha Gas Limited November 2017 Future</t>
  </si>
  <si>
    <t>GLPHNOV17</t>
  </si>
  <si>
    <t>Glenmark Pharmaceuticals Limited November 2017 Future</t>
  </si>
  <si>
    <t>IRELNOV17</t>
  </si>
  <si>
    <t>Indiabulls Real Estate Limited November 2017 Future</t>
  </si>
  <si>
    <t>VOLTNOV17</t>
  </si>
  <si>
    <t>Voltas Limited November 2017 Future</t>
  </si>
  <si>
    <t>FRHLNOV17</t>
  </si>
  <si>
    <t>Fortis Healthcare Limited November 2017 Future</t>
  </si>
  <si>
    <t>MAUDNOV17</t>
  </si>
  <si>
    <t>Maruti Suzuki India Limited November 2017 Future</t>
  </si>
  <si>
    <t>TELCDNOV17</t>
  </si>
  <si>
    <t>Tata Motors Limited November 2017 Future</t>
  </si>
  <si>
    <t>JSPLNOV17</t>
  </si>
  <si>
    <t>Jindal Steel &amp; Power Limited November 2017 Future</t>
  </si>
  <si>
    <t>MCSPNOV17</t>
  </si>
  <si>
    <t>United Spirits Limited November 2017 Future</t>
  </si>
  <si>
    <t>LICHNOV17</t>
  </si>
  <si>
    <t>LIC Housing Finance Limited November 2017 Future</t>
  </si>
  <si>
    <t>AMRANOV17</t>
  </si>
  <si>
    <t>Amara Raja Batteries Limited November 2017 Future</t>
  </si>
  <si>
    <t>RTBKNOV17</t>
  </si>
  <si>
    <t>RBL Bank Limited November 2017 Future</t>
  </si>
  <si>
    <t>CASTNOV17</t>
  </si>
  <si>
    <t>Castrol India Limited November 2017 Future</t>
  </si>
  <si>
    <t>HDFCNOV17</t>
  </si>
  <si>
    <t>Housing Development Finance Corporation Limited November 2017 Future</t>
  </si>
  <si>
    <t>IBHFNOV17</t>
  </si>
  <si>
    <t>Indiabulls Housing Finance Limited November 2017 Future</t>
  </si>
  <si>
    <t>YESBNOV17</t>
  </si>
  <si>
    <t>Yes Bank Limited November 2017 Future</t>
  </si>
  <si>
    <t>VSNLNOV17</t>
  </si>
  <si>
    <t>Tata Communications Limited November 2017 Future</t>
  </si>
  <si>
    <t>HERONOV17</t>
  </si>
  <si>
    <t>Hero MotoCorp Limited November 2017 Future</t>
  </si>
  <si>
    <t>SKSMNOV17</t>
  </si>
  <si>
    <t>Bharat Financial Inclusion Limited November 2017 Future</t>
  </si>
  <si>
    <t>BKBANOV17</t>
  </si>
  <si>
    <t>Bank of Baroda November 2017 Future</t>
  </si>
  <si>
    <t>TELCNOV17</t>
  </si>
  <si>
    <t>RECANOV17</t>
  </si>
  <si>
    <t>Reliance Capital Limited November 2017 Future</t>
  </si>
  <si>
    <t>HAILNOV17</t>
  </si>
  <si>
    <t>Havells India Limited November 2017 Future</t>
  </si>
  <si>
    <t>CALCNOV17</t>
  </si>
  <si>
    <t>CESC Limited November 2017 Future</t>
  </si>
  <si>
    <t>BTVLNOV17</t>
  </si>
  <si>
    <t>Bharti Airtel Limited November 2017 Future</t>
  </si>
  <si>
    <t>CENTNOV17</t>
  </si>
  <si>
    <t>Century Textiles &amp; Industries Limited November 2017 Future</t>
  </si>
  <si>
    <t>FEBANOV17</t>
  </si>
  <si>
    <t>The Federal Bank  Limited November 2017 Future</t>
  </si>
  <si>
    <t>TTEANOV17</t>
  </si>
  <si>
    <t>Tata Global Beverages Limited November 2017 Future</t>
  </si>
  <si>
    <t>JVSLNOV17</t>
  </si>
  <si>
    <t>JSW Steel Limited November 2017 Future</t>
  </si>
  <si>
    <t>DHFLNOV17</t>
  </si>
  <si>
    <t>Dewan Housing Finance Corporation Limited November 2017 Future</t>
  </si>
  <si>
    <t>AUPHNOV17</t>
  </si>
  <si>
    <t>Aurobindo Pharma Limited November 2017 Future</t>
  </si>
  <si>
    <t>CHOL770</t>
  </si>
  <si>
    <t>INE121A07MA8</t>
  </si>
  <si>
    <t>9.13% Cholamandalam Investment and Finance Company Limited **</t>
  </si>
  <si>
    <t>HDFC570</t>
  </si>
  <si>
    <t>INE001A07KS8</t>
  </si>
  <si>
    <t>9.2% Housing Development Finance Corporation Limited **</t>
  </si>
  <si>
    <t>POWF302</t>
  </si>
  <si>
    <t>INE134E08GS5</t>
  </si>
  <si>
    <t>8.52% Power Finance Corporation Limited **</t>
  </si>
  <si>
    <t>HDFC812</t>
  </si>
  <si>
    <t>INE001A07OG5</t>
  </si>
  <si>
    <t>8.35% Housing Development Finance Corporation Limited **</t>
  </si>
  <si>
    <t>MMFS1024</t>
  </si>
  <si>
    <t>INE774D07OZ1</t>
  </si>
  <si>
    <t>8.6% Mahindra &amp; Mahindra Financial Services Limited **</t>
  </si>
  <si>
    <t>MMFS1010</t>
  </si>
  <si>
    <t>INE774D07QP7</t>
  </si>
  <si>
    <t>MMFS1021</t>
  </si>
  <si>
    <t>INE774D07RF6</t>
  </si>
  <si>
    <t>CHOL823</t>
  </si>
  <si>
    <t>INE121A07MV4</t>
  </si>
  <si>
    <t>8.2% Cholamandalam Investment and Finance Company Limited **</t>
  </si>
  <si>
    <t>Margin Fixed Deposit</t>
  </si>
  <si>
    <t>FDHD1012</t>
  </si>
  <si>
    <t>HDFC Bank Limited</t>
  </si>
  <si>
    <t>292</t>
  </si>
  <si>
    <t>FDHD1077</t>
  </si>
  <si>
    <t>369</t>
  </si>
  <si>
    <t>FDIB814</t>
  </si>
  <si>
    <t>265</t>
  </si>
  <si>
    <t>FDHD1086</t>
  </si>
  <si>
    <t>FDHD1030</t>
  </si>
  <si>
    <t>211</t>
  </si>
  <si>
    <t>FDHD982</t>
  </si>
  <si>
    <t>314</t>
  </si>
  <si>
    <t>FDYB858</t>
  </si>
  <si>
    <t>FDHD1046</t>
  </si>
  <si>
    <t>188</t>
  </si>
  <si>
    <t>FDHD1048</t>
  </si>
  <si>
    <t>FDYB856</t>
  </si>
  <si>
    <t>FDYB857</t>
  </si>
  <si>
    <t>FDHD1091</t>
  </si>
  <si>
    <t>FNOMGN</t>
  </si>
  <si>
    <t>Cash Margin - Derivatives</t>
  </si>
  <si>
    <t>IDF014</t>
  </si>
  <si>
    <t>GBNL02</t>
  </si>
  <si>
    <t>INE886H01027</t>
  </si>
  <si>
    <t>TV18 Broadcast Limited</t>
  </si>
  <si>
    <t>JAII02</t>
  </si>
  <si>
    <t>INE175A01038</t>
  </si>
  <si>
    <t>Jain Irrigation Systems Limited</t>
  </si>
  <si>
    <t>JAIINOV17</t>
  </si>
  <si>
    <t>Jain Irrigation Systems Limited November 2017 Future</t>
  </si>
  <si>
    <t>GBNLNOV17</t>
  </si>
  <si>
    <t>TV18 Broadcast Limited November 2017 Future</t>
  </si>
  <si>
    <t>FDHD1074</t>
  </si>
  <si>
    <t>185</t>
  </si>
  <si>
    <t>FDHD1000</t>
  </si>
  <si>
    <t>289</t>
  </si>
  <si>
    <t>FDHD1001</t>
  </si>
  <si>
    <t>366</t>
  </si>
  <si>
    <t>FDHD1002</t>
  </si>
  <si>
    <t>365</t>
  </si>
  <si>
    <t>FDHD1003</t>
  </si>
  <si>
    <t>FDHD987</t>
  </si>
  <si>
    <t>FDHD988</t>
  </si>
  <si>
    <t>290</t>
  </si>
  <si>
    <t>FDHD989</t>
  </si>
  <si>
    <t>291</t>
  </si>
  <si>
    <t>FDHD990</t>
  </si>
  <si>
    <t>309</t>
  </si>
  <si>
    <t>FDHD991</t>
  </si>
  <si>
    <t>310</t>
  </si>
  <si>
    <t>FDHD992</t>
  </si>
  <si>
    <t>311</t>
  </si>
  <si>
    <t>FDHD993</t>
  </si>
  <si>
    <t>FDHD994</t>
  </si>
  <si>
    <t>FDHD995</t>
  </si>
  <si>
    <t>367</t>
  </si>
  <si>
    <t>FDHD996</t>
  </si>
  <si>
    <t>368</t>
  </si>
  <si>
    <t>FDHD998</t>
  </si>
  <si>
    <t>FDHD999</t>
  </si>
  <si>
    <t>IDF015</t>
  </si>
  <si>
    <t>HDFB02</t>
  </si>
  <si>
    <t>INE040A01026</t>
  </si>
  <si>
    <t>RIND01</t>
  </si>
  <si>
    <t>INE002A01018</t>
  </si>
  <si>
    <t>Reliance Industries Limited</t>
  </si>
  <si>
    <t>IIBL01</t>
  </si>
  <si>
    <t>INE095A01012</t>
  </si>
  <si>
    <t>INFS02</t>
  </si>
  <si>
    <t>INE009A01021</t>
  </si>
  <si>
    <t>Infosys Limited</t>
  </si>
  <si>
    <t>BRET01</t>
  </si>
  <si>
    <t>INE752P01024</t>
  </si>
  <si>
    <t>Future Retail Limited</t>
  </si>
  <si>
    <t>Retailing</t>
  </si>
  <si>
    <t>NTPC01</t>
  </si>
  <si>
    <t>INE733E01010</t>
  </si>
  <si>
    <t>NTPC Limited</t>
  </si>
  <si>
    <t>MRFL01</t>
  </si>
  <si>
    <t>INE883A01011</t>
  </si>
  <si>
    <t>MRF Limited</t>
  </si>
  <si>
    <t>IOIC01</t>
  </si>
  <si>
    <t>INE242A01010</t>
  </si>
  <si>
    <t>Indian Oil Corporation Limited</t>
  </si>
  <si>
    <t>CARB02</t>
  </si>
  <si>
    <t>INE371A01025</t>
  </si>
  <si>
    <t>Graphite India Limited</t>
  </si>
  <si>
    <t>FLFL01</t>
  </si>
  <si>
    <t>INE452O01016</t>
  </si>
  <si>
    <t>Future Lifestyle Fashions Limited</t>
  </si>
  <si>
    <t>KPTL02</t>
  </si>
  <si>
    <t>INE220B01022</t>
  </si>
  <si>
    <t>Kalpataru Power Transmission Limited</t>
  </si>
  <si>
    <t>NAVB02</t>
  </si>
  <si>
    <t>INE725A01022</t>
  </si>
  <si>
    <t>Nava Bharat Ventures Limited</t>
  </si>
  <si>
    <t>INRL02</t>
  </si>
  <si>
    <t>INE873D01024</t>
  </si>
  <si>
    <t>Indoco Remedies Limited</t>
  </si>
  <si>
    <t>PUBA02</t>
  </si>
  <si>
    <t>INE160A01022</t>
  </si>
  <si>
    <t>Punjab National Bank</t>
  </si>
  <si>
    <t>GAIL01</t>
  </si>
  <si>
    <t>INE129A01019</t>
  </si>
  <si>
    <t>GAIL (India) Limited</t>
  </si>
  <si>
    <t>MIIL02</t>
  </si>
  <si>
    <t>INE405E01023</t>
  </si>
  <si>
    <t>Minda Industries Limited</t>
  </si>
  <si>
    <t>IHOT02</t>
  </si>
  <si>
    <t>INE053A01029</t>
  </si>
  <si>
    <t>The Indian Hotels Company Limited</t>
  </si>
  <si>
    <t>Hotels, Resorts And Other Recreational Activities</t>
  </si>
  <si>
    <t>BPCL01</t>
  </si>
  <si>
    <t>INE029A01011</t>
  </si>
  <si>
    <t>Bharat Petroleum Corporation Limited</t>
  </si>
  <si>
    <t>PGCI01</t>
  </si>
  <si>
    <t>INE752E01010</t>
  </si>
  <si>
    <t>Power Grid Corporation of India Limited</t>
  </si>
  <si>
    <t>BHFO02</t>
  </si>
  <si>
    <t>INE465A01025</t>
  </si>
  <si>
    <t>Bharat Forge Limited</t>
  </si>
  <si>
    <t>DENI02</t>
  </si>
  <si>
    <t>INE288B01029</t>
  </si>
  <si>
    <t>Deepak Nitrite Limited</t>
  </si>
  <si>
    <t>CCOI01</t>
  </si>
  <si>
    <t>INE111A01017</t>
  </si>
  <si>
    <t>Container Corporation of India Limited</t>
  </si>
  <si>
    <t>NAGF02</t>
  </si>
  <si>
    <t>INE868B01028</t>
  </si>
  <si>
    <t>NCC Limited</t>
  </si>
  <si>
    <t>MASL02</t>
  </si>
  <si>
    <t>INE759A01021</t>
  </si>
  <si>
    <t>Mastek Limited</t>
  </si>
  <si>
    <t>COAL01</t>
  </si>
  <si>
    <t>INE522F01014</t>
  </si>
  <si>
    <t>Coal India Limited</t>
  </si>
  <si>
    <t>COFE03</t>
  </si>
  <si>
    <t>INE169A01031</t>
  </si>
  <si>
    <t>Coromandel International Limited</t>
  </si>
  <si>
    <t>ONGC02</t>
  </si>
  <si>
    <t>INE213A01029</t>
  </si>
  <si>
    <t>Oil &amp; Natural Gas Corporation Limited</t>
  </si>
  <si>
    <t>Oil</t>
  </si>
  <si>
    <t>FCHL01</t>
  </si>
  <si>
    <t>INE688I01017</t>
  </si>
  <si>
    <t>Capital First Limited</t>
  </si>
  <si>
    <t>ILOM01</t>
  </si>
  <si>
    <t>INE765G01017</t>
  </si>
  <si>
    <t>ICICI Lombard General Insurance Company Limited</t>
  </si>
  <si>
    <t>KRAB01</t>
  </si>
  <si>
    <t>INE614B01018</t>
  </si>
  <si>
    <t>The Karnataka Bank Limited</t>
  </si>
  <si>
    <t>CROM02</t>
  </si>
  <si>
    <t>INE067A01029</t>
  </si>
  <si>
    <t>CG Power and Industrial Solutions Limited</t>
  </si>
  <si>
    <t>ULCC01</t>
  </si>
  <si>
    <t>INE481G01011</t>
  </si>
  <si>
    <t>UltraTech Cement Limited</t>
  </si>
  <si>
    <t>DOLA02</t>
  </si>
  <si>
    <t>INE325C01035</t>
  </si>
  <si>
    <t>Dollar Industries Limited</t>
  </si>
  <si>
    <t>DECL02</t>
  </si>
  <si>
    <t>INE583C01021</t>
  </si>
  <si>
    <t>Deccan Cements Limited</t>
  </si>
  <si>
    <t>CONS02</t>
  </si>
  <si>
    <t>INE493A01027</t>
  </si>
  <si>
    <t>Tata Coffee Limited</t>
  </si>
  <si>
    <t>DCMC02</t>
  </si>
  <si>
    <t>INE499A01024</t>
  </si>
  <si>
    <t>DCM Shriram Limited</t>
  </si>
  <si>
    <t>PHFP02</t>
  </si>
  <si>
    <t>INE572E01012</t>
  </si>
  <si>
    <t>PNB Housing Finance Limited</t>
  </si>
  <si>
    <t>NAPH02</t>
  </si>
  <si>
    <t>INE987B01026</t>
  </si>
  <si>
    <t>Natco Pharma Limited</t>
  </si>
  <si>
    <t>MCEL03</t>
  </si>
  <si>
    <t>INE331A01037</t>
  </si>
  <si>
    <t>The Ramco Cements Limited</t>
  </si>
  <si>
    <t>SKIP01</t>
  </si>
  <si>
    <t>INE439E01022</t>
  </si>
  <si>
    <t>Skipper Limited</t>
  </si>
  <si>
    <t>SHEE01</t>
  </si>
  <si>
    <t>INE916U01025</t>
  </si>
  <si>
    <t>Sheela Foam Limited</t>
  </si>
  <si>
    <t>TGVK02</t>
  </si>
  <si>
    <t>INE586B01026</t>
  </si>
  <si>
    <t>Taj GVK Hotels &amp; Resorts Limited</t>
  </si>
  <si>
    <t>CGCE01</t>
  </si>
  <si>
    <t>INE299U01018</t>
  </si>
  <si>
    <t>Crompton Greaves Consumer Electricals Limited</t>
  </si>
  <si>
    <t>ERIS01</t>
  </si>
  <si>
    <t>INE406M01024</t>
  </si>
  <si>
    <t>Eris Lifesciences Limited</t>
  </si>
  <si>
    <t>ASAI01</t>
  </si>
  <si>
    <t>INE439A01020</t>
  </si>
  <si>
    <t>Asahi India Glass Limited</t>
  </si>
  <si>
    <t>MFSL01</t>
  </si>
  <si>
    <t>INE348L01012</t>
  </si>
  <si>
    <t>Mas Financial Services Limited</t>
  </si>
  <si>
    <t>ZEET20PSS</t>
  </si>
  <si>
    <t>INE256A04022</t>
  </si>
  <si>
    <t>Zee Entertainment Enterprises Limited (Preference shares)</t>
  </si>
  <si>
    <t>RCAM01</t>
  </si>
  <si>
    <t>INE298J01013</t>
  </si>
  <si>
    <t>Reliance Nippon Life Asset Management Limited</t>
  </si>
  <si>
    <t>IHOT04RF</t>
  </si>
  <si>
    <t>ASBA323</t>
  </si>
  <si>
    <t>Deutsche Bank AG</t>
  </si>
  <si>
    <t>16</t>
  </si>
  <si>
    <t>IDF016</t>
  </si>
  <si>
    <t>EIML01</t>
  </si>
  <si>
    <t>INE066A01013</t>
  </si>
  <si>
    <t>Eicher Motors Limited</t>
  </si>
  <si>
    <t>PSPL03</t>
  </si>
  <si>
    <t>INE393P01035</t>
  </si>
  <si>
    <t>Prataap Snacks Limited</t>
  </si>
  <si>
    <t>AVSP01</t>
  </si>
  <si>
    <t>INE192R01011</t>
  </si>
  <si>
    <t>Avenue Supermarts Limited</t>
  </si>
  <si>
    <t>PSPR01</t>
  </si>
  <si>
    <t>INE488V01015</t>
  </si>
  <si>
    <t>PSP Projects Limited</t>
  </si>
  <si>
    <t>SHCE01</t>
  </si>
  <si>
    <t>INE070A01015</t>
  </si>
  <si>
    <t>Shree Cements Limited</t>
  </si>
  <si>
    <t>BAAB01</t>
  </si>
  <si>
    <t>INE189B01011</t>
  </si>
  <si>
    <t>INEOS Styrolution India Limited</t>
  </si>
  <si>
    <t>TEXR01</t>
  </si>
  <si>
    <t>INE621L01012</t>
  </si>
  <si>
    <t>Texmaco Rail &amp; Engineering Limited</t>
  </si>
  <si>
    <t>AMUL01</t>
  </si>
  <si>
    <t>INE126J01016</t>
  </si>
  <si>
    <t>Amulya Leasing And Finance Limited</t>
  </si>
  <si>
    <t>Miscellaneous</t>
  </si>
  <si>
    <t>MIRZ02</t>
  </si>
  <si>
    <t>INE771A01026</t>
  </si>
  <si>
    <t>Mirza International Limited</t>
  </si>
  <si>
    <t>CDSL01</t>
  </si>
  <si>
    <t>INE736A01011</t>
  </si>
  <si>
    <t>Central Depository Services (India) Limited</t>
  </si>
  <si>
    <t>MALE02</t>
  </si>
  <si>
    <t>INE511C01022</t>
  </si>
  <si>
    <t>Magma Fincorp Limited</t>
  </si>
  <si>
    <t>VRLO01</t>
  </si>
  <si>
    <t>INE366I01010</t>
  </si>
  <si>
    <t>VRL Logistics Limited</t>
  </si>
  <si>
    <t>MICP01</t>
  </si>
  <si>
    <t>INE898S01029</t>
  </si>
  <si>
    <t>Majesco Limited</t>
  </si>
  <si>
    <t>GICH01</t>
  </si>
  <si>
    <t>INE289B01019</t>
  </si>
  <si>
    <t>GIC Housing Finance Limited</t>
  </si>
  <si>
    <t>IDF017</t>
  </si>
  <si>
    <t>SOBA02</t>
  </si>
  <si>
    <t>INE683A01023</t>
  </si>
  <si>
    <t>The South Indian Bank Limited</t>
  </si>
  <si>
    <t>SCEM01</t>
  </si>
  <si>
    <t>INE229C01013</t>
  </si>
  <si>
    <t>Sagar Cements Limited</t>
  </si>
  <si>
    <t>KACE03</t>
  </si>
  <si>
    <t>INE217B01036</t>
  </si>
  <si>
    <t>Kajaria Ceramics Limited</t>
  </si>
  <si>
    <t>ASTP04</t>
  </si>
  <si>
    <t>INE006I01046</t>
  </si>
  <si>
    <t>Astral Poly Technik Limited</t>
  </si>
  <si>
    <t>SEIS01</t>
  </si>
  <si>
    <t>INE285J01010</t>
  </si>
  <si>
    <t>Security and Intelligence Services (India) Limited</t>
  </si>
  <si>
    <t>Commercial Services</t>
  </si>
  <si>
    <t>CAAM01</t>
  </si>
  <si>
    <t>INE385W01011</t>
  </si>
  <si>
    <t>Dishman Carbogen Amcis Limited</t>
  </si>
  <si>
    <t>RANM01</t>
  </si>
  <si>
    <t>INE384A01010</t>
  </si>
  <si>
    <t>Rane Holdings Limited</t>
  </si>
  <si>
    <t>US1924461023</t>
  </si>
  <si>
    <t>Cognizant Technology Solutions Corp</t>
  </si>
  <si>
    <t>IT Consulting &amp; Other Services</t>
  </si>
  <si>
    <t>IDF019</t>
  </si>
  <si>
    <t>BTUL01</t>
  </si>
  <si>
    <t>INE702C01019</t>
  </si>
  <si>
    <t>APL Apollo Tubes Limited</t>
  </si>
  <si>
    <t>JMFL02</t>
  </si>
  <si>
    <t>INE780C01023</t>
  </si>
  <si>
    <t>JM Financial Limited</t>
  </si>
  <si>
    <t>FAGP01</t>
  </si>
  <si>
    <t>INE513A01014</t>
  </si>
  <si>
    <t>Schaeffler India Limited</t>
  </si>
  <si>
    <t>VATE03</t>
  </si>
  <si>
    <t>INE956G01038</t>
  </si>
  <si>
    <t>VA Tech Wabag Limited</t>
  </si>
  <si>
    <t>Engineering Services</t>
  </si>
  <si>
    <t>ASPA02</t>
  </si>
  <si>
    <t>INE021A01026</t>
  </si>
  <si>
    <t>Asian Paints Limited</t>
  </si>
  <si>
    <t>BIRM01</t>
  </si>
  <si>
    <t>INE470A01017</t>
  </si>
  <si>
    <t>3M India Limited</t>
  </si>
  <si>
    <t>GREC02</t>
  </si>
  <si>
    <t>INE224A01026</t>
  </si>
  <si>
    <t>Greaves Cotton Limited</t>
  </si>
  <si>
    <t>BATA02</t>
  </si>
  <si>
    <t>INE176A01028</t>
  </si>
  <si>
    <t>Bata India Limited</t>
  </si>
  <si>
    <t>PAGE01</t>
  </si>
  <si>
    <t>INE761H01022</t>
  </si>
  <si>
    <t>Page Industries Limited</t>
  </si>
  <si>
    <t>BLDA01</t>
  </si>
  <si>
    <t>INE233B01017</t>
  </si>
  <si>
    <t>Blue Dart Express Limited</t>
  </si>
  <si>
    <t>MCEX01</t>
  </si>
  <si>
    <t>INE745G01035</t>
  </si>
  <si>
    <t>Multi Commodity Exchange of India Limited</t>
  </si>
  <si>
    <t>PROG01</t>
  </si>
  <si>
    <t>INE179A01014</t>
  </si>
  <si>
    <t>Procter &amp; Gamble Hygiene and Health Care Limited</t>
  </si>
  <si>
    <t>SUVE02</t>
  </si>
  <si>
    <t>INE495B01038</t>
  </si>
  <si>
    <t>Suven Life Sciences Limited</t>
  </si>
  <si>
    <t>ENTN01</t>
  </si>
  <si>
    <t>INE265F01028</t>
  </si>
  <si>
    <t>Entertainment Network (India) Limited</t>
  </si>
  <si>
    <t>TCIE01</t>
  </si>
  <si>
    <t>INE586V01016</t>
  </si>
  <si>
    <t>TCI Express Limited</t>
  </si>
  <si>
    <t>CUBI02</t>
  </si>
  <si>
    <t>INE491A01021</t>
  </si>
  <si>
    <t>City Union Bank Limited</t>
  </si>
  <si>
    <t>GSPL01</t>
  </si>
  <si>
    <t>INE246F01010</t>
  </si>
  <si>
    <t>Gujarat State Petronet Limited</t>
  </si>
  <si>
    <t>RASP01</t>
  </si>
  <si>
    <t>INE611A01016</t>
  </si>
  <si>
    <t>RSWM Limited</t>
  </si>
  <si>
    <t>Textiles - Cotton</t>
  </si>
  <si>
    <t>WEAL01</t>
  </si>
  <si>
    <t>INE888B01018</t>
  </si>
  <si>
    <t>Poddar Housing and Development Limited</t>
  </si>
  <si>
    <t>TINV04</t>
  </si>
  <si>
    <t>INE149A01033</t>
  </si>
  <si>
    <t>TI Financial Holdings Limited</t>
  </si>
  <si>
    <t>DIIL01</t>
  </si>
  <si>
    <t>INE131C01011</t>
  </si>
  <si>
    <t>Disa India Limited</t>
  </si>
  <si>
    <t>TCII02</t>
  </si>
  <si>
    <t>INE688A01022</t>
  </si>
  <si>
    <t>Transport Corporation of India Limited</t>
  </si>
  <si>
    <t>MASP01</t>
  </si>
  <si>
    <t>INE825A01012</t>
  </si>
  <si>
    <t>Vardhman Textiles Limited</t>
  </si>
  <si>
    <t>COLG02</t>
  </si>
  <si>
    <t>INE259A01022</t>
  </si>
  <si>
    <t>Colgate Palmolive (India) Limited</t>
  </si>
  <si>
    <t>MCLE01</t>
  </si>
  <si>
    <t>INE942G01012</t>
  </si>
  <si>
    <t>Mcleod Russel India Limited</t>
  </si>
  <si>
    <t>INGE01</t>
  </si>
  <si>
    <t>INE177A01018</t>
  </si>
  <si>
    <t>Ingersoll Rand (India) Limited</t>
  </si>
  <si>
    <t>SCIL02</t>
  </si>
  <si>
    <t>INE686A01026</t>
  </si>
  <si>
    <t>ITD Cementation India Limited</t>
  </si>
  <si>
    <t>PCAM01</t>
  </si>
  <si>
    <t>INE484I01029</t>
  </si>
  <si>
    <t>Precision Camshafts Limited</t>
  </si>
  <si>
    <t>KPNE01</t>
  </si>
  <si>
    <t>INE811A01012</t>
  </si>
  <si>
    <t>Kirloskar Pneumatic Company Limited</t>
  </si>
  <si>
    <t>SCUF01</t>
  </si>
  <si>
    <t>INE722A01011</t>
  </si>
  <si>
    <t>Shriram City Union Finance Limited</t>
  </si>
  <si>
    <t>SHKE01</t>
  </si>
  <si>
    <t>INE500L01026</t>
  </si>
  <si>
    <t>S H Kelkar and Company Limited</t>
  </si>
  <si>
    <t>ASCE01</t>
  </si>
  <si>
    <t>INE836F01026</t>
  </si>
  <si>
    <t>Dish TV India Limited</t>
  </si>
  <si>
    <t>POWM01</t>
  </si>
  <si>
    <t>INE211R01019</t>
  </si>
  <si>
    <t>Power Mech Projects Limited</t>
  </si>
  <si>
    <t>KEWI01</t>
  </si>
  <si>
    <t>INE717A01029</t>
  </si>
  <si>
    <t>Kennametal India Limited</t>
  </si>
  <si>
    <t>SLIF01</t>
  </si>
  <si>
    <t>INE123W01016</t>
  </si>
  <si>
    <t>SBI Life Insurance Company Limited</t>
  </si>
  <si>
    <t>TLFH01</t>
  </si>
  <si>
    <t>INE974X01010</t>
  </si>
  <si>
    <t>Tube Investment of India Limited **</t>
  </si>
  <si>
    <t>IDF020</t>
  </si>
  <si>
    <t>KEIN02</t>
  </si>
  <si>
    <t>INE389H01022</t>
  </si>
  <si>
    <t>KEC International Limited</t>
  </si>
  <si>
    <t>HNPS02</t>
  </si>
  <si>
    <t>INE292B01021</t>
  </si>
  <si>
    <t>HBL Power Systems Limited</t>
  </si>
  <si>
    <t>VMAR01</t>
  </si>
  <si>
    <t>INE665J01013</t>
  </si>
  <si>
    <t>V-Mart Retail Limited</t>
  </si>
  <si>
    <t>INEN02</t>
  </si>
  <si>
    <t>INE136B01020</t>
  </si>
  <si>
    <t>Cyient Limited</t>
  </si>
  <si>
    <t>LMAW02</t>
  </si>
  <si>
    <t>INE269B01029</t>
  </si>
  <si>
    <t>Lakshmi Machine Works Limited</t>
  </si>
  <si>
    <t>HIKC02</t>
  </si>
  <si>
    <t>INE475B01022</t>
  </si>
  <si>
    <t>Hikal Limited</t>
  </si>
  <si>
    <t>PVRL01</t>
  </si>
  <si>
    <t>INE191H01014</t>
  </si>
  <si>
    <t>PVR Limited</t>
  </si>
  <si>
    <t>KPRM02</t>
  </si>
  <si>
    <t>INE930H01023</t>
  </si>
  <si>
    <t>K.P.R. Mill Limited</t>
  </si>
  <si>
    <t>WOHO01</t>
  </si>
  <si>
    <t>INE066O01014</t>
  </si>
  <si>
    <t>Wonderla Holidays Limited</t>
  </si>
  <si>
    <t>KEII02</t>
  </si>
  <si>
    <t>INE878B01027</t>
  </si>
  <si>
    <t>KEI Industries Limited</t>
  </si>
  <si>
    <t>CGIM01</t>
  </si>
  <si>
    <t>INE188B01013</t>
  </si>
  <si>
    <t>Igarashi Motors India Limited</t>
  </si>
  <si>
    <t>PEFR01</t>
  </si>
  <si>
    <t>INE647O01011</t>
  </si>
  <si>
    <t>Aditya Birla Fashion and Retail Limited</t>
  </si>
  <si>
    <t>WABT01</t>
  </si>
  <si>
    <t>INE342J01019</t>
  </si>
  <si>
    <t>WABCO India Limited</t>
  </si>
  <si>
    <t>STPR03</t>
  </si>
  <si>
    <t>INE786A01032</t>
  </si>
  <si>
    <t>JK Lakshmi Cement Limited</t>
  </si>
  <si>
    <t>JKCE01</t>
  </si>
  <si>
    <t>INE823G01014</t>
  </si>
  <si>
    <t>JK Cement Limited</t>
  </si>
  <si>
    <t>TDPS01</t>
  </si>
  <si>
    <t>INE419M01019</t>
  </si>
  <si>
    <t>TD Power Systems Limited</t>
  </si>
  <si>
    <t>GPIL03</t>
  </si>
  <si>
    <t>INE461C01038</t>
  </si>
  <si>
    <t>Greenply Industries Limited</t>
  </si>
  <si>
    <t>EASI02</t>
  </si>
  <si>
    <t>INE230A01023</t>
  </si>
  <si>
    <t>EIH Limited</t>
  </si>
  <si>
    <t>STTO02</t>
  </si>
  <si>
    <t>INE334A01023</t>
  </si>
  <si>
    <t>Sterling Tools Limited</t>
  </si>
  <si>
    <t>GGLT01</t>
  </si>
  <si>
    <t>INE844O01022</t>
  </si>
  <si>
    <t>Gujarat Gas Limited</t>
  </si>
  <si>
    <t>MHSE02</t>
  </si>
  <si>
    <t>INE271B01025</t>
  </si>
  <si>
    <t>Maharashtra Seamless Limited</t>
  </si>
  <si>
    <t>PSYL01</t>
  </si>
  <si>
    <t>INE262H01013</t>
  </si>
  <si>
    <t>Persistent Systems Limited</t>
  </si>
  <si>
    <t>OIIL01</t>
  </si>
  <si>
    <t>INE274J01014</t>
  </si>
  <si>
    <t>Oil India Limited</t>
  </si>
  <si>
    <t>LPPL01</t>
  </si>
  <si>
    <t>INE802B01019</t>
  </si>
  <si>
    <t>Linc Pen &amp; Plastics Limited</t>
  </si>
  <si>
    <t>FVIL02</t>
  </si>
  <si>
    <t>INE220J01025</t>
  </si>
  <si>
    <t>Future Consumer Limited</t>
  </si>
  <si>
    <t>MRELNOV17</t>
  </si>
  <si>
    <t>Chennai Petroleum Corporation Limited November 2017 Future</t>
  </si>
  <si>
    <t>IDF022</t>
  </si>
  <si>
    <t>MREL01</t>
  </si>
  <si>
    <t>INE178A01016</t>
  </si>
  <si>
    <t>Chennai Petroleum Corporation Limited</t>
  </si>
  <si>
    <t>ASGI01</t>
  </si>
  <si>
    <t>INE022I01019</t>
  </si>
  <si>
    <t>Asian Granito India Limited</t>
  </si>
  <si>
    <t>BALI02</t>
  </si>
  <si>
    <t>INE787D01026</t>
  </si>
  <si>
    <t>Balkrishna Industries Limited</t>
  </si>
  <si>
    <t>CAPA01</t>
  </si>
  <si>
    <t>INE264T01014</t>
  </si>
  <si>
    <t>Capacit'e Infraprojects Limited</t>
  </si>
  <si>
    <t>ATUL01</t>
  </si>
  <si>
    <t>INE100A01010</t>
  </si>
  <si>
    <t>Atul Limited</t>
  </si>
  <si>
    <t>IDF024</t>
  </si>
  <si>
    <t>Mutual Fund Units</t>
  </si>
  <si>
    <t>118379</t>
  </si>
  <si>
    <t>INF194K01L16</t>
  </si>
  <si>
    <t>IDFC  Money Manager Fund - Investment Plan-DP-Gr</t>
  </si>
  <si>
    <t>118387</t>
  </si>
  <si>
    <t>INF194K01P38</t>
  </si>
  <si>
    <t>IDFC Gov Securities Fund - Short Term -Dir Plan-Gr</t>
  </si>
  <si>
    <t>118407</t>
  </si>
  <si>
    <t>INF194K01U07</t>
  </si>
  <si>
    <t>IDFC Super Saver Inc Fund - Short Term-Dir Pl-Gro</t>
  </si>
  <si>
    <t>IDF025</t>
  </si>
  <si>
    <t>NITL01</t>
  </si>
  <si>
    <t>INE591G01017</t>
  </si>
  <si>
    <t>NIIT Technologies Limited</t>
  </si>
  <si>
    <t>PTCI01</t>
  </si>
  <si>
    <t>INE877F01012</t>
  </si>
  <si>
    <t>PTC India Limited</t>
  </si>
  <si>
    <t>ALKE01</t>
  </si>
  <si>
    <t>INE540L01014</t>
  </si>
  <si>
    <t>Alkem Laboratories Limited</t>
  </si>
  <si>
    <t>GOI1864</t>
  </si>
  <si>
    <t>IN0020170026</t>
  </si>
  <si>
    <t>6.79% Government of India</t>
  </si>
  <si>
    <t>GOI561</t>
  </si>
  <si>
    <t>IN0020060037</t>
  </si>
  <si>
    <t>IIBL731</t>
  </si>
  <si>
    <t>INE095A08066</t>
  </si>
  <si>
    <t>9.5% IndusInd Bank Limited **</t>
  </si>
  <si>
    <t>SBAI194</t>
  </si>
  <si>
    <t>INE062A08157</t>
  </si>
  <si>
    <t>8.15% State Bank of India **</t>
  </si>
  <si>
    <t>SIDB244</t>
  </si>
  <si>
    <t>INE556F09601</t>
  </si>
  <si>
    <t>8.04% Small Industries Dev Bank of India **</t>
  </si>
  <si>
    <t>NHPC62</t>
  </si>
  <si>
    <t>INE848E07708</t>
  </si>
  <si>
    <t>BLDA26</t>
  </si>
  <si>
    <t>INE233B08087</t>
  </si>
  <si>
    <t>9.3% Blue Dart Express Limited **</t>
  </si>
  <si>
    <t>BLDA27</t>
  </si>
  <si>
    <t>INE233B08095</t>
  </si>
  <si>
    <t>9.4% Blue Dart Express Limited **</t>
  </si>
  <si>
    <t>BLDA28</t>
  </si>
  <si>
    <t>INE233B08103</t>
  </si>
  <si>
    <t>9.5% Blue Dart Express Limited **</t>
  </si>
  <si>
    <t>IDF026</t>
  </si>
  <si>
    <t>Exchange Traded Funds</t>
  </si>
  <si>
    <t>BENGOLDETF</t>
  </si>
  <si>
    <t>INF732E01102</t>
  </si>
  <si>
    <t>Reliance ETF Gold BeES</t>
  </si>
  <si>
    <t>139839</t>
  </si>
  <si>
    <t>INF194KA1U07</t>
  </si>
  <si>
    <t>IDFC Nifty ETF</t>
  </si>
  <si>
    <t>119564</t>
  </si>
  <si>
    <t>INF209K01WE3</t>
  </si>
  <si>
    <t>Aditya Birla SL Top 100 Fund - Growth -Di Pl</t>
  </si>
  <si>
    <t>119018</t>
  </si>
  <si>
    <t>INF179K01YV8</t>
  </si>
  <si>
    <t>HDFC Top 200 Fund -Direct Plan - Growth Option</t>
  </si>
  <si>
    <t>118935</t>
  </si>
  <si>
    <t>INF179K01VC4</t>
  </si>
  <si>
    <t>HDFC Cap Builder Fund - Growth Option - DP</t>
  </si>
  <si>
    <t>118419</t>
  </si>
  <si>
    <t>INF194K01V89</t>
  </si>
  <si>
    <t>IDFC Classic Equity Fund-Direct Plan-Growth</t>
  </si>
  <si>
    <t>118668</t>
  </si>
  <si>
    <t>INF204K01E54</t>
  </si>
  <si>
    <t>Reliance Grwt Fund -Grwt Pl-Grwt Opt-DP</t>
  </si>
  <si>
    <t>118371</t>
  </si>
  <si>
    <t>INF194K01J77</t>
  </si>
  <si>
    <t>IDFC Ultra Short - Direct Plan - GROWTH</t>
  </si>
  <si>
    <t>120608</t>
  </si>
  <si>
    <t>INF109K014D2</t>
  </si>
  <si>
    <t>ICICI Prudential Short Term Gilt Fund-Grwt-DP</t>
  </si>
  <si>
    <t>119114</t>
  </si>
  <si>
    <t>INF179K01VV4</t>
  </si>
  <si>
    <t>HDFC Gilt Fund Shrt Term Pl DP-Gwth Op</t>
  </si>
  <si>
    <t>120137</t>
  </si>
  <si>
    <t>INF200K01SK7</t>
  </si>
  <si>
    <t>SBI Magnum Gilt Fund-Short Term-Grwt-DP</t>
  </si>
  <si>
    <t>118481</t>
  </si>
  <si>
    <t>INF194K01Z85</t>
  </si>
  <si>
    <t>IDFC  Sterling Equity Fund-Direct Plan-Growth</t>
  </si>
  <si>
    <t>119775</t>
  </si>
  <si>
    <t>INF174K01LT0</t>
  </si>
  <si>
    <t>Kotak Emerging Equity Scheme - Growth - Direct</t>
  </si>
  <si>
    <t>IDF027</t>
  </si>
  <si>
    <t>IDF028</t>
  </si>
  <si>
    <t>IDF029</t>
  </si>
  <si>
    <t>WIPR02</t>
  </si>
  <si>
    <t>INE075A01022</t>
  </si>
  <si>
    <t>Wipro Limited</t>
  </si>
  <si>
    <t>CIPL03</t>
  </si>
  <si>
    <t>INE059A01026</t>
  </si>
  <si>
    <t>Cipla Limited</t>
  </si>
  <si>
    <t>MOTI02</t>
  </si>
  <si>
    <t>INE323A01026</t>
  </si>
  <si>
    <t>Bosch Limited</t>
  </si>
  <si>
    <t>NIFYNOV17</t>
  </si>
  <si>
    <t>Nifty Index November 2017 Future</t>
  </si>
  <si>
    <t>NTPC100</t>
  </si>
  <si>
    <t>INE733E07JP6</t>
  </si>
  <si>
    <t>8.49% NTPC Limited **</t>
  </si>
  <si>
    <t>IDF052</t>
  </si>
  <si>
    <t>DILB01</t>
  </si>
  <si>
    <t>INE917M01012</t>
  </si>
  <si>
    <t>Dilip Buildcon Limited</t>
  </si>
  <si>
    <t>SADB02</t>
  </si>
  <si>
    <t>INE226H01026</t>
  </si>
  <si>
    <t>Sadbhav Engineering Limited</t>
  </si>
  <si>
    <t>COCH01</t>
  </si>
  <si>
    <t>INE704P01017</t>
  </si>
  <si>
    <t>Cochin Shipyard Limited</t>
  </si>
  <si>
    <t>NAVK01</t>
  </si>
  <si>
    <t>INE278M01019</t>
  </si>
  <si>
    <t>Navkar Corporation Limited</t>
  </si>
  <si>
    <t>AHCO01</t>
  </si>
  <si>
    <t>INE758C01029</t>
  </si>
  <si>
    <t>Ahluwalia Contracts (India) Limited</t>
  </si>
  <si>
    <t>NBCC02</t>
  </si>
  <si>
    <t>INE095N01023</t>
  </si>
  <si>
    <t>NBCC (India) Limited</t>
  </si>
  <si>
    <t>TEJN01</t>
  </si>
  <si>
    <t>INE010J01012</t>
  </si>
  <si>
    <t>Tejas Networks Limited</t>
  </si>
  <si>
    <t>PNCI02</t>
  </si>
  <si>
    <t>INE195J01029</t>
  </si>
  <si>
    <t>PNC Infratech Limited</t>
  </si>
  <si>
    <t>ADTL01</t>
  </si>
  <si>
    <t>INE931S01010</t>
  </si>
  <si>
    <t>Adani Transmission Limited</t>
  </si>
  <si>
    <t>SAWP02</t>
  </si>
  <si>
    <t>INE324A01024</t>
  </si>
  <si>
    <t>Jindal Saw Limited</t>
  </si>
  <si>
    <t>IEEL01</t>
  </si>
  <si>
    <t>INE022Q01012</t>
  </si>
  <si>
    <t>Indian Energy Exchange Limited</t>
  </si>
  <si>
    <t>GTWA01</t>
  </si>
  <si>
    <t>INE852F01015</t>
  </si>
  <si>
    <t>Gateway Distriparks Limited</t>
  </si>
  <si>
    <t>JKIF02</t>
  </si>
  <si>
    <t>INE576I01022</t>
  </si>
  <si>
    <t>J.Kumar Infraprojects Limited</t>
  </si>
  <si>
    <t>BLUS03</t>
  </si>
  <si>
    <t>INE472A01039</t>
  </si>
  <si>
    <t>Blue Star Limited</t>
  </si>
  <si>
    <t>SUPW01</t>
  </si>
  <si>
    <t>INE286K01024</t>
  </si>
  <si>
    <t>Techno Electric &amp; Engineering Company Limited</t>
  </si>
  <si>
    <t>PRAJ02</t>
  </si>
  <si>
    <t>INE074A01025</t>
  </si>
  <si>
    <t>Praj Industries Limited</t>
  </si>
  <si>
    <t>RATM02</t>
  </si>
  <si>
    <t>INE703B01027</t>
  </si>
  <si>
    <t>Ratnamani Metals &amp; Tubes Limited</t>
  </si>
  <si>
    <t>PTCF01</t>
  </si>
  <si>
    <t>INE560K01014</t>
  </si>
  <si>
    <t>PTC India Financial Services Limited</t>
  </si>
  <si>
    <t>KENI01</t>
  </si>
  <si>
    <t>INE146L01010</t>
  </si>
  <si>
    <t>Kirloskar Oil Engines Limited</t>
  </si>
  <si>
    <t>SADI01</t>
  </si>
  <si>
    <t>INE764L01010</t>
  </si>
  <si>
    <t>Sadbhav Infrastructure Project Limited</t>
  </si>
  <si>
    <t>SNLO01</t>
  </si>
  <si>
    <t>INE734N01019</t>
  </si>
  <si>
    <t>Snowman Logistics Limited</t>
  </si>
  <si>
    <t>IDF132</t>
  </si>
  <si>
    <t>EXIM346</t>
  </si>
  <si>
    <t>INE514E08CF4</t>
  </si>
  <si>
    <t>8.77% Export Import Bank of India **</t>
  </si>
  <si>
    <t>UTIB913</t>
  </si>
  <si>
    <t>INE238A16Q41</t>
  </si>
  <si>
    <t>NBAR338</t>
  </si>
  <si>
    <t>INE261F16249</t>
  </si>
  <si>
    <t>IIBL724</t>
  </si>
  <si>
    <t>INE095A16VV2</t>
  </si>
  <si>
    <t>YESB662</t>
  </si>
  <si>
    <t>INE528G16J50</t>
  </si>
  <si>
    <t>Yes Bank Limited **</t>
  </si>
  <si>
    <t>KOMP1391</t>
  </si>
  <si>
    <t>INE916D14B79</t>
  </si>
  <si>
    <t>IDF138</t>
  </si>
  <si>
    <t>GOI892</t>
  </si>
  <si>
    <t>IN0020120013</t>
  </si>
  <si>
    <t>GOI977</t>
  </si>
  <si>
    <t>IN2120120026</t>
  </si>
  <si>
    <t>UTIB910</t>
  </si>
  <si>
    <t>INE238A08427</t>
  </si>
  <si>
    <t>8.75% Axis Bank Limited **</t>
  </si>
  <si>
    <t>RECL258</t>
  </si>
  <si>
    <t>INE020B07IV4</t>
  </si>
  <si>
    <t>IBCL1000</t>
  </si>
  <si>
    <t>INE090A08TW2</t>
  </si>
  <si>
    <t>9.2% ICICI Bank Limited **</t>
  </si>
  <si>
    <t>IIBL741</t>
  </si>
  <si>
    <t>INE095A08074</t>
  </si>
  <si>
    <t>SIDB316</t>
  </si>
  <si>
    <t>INE556F08IV6</t>
  </si>
  <si>
    <t>7.25% Small Industries Dev Bank of India **</t>
  </si>
  <si>
    <t>PGCI349</t>
  </si>
  <si>
    <t>INE752E07LT4</t>
  </si>
  <si>
    <t>PGCI320</t>
  </si>
  <si>
    <t>INE752E07KE8</t>
  </si>
  <si>
    <t>NBAR297</t>
  </si>
  <si>
    <t>INE261F08451</t>
  </si>
  <si>
    <t>8.22% National Bank For Agriculture and Rural Development **</t>
  </si>
  <si>
    <t>HDFB516</t>
  </si>
  <si>
    <t>INE040A08377</t>
  </si>
  <si>
    <t>8.85% HDFC Bank Limited</t>
  </si>
  <si>
    <t>EXIM586</t>
  </si>
  <si>
    <t>INE514E08FK7</t>
  </si>
  <si>
    <t>7.09% Export Import Bank of India **</t>
  </si>
  <si>
    <t>UTIB935</t>
  </si>
  <si>
    <t>INE238A08443</t>
  </si>
  <si>
    <t>RECL269</t>
  </si>
  <si>
    <t>INE020B08856</t>
  </si>
  <si>
    <t>9.04% Rural Electrification Corporation Limited **</t>
  </si>
  <si>
    <t>IRLY224</t>
  </si>
  <si>
    <t>INE053F09GO1</t>
  </si>
  <si>
    <t>8.6% Indian Railway Finance Corporation Limited **</t>
  </si>
  <si>
    <t>RECL145</t>
  </si>
  <si>
    <t>INE020B07EG4</t>
  </si>
  <si>
    <t>8.65% Rural Electrification Corporation Limited **</t>
  </si>
  <si>
    <t>IDF185</t>
  </si>
  <si>
    <t>EXIM349</t>
  </si>
  <si>
    <t>INE514E08CM0</t>
  </si>
  <si>
    <t>8.25% Export Import Bank of India **</t>
  </si>
  <si>
    <t>HDBF86</t>
  </si>
  <si>
    <t>INE756I07563</t>
  </si>
  <si>
    <t>BAFL443</t>
  </si>
  <si>
    <t>INE296A07GG7</t>
  </si>
  <si>
    <t>GRUH160</t>
  </si>
  <si>
    <t>INE580B07315</t>
  </si>
  <si>
    <t>9.07% Gruh Finance Limited **</t>
  </si>
  <si>
    <t>IDF189</t>
  </si>
  <si>
    <t>IDF196</t>
  </si>
  <si>
    <t>IDF197</t>
  </si>
  <si>
    <t>IDF199</t>
  </si>
  <si>
    <t>SIDB206</t>
  </si>
  <si>
    <t>INE556F09536</t>
  </si>
  <si>
    <t>8.25% Small Industries Dev Bank of India **</t>
  </si>
  <si>
    <t>IDF203</t>
  </si>
  <si>
    <t>EXIM331</t>
  </si>
  <si>
    <t>INE514E08CD9</t>
  </si>
  <si>
    <t>8.76% Export Import Bank of India **</t>
  </si>
  <si>
    <t>UTIB918</t>
  </si>
  <si>
    <t>INE238A16Q90</t>
  </si>
  <si>
    <t>IDF204</t>
  </si>
  <si>
    <t>IDF206</t>
  </si>
  <si>
    <t>IDF208</t>
  </si>
  <si>
    <t>IDF210</t>
  </si>
  <si>
    <t>PGCI267</t>
  </si>
  <si>
    <t>INE752E07ID4</t>
  </si>
  <si>
    <t>9.64% Power Grid Corporation of India Limited **</t>
  </si>
  <si>
    <t>IDF213</t>
  </si>
  <si>
    <t>IIDL93</t>
  </si>
  <si>
    <t>INE759E07475</t>
  </si>
  <si>
    <t>IDF223</t>
  </si>
  <si>
    <t>AFPL02</t>
  </si>
  <si>
    <t>INE949L01017</t>
  </si>
  <si>
    <t>AU Small Finance Bank Limited</t>
  </si>
  <si>
    <t>NEST01</t>
  </si>
  <si>
    <t>INE239A01016</t>
  </si>
  <si>
    <t>Nestle India Limited</t>
  </si>
  <si>
    <t>GNAA01</t>
  </si>
  <si>
    <t>INE934S01014</t>
  </si>
  <si>
    <t>GNA Axles Limited</t>
  </si>
  <si>
    <t>ONGCNOV17</t>
  </si>
  <si>
    <t>Oil &amp; Natural Gas Corporation Limited November 2017 Future</t>
  </si>
  <si>
    <t>RINDNOV17</t>
  </si>
  <si>
    <t>Reliance Industries Limited November 2017 Future</t>
  </si>
  <si>
    <t>GOI1571</t>
  </si>
  <si>
    <t>IN1620160011</t>
  </si>
  <si>
    <t>8.18% State Government Securities</t>
  </si>
  <si>
    <t>GOI1826</t>
  </si>
  <si>
    <t>IN1620160078</t>
  </si>
  <si>
    <t>8.14% State Government Securities</t>
  </si>
  <si>
    <t>ASBA322</t>
  </si>
  <si>
    <t>FDHD1103</t>
  </si>
  <si>
    <t>IDF225</t>
  </si>
  <si>
    <t>IDF228</t>
  </si>
  <si>
    <t>EXIM566</t>
  </si>
  <si>
    <t>INE514E08FD2</t>
  </si>
  <si>
    <t>8% Export Import Bank of India **</t>
  </si>
  <si>
    <t>HDBF145</t>
  </si>
  <si>
    <t>INE756I07AD3</t>
  </si>
  <si>
    <t>IRLY288</t>
  </si>
  <si>
    <t>INE053F07959</t>
  </si>
  <si>
    <t>6.73% Indian Railway Finance Corporation Limited **</t>
  </si>
  <si>
    <t>ULCC60</t>
  </si>
  <si>
    <t>INE481G07182</t>
  </si>
  <si>
    <t>NBAR367</t>
  </si>
  <si>
    <t>INE261F08907</t>
  </si>
  <si>
    <t>6.98% National Bank For Agriculture and Rural Development **</t>
  </si>
  <si>
    <t>NBAR250</t>
  </si>
  <si>
    <t>INE261F08477</t>
  </si>
  <si>
    <t>8.15% National Bank For Agriculture and Rural Development **</t>
  </si>
  <si>
    <t>RECL322</t>
  </si>
  <si>
    <t>INE020B08AJ4</t>
  </si>
  <si>
    <t>6.87% Rural Electrification Corporation Limited **</t>
  </si>
  <si>
    <t>HDBF169</t>
  </si>
  <si>
    <t>INE756I07BB5</t>
  </si>
  <si>
    <t>7.82% HDB Financial Services Limited **</t>
  </si>
  <si>
    <t>LARS298</t>
  </si>
  <si>
    <t>INE018A08AQ5</t>
  </si>
  <si>
    <t>8.4% Larsen &amp; Toubro Limited **</t>
  </si>
  <si>
    <t>IRLY242</t>
  </si>
  <si>
    <t>INE053F09HI1</t>
  </si>
  <si>
    <t>8.5% Indian Railway Finance Corporation Limited **</t>
  </si>
  <si>
    <t>NBAR322</t>
  </si>
  <si>
    <t>INE261F08600</t>
  </si>
  <si>
    <t>7.95% National Bank For Agriculture and Rural Development **</t>
  </si>
  <si>
    <t>IRLY284</t>
  </si>
  <si>
    <t>INE053F07934</t>
  </si>
  <si>
    <t>7.24% Indian Railway Finance Corporation Limited **</t>
  </si>
  <si>
    <t>LICH387</t>
  </si>
  <si>
    <t>INE115A07LN5</t>
  </si>
  <si>
    <t>7.78% LIC Housing Finance Limited **</t>
  </si>
  <si>
    <t>MMFS1043</t>
  </si>
  <si>
    <t>INE774D07RK6</t>
  </si>
  <si>
    <t>HURD184</t>
  </si>
  <si>
    <t>INE031A08533</t>
  </si>
  <si>
    <t>7.05% Housing &amp; Urban Development Corporation Limited **</t>
  </si>
  <si>
    <t>HDFC914</t>
  </si>
  <si>
    <t>INE001A07QF2</t>
  </si>
  <si>
    <t>7.78% Housing Development Finance Corporation Limited **</t>
  </si>
  <si>
    <t>POWF309</t>
  </si>
  <si>
    <t>INE134E08HF0</t>
  </si>
  <si>
    <t>8.38% Power Finance Corporation Limited **</t>
  </si>
  <si>
    <t>MMFS1050</t>
  </si>
  <si>
    <t>INE774D07RR1</t>
  </si>
  <si>
    <t>7.32% Mahindra &amp; Mahindra Financial Services Limited **</t>
  </si>
  <si>
    <t>RECL208</t>
  </si>
  <si>
    <t>INE020B08823</t>
  </si>
  <si>
    <t>8.87% Rural Electrification Corporation Limited **</t>
  </si>
  <si>
    <t>BAFL608</t>
  </si>
  <si>
    <t>INE296A07PR5</t>
  </si>
  <si>
    <t>7.77% Bajaj Finance Limited **</t>
  </si>
  <si>
    <t>RIND162</t>
  </si>
  <si>
    <t>INE002A07775</t>
  </si>
  <si>
    <t>8.75% Reliance Industries Limited **</t>
  </si>
  <si>
    <t>LICH372</t>
  </si>
  <si>
    <t>INE115A07GN5</t>
  </si>
  <si>
    <t>8.73% LIC Housing Finance Limited **</t>
  </si>
  <si>
    <t>BAFL588</t>
  </si>
  <si>
    <t>INE296A07OY4</t>
  </si>
  <si>
    <t>EXIM373</t>
  </si>
  <si>
    <t>INE514E08CW9</t>
  </si>
  <si>
    <t>9.75% Export Import Bank of India **</t>
  </si>
  <si>
    <t>LICH306</t>
  </si>
  <si>
    <t>INE115A07IO9</t>
  </si>
  <si>
    <t>8.5% LIC Housing Finance Limited **</t>
  </si>
  <si>
    <t>MMFS960</t>
  </si>
  <si>
    <t>INE774D07OS6</t>
  </si>
  <si>
    <t>LICH361</t>
  </si>
  <si>
    <t>INE115A07KL1</t>
  </si>
  <si>
    <t>NBAR251</t>
  </si>
  <si>
    <t>INE261F08485</t>
  </si>
  <si>
    <t>8.2% National Bank For Agriculture and Rural Development **</t>
  </si>
  <si>
    <t>LARS273A</t>
  </si>
  <si>
    <t>INE018A08AH4</t>
  </si>
  <si>
    <t>8.95% Larsen &amp; Toubro Limited **</t>
  </si>
  <si>
    <t>PGCI383</t>
  </si>
  <si>
    <t>INE752E07NJ1</t>
  </si>
  <si>
    <t>8.32% Power Grid Corporation of India Limited **</t>
  </si>
  <si>
    <t>NTPC106</t>
  </si>
  <si>
    <t>INE733E07JY8</t>
  </si>
  <si>
    <t>8.18% NTPC Limited **</t>
  </si>
  <si>
    <t>PGCI368</t>
  </si>
  <si>
    <t>INE752E07MM7</t>
  </si>
  <si>
    <t>MMFS956</t>
  </si>
  <si>
    <t>INE774D07OQ0</t>
  </si>
  <si>
    <t>LICH349</t>
  </si>
  <si>
    <t>INE115A07KH9</t>
  </si>
  <si>
    <t>7.98% LIC Housing Finance Limited **</t>
  </si>
  <si>
    <t>MMFS976</t>
  </si>
  <si>
    <t>INE774D07PC7</t>
  </si>
  <si>
    <t>8.48% Mahindra &amp; Mahindra Financial Services Limited **</t>
  </si>
  <si>
    <t>BAFL498</t>
  </si>
  <si>
    <t>INE296A07KF1</t>
  </si>
  <si>
    <t>HDFC908</t>
  </si>
  <si>
    <t>INE001A07QB1</t>
  </si>
  <si>
    <t>1.5% Housing Development Finance Corporation Limited **</t>
  </si>
  <si>
    <t>HDFC917</t>
  </si>
  <si>
    <t>INE001A07QI6</t>
  </si>
  <si>
    <t>POWF375</t>
  </si>
  <si>
    <t>INE134E08IW3</t>
  </si>
  <si>
    <t>7.5% Power Finance Corporation Limited **</t>
  </si>
  <si>
    <t>BAFL596</t>
  </si>
  <si>
    <t>INE296A07PG8</t>
  </si>
  <si>
    <t>BAFL591</t>
  </si>
  <si>
    <t>INE296A07OZ1</t>
  </si>
  <si>
    <t>RECL315</t>
  </si>
  <si>
    <t>INE020B08AE5</t>
  </si>
  <si>
    <t>7.13% Rural Electrification Corporation Limited **</t>
  </si>
  <si>
    <t>BAFL497</t>
  </si>
  <si>
    <t>INE296A07JZ1</t>
  </si>
  <si>
    <t>NTPC116</t>
  </si>
  <si>
    <t>INE733E07KH1</t>
  </si>
  <si>
    <t>6.72% NTPC Limited **</t>
  </si>
  <si>
    <t>HDFC858</t>
  </si>
  <si>
    <t>INE001A07PE7</t>
  </si>
  <si>
    <t>PGCI345</t>
  </si>
  <si>
    <t>INE752E07LP2</t>
  </si>
  <si>
    <t>9.3% Power Grid Corporation of India Limited **</t>
  </si>
  <si>
    <t>LICH332</t>
  </si>
  <si>
    <t>INE115A07JU4</t>
  </si>
  <si>
    <t>8.48% LIC Housing Finance Limited **</t>
  </si>
  <si>
    <t>BAFL572</t>
  </si>
  <si>
    <t>INE296A07OD8</t>
  </si>
  <si>
    <t>7.8% Bajaj Finance Limited **</t>
  </si>
  <si>
    <t>LICH350</t>
  </si>
  <si>
    <t>INE115A07KG1</t>
  </si>
  <si>
    <t>7.97% LIC Housing Finance Limited **</t>
  </si>
  <si>
    <t>LICH357</t>
  </si>
  <si>
    <t>INE115A07KI7</t>
  </si>
  <si>
    <t>POWF367</t>
  </si>
  <si>
    <t>INE134E08IQ5</t>
  </si>
  <si>
    <t>6.83% Power Finance Corporation Limited **</t>
  </si>
  <si>
    <t>NHPC61</t>
  </si>
  <si>
    <t>INE848E07690</t>
  </si>
  <si>
    <t>PGCI369</t>
  </si>
  <si>
    <t>INE752E07MN5</t>
  </si>
  <si>
    <t>LICH286</t>
  </si>
  <si>
    <t>INE115A07GM7</t>
  </si>
  <si>
    <t>8.75% LIC Housing Finance Limited **</t>
  </si>
  <si>
    <t>HDFC857</t>
  </si>
  <si>
    <t>INE001A07PD9</t>
  </si>
  <si>
    <t>8.46% Housing Development Finance Corporation Limited **</t>
  </si>
  <si>
    <t>POWF169</t>
  </si>
  <si>
    <t>INE134E08CU0</t>
  </si>
  <si>
    <t>PGCI382</t>
  </si>
  <si>
    <t>INE752E07MY2</t>
  </si>
  <si>
    <t>LICH352</t>
  </si>
  <si>
    <t>INE115A07FV0</t>
  </si>
  <si>
    <t>9.24% LIC Housing Finance Limited **</t>
  </si>
  <si>
    <t>LICH293</t>
  </si>
  <si>
    <t>INE115A07IA8</t>
  </si>
  <si>
    <t>8.65% LIC Housing Finance Limited **</t>
  </si>
  <si>
    <t>LICH266</t>
  </si>
  <si>
    <t>INE115A07EY7</t>
  </si>
  <si>
    <t>PGCI337</t>
  </si>
  <si>
    <t>INE752E07KS8</t>
  </si>
  <si>
    <t>7.93% Power Grid Corporation of India Limited **</t>
  </si>
  <si>
    <t>LICH297</t>
  </si>
  <si>
    <t>INE115A07GK1</t>
  </si>
  <si>
    <t>8.61% LIC Housing Finance Limited **</t>
  </si>
  <si>
    <t>MMFS988</t>
  </si>
  <si>
    <t>INE774D07OA4</t>
  </si>
  <si>
    <t>8.8% Mahindra &amp; Mahindra Financial Services Limited **</t>
  </si>
  <si>
    <t>ENAM125</t>
  </si>
  <si>
    <t>INE891K07317</t>
  </si>
  <si>
    <t>7.8% Axis Finance Limited **</t>
  </si>
  <si>
    <t>BAFL601</t>
  </si>
  <si>
    <t>INE296A07PM6</t>
  </si>
  <si>
    <t>MMFS998</t>
  </si>
  <si>
    <t>INE774D07PU9</t>
  </si>
  <si>
    <t>7.87% Mahindra &amp; Mahindra Financial Services Limited **</t>
  </si>
  <si>
    <t>HDBF193</t>
  </si>
  <si>
    <t>INE756I07BP5</t>
  </si>
  <si>
    <t>7.3% HDB Financial Services Limited **</t>
  </si>
  <si>
    <t>PGCI269</t>
  </si>
  <si>
    <t>INE752E07IF9</t>
  </si>
  <si>
    <t>NHPC36</t>
  </si>
  <si>
    <t>INE848E07401</t>
  </si>
  <si>
    <t>8.78% NHPC Limited **</t>
  </si>
  <si>
    <t>POWF162</t>
  </si>
  <si>
    <t>INE134E08CO3</t>
  </si>
  <si>
    <t>LICH263</t>
  </si>
  <si>
    <t>INE115A07GH7</t>
  </si>
  <si>
    <t>8.72% LIC Housing Finance Limited **</t>
  </si>
  <si>
    <t>HDBF127</t>
  </si>
  <si>
    <t>INE756I07878</t>
  </si>
  <si>
    <t>PGCI245</t>
  </si>
  <si>
    <t>INE752E07HI5</t>
  </si>
  <si>
    <t>8.64% Power Grid Corporation of India Limited **</t>
  </si>
  <si>
    <t>NTPC109</t>
  </si>
  <si>
    <t>INE733E07KB4</t>
  </si>
  <si>
    <t>8.1% NTPC Limited **</t>
  </si>
  <si>
    <t>POWF308</t>
  </si>
  <si>
    <t>INE134E08HC7</t>
  </si>
  <si>
    <t>8.42% Power Finance Corporation Limited **</t>
  </si>
  <si>
    <t>BAFL508</t>
  </si>
  <si>
    <t>INE296A07JF3</t>
  </si>
  <si>
    <t>8.79% Bajaj Finance Limited **</t>
  </si>
  <si>
    <t>PGCI296</t>
  </si>
  <si>
    <t>INE752E07JG5</t>
  </si>
  <si>
    <t>9.25% Power Grid Corporation of India Limited **</t>
  </si>
  <si>
    <t>PGCI350</t>
  </si>
  <si>
    <t>INE752E07LU2</t>
  </si>
  <si>
    <t>NTPC80</t>
  </si>
  <si>
    <t>INE733E07CF2</t>
  </si>
  <si>
    <t>8.78% NTPC Limited **</t>
  </si>
  <si>
    <t>PGCI235</t>
  </si>
  <si>
    <t>INE752E07GW8</t>
  </si>
  <si>
    <t>NHPC87</t>
  </si>
  <si>
    <t>INE848E07807</t>
  </si>
  <si>
    <t>8.5% NHPC Limited **</t>
  </si>
  <si>
    <t>LICH238</t>
  </si>
  <si>
    <t>INE115A07FB2</t>
  </si>
  <si>
    <t>IRLY208</t>
  </si>
  <si>
    <t>INE053F09FR6</t>
  </si>
  <si>
    <t>8.45% Indian Railway Finance Corporation Limited **</t>
  </si>
  <si>
    <t>HDFC849</t>
  </si>
  <si>
    <t>INE001A07OZ5</t>
  </si>
  <si>
    <t>HDFC887</t>
  </si>
  <si>
    <t>INE001A07PR9</t>
  </si>
  <si>
    <t>7.69% Housing Development Finance Corporation Limited **</t>
  </si>
  <si>
    <t>NHPC52</t>
  </si>
  <si>
    <t>INE848E07310</t>
  </si>
  <si>
    <t>PGCI310</t>
  </si>
  <si>
    <t>INE752E07JU6</t>
  </si>
  <si>
    <t>PGCI174</t>
  </si>
  <si>
    <t>INE752E07EQ5</t>
  </si>
  <si>
    <t>9.47% Power Grid Corporation of India Limited **</t>
  </si>
  <si>
    <t>POWF212</t>
  </si>
  <si>
    <t>INE134E08EL5</t>
  </si>
  <si>
    <t>9.42% Power Finance Corporation Limited **</t>
  </si>
  <si>
    <t>POWF285</t>
  </si>
  <si>
    <t>INE134E08GF2</t>
  </si>
  <si>
    <t>9.39% Power Finance Corporation Limited **</t>
  </si>
  <si>
    <t>LARS269</t>
  </si>
  <si>
    <t>INE018A08AD3</t>
  </si>
  <si>
    <t>8.8% Larsen &amp; Toubro Limited **</t>
  </si>
  <si>
    <t>IRLY234A</t>
  </si>
  <si>
    <t>INE053F09GP8</t>
  </si>
  <si>
    <t>NHPC75</t>
  </si>
  <si>
    <t>INE848E07617</t>
  </si>
  <si>
    <t>8.49% NHPC Limited **</t>
  </si>
  <si>
    <t>RECL156</t>
  </si>
  <si>
    <t>INE020B07ER1</t>
  </si>
  <si>
    <t>8.72% Rural Electrification Corporation Limited **</t>
  </si>
  <si>
    <t>PGCI387</t>
  </si>
  <si>
    <t>INE752E07NM5</t>
  </si>
  <si>
    <t>HDBF131</t>
  </si>
  <si>
    <t>INE756I07910</t>
  </si>
  <si>
    <t>8.63% HDB Financial Services Limited **</t>
  </si>
  <si>
    <t>HDFC385</t>
  </si>
  <si>
    <t>INE001A07FV2</t>
  </si>
  <si>
    <t>8.95% Housing Development Finance Corporation Limited **</t>
  </si>
  <si>
    <t>LARS271</t>
  </si>
  <si>
    <t>INE018A08AG6</t>
  </si>
  <si>
    <t>9.15% Larsen &amp; Toubro Limited **</t>
  </si>
  <si>
    <t>MMFS913</t>
  </si>
  <si>
    <t>INE774D07KB0</t>
  </si>
  <si>
    <t>Mahindra &amp; Mahindra Financial Services Limited **</t>
  </si>
  <si>
    <t>MMFS924</t>
  </si>
  <si>
    <t>INE774D07KO3</t>
  </si>
  <si>
    <t>MMFS1034</t>
  </si>
  <si>
    <t>INE774D07KS4</t>
  </si>
  <si>
    <t>TASO117</t>
  </si>
  <si>
    <t>INE895D08741</t>
  </si>
  <si>
    <t>GRUH224</t>
  </si>
  <si>
    <t>INE580B07398</t>
  </si>
  <si>
    <t>7.68% Gruh Finance Limited **</t>
  </si>
  <si>
    <t>MAHV24</t>
  </si>
  <si>
    <t>INE244N07065</t>
  </si>
  <si>
    <t>8.19% Mahindra Vehicle Mfg Limited **</t>
  </si>
  <si>
    <t>MAHV25</t>
  </si>
  <si>
    <t>INE244N07057</t>
  </si>
  <si>
    <t>GRUH232</t>
  </si>
  <si>
    <t>INE580B07430</t>
  </si>
  <si>
    <t>7.4% Gruh Finance Limited **</t>
  </si>
  <si>
    <t>IDF229</t>
  </si>
  <si>
    <t>IDF230</t>
  </si>
  <si>
    <t>IDF231</t>
  </si>
  <si>
    <t>ABFS01</t>
  </si>
  <si>
    <t>INE674K01013</t>
  </si>
  <si>
    <t>Aditya Birla Capital Limited</t>
  </si>
  <si>
    <t>SBAI193</t>
  </si>
  <si>
    <t>INE062A08132</t>
  </si>
  <si>
    <t>8.75% State Bank of India **</t>
  </si>
  <si>
    <t>FDHD1052</t>
  </si>
  <si>
    <t>FDHD1068</t>
  </si>
  <si>
    <t>IDF232</t>
  </si>
  <si>
    <t>TPOW63</t>
  </si>
  <si>
    <t>INE245A08067</t>
  </si>
  <si>
    <t>9.48% Tata Power Company Limited **</t>
  </si>
  <si>
    <t>ICRA AA-</t>
  </si>
  <si>
    <t>BTAT35</t>
  </si>
  <si>
    <t>INE669E08284</t>
  </si>
  <si>
    <t>8.04% Idea Cellular Limited **</t>
  </si>
  <si>
    <t>TAPR26</t>
  </si>
  <si>
    <t>INE607M08048</t>
  </si>
  <si>
    <t>8.45% Tata Power Renewable Energy Limited **</t>
  </si>
  <si>
    <t>LTHF104</t>
  </si>
  <si>
    <t>INE476M07AY6</t>
  </si>
  <si>
    <t>IBHF513</t>
  </si>
  <si>
    <t>INE148I07GP4</t>
  </si>
  <si>
    <t>8.1% Indiabulls Housing Finance Limited **</t>
  </si>
  <si>
    <t>TELC565</t>
  </si>
  <si>
    <t>INE155A08357</t>
  </si>
  <si>
    <t>7.28% Tata Motors Limited **</t>
  </si>
  <si>
    <t>JMFP710</t>
  </si>
  <si>
    <t>INE523H07734</t>
  </si>
  <si>
    <t>HINI107</t>
  </si>
  <si>
    <t>INE038A07274</t>
  </si>
  <si>
    <t>9.6% Hindalco Industries Limited **</t>
  </si>
  <si>
    <t>TISC118</t>
  </si>
  <si>
    <t>INE081A08207</t>
  </si>
  <si>
    <t>9.15% Tata Steel Limited **</t>
  </si>
  <si>
    <t>CARE AA</t>
  </si>
  <si>
    <t>MRHF60</t>
  </si>
  <si>
    <t>INE950O07131</t>
  </si>
  <si>
    <t>8.2% MAHINDRA RURAL HOUSING FINANCE **</t>
  </si>
  <si>
    <t>JMFP688</t>
  </si>
  <si>
    <t>INE523H07692</t>
  </si>
  <si>
    <t>HINI108</t>
  </si>
  <si>
    <t>INE038A07266</t>
  </si>
  <si>
    <t>9.55% Hindalco Industries Limited **</t>
  </si>
  <si>
    <t>IBHF255</t>
  </si>
  <si>
    <t>INE148I07894</t>
  </si>
  <si>
    <t>10% Indiabulls Housing Finance Limited **</t>
  </si>
  <si>
    <t>PEFR56</t>
  </si>
  <si>
    <t>INE647O08065</t>
  </si>
  <si>
    <t>Aditya Birla Fashion and Retail Limited **</t>
  </si>
  <si>
    <t>AFCI66</t>
  </si>
  <si>
    <t>INE101I08065</t>
  </si>
  <si>
    <t>8.6% Afcons Infrastructure Limited **</t>
  </si>
  <si>
    <t>VEMS26</t>
  </si>
  <si>
    <t>INE713G08046</t>
  </si>
  <si>
    <t>8.25% Vodafone Mobile Services Limited **</t>
  </si>
  <si>
    <t>IDF233</t>
  </si>
  <si>
    <t>IDF234</t>
  </si>
  <si>
    <t>GOI1560</t>
  </si>
  <si>
    <t>IN2920150397</t>
  </si>
  <si>
    <t>KOMP1404</t>
  </si>
  <si>
    <t>INE916DA7NJ8</t>
  </si>
  <si>
    <t>BAFL595</t>
  </si>
  <si>
    <t>INE296A07PH6</t>
  </si>
  <si>
    <t>IDFC Cash Fund (CF)</t>
  </si>
  <si>
    <t>IDFC Ultra Short Term Fund (USTF)</t>
  </si>
  <si>
    <t>(c) Securitised Debt</t>
  </si>
  <si>
    <t>IDFC Money Manager Fund - Treasury Plan (MMF-TP)</t>
  </si>
  <si>
    <t>IDFC Money Manager Fund - Investment Plan (MMF-IP)</t>
  </si>
  <si>
    <t>IDFC Dynamic Bond Fund (DBF)</t>
  </si>
  <si>
    <t>IDFC Government Securities Fund - Investment Plan (Gilt_IP)</t>
  </si>
  <si>
    <t>IDFC Government Securities Fund - Provident Fund Plan (Gilt_PF)</t>
  </si>
  <si>
    <t>IDFC Government Securities Fund - Short Term Plan (Gilt_ST)</t>
  </si>
  <si>
    <t>IDFC Super Saver Income Fund - Investment Plan (SSIF -IP)</t>
  </si>
  <si>
    <t>IDFC Super Saver Income Fund - Medium Term Plan (SSIF -MT)</t>
  </si>
  <si>
    <t>IDFC Super Saver Income Fund - Short Term Plan (SSIF-ST)</t>
  </si>
  <si>
    <t>IDFC Arbitrage Fund (AF)</t>
  </si>
  <si>
    <t>IDFC Arbitrage Plus Fund (AF-PLUS)</t>
  </si>
  <si>
    <t>IDFC Classic Equity Fund (CEF)</t>
  </si>
  <si>
    <t>IDFC Equity Fund (IDFC EF)</t>
  </si>
  <si>
    <t>IDFC Focused Equity Fund (FEF)</t>
  </si>
  <si>
    <t>IDFC Premier Equity Fund (PEF)</t>
  </si>
  <si>
    <t>IDFC Sterling Equity Fund (SEF)</t>
  </si>
  <si>
    <t>IDFC Tax Advantage (ELSS) Fund (IDFC-TAF)</t>
  </si>
  <si>
    <t>IDFC All Seasons Bond Fund (ASBF)</t>
  </si>
  <si>
    <t>IDFC Monthly Income Plan (IDFC-MIP)</t>
  </si>
  <si>
    <t>IDFC Asset Allocation Fund of Fund - Aggressive Plan (IDFCAAF-AP)</t>
  </si>
  <si>
    <t>IDFC Asset Allocation Fund of Fund - Conservative Plan (IDFCAAF-CP)</t>
  </si>
  <si>
    <t>IDFC Asset Allocation Fund of Fund - Moderate Plan (IDFCAAF-MP)</t>
  </si>
  <si>
    <t>IDFC Nifty Fund (IDFC-NIFTY)</t>
  </si>
  <si>
    <t>IDFC Infrastructure Fund (IDFC-IF)</t>
  </si>
  <si>
    <t>IDFC Yearly Series Interval Fund - Series II (IDFC YS IF - S2)</t>
  </si>
  <si>
    <t>IDFC Banking &amp; Psu Debt Fund (IDFC BDF)</t>
  </si>
  <si>
    <t>IDFC Fixed Term Plan - Series 66 (IDFC FTP S66)</t>
  </si>
  <si>
    <t>IDFC Fixed Term Plan - Series 70 (IDFC FTP S70)</t>
  </si>
  <si>
    <t>IDFC Fixed Term Plan - Series 74 (IDFC FTP S74)</t>
  </si>
  <si>
    <t>IDFC Fixed Term Plan - Series 75 (IDFC FTP S75)</t>
  </si>
  <si>
    <t>IDFC Fixed Term Plan - Series 77 (IDFC FTP S77)</t>
  </si>
  <si>
    <t>IDFC Fixed Term Plan - Series 78 (IDFC FTP S78)</t>
  </si>
  <si>
    <t>IDFC Fixed Term Plan - Series 79 (IDFC FTP S79)</t>
  </si>
  <si>
    <t>IDFC Fixed Term Plan - Series 84 (IDFC FTP S84)</t>
  </si>
  <si>
    <t>IDFC Fixed Term Plan - Series 86 (IDFC FTP S86)</t>
  </si>
  <si>
    <t>IDFC Fixed Term Plan - Series 88 (IDFC FTP S88)</t>
  </si>
  <si>
    <t>IDFC Fixed Term Plan - Series 91 (IDFC FTP S91)</t>
  </si>
  <si>
    <t>IDFC Dynamic Equity Fund (IDFC DEF)</t>
  </si>
  <si>
    <t>IDFC Fixed Term Plan - Series 108 (IDFC FTP S108)</t>
  </si>
  <si>
    <t>IDFC Corporate Bond Fund (IDFC CBF)</t>
  </si>
  <si>
    <t>IDFC Sensex Exchange Traded Fund (SENSEXET)</t>
  </si>
  <si>
    <t>IDFC Nifty Exchange Traded Fund (NIFTYETF)</t>
  </si>
  <si>
    <t>IDFC Balanced Fund (BF)</t>
  </si>
  <si>
    <t>IDFC Credit Opportunities Fund (COF)</t>
  </si>
  <si>
    <t>IDFC Fixed Term Plan - Series 129 (IDFC FTP S129)</t>
  </si>
  <si>
    <t>IDFC Fixed Term Plan - Series 131 (IDFC FTP S131)</t>
  </si>
  <si>
    <t>PORTFOLIO STATEMENT AS ON OCTOBER 31, 2017</t>
  </si>
  <si>
    <t>Cash / Bank Balance</t>
  </si>
  <si>
    <t>Net Receivables/Payables</t>
  </si>
  <si>
    <t>Tata Motors Limited (DVR Shares) November 2017 Future</t>
  </si>
  <si>
    <t>Foreign Securities/overseas ETFs</t>
  </si>
  <si>
    <t>922121</t>
  </si>
  <si>
    <t>Julius Baer Capital India Pvt Limited. **</t>
  </si>
  <si>
    <t>7.9% Tata Sons Limited **</t>
  </si>
  <si>
    <t>$</t>
  </si>
  <si>
    <t>8.6625% HDB Financial Services Limited **</t>
  </si>
  <si>
    <t>8.8920% Bajaj Finance Limited **</t>
  </si>
  <si>
    <t>8.7022% LIC Housing Finance Limited **</t>
  </si>
  <si>
    <t>9.0014% L &amp; T Infrastructure Finance Company Limited **</t>
  </si>
  <si>
    <t>8.7808% Kotak Mahindra Prime Limited **</t>
  </si>
  <si>
    <t>8.8205% HDB Financial Services Limited **</t>
  </si>
  <si>
    <t>8.055% HDB Financial Services Limited **</t>
  </si>
  <si>
    <t>7.5072% LIC Housing Finance Limited **</t>
  </si>
  <si>
    <t>7.6342% Mahindra &amp; Mahindra Financial Services Limited **</t>
  </si>
  <si>
    <t>7.6932% Kotak Mahindra Prime Limited **</t>
  </si>
  <si>
    <t>7.085% LIC Housing Finance Limited **</t>
  </si>
  <si>
    <t>7.6531% Kotak Mahindra Prime Limited **</t>
  </si>
  <si>
    <t>9.2205% L&amp;T Finance Limited **</t>
  </si>
  <si>
    <t>8.8896% Bajaj Finance Limited **</t>
  </si>
  <si>
    <t>8.8394% HDB Financial Services Limited **</t>
  </si>
  <si>
    <t>8.8476% Bajaj Finance Limited **</t>
  </si>
  <si>
    <t>8.6967% Mahindra &amp; Mahindra Financial Services Limited **</t>
  </si>
  <si>
    <t>8.6964% Mahindra &amp; Mahindra Financial Services Limited **</t>
  </si>
  <si>
    <t>9.0109% Cholamandalam Investment and Finance Company Limited **</t>
  </si>
  <si>
    <t>8.9893% Cholamandalam Investment and Finance Company Limited **</t>
  </si>
  <si>
    <t>8.6414% L &amp; T Infrastructure Finance Company Limited **</t>
  </si>
  <si>
    <t>8.696% Shriram Transport Finance Company Limited **</t>
  </si>
  <si>
    <t>8.3347% Kotak Mahindra Prime Limited **</t>
  </si>
  <si>
    <t>8.4833% L &amp; T Infrastructure Finance Company Limited **</t>
  </si>
  <si>
    <t>7.749% Kotak Mahindra Prime Limited **</t>
  </si>
  <si>
    <t>8.8145% JM Financial Products  Limited **</t>
  </si>
  <si>
    <t>7.9585% Cholamandalam Investment and Finance Company Limited **</t>
  </si>
  <si>
    <t>9.7705% LIC Housing Finance Limited **</t>
  </si>
  <si>
    <t>9.7624% LIC Housing Finance Limited **</t>
  </si>
  <si>
    <t>7.6225% Mahindra &amp; Mahindra Financial Services Limited **</t>
  </si>
  <si>
    <t>7.6621% Kotak Mahindra Prime Limited **</t>
  </si>
  <si>
    <t>8.8803% JM Financial Products  Limited **</t>
  </si>
  <si>
    <t>7.8425% Bajaj Finance Limited **</t>
  </si>
  <si>
    <t>7.8409% Bajaj Finance Limited **</t>
  </si>
  <si>
    <t>7.9558% Sundaram BNP Paribas Home Finance Limited **</t>
  </si>
  <si>
    <t>7.6540% Kotak Mahindra Prime Limited **</t>
  </si>
  <si>
    <t>8.6846% JM Financial Products  Limited **</t>
  </si>
  <si>
    <t>7.7671% Kotak Mahindra Investments Limited **</t>
  </si>
  <si>
    <t>7.7612% Kotak Mahindra Prime Limited **</t>
  </si>
  <si>
    <t>7.813% LIC Housing Finance Limited **</t>
  </si>
  <si>
    <t>8.5371% JM Financial Products  Limited **</t>
  </si>
  <si>
    <t>7.8966% Kotak Mahindra Prime Limited **</t>
  </si>
  <si>
    <t>7.7125% Shriram Transport Finance Company Limited **</t>
  </si>
  <si>
    <t>7.7605% Kotak Mahindra Prime Limited **</t>
  </si>
  <si>
    <t>7.1453% Kotak Mahindra Prime Limited **</t>
  </si>
  <si>
    <t>7.6314% Mahindra &amp; Mahindra Financial Services Limited **</t>
  </si>
  <si>
    <t>8.5716% Kotak Mahindra Prime Limited **</t>
  </si>
  <si>
    <t>8.5937% LIC Housing Finance Limited **</t>
  </si>
  <si>
    <t>7.7435% Bajaj Finance Limited **</t>
  </si>
  <si>
    <t>The Indian Hotels Company Limited - Right form **</t>
  </si>
</sst>
</file>

<file path=xl/styles.xml><?xml version="1.0" encoding="utf-8"?>
<styleSheet xmlns="http://schemas.openxmlformats.org/spreadsheetml/2006/main">
  <numFmts count="4">
    <numFmt numFmtId="164" formatCode="#,##0.00;\(#,##0.00\)"/>
    <numFmt numFmtId="165" formatCode="#,##0.00%"/>
    <numFmt numFmtId="166" formatCode="#,##0.000"/>
    <numFmt numFmtId="167" formatCode="#,##0.0_);\(#,##0.0\)"/>
  </numFmts>
  <fonts count="12">
    <font>
      <sz val="10"/>
      <name val="Arial"/>
    </font>
    <font>
      <sz val="10"/>
      <color indexed="9"/>
      <name val="SansSerif"/>
    </font>
    <font>
      <b/>
      <sz val="9"/>
      <color indexed="72"/>
      <name val="Arial"/>
      <family val="2"/>
    </font>
    <font>
      <sz val="10"/>
      <name val="SansSerif"/>
    </font>
    <font>
      <sz val="9"/>
      <color indexed="72"/>
      <name val="Arial"/>
      <family val="2"/>
    </font>
    <font>
      <sz val="9"/>
      <color indexed="9"/>
      <name val="Arial"/>
      <family val="2"/>
    </font>
    <font>
      <sz val="10"/>
      <color indexed="72"/>
      <name val="SansSerif"/>
    </font>
    <font>
      <sz val="9"/>
      <color indexed="72"/>
      <name val="Arial"/>
      <family val="2"/>
    </font>
    <font>
      <b/>
      <sz val="9"/>
      <color indexed="72"/>
      <name val="Arial"/>
      <family val="2"/>
    </font>
    <font>
      <sz val="10"/>
      <color theme="0"/>
      <name val="Arial"/>
      <family val="2"/>
    </font>
    <font>
      <b/>
      <sz val="9"/>
      <color theme="0"/>
      <name val="Arial"/>
      <family val="2"/>
    </font>
    <font>
      <sz val="10"/>
      <color theme="0"/>
      <name val="SansSerif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8">
    <border>
      <left/>
      <right/>
      <top/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 applyNumberFormat="0" applyFont="0" applyFill="0" applyBorder="0" applyAlignment="0" applyProtection="0"/>
  </cellStyleXfs>
  <cellXfs count="73">
    <xf numFmtId="0" fontId="0" fillId="0" borderId="0" xfId="0" applyNumberFormat="1" applyFont="1" applyFill="1" applyBorder="1" applyAlignment="1"/>
    <xf numFmtId="0" fontId="0" fillId="0" borderId="0" xfId="0" applyNumberFormat="1" applyFont="1" applyFill="1" applyBorder="1" applyAlignment="1"/>
    <xf numFmtId="0" fontId="1" fillId="0" borderId="0" xfId="0" applyNumberFormat="1" applyFont="1" applyFill="1" applyBorder="1" applyAlignment="1" applyProtection="1">
      <alignment horizontal="left" vertical="top"/>
    </xf>
    <xf numFmtId="0" fontId="3" fillId="0" borderId="0" xfId="0" applyNumberFormat="1" applyFont="1" applyFill="1" applyBorder="1" applyAlignment="1" applyProtection="1">
      <alignment horizontal="left" vertical="top"/>
    </xf>
    <xf numFmtId="0" fontId="4" fillId="0" borderId="0" xfId="0" applyNumberFormat="1" applyFont="1" applyFill="1" applyBorder="1" applyAlignment="1" applyProtection="1">
      <alignment horizontal="left" vertical="top"/>
    </xf>
    <xf numFmtId="0" fontId="2" fillId="0" borderId="1" xfId="0" applyNumberFormat="1" applyFont="1" applyFill="1" applyBorder="1" applyAlignment="1" applyProtection="1">
      <alignment horizontal="left" vertical="center"/>
    </xf>
    <xf numFmtId="0" fontId="2" fillId="0" borderId="2" xfId="0" applyNumberFormat="1" applyFont="1" applyFill="1" applyBorder="1" applyAlignment="1" applyProtection="1">
      <alignment horizontal="left" vertical="center"/>
    </xf>
    <xf numFmtId="0" fontId="2" fillId="0" borderId="3" xfId="0" applyNumberFormat="1" applyFont="1" applyFill="1" applyBorder="1" applyAlignment="1" applyProtection="1">
      <alignment horizontal="left" vertical="center"/>
    </xf>
    <xf numFmtId="0" fontId="2" fillId="0" borderId="3" xfId="0" applyNumberFormat="1" applyFont="1" applyFill="1" applyBorder="1" applyAlignment="1" applyProtection="1">
      <alignment horizontal="center" vertical="center"/>
    </xf>
    <xf numFmtId="0" fontId="2" fillId="0" borderId="4" xfId="0" applyNumberFormat="1" applyFont="1" applyFill="1" applyBorder="1" applyAlignment="1" applyProtection="1">
      <alignment horizontal="center" vertical="center"/>
    </xf>
    <xf numFmtId="0" fontId="4" fillId="0" borderId="5" xfId="0" applyNumberFormat="1" applyFont="1" applyFill="1" applyBorder="1" applyAlignment="1" applyProtection="1">
      <alignment horizontal="left" vertical="top"/>
    </xf>
    <xf numFmtId="0" fontId="2" fillId="0" borderId="6" xfId="0" applyNumberFormat="1" applyFont="1" applyFill="1" applyBorder="1" applyAlignment="1" applyProtection="1">
      <alignment horizontal="left" vertical="top"/>
    </xf>
    <xf numFmtId="0" fontId="4" fillId="0" borderId="7" xfId="0" applyNumberFormat="1" applyFont="1" applyFill="1" applyBorder="1" applyAlignment="1" applyProtection="1">
      <alignment horizontal="left" vertical="top"/>
    </xf>
    <xf numFmtId="0" fontId="4" fillId="0" borderId="8" xfId="0" applyNumberFormat="1" applyFont="1" applyFill="1" applyBorder="1" applyAlignment="1" applyProtection="1">
      <alignment horizontal="left" vertical="top"/>
    </xf>
    <xf numFmtId="0" fontId="5" fillId="0" borderId="0" xfId="0" applyNumberFormat="1" applyFont="1" applyFill="1" applyBorder="1" applyAlignment="1" applyProtection="1">
      <alignment horizontal="left" vertical="top"/>
    </xf>
    <xf numFmtId="0" fontId="4" fillId="0" borderId="6" xfId="0" applyNumberFormat="1" applyFont="1" applyFill="1" applyBorder="1" applyAlignment="1" applyProtection="1">
      <alignment horizontal="left" vertical="top"/>
    </xf>
    <xf numFmtId="3" fontId="4" fillId="0" borderId="7" xfId="0" applyNumberFormat="1" applyFont="1" applyFill="1" applyBorder="1" applyAlignment="1" applyProtection="1">
      <alignment horizontal="right" vertical="top"/>
    </xf>
    <xf numFmtId="164" fontId="4" fillId="0" borderId="7" xfId="0" applyNumberFormat="1" applyFont="1" applyFill="1" applyBorder="1" applyAlignment="1" applyProtection="1">
      <alignment horizontal="right" vertical="top"/>
    </xf>
    <xf numFmtId="165" fontId="4" fillId="0" borderId="8" xfId="0" applyNumberFormat="1" applyFont="1" applyFill="1" applyBorder="1" applyAlignment="1" applyProtection="1">
      <alignment horizontal="right" vertical="top"/>
    </xf>
    <xf numFmtId="0" fontId="4" fillId="0" borderId="9" xfId="0" applyNumberFormat="1" applyFont="1" applyFill="1" applyBorder="1" applyAlignment="1" applyProtection="1">
      <alignment horizontal="left" vertical="top"/>
    </xf>
    <xf numFmtId="0" fontId="2" fillId="0" borderId="10" xfId="0" applyNumberFormat="1" applyFont="1" applyFill="1" applyBorder="1" applyAlignment="1" applyProtection="1">
      <alignment horizontal="left" vertical="top"/>
    </xf>
    <xf numFmtId="0" fontId="4" fillId="0" borderId="10" xfId="0" applyNumberFormat="1" applyFont="1" applyFill="1" applyBorder="1" applyAlignment="1" applyProtection="1">
      <alignment horizontal="left" vertical="top"/>
    </xf>
    <xf numFmtId="0" fontId="4" fillId="0" borderId="11" xfId="0" applyNumberFormat="1" applyFont="1" applyFill="1" applyBorder="1" applyAlignment="1" applyProtection="1">
      <alignment horizontal="left" vertical="top"/>
    </xf>
    <xf numFmtId="164" fontId="2" fillId="0" borderId="11" xfId="0" applyNumberFormat="1" applyFont="1" applyFill="1" applyBorder="1" applyAlignment="1" applyProtection="1">
      <alignment horizontal="right" vertical="top"/>
    </xf>
    <xf numFmtId="165" fontId="2" fillId="0" borderId="12" xfId="0" applyNumberFormat="1" applyFont="1" applyFill="1" applyBorder="1" applyAlignment="1" applyProtection="1">
      <alignment horizontal="right" vertical="top"/>
    </xf>
    <xf numFmtId="0" fontId="2" fillId="0" borderId="7" xfId="0" applyNumberFormat="1" applyFont="1" applyFill="1" applyBorder="1" applyAlignment="1" applyProtection="1">
      <alignment horizontal="left" vertical="top"/>
    </xf>
    <xf numFmtId="0" fontId="4" fillId="0" borderId="7" xfId="0" applyNumberFormat="1" applyFont="1" applyFill="1" applyBorder="1" applyAlignment="1" applyProtection="1">
      <alignment horizontal="right" vertical="top"/>
    </xf>
    <xf numFmtId="0" fontId="4" fillId="0" borderId="8" xfId="0" applyNumberFormat="1" applyFont="1" applyFill="1" applyBorder="1" applyAlignment="1" applyProtection="1">
      <alignment horizontal="right" vertical="top"/>
    </xf>
    <xf numFmtId="0" fontId="4" fillId="0" borderId="13" xfId="0" applyNumberFormat="1" applyFont="1" applyFill="1" applyBorder="1" applyAlignment="1" applyProtection="1">
      <alignment horizontal="left" vertical="top"/>
    </xf>
    <xf numFmtId="0" fontId="2" fillId="0" borderId="14" xfId="0" applyNumberFormat="1" applyFont="1" applyFill="1" applyBorder="1" applyAlignment="1" applyProtection="1">
      <alignment horizontal="left" vertical="top"/>
    </xf>
    <xf numFmtId="0" fontId="4" fillId="0" borderId="15" xfId="0" applyNumberFormat="1" applyFont="1" applyFill="1" applyBorder="1" applyAlignment="1" applyProtection="1">
      <alignment horizontal="left" vertical="top"/>
    </xf>
    <xf numFmtId="164" fontId="2" fillId="0" borderId="15" xfId="0" applyNumberFormat="1" applyFont="1" applyFill="1" applyBorder="1" applyAlignment="1" applyProtection="1">
      <alignment horizontal="right" vertical="top"/>
    </xf>
    <xf numFmtId="165" fontId="2" fillId="0" borderId="16" xfId="0" applyNumberFormat="1" applyFont="1" applyFill="1" applyBorder="1" applyAlignment="1" applyProtection="1">
      <alignment horizontal="right" vertical="top"/>
    </xf>
    <xf numFmtId="0" fontId="2" fillId="0" borderId="0" xfId="0" applyNumberFormat="1" applyFont="1" applyFill="1" applyBorder="1" applyAlignment="1" applyProtection="1">
      <alignment horizontal="left" vertical="top"/>
    </xf>
    <xf numFmtId="0" fontId="2" fillId="0" borderId="9" xfId="0" applyNumberFormat="1" applyFont="1" applyFill="1" applyBorder="1" applyAlignment="1" applyProtection="1">
      <alignment horizontal="left" vertical="top"/>
    </xf>
    <xf numFmtId="164" fontId="2" fillId="0" borderId="10" xfId="0" applyNumberFormat="1" applyFont="1" applyFill="1" applyBorder="1" applyAlignment="1" applyProtection="1">
      <alignment horizontal="right" vertical="top"/>
    </xf>
    <xf numFmtId="165" fontId="2" fillId="0" borderId="17" xfId="0" applyNumberFormat="1" applyFont="1" applyFill="1" applyBorder="1" applyAlignment="1" applyProtection="1">
      <alignment horizontal="right" vertical="top"/>
    </xf>
    <xf numFmtId="0" fontId="2" fillId="0" borderId="10" xfId="0" applyNumberFormat="1" applyFont="1" applyFill="1" applyBorder="1" applyAlignment="1" applyProtection="1">
      <alignment horizontal="right" vertical="top"/>
    </xf>
    <xf numFmtId="0" fontId="2" fillId="0" borderId="17" xfId="0" applyNumberFormat="1" applyFont="1" applyFill="1" applyBorder="1" applyAlignment="1" applyProtection="1">
      <alignment horizontal="right" vertical="top"/>
    </xf>
    <xf numFmtId="0" fontId="7" fillId="0" borderId="5" xfId="0" applyNumberFormat="1" applyFont="1" applyFill="1" applyBorder="1" applyAlignment="1" applyProtection="1">
      <alignment horizontal="left" vertical="top"/>
    </xf>
    <xf numFmtId="0" fontId="8" fillId="0" borderId="6" xfId="0" applyNumberFormat="1" applyFont="1" applyFill="1" applyBorder="1" applyAlignment="1" applyProtection="1">
      <alignment horizontal="left" vertical="top"/>
    </xf>
    <xf numFmtId="0" fontId="7" fillId="0" borderId="7" xfId="0" applyNumberFormat="1" applyFont="1" applyFill="1" applyBorder="1" applyAlignment="1" applyProtection="1">
      <alignment horizontal="left" vertical="top"/>
    </xf>
    <xf numFmtId="0" fontId="7" fillId="0" borderId="8" xfId="0" applyNumberFormat="1" applyFont="1" applyFill="1" applyBorder="1" applyAlignment="1" applyProtection="1">
      <alignment horizontal="left" vertical="top"/>
    </xf>
    <xf numFmtId="0" fontId="0" fillId="0" borderId="0" xfId="0" applyAlignment="1"/>
    <xf numFmtId="0" fontId="8" fillId="0" borderId="9" xfId="0" applyNumberFormat="1" applyFont="1" applyFill="1" applyBorder="1" applyAlignment="1" applyProtection="1">
      <alignment horizontal="left" vertical="top"/>
    </xf>
    <xf numFmtId="0" fontId="8" fillId="0" borderId="10" xfId="0" applyNumberFormat="1" applyFont="1" applyFill="1" applyBorder="1" applyAlignment="1" applyProtection="1">
      <alignment horizontal="left" vertical="top"/>
    </xf>
    <xf numFmtId="164" fontId="8" fillId="0" borderId="10" xfId="0" applyNumberFormat="1" applyFont="1" applyFill="1" applyBorder="1" applyAlignment="1" applyProtection="1">
      <alignment horizontal="right" vertical="top"/>
    </xf>
    <xf numFmtId="165" fontId="8" fillId="0" borderId="17" xfId="0" applyNumberFormat="1" applyFont="1" applyFill="1" applyBorder="1" applyAlignment="1" applyProtection="1">
      <alignment horizontal="right" vertical="top"/>
    </xf>
    <xf numFmtId="166" fontId="4" fillId="0" borderId="7" xfId="0" applyNumberFormat="1" applyFont="1" applyFill="1" applyBorder="1" applyAlignment="1" applyProtection="1">
      <alignment horizontal="right" vertical="top"/>
    </xf>
    <xf numFmtId="0" fontId="4" fillId="0" borderId="6" xfId="0" applyNumberFormat="1" applyFont="1" applyFill="1" applyBorder="1" applyAlignment="1" applyProtection="1">
      <alignment vertical="top"/>
    </xf>
    <xf numFmtId="0" fontId="4" fillId="0" borderId="7" xfId="0" applyNumberFormat="1" applyFont="1" applyFill="1" applyBorder="1" applyAlignment="1" applyProtection="1">
      <alignment vertical="top"/>
    </xf>
    <xf numFmtId="0" fontId="2" fillId="0" borderId="9" xfId="0" applyNumberFormat="1" applyFont="1" applyFill="1" applyBorder="1" applyAlignment="1" applyProtection="1">
      <alignment vertical="top"/>
    </xf>
    <xf numFmtId="0" fontId="4" fillId="0" borderId="10" xfId="0" applyNumberFormat="1" applyFont="1" applyFill="1" applyBorder="1" applyAlignment="1" applyProtection="1">
      <alignment vertical="top"/>
    </xf>
    <xf numFmtId="0" fontId="2" fillId="0" borderId="6" xfId="0" applyNumberFormat="1" applyFont="1" applyFill="1" applyBorder="1" applyAlignment="1" applyProtection="1">
      <alignment vertical="top"/>
    </xf>
    <xf numFmtId="0" fontId="2" fillId="0" borderId="10" xfId="0" applyNumberFormat="1" applyFont="1" applyFill="1" applyBorder="1" applyAlignment="1" applyProtection="1">
      <alignment vertical="top"/>
    </xf>
    <xf numFmtId="0" fontId="6" fillId="0" borderId="0" xfId="0" applyNumberFormat="1" applyFont="1" applyFill="1" applyBorder="1" applyAlignment="1" applyProtection="1">
      <alignment vertical="top"/>
    </xf>
    <xf numFmtId="0" fontId="6" fillId="0" borderId="0" xfId="0" applyNumberFormat="1" applyFont="1" applyFill="1" applyBorder="1" applyAlignment="1" applyProtection="1">
      <alignment horizontal="left" vertical="top"/>
    </xf>
    <xf numFmtId="0" fontId="10" fillId="0" borderId="0" xfId="0" applyNumberFormat="1" applyFont="1" applyFill="1" applyBorder="1" applyAlignment="1" applyProtection="1">
      <alignment vertical="top"/>
    </xf>
    <xf numFmtId="0" fontId="9" fillId="0" borderId="0" xfId="0" applyNumberFormat="1" applyFont="1" applyFill="1" applyBorder="1" applyAlignment="1"/>
    <xf numFmtId="0" fontId="11" fillId="0" borderId="0" xfId="0" applyNumberFormat="1" applyFont="1" applyFill="1" applyBorder="1" applyAlignment="1" applyProtection="1">
      <alignment horizontal="left" vertical="top"/>
    </xf>
    <xf numFmtId="39" fontId="3" fillId="0" borderId="0" xfId="0" applyNumberFormat="1" applyFont="1" applyFill="1" applyBorder="1" applyAlignment="1" applyProtection="1">
      <alignment horizontal="left" vertical="top"/>
    </xf>
    <xf numFmtId="167" fontId="3" fillId="0" borderId="0" xfId="0" applyNumberFormat="1" applyFont="1" applyFill="1" applyBorder="1" applyAlignment="1" applyProtection="1">
      <alignment horizontal="left" vertical="top"/>
    </xf>
    <xf numFmtId="0" fontId="3" fillId="0" borderId="0" xfId="0" applyNumberFormat="1" applyFont="1" applyFill="1" applyBorder="1" applyAlignment="1" applyProtection="1">
      <alignment horizontal="left" vertical="top" wrapText="1"/>
    </xf>
    <xf numFmtId="0" fontId="2" fillId="0" borderId="6" xfId="0" applyNumberFormat="1" applyFont="1" applyFill="1" applyBorder="1" applyAlignment="1" applyProtection="1">
      <alignment horizontal="left" vertical="top" wrapText="1"/>
    </xf>
    <xf numFmtId="0" fontId="2" fillId="0" borderId="5" xfId="0" applyNumberFormat="1" applyFont="1" applyFill="1" applyBorder="1" applyAlignment="1" applyProtection="1">
      <alignment horizontal="left" vertical="top" wrapText="1"/>
    </xf>
    <xf numFmtId="0" fontId="2" fillId="0" borderId="7" xfId="0" applyNumberFormat="1" applyFont="1" applyFill="1" applyBorder="1" applyAlignment="1" applyProtection="1">
      <alignment horizontal="left" vertical="top" wrapText="1"/>
    </xf>
    <xf numFmtId="164" fontId="2" fillId="0" borderId="7" xfId="0" applyNumberFormat="1" applyFont="1" applyFill="1" applyBorder="1" applyAlignment="1" applyProtection="1">
      <alignment horizontal="right" vertical="top" wrapText="1"/>
    </xf>
    <xf numFmtId="165" fontId="2" fillId="0" borderId="8" xfId="0" applyNumberFormat="1" applyFont="1" applyFill="1" applyBorder="1" applyAlignment="1" applyProtection="1">
      <alignment horizontal="right" vertical="top" wrapText="1"/>
    </xf>
    <xf numFmtId="0" fontId="2" fillId="0" borderId="10" xfId="0" applyNumberFormat="1" applyFont="1" applyFill="1" applyBorder="1" applyAlignment="1" applyProtection="1">
      <alignment horizontal="left" vertical="top" wrapText="1"/>
    </xf>
    <xf numFmtId="0" fontId="2" fillId="0" borderId="9" xfId="0" applyNumberFormat="1" applyFont="1" applyFill="1" applyBorder="1" applyAlignment="1" applyProtection="1">
      <alignment horizontal="left" vertical="top" wrapText="1"/>
    </xf>
    <xf numFmtId="164" fontId="2" fillId="0" borderId="10" xfId="0" applyNumberFormat="1" applyFont="1" applyFill="1" applyBorder="1" applyAlignment="1" applyProtection="1">
      <alignment horizontal="right" vertical="top" wrapText="1"/>
    </xf>
    <xf numFmtId="165" fontId="2" fillId="0" borderId="17" xfId="0" applyNumberFormat="1" applyFont="1" applyFill="1" applyBorder="1" applyAlignment="1" applyProtection="1">
      <alignment horizontal="right" vertical="top" wrapText="1"/>
    </xf>
    <xf numFmtId="0" fontId="9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G109"/>
  <sheetViews>
    <sheetView showGridLines="0" tabSelected="1" zoomScaleNormal="100" workbookViewId="0"/>
  </sheetViews>
  <sheetFormatPr defaultRowHeight="12.75"/>
  <cols>
    <col min="1" max="1" width="9.85546875" style="1" bestFit="1" customWidth="1"/>
    <col min="2" max="2" width="47.7109375" style="1" bestFit="1" customWidth="1"/>
    <col min="3" max="3" width="13.85546875" style="1" bestFit="1" customWidth="1"/>
    <col min="4" max="4" width="15.42578125" style="1" bestFit="1" customWidth="1"/>
    <col min="5" max="5" width="9.85546875" style="1" bestFit="1" customWidth="1"/>
    <col min="6" max="6" width="27.42578125" style="1" bestFit="1" customWidth="1"/>
    <col min="7" max="7" width="8.140625" style="1" bestFit="1" customWidth="1"/>
    <col min="8" max="16384" width="9.140625" style="1"/>
  </cols>
  <sheetData>
    <row r="2" spans="1:7">
      <c r="B2" s="72" t="s">
        <v>2968</v>
      </c>
      <c r="C2" s="72"/>
      <c r="D2" s="72"/>
      <c r="E2" s="72"/>
      <c r="F2" s="72"/>
      <c r="G2" s="72"/>
    </row>
    <row r="4" spans="1:7">
      <c r="B4" s="72" t="str">
        <f>+B5</f>
        <v>IDFC Cash Fund (CF)</v>
      </c>
      <c r="C4" s="72"/>
      <c r="D4" s="72"/>
      <c r="E4" s="72"/>
      <c r="F4" s="72"/>
      <c r="G4" s="72"/>
    </row>
    <row r="5" spans="1:7" ht="15.95" customHeight="1">
      <c r="A5" s="2" t="s">
        <v>0</v>
      </c>
      <c r="B5" s="57" t="s">
        <v>2919</v>
      </c>
      <c r="C5" s="58"/>
      <c r="D5" s="59"/>
      <c r="E5" s="59"/>
      <c r="F5" s="59"/>
      <c r="G5" s="59"/>
    </row>
    <row r="6" spans="1:7" ht="12.95" customHeight="1">
      <c r="A6" s="3"/>
      <c r="B6" s="57" t="s">
        <v>1</v>
      </c>
      <c r="C6" s="58"/>
      <c r="D6" s="59"/>
      <c r="E6" s="59"/>
      <c r="F6" s="59"/>
      <c r="G6" s="59"/>
    </row>
    <row r="7" spans="1:7" ht="12.95" customHeight="1" thickBot="1">
      <c r="A7" s="4" t="s">
        <v>2</v>
      </c>
      <c r="B7" s="59"/>
      <c r="C7" s="59"/>
      <c r="D7" s="59"/>
      <c r="E7" s="59"/>
      <c r="F7" s="59"/>
      <c r="G7" s="59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9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10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14" t="s">
        <v>11</v>
      </c>
      <c r="B11" s="15" t="s">
        <v>13</v>
      </c>
      <c r="C11" s="10" t="s">
        <v>12</v>
      </c>
      <c r="D11" s="12" t="s">
        <v>14</v>
      </c>
      <c r="E11" s="16">
        <v>45000000</v>
      </c>
      <c r="F11" s="17">
        <v>44703.360000000001</v>
      </c>
      <c r="G11" s="18">
        <v>3.3700000000000001E-2</v>
      </c>
    </row>
    <row r="12" spans="1:7" ht="12.95" customHeight="1">
      <c r="A12" s="14" t="s">
        <v>15</v>
      </c>
      <c r="B12" s="15" t="s">
        <v>17</v>
      </c>
      <c r="C12" s="10" t="s">
        <v>16</v>
      </c>
      <c r="D12" s="12" t="s">
        <v>18</v>
      </c>
      <c r="E12" s="16">
        <v>40000000</v>
      </c>
      <c r="F12" s="17">
        <v>39775</v>
      </c>
      <c r="G12" s="18">
        <v>0.03</v>
      </c>
    </row>
    <row r="13" spans="1:7" ht="12.95" customHeight="1">
      <c r="A13" s="14" t="s">
        <v>19</v>
      </c>
      <c r="B13" s="15" t="s">
        <v>21</v>
      </c>
      <c r="C13" s="10" t="s">
        <v>20</v>
      </c>
      <c r="D13" s="12" t="s">
        <v>18</v>
      </c>
      <c r="E13" s="16">
        <v>30000000</v>
      </c>
      <c r="F13" s="17">
        <v>29756.58</v>
      </c>
      <c r="G13" s="18">
        <v>2.24E-2</v>
      </c>
    </row>
    <row r="14" spans="1:7" ht="12.95" customHeight="1">
      <c r="A14" s="14" t="s">
        <v>22</v>
      </c>
      <c r="B14" s="15" t="s">
        <v>13</v>
      </c>
      <c r="C14" s="10" t="s">
        <v>23</v>
      </c>
      <c r="D14" s="12" t="s">
        <v>24</v>
      </c>
      <c r="E14" s="16">
        <v>30000000</v>
      </c>
      <c r="F14" s="17">
        <v>29712.78</v>
      </c>
      <c r="G14" s="18">
        <v>2.24E-2</v>
      </c>
    </row>
    <row r="15" spans="1:7" ht="12.95" customHeight="1">
      <c r="A15" s="14" t="s">
        <v>25</v>
      </c>
      <c r="B15" s="15" t="s">
        <v>27</v>
      </c>
      <c r="C15" s="10" t="s">
        <v>26</v>
      </c>
      <c r="D15" s="12" t="s">
        <v>18</v>
      </c>
      <c r="E15" s="16">
        <v>30000000</v>
      </c>
      <c r="F15" s="17">
        <v>29570.31</v>
      </c>
      <c r="G15" s="18">
        <v>2.23E-2</v>
      </c>
    </row>
    <row r="16" spans="1:7" ht="12.95" customHeight="1">
      <c r="A16" s="14" t="s">
        <v>28</v>
      </c>
      <c r="B16" s="15" t="s">
        <v>17</v>
      </c>
      <c r="C16" s="10" t="s">
        <v>29</v>
      </c>
      <c r="D16" s="12" t="s">
        <v>18</v>
      </c>
      <c r="E16" s="16">
        <v>20000000</v>
      </c>
      <c r="F16" s="17">
        <v>19811.82</v>
      </c>
      <c r="G16" s="18">
        <v>1.49E-2</v>
      </c>
    </row>
    <row r="17" spans="1:7" ht="12.95" customHeight="1">
      <c r="A17" s="14" t="s">
        <v>30</v>
      </c>
      <c r="B17" s="15" t="s">
        <v>17</v>
      </c>
      <c r="C17" s="10" t="s">
        <v>31</v>
      </c>
      <c r="D17" s="12" t="s">
        <v>18</v>
      </c>
      <c r="E17" s="16">
        <v>17500000</v>
      </c>
      <c r="F17" s="17">
        <v>17415.810000000001</v>
      </c>
      <c r="G17" s="18">
        <v>1.3100000000000001E-2</v>
      </c>
    </row>
    <row r="18" spans="1:7" ht="12.95" customHeight="1">
      <c r="A18" s="14" t="s">
        <v>32</v>
      </c>
      <c r="B18" s="15" t="s">
        <v>17</v>
      </c>
      <c r="C18" s="10" t="s">
        <v>33</v>
      </c>
      <c r="D18" s="12" t="s">
        <v>18</v>
      </c>
      <c r="E18" s="16">
        <v>11500000</v>
      </c>
      <c r="F18" s="17">
        <v>11433.36</v>
      </c>
      <c r="G18" s="18">
        <v>8.6E-3</v>
      </c>
    </row>
    <row r="19" spans="1:7" ht="12.95" customHeight="1">
      <c r="A19" s="14" t="s">
        <v>34</v>
      </c>
      <c r="B19" s="15" t="s">
        <v>13</v>
      </c>
      <c r="C19" s="10" t="s">
        <v>35</v>
      </c>
      <c r="D19" s="12" t="s">
        <v>14</v>
      </c>
      <c r="E19" s="16">
        <v>10500000</v>
      </c>
      <c r="F19" s="17">
        <v>10472.120000000001</v>
      </c>
      <c r="G19" s="18">
        <v>7.9000000000000008E-3</v>
      </c>
    </row>
    <row r="20" spans="1:7" ht="12.95" customHeight="1">
      <c r="A20" s="14" t="s">
        <v>36</v>
      </c>
      <c r="B20" s="15" t="s">
        <v>38</v>
      </c>
      <c r="C20" s="10" t="s">
        <v>37</v>
      </c>
      <c r="D20" s="12" t="s">
        <v>14</v>
      </c>
      <c r="E20" s="16">
        <v>10000000</v>
      </c>
      <c r="F20" s="17">
        <v>9954.35</v>
      </c>
      <c r="G20" s="18">
        <v>7.4999999999999997E-3</v>
      </c>
    </row>
    <row r="21" spans="1:7" ht="12.95" customHeight="1">
      <c r="A21" s="14" t="s">
        <v>39</v>
      </c>
      <c r="B21" s="15" t="s">
        <v>41</v>
      </c>
      <c r="C21" s="10" t="s">
        <v>40</v>
      </c>
      <c r="D21" s="12" t="s">
        <v>24</v>
      </c>
      <c r="E21" s="16">
        <v>10000000</v>
      </c>
      <c r="F21" s="17">
        <v>9917.4699999999993</v>
      </c>
      <c r="G21" s="18">
        <v>7.4999999999999997E-3</v>
      </c>
    </row>
    <row r="22" spans="1:7" ht="12.95" customHeight="1">
      <c r="A22" s="14" t="s">
        <v>42</v>
      </c>
      <c r="B22" s="15" t="s">
        <v>13</v>
      </c>
      <c r="C22" s="10" t="s">
        <v>43</v>
      </c>
      <c r="D22" s="12" t="s">
        <v>14</v>
      </c>
      <c r="E22" s="16">
        <v>7500000</v>
      </c>
      <c r="F22" s="17">
        <v>7459.22</v>
      </c>
      <c r="G22" s="18">
        <v>5.5999999999999999E-3</v>
      </c>
    </row>
    <row r="23" spans="1:7" ht="12.95" customHeight="1">
      <c r="A23" s="3"/>
      <c r="B23" s="11" t="s">
        <v>44</v>
      </c>
      <c r="C23" s="10" t="s">
        <v>2</v>
      </c>
      <c r="D23" s="12" t="s">
        <v>2</v>
      </c>
      <c r="E23" s="12" t="s">
        <v>2</v>
      </c>
      <c r="F23" s="12" t="s">
        <v>2</v>
      </c>
      <c r="G23" s="13" t="s">
        <v>2</v>
      </c>
    </row>
    <row r="24" spans="1:7" ht="12.95" customHeight="1">
      <c r="A24" s="14" t="s">
        <v>45</v>
      </c>
      <c r="B24" s="15" t="s">
        <v>47</v>
      </c>
      <c r="C24" s="10" t="s">
        <v>46</v>
      </c>
      <c r="D24" s="12" t="s">
        <v>18</v>
      </c>
      <c r="E24" s="16">
        <v>52500000</v>
      </c>
      <c r="F24" s="17">
        <v>52054.8</v>
      </c>
      <c r="G24" s="18">
        <v>3.9199999999999999E-2</v>
      </c>
    </row>
    <row r="25" spans="1:7" ht="12.95" customHeight="1">
      <c r="A25" s="14" t="s">
        <v>48</v>
      </c>
      <c r="B25" s="15" t="s">
        <v>50</v>
      </c>
      <c r="C25" s="10" t="s">
        <v>49</v>
      </c>
      <c r="D25" s="12" t="s">
        <v>18</v>
      </c>
      <c r="E25" s="16">
        <v>50000000</v>
      </c>
      <c r="F25" s="17">
        <v>49867</v>
      </c>
      <c r="G25" s="18">
        <v>3.7600000000000001E-2</v>
      </c>
    </row>
    <row r="26" spans="1:7" ht="12.95" customHeight="1">
      <c r="A26" s="14" t="s">
        <v>51</v>
      </c>
      <c r="B26" s="15" t="s">
        <v>53</v>
      </c>
      <c r="C26" s="10" t="s">
        <v>52</v>
      </c>
      <c r="D26" s="12" t="s">
        <v>18</v>
      </c>
      <c r="E26" s="16">
        <v>50000000</v>
      </c>
      <c r="F26" s="17">
        <v>49841.65</v>
      </c>
      <c r="G26" s="18">
        <v>3.7600000000000001E-2</v>
      </c>
    </row>
    <row r="27" spans="1:7" ht="12.95" customHeight="1">
      <c r="A27" s="14" t="s">
        <v>54</v>
      </c>
      <c r="B27" s="15" t="s">
        <v>56</v>
      </c>
      <c r="C27" s="10" t="s">
        <v>55</v>
      </c>
      <c r="D27" s="12" t="s">
        <v>14</v>
      </c>
      <c r="E27" s="16">
        <v>50000000</v>
      </c>
      <c r="F27" s="17">
        <v>49763.85</v>
      </c>
      <c r="G27" s="18">
        <v>3.7499999999999999E-2</v>
      </c>
    </row>
    <row r="28" spans="1:7" ht="12.95" customHeight="1">
      <c r="A28" s="14" t="s">
        <v>57</v>
      </c>
      <c r="B28" s="15" t="s">
        <v>59</v>
      </c>
      <c r="C28" s="10" t="s">
        <v>58</v>
      </c>
      <c r="D28" s="12" t="s">
        <v>14</v>
      </c>
      <c r="E28" s="16">
        <v>50000000</v>
      </c>
      <c r="F28" s="17">
        <v>49565.45</v>
      </c>
      <c r="G28" s="18">
        <v>3.7400000000000003E-2</v>
      </c>
    </row>
    <row r="29" spans="1:7" ht="12.95" customHeight="1">
      <c r="A29" s="14" t="s">
        <v>60</v>
      </c>
      <c r="B29" s="15" t="s">
        <v>62</v>
      </c>
      <c r="C29" s="10" t="s">
        <v>61</v>
      </c>
      <c r="D29" s="12" t="s">
        <v>24</v>
      </c>
      <c r="E29" s="16">
        <v>40000000</v>
      </c>
      <c r="F29" s="17">
        <v>39906.519999999997</v>
      </c>
      <c r="G29" s="18">
        <v>3.0099999999999998E-2</v>
      </c>
    </row>
    <row r="30" spans="1:7" ht="12.95" customHeight="1">
      <c r="A30" s="14" t="s">
        <v>63</v>
      </c>
      <c r="B30" s="15" t="s">
        <v>50</v>
      </c>
      <c r="C30" s="10" t="s">
        <v>64</v>
      </c>
      <c r="D30" s="12" t="s">
        <v>18</v>
      </c>
      <c r="E30" s="16">
        <v>35000000</v>
      </c>
      <c r="F30" s="17">
        <v>34679.440000000002</v>
      </c>
      <c r="G30" s="18">
        <v>2.6100000000000002E-2</v>
      </c>
    </row>
    <row r="31" spans="1:7" ht="12.95" customHeight="1">
      <c r="A31" s="14" t="s">
        <v>65</v>
      </c>
      <c r="B31" s="15" t="s">
        <v>67</v>
      </c>
      <c r="C31" s="10" t="s">
        <v>66</v>
      </c>
      <c r="D31" s="12" t="s">
        <v>18</v>
      </c>
      <c r="E31" s="16">
        <v>32500000</v>
      </c>
      <c r="F31" s="17">
        <v>32228.89</v>
      </c>
      <c r="G31" s="18">
        <v>2.4299999999999999E-2</v>
      </c>
    </row>
    <row r="32" spans="1:7" ht="12.95" customHeight="1">
      <c r="A32" s="14" t="s">
        <v>68</v>
      </c>
      <c r="B32" s="15" t="s">
        <v>70</v>
      </c>
      <c r="C32" s="10" t="s">
        <v>69</v>
      </c>
      <c r="D32" s="12" t="s">
        <v>18</v>
      </c>
      <c r="E32" s="16">
        <v>30000000</v>
      </c>
      <c r="F32" s="17">
        <v>29966.13</v>
      </c>
      <c r="G32" s="18">
        <v>2.2599999999999999E-2</v>
      </c>
    </row>
    <row r="33" spans="1:7" ht="12.95" customHeight="1">
      <c r="A33" s="14" t="s">
        <v>71</v>
      </c>
      <c r="B33" s="15" t="s">
        <v>50</v>
      </c>
      <c r="C33" s="10" t="s">
        <v>72</v>
      </c>
      <c r="D33" s="12" t="s">
        <v>18</v>
      </c>
      <c r="E33" s="16">
        <v>30000000</v>
      </c>
      <c r="F33" s="17">
        <v>29855.31</v>
      </c>
      <c r="G33" s="18">
        <v>2.2499999999999999E-2</v>
      </c>
    </row>
    <row r="34" spans="1:7" ht="12.95" customHeight="1">
      <c r="A34" s="14" t="s">
        <v>73</v>
      </c>
      <c r="B34" s="15" t="s">
        <v>75</v>
      </c>
      <c r="C34" s="10" t="s">
        <v>74</v>
      </c>
      <c r="D34" s="12" t="s">
        <v>18</v>
      </c>
      <c r="E34" s="16">
        <v>30000000</v>
      </c>
      <c r="F34" s="17">
        <v>29535.48</v>
      </c>
      <c r="G34" s="18">
        <v>2.23E-2</v>
      </c>
    </row>
    <row r="35" spans="1:7" ht="12.95" customHeight="1">
      <c r="A35" s="14" t="s">
        <v>76</v>
      </c>
      <c r="B35" s="15" t="s">
        <v>78</v>
      </c>
      <c r="C35" s="10" t="s">
        <v>77</v>
      </c>
      <c r="D35" s="12" t="s">
        <v>14</v>
      </c>
      <c r="E35" s="16">
        <v>29000000</v>
      </c>
      <c r="F35" s="17">
        <v>28956.01</v>
      </c>
      <c r="G35" s="18">
        <v>2.18E-2</v>
      </c>
    </row>
    <row r="36" spans="1:7" ht="12.95" customHeight="1">
      <c r="A36" s="14" t="s">
        <v>79</v>
      </c>
      <c r="B36" s="15" t="s">
        <v>81</v>
      </c>
      <c r="C36" s="10" t="s">
        <v>80</v>
      </c>
      <c r="D36" s="12" t="s">
        <v>18</v>
      </c>
      <c r="E36" s="16">
        <v>27500000</v>
      </c>
      <c r="F36" s="17">
        <v>27429.49</v>
      </c>
      <c r="G36" s="18">
        <v>2.07E-2</v>
      </c>
    </row>
    <row r="37" spans="1:7" ht="12.95" customHeight="1">
      <c r="A37" s="14" t="s">
        <v>82</v>
      </c>
      <c r="B37" s="15" t="s">
        <v>47</v>
      </c>
      <c r="C37" s="10" t="s">
        <v>83</v>
      </c>
      <c r="D37" s="12" t="s">
        <v>18</v>
      </c>
      <c r="E37" s="16">
        <v>27500000</v>
      </c>
      <c r="F37" s="17">
        <v>27367.62</v>
      </c>
      <c r="G37" s="18">
        <v>2.06E-2</v>
      </c>
    </row>
    <row r="38" spans="1:7" ht="12.95" customHeight="1">
      <c r="A38" s="14" t="s">
        <v>84</v>
      </c>
      <c r="B38" s="15" t="s">
        <v>50</v>
      </c>
      <c r="C38" s="10" t="s">
        <v>85</v>
      </c>
      <c r="D38" s="12" t="s">
        <v>18</v>
      </c>
      <c r="E38" s="16">
        <v>25000000</v>
      </c>
      <c r="F38" s="17">
        <v>24846.9</v>
      </c>
      <c r="G38" s="18">
        <v>1.8700000000000001E-2</v>
      </c>
    </row>
    <row r="39" spans="1:7" ht="12.95" customHeight="1">
      <c r="A39" s="14" t="s">
        <v>86</v>
      </c>
      <c r="B39" s="15" t="s">
        <v>88</v>
      </c>
      <c r="C39" s="10" t="s">
        <v>87</v>
      </c>
      <c r="D39" s="12" t="s">
        <v>14</v>
      </c>
      <c r="E39" s="16">
        <v>20000000</v>
      </c>
      <c r="F39" s="17">
        <v>19973.740000000002</v>
      </c>
      <c r="G39" s="18">
        <v>1.5100000000000001E-2</v>
      </c>
    </row>
    <row r="40" spans="1:7" ht="12.95" customHeight="1">
      <c r="A40" s="14" t="s">
        <v>89</v>
      </c>
      <c r="B40" s="15" t="s">
        <v>91</v>
      </c>
      <c r="C40" s="10" t="s">
        <v>90</v>
      </c>
      <c r="D40" s="12" t="s">
        <v>18</v>
      </c>
      <c r="E40" s="16">
        <v>20000000</v>
      </c>
      <c r="F40" s="17">
        <v>19889.2</v>
      </c>
      <c r="G40" s="18">
        <v>1.4999999999999999E-2</v>
      </c>
    </row>
    <row r="41" spans="1:7" ht="12.95" customHeight="1">
      <c r="A41" s="14" t="s">
        <v>92</v>
      </c>
      <c r="B41" s="15" t="s">
        <v>94</v>
      </c>
      <c r="C41" s="10" t="s">
        <v>93</v>
      </c>
      <c r="D41" s="12" t="s">
        <v>18</v>
      </c>
      <c r="E41" s="16">
        <v>20000000</v>
      </c>
      <c r="F41" s="17">
        <v>19857.16</v>
      </c>
      <c r="G41" s="18">
        <v>1.4999999999999999E-2</v>
      </c>
    </row>
    <row r="42" spans="1:7" ht="12.95" customHeight="1">
      <c r="A42" s="14" t="s">
        <v>95</v>
      </c>
      <c r="B42" s="15" t="s">
        <v>97</v>
      </c>
      <c r="C42" s="10" t="s">
        <v>96</v>
      </c>
      <c r="D42" s="12" t="s">
        <v>18</v>
      </c>
      <c r="E42" s="16">
        <v>20000000</v>
      </c>
      <c r="F42" s="17">
        <v>19835.86</v>
      </c>
      <c r="G42" s="18">
        <v>1.4999999999999999E-2</v>
      </c>
    </row>
    <row r="43" spans="1:7" ht="12.95" customHeight="1">
      <c r="A43" s="14" t="s">
        <v>98</v>
      </c>
      <c r="B43" s="15" t="s">
        <v>62</v>
      </c>
      <c r="C43" s="10" t="s">
        <v>99</v>
      </c>
      <c r="D43" s="12" t="s">
        <v>18</v>
      </c>
      <c r="E43" s="16">
        <v>20000000</v>
      </c>
      <c r="F43" s="17">
        <v>19830.28</v>
      </c>
      <c r="G43" s="18">
        <v>1.49E-2</v>
      </c>
    </row>
    <row r="44" spans="1:7" ht="12.95" customHeight="1">
      <c r="A44" s="14" t="s">
        <v>100</v>
      </c>
      <c r="B44" s="15" t="s">
        <v>102</v>
      </c>
      <c r="C44" s="10" t="s">
        <v>101</v>
      </c>
      <c r="D44" s="12" t="s">
        <v>18</v>
      </c>
      <c r="E44" s="16">
        <v>20000000</v>
      </c>
      <c r="F44" s="17">
        <v>19822.099999999999</v>
      </c>
      <c r="G44" s="18">
        <v>1.49E-2</v>
      </c>
    </row>
    <row r="45" spans="1:7" ht="12.95" customHeight="1">
      <c r="A45" s="14" t="s">
        <v>103</v>
      </c>
      <c r="B45" s="15" t="s">
        <v>105</v>
      </c>
      <c r="C45" s="10" t="s">
        <v>104</v>
      </c>
      <c r="D45" s="12" t="s">
        <v>14</v>
      </c>
      <c r="E45" s="16">
        <v>20000000</v>
      </c>
      <c r="F45" s="17">
        <v>19816.52</v>
      </c>
      <c r="G45" s="18">
        <v>1.49E-2</v>
      </c>
    </row>
    <row r="46" spans="1:7" ht="12.95" customHeight="1">
      <c r="A46" s="14" t="s">
        <v>106</v>
      </c>
      <c r="B46" s="15" t="s">
        <v>108</v>
      </c>
      <c r="C46" s="10" t="s">
        <v>107</v>
      </c>
      <c r="D46" s="12" t="s">
        <v>18</v>
      </c>
      <c r="E46" s="16">
        <v>20000000</v>
      </c>
      <c r="F46" s="17">
        <v>19803.400000000001</v>
      </c>
      <c r="G46" s="18">
        <v>1.49E-2</v>
      </c>
    </row>
    <row r="47" spans="1:7" ht="12.95" customHeight="1">
      <c r="A47" s="14" t="s">
        <v>109</v>
      </c>
      <c r="B47" s="15" t="s">
        <v>111</v>
      </c>
      <c r="C47" s="10" t="s">
        <v>110</v>
      </c>
      <c r="D47" s="12" t="s">
        <v>18</v>
      </c>
      <c r="E47" s="16">
        <v>17500000</v>
      </c>
      <c r="F47" s="17">
        <v>17474.77</v>
      </c>
      <c r="G47" s="18">
        <v>1.32E-2</v>
      </c>
    </row>
    <row r="48" spans="1:7" ht="12.95" customHeight="1">
      <c r="A48" s="14" t="s">
        <v>112</v>
      </c>
      <c r="B48" s="15" t="s">
        <v>114</v>
      </c>
      <c r="C48" s="10" t="s">
        <v>113</v>
      </c>
      <c r="D48" s="12" t="s">
        <v>14</v>
      </c>
      <c r="E48" s="16">
        <v>17500000</v>
      </c>
      <c r="F48" s="17">
        <v>17390.259999999998</v>
      </c>
      <c r="G48" s="18">
        <v>1.3100000000000001E-2</v>
      </c>
    </row>
    <row r="49" spans="1:7" ht="12.95" customHeight="1">
      <c r="A49" s="14" t="s">
        <v>115</v>
      </c>
      <c r="B49" s="15" t="s">
        <v>117</v>
      </c>
      <c r="C49" s="10" t="s">
        <v>116</v>
      </c>
      <c r="D49" s="12" t="s">
        <v>24</v>
      </c>
      <c r="E49" s="16">
        <v>15000000</v>
      </c>
      <c r="F49" s="17">
        <v>14997.36</v>
      </c>
      <c r="G49" s="18">
        <v>1.1299999999999999E-2</v>
      </c>
    </row>
    <row r="50" spans="1:7" ht="12.95" customHeight="1">
      <c r="A50" s="14" t="s">
        <v>118</v>
      </c>
      <c r="B50" s="15" t="s">
        <v>91</v>
      </c>
      <c r="C50" s="10" t="s">
        <v>119</v>
      </c>
      <c r="D50" s="12" t="s">
        <v>18</v>
      </c>
      <c r="E50" s="16">
        <v>15000000</v>
      </c>
      <c r="F50" s="17">
        <v>14987.27</v>
      </c>
      <c r="G50" s="18">
        <v>1.1299999999999999E-2</v>
      </c>
    </row>
    <row r="51" spans="1:7" ht="12.95" customHeight="1">
      <c r="A51" s="14" t="s">
        <v>120</v>
      </c>
      <c r="B51" s="15" t="s">
        <v>122</v>
      </c>
      <c r="C51" s="10" t="s">
        <v>121</v>
      </c>
      <c r="D51" s="12" t="s">
        <v>24</v>
      </c>
      <c r="E51" s="16">
        <v>15000000</v>
      </c>
      <c r="F51" s="17">
        <v>14983.83</v>
      </c>
      <c r="G51" s="18">
        <v>1.1299999999999999E-2</v>
      </c>
    </row>
    <row r="52" spans="1:7" ht="12.95" customHeight="1">
      <c r="A52" s="14" t="s">
        <v>123</v>
      </c>
      <c r="B52" s="15" t="s">
        <v>88</v>
      </c>
      <c r="C52" s="10" t="s">
        <v>124</v>
      </c>
      <c r="D52" s="12" t="s">
        <v>18</v>
      </c>
      <c r="E52" s="16">
        <v>15000000</v>
      </c>
      <c r="F52" s="17">
        <v>14973.75</v>
      </c>
      <c r="G52" s="18">
        <v>1.1299999999999999E-2</v>
      </c>
    </row>
    <row r="53" spans="1:7" ht="12.95" customHeight="1">
      <c r="A53" s="14" t="s">
        <v>125</v>
      </c>
      <c r="B53" s="15" t="s">
        <v>127</v>
      </c>
      <c r="C53" s="10" t="s">
        <v>126</v>
      </c>
      <c r="D53" s="12" t="s">
        <v>24</v>
      </c>
      <c r="E53" s="16">
        <v>15000000</v>
      </c>
      <c r="F53" s="17">
        <v>14942.27</v>
      </c>
      <c r="G53" s="18">
        <v>1.1299999999999999E-2</v>
      </c>
    </row>
    <row r="54" spans="1:7" ht="12.95" customHeight="1">
      <c r="A54" s="14" t="s">
        <v>128</v>
      </c>
      <c r="B54" s="15" t="s">
        <v>130</v>
      </c>
      <c r="C54" s="10" t="s">
        <v>129</v>
      </c>
      <c r="D54" s="12" t="s">
        <v>14</v>
      </c>
      <c r="E54" s="16">
        <v>15000000</v>
      </c>
      <c r="F54" s="17">
        <v>14929.1</v>
      </c>
      <c r="G54" s="18">
        <v>1.1299999999999999E-2</v>
      </c>
    </row>
    <row r="55" spans="1:7" ht="12.95" customHeight="1">
      <c r="A55" s="14" t="s">
        <v>131</v>
      </c>
      <c r="B55" s="15" t="s">
        <v>133</v>
      </c>
      <c r="C55" s="10" t="s">
        <v>132</v>
      </c>
      <c r="D55" s="12" t="s">
        <v>14</v>
      </c>
      <c r="E55" s="16">
        <v>15000000</v>
      </c>
      <c r="F55" s="17">
        <v>14919.56</v>
      </c>
      <c r="G55" s="18">
        <v>1.12E-2</v>
      </c>
    </row>
    <row r="56" spans="1:7" ht="12.95" customHeight="1">
      <c r="A56" s="14" t="s">
        <v>134</v>
      </c>
      <c r="B56" s="15" t="s">
        <v>136</v>
      </c>
      <c r="C56" s="10" t="s">
        <v>135</v>
      </c>
      <c r="D56" s="12" t="s">
        <v>18</v>
      </c>
      <c r="E56" s="16">
        <v>15000000</v>
      </c>
      <c r="F56" s="17">
        <v>14901.75</v>
      </c>
      <c r="G56" s="18">
        <v>1.12E-2</v>
      </c>
    </row>
    <row r="57" spans="1:7" ht="12.95" customHeight="1">
      <c r="A57" s="14" t="s">
        <v>137</v>
      </c>
      <c r="B57" s="15" t="s">
        <v>139</v>
      </c>
      <c r="C57" s="10" t="s">
        <v>138</v>
      </c>
      <c r="D57" s="12" t="s">
        <v>18</v>
      </c>
      <c r="E57" s="16">
        <v>12500000</v>
      </c>
      <c r="F57" s="17">
        <v>12485.89</v>
      </c>
      <c r="G57" s="18">
        <v>9.4000000000000004E-3</v>
      </c>
    </row>
    <row r="58" spans="1:7" ht="12.95" customHeight="1">
      <c r="A58" s="14" t="s">
        <v>140</v>
      </c>
      <c r="B58" s="15" t="s">
        <v>142</v>
      </c>
      <c r="C58" s="10" t="s">
        <v>141</v>
      </c>
      <c r="D58" s="12" t="s">
        <v>14</v>
      </c>
      <c r="E58" s="16">
        <v>12500000</v>
      </c>
      <c r="F58" s="17">
        <v>12479.74</v>
      </c>
      <c r="G58" s="18">
        <v>9.4000000000000004E-3</v>
      </c>
    </row>
    <row r="59" spans="1:7" ht="12.95" customHeight="1">
      <c r="A59" s="14" t="s">
        <v>143</v>
      </c>
      <c r="B59" s="15" t="s">
        <v>145</v>
      </c>
      <c r="C59" s="10" t="s">
        <v>144</v>
      </c>
      <c r="D59" s="12" t="s">
        <v>14</v>
      </c>
      <c r="E59" s="16">
        <v>12500000</v>
      </c>
      <c r="F59" s="17">
        <v>12420.34</v>
      </c>
      <c r="G59" s="18">
        <v>9.4000000000000004E-3</v>
      </c>
    </row>
    <row r="60" spans="1:7" ht="12.95" customHeight="1">
      <c r="A60" s="14" t="s">
        <v>146</v>
      </c>
      <c r="B60" s="15" t="s">
        <v>148</v>
      </c>
      <c r="C60" s="10" t="s">
        <v>147</v>
      </c>
      <c r="D60" s="12" t="s">
        <v>18</v>
      </c>
      <c r="E60" s="16">
        <v>12500000</v>
      </c>
      <c r="F60" s="17">
        <v>12295.83</v>
      </c>
      <c r="G60" s="18">
        <v>9.2999999999999992E-3</v>
      </c>
    </row>
    <row r="61" spans="1:7" ht="12.95" customHeight="1">
      <c r="A61" s="14" t="s">
        <v>149</v>
      </c>
      <c r="B61" s="15" t="s">
        <v>56</v>
      </c>
      <c r="C61" s="10" t="s">
        <v>150</v>
      </c>
      <c r="D61" s="12" t="s">
        <v>14</v>
      </c>
      <c r="E61" s="16">
        <v>10000000</v>
      </c>
      <c r="F61" s="17">
        <v>9998.2199999999993</v>
      </c>
      <c r="G61" s="18">
        <v>7.4999999999999997E-3</v>
      </c>
    </row>
    <row r="62" spans="1:7" ht="12.95" customHeight="1">
      <c r="A62" s="14" t="s">
        <v>151</v>
      </c>
      <c r="B62" s="15" t="s">
        <v>153</v>
      </c>
      <c r="C62" s="10" t="s">
        <v>152</v>
      </c>
      <c r="D62" s="12" t="s">
        <v>14</v>
      </c>
      <c r="E62" s="16">
        <v>10000000</v>
      </c>
      <c r="F62" s="17">
        <v>9990.56</v>
      </c>
      <c r="G62" s="18">
        <v>7.4999999999999997E-3</v>
      </c>
    </row>
    <row r="63" spans="1:7" ht="12.95" customHeight="1">
      <c r="A63" s="14" t="s">
        <v>154</v>
      </c>
      <c r="B63" s="15" t="s">
        <v>153</v>
      </c>
      <c r="C63" s="10" t="s">
        <v>155</v>
      </c>
      <c r="D63" s="12" t="s">
        <v>14</v>
      </c>
      <c r="E63" s="16">
        <v>10000000</v>
      </c>
      <c r="F63" s="17">
        <v>9984.9</v>
      </c>
      <c r="G63" s="18">
        <v>7.4999999999999997E-3</v>
      </c>
    </row>
    <row r="64" spans="1:7" ht="12.95" customHeight="1">
      <c r="A64" s="14" t="s">
        <v>156</v>
      </c>
      <c r="B64" s="15" t="s">
        <v>145</v>
      </c>
      <c r="C64" s="10" t="s">
        <v>157</v>
      </c>
      <c r="D64" s="12" t="s">
        <v>14</v>
      </c>
      <c r="E64" s="16">
        <v>10000000</v>
      </c>
      <c r="F64" s="17">
        <v>9982.5</v>
      </c>
      <c r="G64" s="18">
        <v>7.4999999999999997E-3</v>
      </c>
    </row>
    <row r="65" spans="1:7" ht="12.95" customHeight="1">
      <c r="A65" s="14" t="s">
        <v>158</v>
      </c>
      <c r="B65" s="15" t="s">
        <v>160</v>
      </c>
      <c r="C65" s="10" t="s">
        <v>159</v>
      </c>
      <c r="D65" s="12" t="s">
        <v>18</v>
      </c>
      <c r="E65" s="16">
        <v>10000000</v>
      </c>
      <c r="F65" s="17">
        <v>9965.4</v>
      </c>
      <c r="G65" s="18">
        <v>7.4999999999999997E-3</v>
      </c>
    </row>
    <row r="66" spans="1:7" ht="12.95" customHeight="1">
      <c r="A66" s="14" t="s">
        <v>161</v>
      </c>
      <c r="B66" s="15" t="s">
        <v>163</v>
      </c>
      <c r="C66" s="10" t="s">
        <v>162</v>
      </c>
      <c r="D66" s="12" t="s">
        <v>18</v>
      </c>
      <c r="E66" s="16">
        <v>10000000</v>
      </c>
      <c r="F66" s="17">
        <v>9964.5400000000009</v>
      </c>
      <c r="G66" s="18">
        <v>7.4999999999999997E-3</v>
      </c>
    </row>
    <row r="67" spans="1:7" ht="12.95" customHeight="1">
      <c r="A67" s="14" t="s">
        <v>164</v>
      </c>
      <c r="B67" s="15" t="s">
        <v>160</v>
      </c>
      <c r="C67" s="10" t="s">
        <v>165</v>
      </c>
      <c r="D67" s="12" t="s">
        <v>18</v>
      </c>
      <c r="E67" s="16">
        <v>10000000</v>
      </c>
      <c r="F67" s="17">
        <v>9961.65</v>
      </c>
      <c r="G67" s="18">
        <v>7.4999999999999997E-3</v>
      </c>
    </row>
    <row r="68" spans="1:7" ht="12.95" customHeight="1">
      <c r="A68" s="14" t="s">
        <v>166</v>
      </c>
      <c r="B68" s="15" t="s">
        <v>168</v>
      </c>
      <c r="C68" s="10" t="s">
        <v>167</v>
      </c>
      <c r="D68" s="12" t="s">
        <v>14</v>
      </c>
      <c r="E68" s="16">
        <v>10000000</v>
      </c>
      <c r="F68" s="17">
        <v>9958.52</v>
      </c>
      <c r="G68" s="18">
        <v>7.4999999999999997E-3</v>
      </c>
    </row>
    <row r="69" spans="1:7" ht="12.95" customHeight="1">
      <c r="A69" s="14" t="s">
        <v>169</v>
      </c>
      <c r="B69" s="15" t="s">
        <v>105</v>
      </c>
      <c r="C69" s="10" t="s">
        <v>170</v>
      </c>
      <c r="D69" s="12" t="s">
        <v>14</v>
      </c>
      <c r="E69" s="16">
        <v>10000000</v>
      </c>
      <c r="F69" s="17">
        <v>9951.61</v>
      </c>
      <c r="G69" s="18">
        <v>7.4999999999999997E-3</v>
      </c>
    </row>
    <row r="70" spans="1:7" ht="12.95" customHeight="1">
      <c r="A70" s="14" t="s">
        <v>171</v>
      </c>
      <c r="B70" s="15" t="s">
        <v>173</v>
      </c>
      <c r="C70" s="10" t="s">
        <v>172</v>
      </c>
      <c r="D70" s="12" t="s">
        <v>174</v>
      </c>
      <c r="E70" s="16">
        <v>10000000</v>
      </c>
      <c r="F70" s="17">
        <v>9939.27</v>
      </c>
      <c r="G70" s="18">
        <v>7.4999999999999997E-3</v>
      </c>
    </row>
    <row r="71" spans="1:7" ht="12.95" customHeight="1">
      <c r="A71" s="14" t="s">
        <v>175</v>
      </c>
      <c r="B71" s="15" t="s">
        <v>177</v>
      </c>
      <c r="C71" s="10" t="s">
        <v>176</v>
      </c>
      <c r="D71" s="12" t="s">
        <v>14</v>
      </c>
      <c r="E71" s="16">
        <v>10000000</v>
      </c>
      <c r="F71" s="17">
        <v>9907.66</v>
      </c>
      <c r="G71" s="18">
        <v>7.4999999999999997E-3</v>
      </c>
    </row>
    <row r="72" spans="1:7" ht="12.95" customHeight="1">
      <c r="A72" s="14" t="s">
        <v>178</v>
      </c>
      <c r="B72" s="15" t="s">
        <v>180</v>
      </c>
      <c r="C72" s="10" t="s">
        <v>179</v>
      </c>
      <c r="D72" s="12" t="s">
        <v>18</v>
      </c>
      <c r="E72" s="16">
        <v>10000000</v>
      </c>
      <c r="F72" s="17">
        <v>9843.27</v>
      </c>
      <c r="G72" s="18">
        <v>7.4000000000000003E-3</v>
      </c>
    </row>
    <row r="73" spans="1:7" ht="12.95" customHeight="1">
      <c r="A73" s="14" t="s">
        <v>181</v>
      </c>
      <c r="B73" s="15" t="s">
        <v>111</v>
      </c>
      <c r="C73" s="10" t="s">
        <v>182</v>
      </c>
      <c r="D73" s="12" t="s">
        <v>18</v>
      </c>
      <c r="E73" s="16">
        <v>7500000</v>
      </c>
      <c r="F73" s="17">
        <v>7455.74</v>
      </c>
      <c r="G73" s="18">
        <v>5.5999999999999999E-3</v>
      </c>
    </row>
    <row r="74" spans="1:7" ht="12.95" customHeight="1">
      <c r="A74" s="14" t="s">
        <v>183</v>
      </c>
      <c r="B74" s="15" t="s">
        <v>177</v>
      </c>
      <c r="C74" s="10" t="s">
        <v>184</v>
      </c>
      <c r="D74" s="12" t="s">
        <v>14</v>
      </c>
      <c r="E74" s="16">
        <v>6500000</v>
      </c>
      <c r="F74" s="17">
        <v>6436.71</v>
      </c>
      <c r="G74" s="18">
        <v>4.8999999999999998E-3</v>
      </c>
    </row>
    <row r="75" spans="1:7" ht="12.95" customHeight="1">
      <c r="A75" s="14" t="s">
        <v>185</v>
      </c>
      <c r="B75" s="15" t="s">
        <v>187</v>
      </c>
      <c r="C75" s="10" t="s">
        <v>186</v>
      </c>
      <c r="D75" s="12" t="s">
        <v>14</v>
      </c>
      <c r="E75" s="16">
        <v>5000000</v>
      </c>
      <c r="F75" s="17">
        <v>4998.16</v>
      </c>
      <c r="G75" s="18">
        <v>3.8E-3</v>
      </c>
    </row>
    <row r="76" spans="1:7" ht="12.95" customHeight="1">
      <c r="A76" s="14" t="s">
        <v>188</v>
      </c>
      <c r="B76" s="15" t="s">
        <v>190</v>
      </c>
      <c r="C76" s="10" t="s">
        <v>189</v>
      </c>
      <c r="D76" s="12" t="s">
        <v>14</v>
      </c>
      <c r="E76" s="16">
        <v>5000000</v>
      </c>
      <c r="F76" s="17">
        <v>4994.88</v>
      </c>
      <c r="G76" s="18">
        <v>3.8E-3</v>
      </c>
    </row>
    <row r="77" spans="1:7" ht="12.95" customHeight="1">
      <c r="A77" s="14" t="s">
        <v>191</v>
      </c>
      <c r="B77" s="15" t="s">
        <v>2974</v>
      </c>
      <c r="C77" s="10" t="s">
        <v>192</v>
      </c>
      <c r="D77" s="12" t="s">
        <v>18</v>
      </c>
      <c r="E77" s="16">
        <v>5000000</v>
      </c>
      <c r="F77" s="17">
        <v>4973.6099999999997</v>
      </c>
      <c r="G77" s="18">
        <v>3.7000000000000002E-3</v>
      </c>
    </row>
    <row r="78" spans="1:7" ht="12.95" customHeight="1">
      <c r="A78" s="14" t="s">
        <v>193</v>
      </c>
      <c r="B78" s="15" t="s">
        <v>195</v>
      </c>
      <c r="C78" s="10" t="s">
        <v>194</v>
      </c>
      <c r="D78" s="12" t="s">
        <v>18</v>
      </c>
      <c r="E78" s="16">
        <v>5000000</v>
      </c>
      <c r="F78" s="17">
        <v>4969.37</v>
      </c>
      <c r="G78" s="18">
        <v>3.7000000000000002E-3</v>
      </c>
    </row>
    <row r="79" spans="1:7" ht="12.95" customHeight="1">
      <c r="A79" s="14" t="s">
        <v>196</v>
      </c>
      <c r="B79" s="15" t="s">
        <v>102</v>
      </c>
      <c r="C79" s="10" t="s">
        <v>197</v>
      </c>
      <c r="D79" s="12" t="s">
        <v>14</v>
      </c>
      <c r="E79" s="16">
        <v>5000000</v>
      </c>
      <c r="F79" s="17">
        <v>4951.8</v>
      </c>
      <c r="G79" s="18">
        <v>3.7000000000000002E-3</v>
      </c>
    </row>
    <row r="80" spans="1:7" ht="12.95" customHeight="1">
      <c r="A80" s="14" t="s">
        <v>198</v>
      </c>
      <c r="B80" s="15" t="s">
        <v>160</v>
      </c>
      <c r="C80" s="10" t="s">
        <v>199</v>
      </c>
      <c r="D80" s="12" t="s">
        <v>18</v>
      </c>
      <c r="E80" s="16">
        <v>5000000</v>
      </c>
      <c r="F80" s="17">
        <v>4915.3900000000003</v>
      </c>
      <c r="G80" s="18">
        <v>3.7000000000000002E-3</v>
      </c>
    </row>
    <row r="81" spans="1:7" ht="12.95" customHeight="1">
      <c r="A81" s="14" t="s">
        <v>200</v>
      </c>
      <c r="B81" s="15" t="s">
        <v>168</v>
      </c>
      <c r="C81" s="10" t="s">
        <v>201</v>
      </c>
      <c r="D81" s="12" t="s">
        <v>14</v>
      </c>
      <c r="E81" s="16">
        <v>3500000</v>
      </c>
      <c r="F81" s="17">
        <v>3481.18</v>
      </c>
      <c r="G81" s="18">
        <v>2.5999999999999999E-3</v>
      </c>
    </row>
    <row r="82" spans="1:7" ht="12.95" customHeight="1">
      <c r="A82" s="14" t="s">
        <v>202</v>
      </c>
      <c r="B82" s="15" t="s">
        <v>168</v>
      </c>
      <c r="C82" s="10" t="s">
        <v>203</v>
      </c>
      <c r="D82" s="12" t="s">
        <v>14</v>
      </c>
      <c r="E82" s="16">
        <v>3500000</v>
      </c>
      <c r="F82" s="17">
        <v>3439.33</v>
      </c>
      <c r="G82" s="18">
        <v>2.5999999999999999E-3</v>
      </c>
    </row>
    <row r="83" spans="1:7" ht="12.95" customHeight="1">
      <c r="A83" s="14" t="s">
        <v>204</v>
      </c>
      <c r="B83" s="15" t="s">
        <v>62</v>
      </c>
      <c r="C83" s="10" t="s">
        <v>205</v>
      </c>
      <c r="D83" s="12" t="s">
        <v>18</v>
      </c>
      <c r="E83" s="16">
        <v>2500000</v>
      </c>
      <c r="F83" s="17">
        <v>2485.9899999999998</v>
      </c>
      <c r="G83" s="18">
        <v>1.9E-3</v>
      </c>
    </row>
    <row r="84" spans="1:7" ht="12.95" customHeight="1">
      <c r="A84" s="14" t="s">
        <v>206</v>
      </c>
      <c r="B84" s="15" t="s">
        <v>208</v>
      </c>
      <c r="C84" s="10" t="s">
        <v>207</v>
      </c>
      <c r="D84" s="12" t="s">
        <v>18</v>
      </c>
      <c r="E84" s="16">
        <v>2500000</v>
      </c>
      <c r="F84" s="17">
        <v>2484.58</v>
      </c>
      <c r="G84" s="18">
        <v>1.9E-3</v>
      </c>
    </row>
    <row r="85" spans="1:7" ht="12.95" customHeight="1">
      <c r="A85" s="14" t="s">
        <v>209</v>
      </c>
      <c r="B85" s="15" t="s">
        <v>211</v>
      </c>
      <c r="C85" s="10" t="s">
        <v>210</v>
      </c>
      <c r="D85" s="12" t="s">
        <v>18</v>
      </c>
      <c r="E85" s="16">
        <v>2500000</v>
      </c>
      <c r="F85" s="17">
        <v>2482.63</v>
      </c>
      <c r="G85" s="18">
        <v>1.9E-3</v>
      </c>
    </row>
    <row r="86" spans="1:7" ht="12.95" customHeight="1">
      <c r="A86" s="14" t="s">
        <v>212</v>
      </c>
      <c r="B86" s="15" t="s">
        <v>139</v>
      </c>
      <c r="C86" s="10" t="s">
        <v>213</v>
      </c>
      <c r="D86" s="12" t="s">
        <v>18</v>
      </c>
      <c r="E86" s="16">
        <v>2000000</v>
      </c>
      <c r="F86" s="17">
        <v>1991.43</v>
      </c>
      <c r="G86" s="18">
        <v>1.5E-3</v>
      </c>
    </row>
    <row r="87" spans="1:7" ht="12.95" customHeight="1">
      <c r="A87" s="14" t="s">
        <v>214</v>
      </c>
      <c r="B87" s="15" t="s">
        <v>168</v>
      </c>
      <c r="C87" s="10" t="s">
        <v>215</v>
      </c>
      <c r="D87" s="12" t="s">
        <v>14</v>
      </c>
      <c r="E87" s="16">
        <v>1500000</v>
      </c>
      <c r="F87" s="17">
        <v>1496.36</v>
      </c>
      <c r="G87" s="18">
        <v>1.1000000000000001E-3</v>
      </c>
    </row>
    <row r="88" spans="1:7" ht="12.95" customHeight="1">
      <c r="A88" s="3"/>
      <c r="B88" s="11" t="s">
        <v>216</v>
      </c>
      <c r="C88" s="10" t="s">
        <v>2</v>
      </c>
      <c r="D88" s="12" t="s">
        <v>2</v>
      </c>
      <c r="E88" s="12" t="s">
        <v>2</v>
      </c>
      <c r="F88" s="12" t="s">
        <v>2</v>
      </c>
      <c r="G88" s="13" t="s">
        <v>2</v>
      </c>
    </row>
    <row r="89" spans="1:7" ht="12.95" customHeight="1">
      <c r="A89" s="14" t="s">
        <v>217</v>
      </c>
      <c r="B89" s="15" t="s">
        <v>219</v>
      </c>
      <c r="C89" s="10" t="s">
        <v>218</v>
      </c>
      <c r="D89" s="12" t="s">
        <v>248</v>
      </c>
      <c r="E89" s="16">
        <v>61500000</v>
      </c>
      <c r="F89" s="17">
        <v>61207.26</v>
      </c>
      <c r="G89" s="18">
        <v>4.6100000000000002E-2</v>
      </c>
    </row>
    <row r="90" spans="1:7" ht="12.95" customHeight="1">
      <c r="A90" s="14" t="s">
        <v>220</v>
      </c>
      <c r="B90" s="15" t="s">
        <v>219</v>
      </c>
      <c r="C90" s="10" t="s">
        <v>221</v>
      </c>
      <c r="D90" s="12" t="s">
        <v>248</v>
      </c>
      <c r="E90" s="16">
        <v>26500000</v>
      </c>
      <c r="F90" s="17">
        <v>26252.91</v>
      </c>
      <c r="G90" s="18">
        <v>1.9800000000000002E-2</v>
      </c>
    </row>
    <row r="91" spans="1:7" ht="12.95" customHeight="1">
      <c r="A91" s="14" t="s">
        <v>222</v>
      </c>
      <c r="B91" s="15" t="s">
        <v>219</v>
      </c>
      <c r="C91" s="10" t="s">
        <v>223</v>
      </c>
      <c r="D91" s="12" t="s">
        <v>248</v>
      </c>
      <c r="E91" s="16">
        <v>71300</v>
      </c>
      <c r="F91" s="17">
        <v>71.11</v>
      </c>
      <c r="G91" s="18">
        <v>1E-4</v>
      </c>
    </row>
    <row r="92" spans="1:7" ht="12.95" customHeight="1">
      <c r="A92" s="3"/>
      <c r="B92" s="20" t="s">
        <v>224</v>
      </c>
      <c r="C92" s="19" t="s">
        <v>2</v>
      </c>
      <c r="D92" s="21" t="s">
        <v>2</v>
      </c>
      <c r="E92" s="22" t="s">
        <v>2</v>
      </c>
      <c r="F92" s="23">
        <v>1447393.24</v>
      </c>
      <c r="G92" s="24">
        <v>1.0909</v>
      </c>
    </row>
    <row r="93" spans="1:7" ht="12.95" customHeight="1">
      <c r="A93" s="3"/>
      <c r="B93" s="11" t="s">
        <v>225</v>
      </c>
      <c r="C93" s="10" t="s">
        <v>2</v>
      </c>
      <c r="D93" s="25" t="s">
        <v>226</v>
      </c>
      <c r="E93" s="12" t="s">
        <v>2</v>
      </c>
      <c r="F93" s="12" t="s">
        <v>2</v>
      </c>
      <c r="G93" s="13" t="s">
        <v>2</v>
      </c>
    </row>
    <row r="94" spans="1:7" ht="12.95" customHeight="1">
      <c r="A94" s="14" t="s">
        <v>227</v>
      </c>
      <c r="B94" s="15" t="s">
        <v>228</v>
      </c>
      <c r="C94" s="10" t="s">
        <v>2</v>
      </c>
      <c r="D94" s="12" t="s">
        <v>229</v>
      </c>
      <c r="E94" s="26" t="s">
        <v>2</v>
      </c>
      <c r="F94" s="17">
        <v>50000</v>
      </c>
      <c r="G94" s="18">
        <v>3.7699999999999997E-2</v>
      </c>
    </row>
    <row r="95" spans="1:7" ht="12.95" customHeight="1">
      <c r="A95" s="14" t="s">
        <v>230</v>
      </c>
      <c r="B95" s="15" t="s">
        <v>231</v>
      </c>
      <c r="C95" s="10" t="s">
        <v>2</v>
      </c>
      <c r="D95" s="12" t="s">
        <v>232</v>
      </c>
      <c r="E95" s="26" t="s">
        <v>2</v>
      </c>
      <c r="F95" s="17">
        <v>20000</v>
      </c>
      <c r="G95" s="18">
        <v>1.5100000000000001E-2</v>
      </c>
    </row>
    <row r="96" spans="1:7" ht="12.95" customHeight="1">
      <c r="A96" s="14" t="s">
        <v>233</v>
      </c>
      <c r="B96" s="15" t="s">
        <v>231</v>
      </c>
      <c r="C96" s="10" t="s">
        <v>2</v>
      </c>
      <c r="D96" s="12" t="s">
        <v>232</v>
      </c>
      <c r="E96" s="26" t="s">
        <v>2</v>
      </c>
      <c r="F96" s="17">
        <v>15000</v>
      </c>
      <c r="G96" s="18">
        <v>1.1299999999999999E-2</v>
      </c>
    </row>
    <row r="97" spans="1:7" ht="12.95" customHeight="1">
      <c r="A97" s="3"/>
      <c r="B97" s="20" t="s">
        <v>224</v>
      </c>
      <c r="C97" s="19" t="s">
        <v>2</v>
      </c>
      <c r="D97" s="21" t="s">
        <v>2</v>
      </c>
      <c r="E97" s="22" t="s">
        <v>2</v>
      </c>
      <c r="F97" s="23">
        <v>85000</v>
      </c>
      <c r="G97" s="24">
        <v>6.4100000000000004E-2</v>
      </c>
    </row>
    <row r="98" spans="1:7" ht="12.95" customHeight="1">
      <c r="A98" s="3"/>
      <c r="B98" s="11" t="s">
        <v>234</v>
      </c>
      <c r="C98" s="10" t="s">
        <v>2</v>
      </c>
      <c r="D98" s="12" t="s">
        <v>2</v>
      </c>
      <c r="E98" s="12" t="s">
        <v>2</v>
      </c>
      <c r="F98" s="12" t="s">
        <v>2</v>
      </c>
      <c r="G98" s="13" t="s">
        <v>2</v>
      </c>
    </row>
    <row r="99" spans="1:7" ht="12.95" customHeight="1">
      <c r="A99" s="14" t="s">
        <v>235</v>
      </c>
      <c r="B99" s="15" t="s">
        <v>236</v>
      </c>
      <c r="C99" s="10" t="s">
        <v>2</v>
      </c>
      <c r="D99" s="12" t="s">
        <v>2</v>
      </c>
      <c r="E99" s="26" t="s">
        <v>2</v>
      </c>
      <c r="F99" s="17">
        <v>1</v>
      </c>
      <c r="G99" s="27" t="s">
        <v>2976</v>
      </c>
    </row>
    <row r="100" spans="1:7" ht="12.95" customHeight="1">
      <c r="A100" s="3"/>
      <c r="B100" s="20" t="s">
        <v>224</v>
      </c>
      <c r="C100" s="19" t="s">
        <v>2</v>
      </c>
      <c r="D100" s="21" t="s">
        <v>2</v>
      </c>
      <c r="E100" s="22" t="s">
        <v>2</v>
      </c>
      <c r="F100" s="23">
        <v>1</v>
      </c>
      <c r="G100" s="24" t="s">
        <v>2976</v>
      </c>
    </row>
    <row r="101" spans="1:7" ht="12.95" customHeight="1">
      <c r="A101" s="3"/>
      <c r="B101" s="20" t="s">
        <v>237</v>
      </c>
      <c r="C101" s="19" t="s">
        <v>2</v>
      </c>
      <c r="D101" s="21" t="s">
        <v>2</v>
      </c>
      <c r="E101" s="12" t="s">
        <v>2</v>
      </c>
      <c r="F101" s="23">
        <v>-205721.16</v>
      </c>
      <c r="G101" s="24">
        <v>-0.155</v>
      </c>
    </row>
    <row r="102" spans="1:7" ht="12.95" customHeight="1" thickBot="1">
      <c r="A102" s="3"/>
      <c r="B102" s="29" t="s">
        <v>238</v>
      </c>
      <c r="C102" s="28" t="s">
        <v>2</v>
      </c>
      <c r="D102" s="30" t="s">
        <v>2</v>
      </c>
      <c r="E102" s="30" t="s">
        <v>2</v>
      </c>
      <c r="F102" s="31">
        <v>1326673.0774405</v>
      </c>
      <c r="G102" s="32">
        <v>1</v>
      </c>
    </row>
    <row r="103" spans="1:7" ht="12.95" customHeight="1">
      <c r="A103" s="3"/>
      <c r="B103" s="4" t="s">
        <v>2</v>
      </c>
      <c r="C103" s="3"/>
      <c r="D103" s="3"/>
      <c r="E103" s="3"/>
      <c r="F103" s="3"/>
      <c r="G103" s="3"/>
    </row>
    <row r="104" spans="1:7" ht="12.95" customHeight="1">
      <c r="A104" s="3"/>
      <c r="B104" s="33" t="s">
        <v>2</v>
      </c>
      <c r="C104" s="3"/>
      <c r="D104" s="3"/>
      <c r="E104" s="3"/>
      <c r="F104" s="3"/>
      <c r="G104" s="3"/>
    </row>
    <row r="105" spans="1:7" ht="12.95" customHeight="1">
      <c r="A105" s="3"/>
      <c r="B105" s="33" t="s">
        <v>239</v>
      </c>
      <c r="C105" s="3"/>
      <c r="D105" s="3"/>
      <c r="E105" s="3"/>
      <c r="F105" s="3"/>
      <c r="G105" s="3"/>
    </row>
    <row r="106" spans="1:7" ht="12.95" customHeight="1">
      <c r="A106" s="3"/>
      <c r="B106" s="33" t="s">
        <v>240</v>
      </c>
      <c r="C106" s="3"/>
      <c r="D106" s="3"/>
      <c r="E106" s="3"/>
      <c r="F106" s="3"/>
      <c r="G106" s="3"/>
    </row>
    <row r="107" spans="1:7" ht="12.95" customHeight="1">
      <c r="A107" s="3"/>
      <c r="B107" s="33" t="s">
        <v>2</v>
      </c>
      <c r="C107" s="3"/>
      <c r="D107" s="3"/>
      <c r="E107" s="3"/>
      <c r="F107" s="3"/>
      <c r="G107" s="3"/>
    </row>
    <row r="108" spans="1:7" ht="26.1" customHeight="1">
      <c r="A108" s="3"/>
      <c r="B108" s="55"/>
      <c r="C108" s="3"/>
      <c r="E108" s="3"/>
      <c r="F108" s="3"/>
      <c r="G108" s="3"/>
    </row>
    <row r="109" spans="1:7" ht="12.95" customHeight="1">
      <c r="A109" s="3"/>
      <c r="B109" s="33" t="s">
        <v>2</v>
      </c>
      <c r="C109" s="3"/>
      <c r="D109" s="3"/>
      <c r="E109" s="3"/>
      <c r="F109" s="3"/>
      <c r="G109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dimension ref="A2:G106"/>
  <sheetViews>
    <sheetView showGridLines="0" zoomScaleNormal="100" workbookViewId="0"/>
  </sheetViews>
  <sheetFormatPr defaultRowHeight="12.75"/>
  <cols>
    <col min="1" max="1" width="9.85546875" style="1" bestFit="1" customWidth="1"/>
    <col min="2" max="2" width="61.7109375" style="1" bestFit="1" customWidth="1"/>
    <col min="3" max="3" width="13.85546875" style="1" bestFit="1" customWidth="1"/>
    <col min="4" max="4" width="14.140625" style="1" bestFit="1" customWidth="1"/>
    <col min="5" max="5" width="9.85546875" style="1" bestFit="1" customWidth="1"/>
    <col min="6" max="6" width="27.42578125" style="1" bestFit="1" customWidth="1"/>
    <col min="7" max="7" width="8.140625" style="1" bestFit="1" customWidth="1"/>
    <col min="8" max="16384" width="9.140625" style="1"/>
  </cols>
  <sheetData>
    <row r="2" spans="1:7">
      <c r="B2" s="72" t="s">
        <v>2968</v>
      </c>
      <c r="C2" s="72"/>
      <c r="D2" s="72"/>
      <c r="E2" s="72"/>
      <c r="F2" s="72"/>
      <c r="G2" s="72"/>
    </row>
    <row r="4" spans="1:7">
      <c r="B4" s="72" t="str">
        <f>+B5</f>
        <v>IDFC Super Saver Income Fund - Medium Term Plan (SSIF -MT)</v>
      </c>
      <c r="C4" s="72"/>
      <c r="D4" s="72"/>
      <c r="E4" s="72"/>
      <c r="F4" s="72"/>
      <c r="G4" s="72"/>
    </row>
    <row r="5" spans="1:7" ht="15.95" customHeight="1">
      <c r="A5" s="2" t="s">
        <v>819</v>
      </c>
      <c r="B5" s="57" t="s">
        <v>2929</v>
      </c>
      <c r="C5" s="58"/>
      <c r="D5" s="59"/>
      <c r="E5" s="59"/>
      <c r="F5" s="59"/>
      <c r="G5" s="59"/>
    </row>
    <row r="6" spans="1:7" ht="12.95" customHeight="1">
      <c r="A6" s="3"/>
      <c r="B6" s="57" t="s">
        <v>1</v>
      </c>
      <c r="C6" s="58"/>
      <c r="D6" s="59"/>
      <c r="E6" s="59"/>
      <c r="F6" s="59"/>
      <c r="G6" s="59"/>
    </row>
    <row r="7" spans="1:7" ht="12.95" customHeight="1" thickBot="1">
      <c r="A7" s="4" t="s">
        <v>2</v>
      </c>
      <c r="B7" s="59"/>
      <c r="C7" s="59"/>
      <c r="D7" s="59"/>
      <c r="E7" s="59"/>
      <c r="F7" s="59"/>
      <c r="G7" s="59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242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243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3"/>
      <c r="B11" s="11" t="s">
        <v>244</v>
      </c>
      <c r="C11" s="10" t="s">
        <v>2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7" ht="12.95" customHeight="1">
      <c r="A12" s="14" t="s">
        <v>497</v>
      </c>
      <c r="B12" s="15" t="s">
        <v>247</v>
      </c>
      <c r="C12" s="10" t="s">
        <v>498</v>
      </c>
      <c r="D12" s="12" t="s">
        <v>248</v>
      </c>
      <c r="E12" s="16">
        <v>37279000</v>
      </c>
      <c r="F12" s="17">
        <v>38056.71</v>
      </c>
      <c r="G12" s="18">
        <v>8.2400000000000001E-2</v>
      </c>
    </row>
    <row r="13" spans="1:7" ht="12.95" customHeight="1">
      <c r="A13" s="14" t="s">
        <v>611</v>
      </c>
      <c r="B13" s="15" t="s">
        <v>247</v>
      </c>
      <c r="C13" s="10" t="s">
        <v>612</v>
      </c>
      <c r="D13" s="12" t="s">
        <v>248</v>
      </c>
      <c r="E13" s="16">
        <v>26200000</v>
      </c>
      <c r="F13" s="17">
        <v>27401.01</v>
      </c>
      <c r="G13" s="18">
        <v>5.9400000000000001E-2</v>
      </c>
    </row>
    <row r="14" spans="1:7" ht="12.95" customHeight="1">
      <c r="A14" s="14" t="s">
        <v>582</v>
      </c>
      <c r="B14" s="15" t="s">
        <v>584</v>
      </c>
      <c r="C14" s="10" t="s">
        <v>583</v>
      </c>
      <c r="D14" s="12" t="s">
        <v>248</v>
      </c>
      <c r="E14" s="16">
        <v>22500000</v>
      </c>
      <c r="F14" s="17">
        <v>23301.72</v>
      </c>
      <c r="G14" s="18">
        <v>5.0500000000000003E-2</v>
      </c>
    </row>
    <row r="15" spans="1:7" ht="12.95" customHeight="1">
      <c r="A15" s="14" t="s">
        <v>762</v>
      </c>
      <c r="B15" s="15" t="s">
        <v>764</v>
      </c>
      <c r="C15" s="10" t="s">
        <v>763</v>
      </c>
      <c r="D15" s="12" t="s">
        <v>248</v>
      </c>
      <c r="E15" s="16">
        <v>20000000</v>
      </c>
      <c r="F15" s="17">
        <v>20076</v>
      </c>
      <c r="G15" s="18">
        <v>4.3499999999999997E-2</v>
      </c>
    </row>
    <row r="16" spans="1:7" ht="12.95" customHeight="1">
      <c r="A16" s="14" t="s">
        <v>626</v>
      </c>
      <c r="B16" s="15" t="s">
        <v>628</v>
      </c>
      <c r="C16" s="10" t="s">
        <v>627</v>
      </c>
      <c r="D16" s="12" t="s">
        <v>248</v>
      </c>
      <c r="E16" s="16">
        <v>15500000</v>
      </c>
      <c r="F16" s="17">
        <v>16531.91</v>
      </c>
      <c r="G16" s="18">
        <v>3.5799999999999998E-2</v>
      </c>
    </row>
    <row r="17" spans="1:7" ht="12.95" customHeight="1">
      <c r="A17" s="14" t="s">
        <v>499</v>
      </c>
      <c r="B17" s="15" t="s">
        <v>501</v>
      </c>
      <c r="C17" s="10" t="s">
        <v>500</v>
      </c>
      <c r="D17" s="12" t="s">
        <v>248</v>
      </c>
      <c r="E17" s="16">
        <v>15275000</v>
      </c>
      <c r="F17" s="17">
        <v>15357.82</v>
      </c>
      <c r="G17" s="18">
        <v>3.3300000000000003E-2</v>
      </c>
    </row>
    <row r="18" spans="1:7" ht="12.95" customHeight="1">
      <c r="A18" s="14" t="s">
        <v>751</v>
      </c>
      <c r="B18" s="15" t="s">
        <v>753</v>
      </c>
      <c r="C18" s="10" t="s">
        <v>752</v>
      </c>
      <c r="D18" s="12" t="s">
        <v>248</v>
      </c>
      <c r="E18" s="16">
        <v>9500000</v>
      </c>
      <c r="F18" s="17">
        <v>10129.379999999999</v>
      </c>
      <c r="G18" s="18">
        <v>2.1899999999999999E-2</v>
      </c>
    </row>
    <row r="19" spans="1:7" ht="12.95" customHeight="1">
      <c r="A19" s="14" t="s">
        <v>773</v>
      </c>
      <c r="B19" s="15" t="s">
        <v>775</v>
      </c>
      <c r="C19" s="10" t="s">
        <v>774</v>
      </c>
      <c r="D19" s="12" t="s">
        <v>248</v>
      </c>
      <c r="E19" s="16">
        <v>8800000</v>
      </c>
      <c r="F19" s="17">
        <v>8909.68</v>
      </c>
      <c r="G19" s="18">
        <v>1.9300000000000001E-2</v>
      </c>
    </row>
    <row r="20" spans="1:7" ht="12.95" customHeight="1">
      <c r="A20" s="14" t="s">
        <v>620</v>
      </c>
      <c r="B20" s="15" t="s">
        <v>622</v>
      </c>
      <c r="C20" s="10" t="s">
        <v>621</v>
      </c>
      <c r="D20" s="12" t="s">
        <v>248</v>
      </c>
      <c r="E20" s="16">
        <v>7500000</v>
      </c>
      <c r="F20" s="17">
        <v>7608.75</v>
      </c>
      <c r="G20" s="18">
        <v>1.6500000000000001E-2</v>
      </c>
    </row>
    <row r="21" spans="1:7" ht="12.95" customHeight="1">
      <c r="A21" s="14" t="s">
        <v>585</v>
      </c>
      <c r="B21" s="15" t="s">
        <v>587</v>
      </c>
      <c r="C21" s="10" t="s">
        <v>586</v>
      </c>
      <c r="D21" s="12" t="s">
        <v>248</v>
      </c>
      <c r="E21" s="16">
        <v>7000000</v>
      </c>
      <c r="F21" s="17">
        <v>7532</v>
      </c>
      <c r="G21" s="18">
        <v>1.6299999999999999E-2</v>
      </c>
    </row>
    <row r="22" spans="1:7" ht="12.95" customHeight="1">
      <c r="A22" s="14" t="s">
        <v>254</v>
      </c>
      <c r="B22" s="15" t="s">
        <v>256</v>
      </c>
      <c r="C22" s="10" t="s">
        <v>255</v>
      </c>
      <c r="D22" s="12" t="s">
        <v>248</v>
      </c>
      <c r="E22" s="16">
        <v>6450000</v>
      </c>
      <c r="F22" s="17">
        <v>6543.53</v>
      </c>
      <c r="G22" s="18">
        <v>1.4200000000000001E-2</v>
      </c>
    </row>
    <row r="23" spans="1:7" ht="12.95" customHeight="1">
      <c r="A23" s="14" t="s">
        <v>765</v>
      </c>
      <c r="B23" s="15" t="s">
        <v>607</v>
      </c>
      <c r="C23" s="10" t="s">
        <v>766</v>
      </c>
      <c r="D23" s="12" t="s">
        <v>248</v>
      </c>
      <c r="E23" s="16">
        <v>5000000</v>
      </c>
      <c r="F23" s="17">
        <v>5280.12</v>
      </c>
      <c r="G23" s="18">
        <v>1.14E-2</v>
      </c>
    </row>
    <row r="24" spans="1:7" ht="12.95" customHeight="1">
      <c r="A24" s="14" t="s">
        <v>249</v>
      </c>
      <c r="B24" s="15" t="s">
        <v>247</v>
      </c>
      <c r="C24" s="10" t="s">
        <v>250</v>
      </c>
      <c r="D24" s="12" t="s">
        <v>248</v>
      </c>
      <c r="E24" s="16">
        <v>5000000</v>
      </c>
      <c r="F24" s="17">
        <v>5211.3999999999996</v>
      </c>
      <c r="G24" s="18">
        <v>1.1299999999999999E-2</v>
      </c>
    </row>
    <row r="25" spans="1:7" ht="12.95" customHeight="1">
      <c r="A25" s="14" t="s">
        <v>820</v>
      </c>
      <c r="B25" s="15" t="s">
        <v>607</v>
      </c>
      <c r="C25" s="10" t="s">
        <v>821</v>
      </c>
      <c r="D25" s="12" t="s">
        <v>248</v>
      </c>
      <c r="E25" s="16">
        <v>3500000</v>
      </c>
      <c r="F25" s="17">
        <v>3701.41</v>
      </c>
      <c r="G25" s="18">
        <v>8.0000000000000002E-3</v>
      </c>
    </row>
    <row r="26" spans="1:7" ht="12.95" customHeight="1">
      <c r="A26" s="14" t="s">
        <v>770</v>
      </c>
      <c r="B26" s="15" t="s">
        <v>772</v>
      </c>
      <c r="C26" s="10" t="s">
        <v>771</v>
      </c>
      <c r="D26" s="12" t="s">
        <v>248</v>
      </c>
      <c r="E26" s="16">
        <v>3100000</v>
      </c>
      <c r="F26" s="17">
        <v>3247.95</v>
      </c>
      <c r="G26" s="18">
        <v>7.0000000000000001E-3</v>
      </c>
    </row>
    <row r="27" spans="1:7" ht="12.95" customHeight="1">
      <c r="A27" s="14" t="s">
        <v>767</v>
      </c>
      <c r="B27" s="15" t="s">
        <v>769</v>
      </c>
      <c r="C27" s="10" t="s">
        <v>768</v>
      </c>
      <c r="D27" s="12" t="s">
        <v>248</v>
      </c>
      <c r="E27" s="16">
        <v>2800000</v>
      </c>
      <c r="F27" s="17">
        <v>2913.14</v>
      </c>
      <c r="G27" s="18">
        <v>6.3E-3</v>
      </c>
    </row>
    <row r="28" spans="1:7" ht="12.95" customHeight="1">
      <c r="A28" s="14" t="s">
        <v>822</v>
      </c>
      <c r="B28" s="15" t="s">
        <v>824</v>
      </c>
      <c r="C28" s="10" t="s">
        <v>823</v>
      </c>
      <c r="D28" s="12" t="s">
        <v>248</v>
      </c>
      <c r="E28" s="16">
        <v>2000000</v>
      </c>
      <c r="F28" s="17">
        <v>2035.47</v>
      </c>
      <c r="G28" s="18">
        <v>4.4000000000000003E-3</v>
      </c>
    </row>
    <row r="29" spans="1:7" ht="12.95" customHeight="1">
      <c r="A29" s="14" t="s">
        <v>782</v>
      </c>
      <c r="B29" s="15" t="s">
        <v>784</v>
      </c>
      <c r="C29" s="10" t="s">
        <v>783</v>
      </c>
      <c r="D29" s="12" t="s">
        <v>248</v>
      </c>
      <c r="E29" s="16">
        <v>1550000</v>
      </c>
      <c r="F29" s="17">
        <v>1572.08</v>
      </c>
      <c r="G29" s="18">
        <v>3.3999999999999998E-3</v>
      </c>
    </row>
    <row r="30" spans="1:7" ht="12.95" customHeight="1">
      <c r="A30" s="14" t="s">
        <v>815</v>
      </c>
      <c r="B30" s="15" t="s">
        <v>817</v>
      </c>
      <c r="C30" s="10" t="s">
        <v>816</v>
      </c>
      <c r="D30" s="12" t="s">
        <v>248</v>
      </c>
      <c r="E30" s="16">
        <v>1000000</v>
      </c>
      <c r="F30" s="17">
        <v>1059.06</v>
      </c>
      <c r="G30" s="18">
        <v>2.3E-3</v>
      </c>
    </row>
    <row r="31" spans="1:7" ht="12.95" customHeight="1">
      <c r="A31" s="14" t="s">
        <v>825</v>
      </c>
      <c r="B31" s="15" t="s">
        <v>827</v>
      </c>
      <c r="C31" s="10" t="s">
        <v>826</v>
      </c>
      <c r="D31" s="12" t="s">
        <v>248</v>
      </c>
      <c r="E31" s="16">
        <v>1000000</v>
      </c>
      <c r="F31" s="17">
        <v>1019.03</v>
      </c>
      <c r="G31" s="18">
        <v>2.2000000000000001E-3</v>
      </c>
    </row>
    <row r="32" spans="1:7" ht="12.95" customHeight="1">
      <c r="A32" s="14" t="s">
        <v>828</v>
      </c>
      <c r="B32" s="15" t="s">
        <v>639</v>
      </c>
      <c r="C32" s="10" t="s">
        <v>829</v>
      </c>
      <c r="D32" s="12" t="s">
        <v>248</v>
      </c>
      <c r="E32" s="16">
        <v>1000000</v>
      </c>
      <c r="F32" s="17">
        <v>1018.6</v>
      </c>
      <c r="G32" s="18">
        <v>2.2000000000000001E-3</v>
      </c>
    </row>
    <row r="33" spans="1:7" ht="12.95" customHeight="1">
      <c r="A33" s="14" t="s">
        <v>830</v>
      </c>
      <c r="B33" s="15" t="s">
        <v>832</v>
      </c>
      <c r="C33" s="10" t="s">
        <v>831</v>
      </c>
      <c r="D33" s="12" t="s">
        <v>248</v>
      </c>
      <c r="E33" s="16">
        <v>1000000</v>
      </c>
      <c r="F33" s="17">
        <v>1015.64</v>
      </c>
      <c r="G33" s="18">
        <v>2.2000000000000001E-3</v>
      </c>
    </row>
    <row r="34" spans="1:7" ht="12.95" customHeight="1">
      <c r="A34" s="14" t="s">
        <v>833</v>
      </c>
      <c r="B34" s="15" t="s">
        <v>832</v>
      </c>
      <c r="C34" s="10" t="s">
        <v>834</v>
      </c>
      <c r="D34" s="12" t="s">
        <v>248</v>
      </c>
      <c r="E34" s="16">
        <v>1000000</v>
      </c>
      <c r="F34" s="17">
        <v>1015.57</v>
      </c>
      <c r="G34" s="18">
        <v>2.2000000000000001E-3</v>
      </c>
    </row>
    <row r="35" spans="1:7" ht="12.95" customHeight="1">
      <c r="A35" s="14" t="s">
        <v>835</v>
      </c>
      <c r="B35" s="15" t="s">
        <v>837</v>
      </c>
      <c r="C35" s="10" t="s">
        <v>836</v>
      </c>
      <c r="D35" s="12" t="s">
        <v>248</v>
      </c>
      <c r="E35" s="16">
        <v>1000000</v>
      </c>
      <c r="F35" s="17">
        <v>1015.14</v>
      </c>
      <c r="G35" s="18">
        <v>2.2000000000000001E-3</v>
      </c>
    </row>
    <row r="36" spans="1:7" ht="12.95" customHeight="1">
      <c r="A36" s="14" t="s">
        <v>779</v>
      </c>
      <c r="B36" s="15" t="s">
        <v>781</v>
      </c>
      <c r="C36" s="10" t="s">
        <v>780</v>
      </c>
      <c r="D36" s="12" t="s">
        <v>248</v>
      </c>
      <c r="E36" s="16">
        <v>900000</v>
      </c>
      <c r="F36" s="17">
        <v>945.55</v>
      </c>
      <c r="G36" s="18">
        <v>2E-3</v>
      </c>
    </row>
    <row r="37" spans="1:7" ht="12.95" customHeight="1">
      <c r="A37" s="3"/>
      <c r="B37" s="11" t="s">
        <v>263</v>
      </c>
      <c r="C37" s="10" t="s">
        <v>2</v>
      </c>
      <c r="D37" s="12" t="s">
        <v>2</v>
      </c>
      <c r="E37" s="12" t="s">
        <v>2</v>
      </c>
      <c r="F37" s="12" t="s">
        <v>2</v>
      </c>
      <c r="G37" s="13" t="s">
        <v>2</v>
      </c>
    </row>
    <row r="38" spans="1:7" ht="12.95" customHeight="1">
      <c r="A38" s="14" t="s">
        <v>838</v>
      </c>
      <c r="B38" s="15" t="s">
        <v>3007</v>
      </c>
      <c r="C38" s="10" t="s">
        <v>839</v>
      </c>
      <c r="D38" s="12" t="s">
        <v>271</v>
      </c>
      <c r="E38" s="16">
        <v>25000000</v>
      </c>
      <c r="F38" s="17">
        <v>25080.400000000001</v>
      </c>
      <c r="G38" s="18">
        <v>5.4300000000000001E-2</v>
      </c>
    </row>
    <row r="39" spans="1:7" ht="12.95" customHeight="1">
      <c r="A39" s="14" t="s">
        <v>840</v>
      </c>
      <c r="B39" s="15" t="s">
        <v>3021</v>
      </c>
      <c r="C39" s="10" t="s">
        <v>841</v>
      </c>
      <c r="D39" s="12" t="s">
        <v>271</v>
      </c>
      <c r="E39" s="16">
        <v>25000000</v>
      </c>
      <c r="F39" s="17">
        <v>24936.1</v>
      </c>
      <c r="G39" s="18">
        <v>5.3999999999999999E-2</v>
      </c>
    </row>
    <row r="40" spans="1:7" ht="12.95" customHeight="1">
      <c r="A40" s="14" t="s">
        <v>842</v>
      </c>
      <c r="B40" s="15" t="s">
        <v>668</v>
      </c>
      <c r="C40" s="10" t="s">
        <v>843</v>
      </c>
      <c r="D40" s="12" t="s">
        <v>271</v>
      </c>
      <c r="E40" s="16">
        <v>22500000</v>
      </c>
      <c r="F40" s="17">
        <v>22672.28</v>
      </c>
      <c r="G40" s="18">
        <v>4.9099999999999998E-2</v>
      </c>
    </row>
    <row r="41" spans="1:7" ht="12.95" customHeight="1">
      <c r="A41" s="14" t="s">
        <v>844</v>
      </c>
      <c r="B41" s="15" t="s">
        <v>846</v>
      </c>
      <c r="C41" s="10" t="s">
        <v>845</v>
      </c>
      <c r="D41" s="12" t="s">
        <v>271</v>
      </c>
      <c r="E41" s="16">
        <v>13500000</v>
      </c>
      <c r="F41" s="17">
        <v>13756.35</v>
      </c>
      <c r="G41" s="18">
        <v>2.98E-2</v>
      </c>
    </row>
    <row r="42" spans="1:7" ht="12.95" customHeight="1">
      <c r="A42" s="14" t="s">
        <v>847</v>
      </c>
      <c r="B42" s="15" t="s">
        <v>849</v>
      </c>
      <c r="C42" s="10" t="s">
        <v>848</v>
      </c>
      <c r="D42" s="12" t="s">
        <v>271</v>
      </c>
      <c r="E42" s="16">
        <v>12500000</v>
      </c>
      <c r="F42" s="17">
        <v>12573.08</v>
      </c>
      <c r="G42" s="18">
        <v>2.7199999999999998E-2</v>
      </c>
    </row>
    <row r="43" spans="1:7" ht="12.95" customHeight="1">
      <c r="A43" s="14" t="s">
        <v>850</v>
      </c>
      <c r="B43" s="15" t="s">
        <v>852</v>
      </c>
      <c r="C43" s="10" t="s">
        <v>851</v>
      </c>
      <c r="D43" s="12" t="s">
        <v>271</v>
      </c>
      <c r="E43" s="16">
        <v>8500000</v>
      </c>
      <c r="F43" s="17">
        <v>8834.69</v>
      </c>
      <c r="G43" s="18">
        <v>1.9099999999999999E-2</v>
      </c>
    </row>
    <row r="44" spans="1:7" ht="12.95" customHeight="1">
      <c r="A44" s="14" t="s">
        <v>701</v>
      </c>
      <c r="B44" s="15" t="s">
        <v>703</v>
      </c>
      <c r="C44" s="10" t="s">
        <v>702</v>
      </c>
      <c r="D44" s="12" t="s">
        <v>271</v>
      </c>
      <c r="E44" s="16">
        <v>8000000</v>
      </c>
      <c r="F44" s="17">
        <v>8011.46</v>
      </c>
      <c r="G44" s="18">
        <v>1.7399999999999999E-2</v>
      </c>
    </row>
    <row r="45" spans="1:7" ht="12.95" customHeight="1">
      <c r="A45" s="14" t="s">
        <v>853</v>
      </c>
      <c r="B45" s="15" t="s">
        <v>855</v>
      </c>
      <c r="C45" s="10" t="s">
        <v>854</v>
      </c>
      <c r="D45" s="12" t="s">
        <v>271</v>
      </c>
      <c r="E45" s="16">
        <v>7500000</v>
      </c>
      <c r="F45" s="17">
        <v>7502.93</v>
      </c>
      <c r="G45" s="18">
        <v>1.6299999999999999E-2</v>
      </c>
    </row>
    <row r="46" spans="1:7" ht="12.95" customHeight="1">
      <c r="A46" s="14" t="s">
        <v>856</v>
      </c>
      <c r="B46" s="15" t="s">
        <v>858</v>
      </c>
      <c r="C46" s="10" t="s">
        <v>857</v>
      </c>
      <c r="D46" s="12" t="s">
        <v>271</v>
      </c>
      <c r="E46" s="16">
        <v>7500000</v>
      </c>
      <c r="F46" s="17">
        <v>7478.32</v>
      </c>
      <c r="G46" s="18">
        <v>1.6199999999999999E-2</v>
      </c>
    </row>
    <row r="47" spans="1:7" ht="12.95" customHeight="1">
      <c r="A47" s="14" t="s">
        <v>859</v>
      </c>
      <c r="B47" s="15" t="s">
        <v>861</v>
      </c>
      <c r="C47" s="10" t="s">
        <v>860</v>
      </c>
      <c r="D47" s="12" t="s">
        <v>271</v>
      </c>
      <c r="E47" s="16">
        <v>7000000</v>
      </c>
      <c r="F47" s="17">
        <v>7176.46</v>
      </c>
      <c r="G47" s="18">
        <v>1.55E-2</v>
      </c>
    </row>
    <row r="48" spans="1:7" ht="12.95" customHeight="1">
      <c r="A48" s="14" t="s">
        <v>862</v>
      </c>
      <c r="B48" s="15" t="s">
        <v>2982</v>
      </c>
      <c r="C48" s="10" t="s">
        <v>863</v>
      </c>
      <c r="D48" s="12" t="s">
        <v>271</v>
      </c>
      <c r="E48" s="16">
        <v>7000000</v>
      </c>
      <c r="F48" s="17">
        <v>7118.49</v>
      </c>
      <c r="G48" s="18">
        <v>1.54E-2</v>
      </c>
    </row>
    <row r="49" spans="1:7" ht="12.95" customHeight="1">
      <c r="A49" s="14" t="s">
        <v>864</v>
      </c>
      <c r="B49" s="15" t="s">
        <v>866</v>
      </c>
      <c r="C49" s="10" t="s">
        <v>865</v>
      </c>
      <c r="D49" s="12" t="s">
        <v>271</v>
      </c>
      <c r="E49" s="16">
        <v>7000000</v>
      </c>
      <c r="F49" s="17">
        <v>7006.08</v>
      </c>
      <c r="G49" s="18">
        <v>1.52E-2</v>
      </c>
    </row>
    <row r="50" spans="1:7" ht="12.95" customHeight="1">
      <c r="A50" s="14" t="s">
        <v>867</v>
      </c>
      <c r="B50" s="15" t="s">
        <v>869</v>
      </c>
      <c r="C50" s="10" t="s">
        <v>868</v>
      </c>
      <c r="D50" s="12" t="s">
        <v>271</v>
      </c>
      <c r="E50" s="16">
        <v>5500000</v>
      </c>
      <c r="F50" s="17">
        <v>5548.73</v>
      </c>
      <c r="G50" s="18">
        <v>1.2E-2</v>
      </c>
    </row>
    <row r="51" spans="1:7" ht="12.95" customHeight="1">
      <c r="A51" s="14" t="s">
        <v>544</v>
      </c>
      <c r="B51" s="15" t="s">
        <v>546</v>
      </c>
      <c r="C51" s="10" t="s">
        <v>545</v>
      </c>
      <c r="D51" s="12" t="s">
        <v>271</v>
      </c>
      <c r="E51" s="16">
        <v>5000000</v>
      </c>
      <c r="F51" s="17">
        <v>5057.2</v>
      </c>
      <c r="G51" s="18">
        <v>1.0999999999999999E-2</v>
      </c>
    </row>
    <row r="52" spans="1:7" ht="12.95" customHeight="1">
      <c r="A52" s="14" t="s">
        <v>870</v>
      </c>
      <c r="B52" s="15" t="s">
        <v>872</v>
      </c>
      <c r="C52" s="10" t="s">
        <v>871</v>
      </c>
      <c r="D52" s="12" t="s">
        <v>271</v>
      </c>
      <c r="E52" s="16">
        <v>5000000</v>
      </c>
      <c r="F52" s="17">
        <v>5000.8100000000004</v>
      </c>
      <c r="G52" s="18">
        <v>1.0800000000000001E-2</v>
      </c>
    </row>
    <row r="53" spans="1:7" ht="12.95" customHeight="1">
      <c r="A53" s="14" t="s">
        <v>873</v>
      </c>
      <c r="B53" s="15" t="s">
        <v>875</v>
      </c>
      <c r="C53" s="10" t="s">
        <v>874</v>
      </c>
      <c r="D53" s="12" t="s">
        <v>271</v>
      </c>
      <c r="E53" s="16">
        <v>5000000</v>
      </c>
      <c r="F53" s="17">
        <v>5000.1099999999997</v>
      </c>
      <c r="G53" s="18">
        <v>1.0800000000000001E-2</v>
      </c>
    </row>
    <row r="54" spans="1:7" ht="12.95" customHeight="1">
      <c r="A54" s="14" t="s">
        <v>876</v>
      </c>
      <c r="B54" s="15" t="s">
        <v>878</v>
      </c>
      <c r="C54" s="10" t="s">
        <v>877</v>
      </c>
      <c r="D54" s="12" t="s">
        <v>271</v>
      </c>
      <c r="E54" s="16">
        <v>4500000</v>
      </c>
      <c r="F54" s="17">
        <v>4587.63</v>
      </c>
      <c r="G54" s="18">
        <v>9.9000000000000008E-3</v>
      </c>
    </row>
    <row r="55" spans="1:7" ht="12.95" customHeight="1">
      <c r="A55" s="14" t="s">
        <v>879</v>
      </c>
      <c r="B55" s="15" t="s">
        <v>881</v>
      </c>
      <c r="C55" s="10" t="s">
        <v>880</v>
      </c>
      <c r="D55" s="12" t="s">
        <v>271</v>
      </c>
      <c r="E55" s="16">
        <v>4500000</v>
      </c>
      <c r="F55" s="17">
        <v>4564.37</v>
      </c>
      <c r="G55" s="18">
        <v>9.9000000000000008E-3</v>
      </c>
    </row>
    <row r="56" spans="1:7" ht="12.95" customHeight="1">
      <c r="A56" s="14" t="s">
        <v>882</v>
      </c>
      <c r="B56" s="15" t="s">
        <v>2990</v>
      </c>
      <c r="C56" s="10" t="s">
        <v>883</v>
      </c>
      <c r="D56" s="12" t="s">
        <v>370</v>
      </c>
      <c r="E56" s="16">
        <v>4000000</v>
      </c>
      <c r="F56" s="17">
        <v>4033.1</v>
      </c>
      <c r="G56" s="18">
        <v>8.6999999999999994E-3</v>
      </c>
    </row>
    <row r="57" spans="1:7" ht="12.95" customHeight="1">
      <c r="A57" s="14" t="s">
        <v>675</v>
      </c>
      <c r="B57" s="15" t="s">
        <v>677</v>
      </c>
      <c r="C57" s="10" t="s">
        <v>676</v>
      </c>
      <c r="D57" s="12" t="s">
        <v>271</v>
      </c>
      <c r="E57" s="16">
        <v>3500000</v>
      </c>
      <c r="F57" s="17">
        <v>3612.91</v>
      </c>
      <c r="G57" s="18">
        <v>7.7999999999999996E-3</v>
      </c>
    </row>
    <row r="58" spans="1:7" ht="12.95" customHeight="1">
      <c r="A58" s="14" t="s">
        <v>317</v>
      </c>
      <c r="B58" s="15" t="s">
        <v>319</v>
      </c>
      <c r="C58" s="10" t="s">
        <v>318</v>
      </c>
      <c r="D58" s="12" t="s">
        <v>271</v>
      </c>
      <c r="E58" s="16">
        <v>3500000</v>
      </c>
      <c r="F58" s="17">
        <v>3551.96</v>
      </c>
      <c r="G58" s="18">
        <v>7.7000000000000002E-3</v>
      </c>
    </row>
    <row r="59" spans="1:7" ht="12.95" customHeight="1">
      <c r="A59" s="14" t="s">
        <v>884</v>
      </c>
      <c r="B59" s="15" t="s">
        <v>886</v>
      </c>
      <c r="C59" s="10" t="s">
        <v>885</v>
      </c>
      <c r="D59" s="12" t="s">
        <v>271</v>
      </c>
      <c r="E59" s="16">
        <v>2500000</v>
      </c>
      <c r="F59" s="17">
        <v>2564.4699999999998</v>
      </c>
      <c r="G59" s="18">
        <v>5.5999999999999999E-3</v>
      </c>
    </row>
    <row r="60" spans="1:7" ht="12.95" customHeight="1">
      <c r="A60" s="14" t="s">
        <v>887</v>
      </c>
      <c r="B60" s="15" t="s">
        <v>563</v>
      </c>
      <c r="C60" s="10" t="s">
        <v>888</v>
      </c>
      <c r="D60" s="12" t="s">
        <v>271</v>
      </c>
      <c r="E60" s="16">
        <v>2500000</v>
      </c>
      <c r="F60" s="17">
        <v>2541.4299999999998</v>
      </c>
      <c r="G60" s="18">
        <v>5.4999999999999997E-3</v>
      </c>
    </row>
    <row r="61" spans="1:7" ht="12.95" customHeight="1">
      <c r="A61" s="14" t="s">
        <v>889</v>
      </c>
      <c r="B61" s="15" t="s">
        <v>891</v>
      </c>
      <c r="C61" s="10" t="s">
        <v>890</v>
      </c>
      <c r="D61" s="12" t="s">
        <v>271</v>
      </c>
      <c r="E61" s="16">
        <v>2500000</v>
      </c>
      <c r="F61" s="17">
        <v>2527.09</v>
      </c>
      <c r="G61" s="18">
        <v>5.4999999999999997E-3</v>
      </c>
    </row>
    <row r="62" spans="1:7" ht="12.95" customHeight="1">
      <c r="A62" s="14" t="s">
        <v>892</v>
      </c>
      <c r="B62" s="15" t="s">
        <v>894</v>
      </c>
      <c r="C62" s="10" t="s">
        <v>893</v>
      </c>
      <c r="D62" s="12" t="s">
        <v>370</v>
      </c>
      <c r="E62" s="16">
        <v>2500000</v>
      </c>
      <c r="F62" s="17">
        <v>2526.9699999999998</v>
      </c>
      <c r="G62" s="18">
        <v>5.4999999999999997E-3</v>
      </c>
    </row>
    <row r="63" spans="1:7" ht="12.95" customHeight="1">
      <c r="A63" s="14" t="s">
        <v>547</v>
      </c>
      <c r="B63" s="15" t="s">
        <v>549</v>
      </c>
      <c r="C63" s="10" t="s">
        <v>548</v>
      </c>
      <c r="D63" s="12" t="s">
        <v>271</v>
      </c>
      <c r="E63" s="16">
        <v>2500000</v>
      </c>
      <c r="F63" s="17">
        <v>2526.7600000000002</v>
      </c>
      <c r="G63" s="18">
        <v>5.4999999999999997E-3</v>
      </c>
    </row>
    <row r="64" spans="1:7" ht="12.95" customHeight="1">
      <c r="A64" s="14" t="s">
        <v>895</v>
      </c>
      <c r="B64" s="15" t="s">
        <v>897</v>
      </c>
      <c r="C64" s="10" t="s">
        <v>896</v>
      </c>
      <c r="D64" s="12" t="s">
        <v>271</v>
      </c>
      <c r="E64" s="16">
        <v>2500000</v>
      </c>
      <c r="F64" s="17">
        <v>2521.6799999999998</v>
      </c>
      <c r="G64" s="18">
        <v>5.4999999999999997E-3</v>
      </c>
    </row>
    <row r="65" spans="1:7" ht="12.95" customHeight="1">
      <c r="A65" s="14" t="s">
        <v>898</v>
      </c>
      <c r="B65" s="15" t="s">
        <v>900</v>
      </c>
      <c r="C65" s="10" t="s">
        <v>899</v>
      </c>
      <c r="D65" s="12" t="s">
        <v>287</v>
      </c>
      <c r="E65" s="16">
        <v>2500000</v>
      </c>
      <c r="F65" s="17">
        <v>2517.41</v>
      </c>
      <c r="G65" s="18">
        <v>5.4999999999999997E-3</v>
      </c>
    </row>
    <row r="66" spans="1:7" ht="12.95" customHeight="1">
      <c r="A66" s="14" t="s">
        <v>901</v>
      </c>
      <c r="B66" s="15" t="s">
        <v>903</v>
      </c>
      <c r="C66" s="10" t="s">
        <v>902</v>
      </c>
      <c r="D66" s="12" t="s">
        <v>271</v>
      </c>
      <c r="E66" s="16">
        <v>2500000</v>
      </c>
      <c r="F66" s="17">
        <v>2516.09</v>
      </c>
      <c r="G66" s="18">
        <v>5.4999999999999997E-3</v>
      </c>
    </row>
    <row r="67" spans="1:7" ht="12.95" customHeight="1">
      <c r="A67" s="14" t="s">
        <v>698</v>
      </c>
      <c r="B67" s="15" t="s">
        <v>700</v>
      </c>
      <c r="C67" s="10" t="s">
        <v>699</v>
      </c>
      <c r="D67" s="12" t="s">
        <v>271</v>
      </c>
      <c r="E67" s="16">
        <v>2500000</v>
      </c>
      <c r="F67" s="17">
        <v>2509.6799999999998</v>
      </c>
      <c r="G67" s="18">
        <v>5.4000000000000003E-3</v>
      </c>
    </row>
    <row r="68" spans="1:7" ht="12.95" customHeight="1">
      <c r="A68" s="14" t="s">
        <v>904</v>
      </c>
      <c r="B68" s="15" t="s">
        <v>906</v>
      </c>
      <c r="C68" s="10" t="s">
        <v>905</v>
      </c>
      <c r="D68" s="12" t="s">
        <v>271</v>
      </c>
      <c r="E68" s="16">
        <v>2500000</v>
      </c>
      <c r="F68" s="17">
        <v>2508.02</v>
      </c>
      <c r="G68" s="18">
        <v>5.4000000000000003E-3</v>
      </c>
    </row>
    <row r="69" spans="1:7" ht="12.95" customHeight="1">
      <c r="A69" s="14" t="s">
        <v>907</v>
      </c>
      <c r="B69" s="15" t="s">
        <v>909</v>
      </c>
      <c r="C69" s="10" t="s">
        <v>908</v>
      </c>
      <c r="D69" s="12" t="s">
        <v>271</v>
      </c>
      <c r="E69" s="16">
        <v>2500000</v>
      </c>
      <c r="F69" s="17">
        <v>2507.16</v>
      </c>
      <c r="G69" s="18">
        <v>5.4000000000000003E-3</v>
      </c>
    </row>
    <row r="70" spans="1:7" ht="12.95" customHeight="1">
      <c r="A70" s="14" t="s">
        <v>910</v>
      </c>
      <c r="B70" s="15" t="s">
        <v>872</v>
      </c>
      <c r="C70" s="10" t="s">
        <v>911</v>
      </c>
      <c r="D70" s="12" t="s">
        <v>271</v>
      </c>
      <c r="E70" s="16">
        <v>2500000</v>
      </c>
      <c r="F70" s="17">
        <v>2496.59</v>
      </c>
      <c r="G70" s="18">
        <v>5.4000000000000003E-3</v>
      </c>
    </row>
    <row r="71" spans="1:7" ht="12.95" customHeight="1">
      <c r="A71" s="14" t="s">
        <v>912</v>
      </c>
      <c r="B71" s="15" t="s">
        <v>914</v>
      </c>
      <c r="C71" s="10" t="s">
        <v>913</v>
      </c>
      <c r="D71" s="12" t="s">
        <v>271</v>
      </c>
      <c r="E71" s="16">
        <v>2500000</v>
      </c>
      <c r="F71" s="17">
        <v>2493.44</v>
      </c>
      <c r="G71" s="18">
        <v>5.4000000000000003E-3</v>
      </c>
    </row>
    <row r="72" spans="1:7" ht="12.95" customHeight="1">
      <c r="A72" s="14" t="s">
        <v>915</v>
      </c>
      <c r="B72" s="15" t="s">
        <v>804</v>
      </c>
      <c r="C72" s="10" t="s">
        <v>916</v>
      </c>
      <c r="D72" s="12" t="s">
        <v>271</v>
      </c>
      <c r="E72" s="16">
        <v>2000000</v>
      </c>
      <c r="F72" s="17">
        <v>2013.95</v>
      </c>
      <c r="G72" s="18">
        <v>4.4000000000000003E-3</v>
      </c>
    </row>
    <row r="73" spans="1:7" ht="12.95" customHeight="1">
      <c r="A73" s="14" t="s">
        <v>917</v>
      </c>
      <c r="B73" s="15" t="s">
        <v>919</v>
      </c>
      <c r="C73" s="10" t="s">
        <v>918</v>
      </c>
      <c r="D73" s="12" t="s">
        <v>271</v>
      </c>
      <c r="E73" s="16">
        <v>2000000</v>
      </c>
      <c r="F73" s="17">
        <v>2007.58</v>
      </c>
      <c r="G73" s="18">
        <v>4.3E-3</v>
      </c>
    </row>
    <row r="74" spans="1:7" ht="12.95" customHeight="1">
      <c r="A74" s="14" t="s">
        <v>920</v>
      </c>
      <c r="B74" s="15" t="s">
        <v>922</v>
      </c>
      <c r="C74" s="10" t="s">
        <v>921</v>
      </c>
      <c r="D74" s="12" t="s">
        <v>267</v>
      </c>
      <c r="E74" s="16">
        <v>1000000</v>
      </c>
      <c r="F74" s="17">
        <v>1039.67</v>
      </c>
      <c r="G74" s="18">
        <v>2.3E-3</v>
      </c>
    </row>
    <row r="75" spans="1:7" ht="12.95" customHeight="1">
      <c r="A75" s="14" t="s">
        <v>421</v>
      </c>
      <c r="B75" s="15" t="s">
        <v>423</v>
      </c>
      <c r="C75" s="10" t="s">
        <v>422</v>
      </c>
      <c r="D75" s="12" t="s">
        <v>271</v>
      </c>
      <c r="E75" s="16">
        <v>1000000</v>
      </c>
      <c r="F75" s="17">
        <v>1025.92</v>
      </c>
      <c r="G75" s="18">
        <v>2.2000000000000001E-3</v>
      </c>
    </row>
    <row r="76" spans="1:7" ht="12.95" customHeight="1">
      <c r="A76" s="14" t="s">
        <v>802</v>
      </c>
      <c r="B76" s="15" t="s">
        <v>804</v>
      </c>
      <c r="C76" s="10" t="s">
        <v>803</v>
      </c>
      <c r="D76" s="12" t="s">
        <v>271</v>
      </c>
      <c r="E76" s="16">
        <v>1000000</v>
      </c>
      <c r="F76" s="17">
        <v>1006.66</v>
      </c>
      <c r="G76" s="18">
        <v>2.2000000000000001E-3</v>
      </c>
    </row>
    <row r="77" spans="1:7" ht="12.95" customHeight="1">
      <c r="A77" s="14" t="s">
        <v>652</v>
      </c>
      <c r="B77" s="15" t="s">
        <v>654</v>
      </c>
      <c r="C77" s="10" t="s">
        <v>653</v>
      </c>
      <c r="D77" s="12" t="s">
        <v>271</v>
      </c>
      <c r="E77" s="16">
        <v>1000000</v>
      </c>
      <c r="F77" s="17">
        <v>1006.54</v>
      </c>
      <c r="G77" s="18">
        <v>2.2000000000000001E-3</v>
      </c>
    </row>
    <row r="78" spans="1:7" ht="12.95" customHeight="1">
      <c r="A78" s="14" t="s">
        <v>923</v>
      </c>
      <c r="B78" s="15" t="s">
        <v>925</v>
      </c>
      <c r="C78" s="10" t="s">
        <v>924</v>
      </c>
      <c r="D78" s="12" t="s">
        <v>271</v>
      </c>
      <c r="E78" s="16">
        <v>1000000</v>
      </c>
      <c r="F78" s="17">
        <v>1005.83</v>
      </c>
      <c r="G78" s="18">
        <v>2.2000000000000001E-3</v>
      </c>
    </row>
    <row r="79" spans="1:7" ht="12.95" customHeight="1">
      <c r="A79" s="14" t="s">
        <v>926</v>
      </c>
      <c r="B79" s="15" t="s">
        <v>2981</v>
      </c>
      <c r="C79" s="10" t="s">
        <v>927</v>
      </c>
      <c r="D79" s="12" t="s">
        <v>271</v>
      </c>
      <c r="E79" s="16">
        <v>1000000</v>
      </c>
      <c r="F79" s="17">
        <v>1005.47</v>
      </c>
      <c r="G79" s="18">
        <v>2.2000000000000001E-3</v>
      </c>
    </row>
    <row r="80" spans="1:7" ht="12.95" customHeight="1">
      <c r="A80" s="14" t="s">
        <v>928</v>
      </c>
      <c r="B80" s="15" t="s">
        <v>930</v>
      </c>
      <c r="C80" s="10" t="s">
        <v>929</v>
      </c>
      <c r="D80" s="12" t="s">
        <v>271</v>
      </c>
      <c r="E80" s="16">
        <v>500000</v>
      </c>
      <c r="F80" s="17">
        <v>503.8</v>
      </c>
      <c r="G80" s="18">
        <v>1.1000000000000001E-3</v>
      </c>
    </row>
    <row r="81" spans="1:7" ht="12.95" customHeight="1">
      <c r="A81" s="14" t="s">
        <v>931</v>
      </c>
      <c r="B81" s="15" t="s">
        <v>933</v>
      </c>
      <c r="C81" s="10" t="s">
        <v>932</v>
      </c>
      <c r="D81" s="12" t="s">
        <v>271</v>
      </c>
      <c r="E81" s="16">
        <v>470000</v>
      </c>
      <c r="F81" s="17">
        <v>474.2</v>
      </c>
      <c r="G81" s="18">
        <v>1E-3</v>
      </c>
    </row>
    <row r="82" spans="1:7" ht="12.95" customHeight="1">
      <c r="A82" s="14" t="s">
        <v>934</v>
      </c>
      <c r="B82" s="15" t="s">
        <v>2979</v>
      </c>
      <c r="C82" s="10" t="s">
        <v>935</v>
      </c>
      <c r="D82" s="12" t="s">
        <v>271</v>
      </c>
      <c r="E82" s="16">
        <v>370000</v>
      </c>
      <c r="F82" s="17">
        <v>374.47</v>
      </c>
      <c r="G82" s="18">
        <v>8.0000000000000004E-4</v>
      </c>
    </row>
    <row r="83" spans="1:7" ht="12.95" customHeight="1">
      <c r="A83" s="14" t="s">
        <v>936</v>
      </c>
      <c r="B83" s="15" t="s">
        <v>938</v>
      </c>
      <c r="C83" s="10" t="s">
        <v>937</v>
      </c>
      <c r="D83" s="12" t="s">
        <v>271</v>
      </c>
      <c r="E83" s="16">
        <v>300000</v>
      </c>
      <c r="F83" s="17">
        <v>301.72000000000003</v>
      </c>
      <c r="G83" s="18">
        <v>6.9999999999999999E-4</v>
      </c>
    </row>
    <row r="84" spans="1:7" ht="12.95" customHeight="1">
      <c r="A84" s="14" t="s">
        <v>939</v>
      </c>
      <c r="B84" s="15" t="s">
        <v>2978</v>
      </c>
      <c r="C84" s="10" t="s">
        <v>940</v>
      </c>
      <c r="D84" s="12" t="s">
        <v>370</v>
      </c>
      <c r="E84" s="16">
        <v>240000</v>
      </c>
      <c r="F84" s="17">
        <v>242.33</v>
      </c>
      <c r="G84" s="18">
        <v>5.0000000000000001E-4</v>
      </c>
    </row>
    <row r="85" spans="1:7" ht="12.95" customHeight="1">
      <c r="A85" s="14" t="s">
        <v>941</v>
      </c>
      <c r="B85" s="15" t="s">
        <v>943</v>
      </c>
      <c r="C85" s="10" t="s">
        <v>942</v>
      </c>
      <c r="D85" s="12" t="s">
        <v>271</v>
      </c>
      <c r="E85" s="16">
        <v>200000</v>
      </c>
      <c r="F85" s="17">
        <v>203.18</v>
      </c>
      <c r="G85" s="18">
        <v>4.0000000000000002E-4</v>
      </c>
    </row>
    <row r="86" spans="1:7" ht="12.95" customHeight="1">
      <c r="A86" s="14" t="s">
        <v>415</v>
      </c>
      <c r="B86" s="15" t="s">
        <v>417</v>
      </c>
      <c r="C86" s="10" t="s">
        <v>416</v>
      </c>
      <c r="D86" s="12" t="s">
        <v>271</v>
      </c>
      <c r="E86" s="16">
        <v>140000</v>
      </c>
      <c r="F86" s="17">
        <v>140.63999999999999</v>
      </c>
      <c r="G86" s="18">
        <v>2.9999999999999997E-4</v>
      </c>
    </row>
    <row r="87" spans="1:7" ht="12.95" customHeight="1">
      <c r="A87" s="14" t="s">
        <v>400</v>
      </c>
      <c r="B87" s="15" t="s">
        <v>402</v>
      </c>
      <c r="C87" s="10" t="s">
        <v>401</v>
      </c>
      <c r="D87" s="12" t="s">
        <v>271</v>
      </c>
      <c r="E87" s="16">
        <v>100000</v>
      </c>
      <c r="F87" s="17">
        <v>102.9</v>
      </c>
      <c r="G87" s="18">
        <v>2.0000000000000001E-4</v>
      </c>
    </row>
    <row r="88" spans="1:7" ht="12.95" customHeight="1">
      <c r="A88" s="14" t="s">
        <v>323</v>
      </c>
      <c r="B88" s="15" t="s">
        <v>325</v>
      </c>
      <c r="C88" s="10" t="s">
        <v>324</v>
      </c>
      <c r="D88" s="12" t="s">
        <v>267</v>
      </c>
      <c r="E88" s="16">
        <v>80000</v>
      </c>
      <c r="F88" s="17">
        <v>80.81</v>
      </c>
      <c r="G88" s="18">
        <v>2.0000000000000001E-4</v>
      </c>
    </row>
    <row r="89" spans="1:7" ht="12.95" customHeight="1">
      <c r="A89" s="3"/>
      <c r="B89" s="20" t="s">
        <v>440</v>
      </c>
      <c r="C89" s="34" t="s">
        <v>2</v>
      </c>
      <c r="D89" s="20" t="s">
        <v>2</v>
      </c>
      <c r="E89" s="20" t="s">
        <v>2</v>
      </c>
      <c r="F89" s="35">
        <v>450894.59</v>
      </c>
      <c r="G89" s="36">
        <v>0.97660000000000002</v>
      </c>
    </row>
    <row r="90" spans="1:7" ht="12.95" customHeight="1">
      <c r="A90" s="3"/>
      <c r="B90" s="11" t="s">
        <v>441</v>
      </c>
      <c r="C90" s="10" t="s">
        <v>2</v>
      </c>
      <c r="D90" s="21" t="s">
        <v>2</v>
      </c>
      <c r="E90" s="21" t="s">
        <v>2</v>
      </c>
      <c r="F90" s="37" t="s">
        <v>808</v>
      </c>
      <c r="G90" s="38" t="s">
        <v>808</v>
      </c>
    </row>
    <row r="91" spans="1:7" ht="12.95" customHeight="1">
      <c r="A91" s="3"/>
      <c r="B91" s="34" t="s">
        <v>440</v>
      </c>
      <c r="C91" s="19" t="s">
        <v>2</v>
      </c>
      <c r="D91" s="21" t="s">
        <v>2</v>
      </c>
      <c r="E91" s="21" t="s">
        <v>2</v>
      </c>
      <c r="F91" s="37" t="s">
        <v>808</v>
      </c>
      <c r="G91" s="38" t="s">
        <v>808</v>
      </c>
    </row>
    <row r="92" spans="1:7" ht="12.95" customHeight="1">
      <c r="A92" s="3"/>
      <c r="B92" s="40" t="s">
        <v>2921</v>
      </c>
      <c r="C92" s="39" t="s">
        <v>2</v>
      </c>
      <c r="D92" s="41" t="s">
        <v>2</v>
      </c>
      <c r="E92" s="41" t="s">
        <v>2</v>
      </c>
      <c r="F92" s="41" t="s">
        <v>2</v>
      </c>
      <c r="G92" s="42" t="s">
        <v>2</v>
      </c>
    </row>
    <row r="93" spans="1:7" ht="12.95" customHeight="1">
      <c r="A93" s="43"/>
      <c r="B93" s="45" t="s">
        <v>440</v>
      </c>
      <c r="C93" s="44" t="s">
        <v>2</v>
      </c>
      <c r="D93" s="45" t="s">
        <v>2</v>
      </c>
      <c r="E93" s="45" t="s">
        <v>2</v>
      </c>
      <c r="F93" s="46" t="s">
        <v>808</v>
      </c>
      <c r="G93" s="47" t="s">
        <v>808</v>
      </c>
    </row>
    <row r="94" spans="1:7" ht="12.95" customHeight="1">
      <c r="A94" s="3"/>
      <c r="B94" s="20" t="s">
        <v>224</v>
      </c>
      <c r="C94" s="19" t="s">
        <v>2</v>
      </c>
      <c r="D94" s="21" t="s">
        <v>2</v>
      </c>
      <c r="E94" s="22" t="s">
        <v>2</v>
      </c>
      <c r="F94" s="23">
        <v>450894.59</v>
      </c>
      <c r="G94" s="24">
        <v>0.97660000000000002</v>
      </c>
    </row>
    <row r="95" spans="1:7" ht="12.95" customHeight="1">
      <c r="A95" s="3"/>
      <c r="B95" s="11" t="s">
        <v>9</v>
      </c>
      <c r="C95" s="10" t="s">
        <v>2</v>
      </c>
      <c r="D95" s="12" t="s">
        <v>2</v>
      </c>
      <c r="E95" s="12" t="s">
        <v>2</v>
      </c>
      <c r="F95" s="12" t="s">
        <v>2</v>
      </c>
      <c r="G95" s="13" t="s">
        <v>2</v>
      </c>
    </row>
    <row r="96" spans="1:7" ht="12.95" customHeight="1">
      <c r="A96" s="3"/>
      <c r="B96" s="11" t="s">
        <v>464</v>
      </c>
      <c r="C96" s="10" t="s">
        <v>2</v>
      </c>
      <c r="D96" s="12" t="s">
        <v>2</v>
      </c>
      <c r="E96" s="12" t="s">
        <v>2</v>
      </c>
      <c r="F96" s="12" t="s">
        <v>2</v>
      </c>
      <c r="G96" s="13" t="s">
        <v>2</v>
      </c>
    </row>
    <row r="97" spans="1:7" ht="12.95" customHeight="1">
      <c r="A97" s="4" t="s">
        <v>2</v>
      </c>
      <c r="B97" s="15" t="s">
        <v>465</v>
      </c>
      <c r="C97" s="10" t="s">
        <v>2</v>
      </c>
      <c r="D97" s="12" t="s">
        <v>2</v>
      </c>
      <c r="E97" s="26" t="s">
        <v>2</v>
      </c>
      <c r="F97" s="17">
        <v>21543.52</v>
      </c>
      <c r="G97" s="18">
        <v>4.6699999999999998E-2</v>
      </c>
    </row>
    <row r="98" spans="1:7" ht="12.95" customHeight="1">
      <c r="A98" s="3"/>
      <c r="B98" s="20" t="s">
        <v>224</v>
      </c>
      <c r="C98" s="19" t="s">
        <v>2</v>
      </c>
      <c r="D98" s="21" t="s">
        <v>2</v>
      </c>
      <c r="E98" s="22" t="s">
        <v>2</v>
      </c>
      <c r="F98" s="23">
        <v>21543.52</v>
      </c>
      <c r="G98" s="24">
        <v>4.6699999999999998E-2</v>
      </c>
    </row>
    <row r="99" spans="1:7" ht="12.95" customHeight="1">
      <c r="A99" s="3"/>
      <c r="B99" s="20" t="s">
        <v>237</v>
      </c>
      <c r="C99" s="19" t="s">
        <v>2</v>
      </c>
      <c r="D99" s="21" t="s">
        <v>2</v>
      </c>
      <c r="E99" s="12" t="s">
        <v>2</v>
      </c>
      <c r="F99" s="23">
        <v>-10815.91</v>
      </c>
      <c r="G99" s="24">
        <v>-2.3300000000000001E-2</v>
      </c>
    </row>
    <row r="100" spans="1:7" ht="12.95" customHeight="1" thickBot="1">
      <c r="A100" s="3"/>
      <c r="B100" s="29" t="s">
        <v>238</v>
      </c>
      <c r="C100" s="28" t="s">
        <v>2</v>
      </c>
      <c r="D100" s="30" t="s">
        <v>2</v>
      </c>
      <c r="E100" s="30" t="s">
        <v>2</v>
      </c>
      <c r="F100" s="31">
        <v>461622.20202590001</v>
      </c>
      <c r="G100" s="32">
        <v>1</v>
      </c>
    </row>
    <row r="101" spans="1:7" ht="12.95" customHeight="1">
      <c r="A101" s="3"/>
      <c r="B101" s="4" t="s">
        <v>2</v>
      </c>
      <c r="C101" s="3"/>
      <c r="D101" s="3"/>
      <c r="E101" s="3"/>
      <c r="F101" s="3"/>
      <c r="G101" s="3"/>
    </row>
    <row r="102" spans="1:7" ht="12.95" customHeight="1">
      <c r="A102" s="3"/>
      <c r="B102" s="33" t="s">
        <v>2</v>
      </c>
      <c r="C102" s="3"/>
      <c r="D102" s="3"/>
      <c r="E102" s="3"/>
      <c r="F102" s="3"/>
      <c r="G102" s="3"/>
    </row>
    <row r="103" spans="1:7" ht="12.95" customHeight="1">
      <c r="A103" s="3"/>
      <c r="B103" s="33" t="s">
        <v>239</v>
      </c>
      <c r="C103" s="3"/>
      <c r="D103" s="3"/>
      <c r="E103" s="3"/>
      <c r="F103" s="3"/>
      <c r="G103" s="3"/>
    </row>
    <row r="104" spans="1:7" ht="12.95" customHeight="1">
      <c r="A104" s="3"/>
      <c r="B104" s="33" t="s">
        <v>2</v>
      </c>
      <c r="C104" s="3"/>
      <c r="D104" s="3"/>
      <c r="E104" s="3"/>
      <c r="F104" s="3"/>
      <c r="G104" s="3"/>
    </row>
    <row r="105" spans="1:7" ht="26.1" customHeight="1">
      <c r="A105" s="3"/>
      <c r="B105" s="56"/>
      <c r="C105" s="3"/>
      <c r="E105" s="3"/>
      <c r="F105" s="3"/>
      <c r="G105" s="3"/>
    </row>
    <row r="106" spans="1:7" ht="12.95" customHeight="1">
      <c r="A106" s="3"/>
      <c r="B106" s="33" t="s">
        <v>2</v>
      </c>
      <c r="C106" s="3"/>
      <c r="D106" s="3"/>
      <c r="E106" s="3"/>
      <c r="F106" s="3"/>
      <c r="G106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dimension ref="A2:G115"/>
  <sheetViews>
    <sheetView showGridLines="0" zoomScaleNormal="100" workbookViewId="0"/>
  </sheetViews>
  <sheetFormatPr defaultRowHeight="12.75"/>
  <cols>
    <col min="1" max="1" width="9.85546875" style="1" bestFit="1" customWidth="1"/>
    <col min="2" max="2" width="61.7109375" style="1" bestFit="1" customWidth="1"/>
    <col min="3" max="3" width="13.85546875" style="1" bestFit="1" customWidth="1"/>
    <col min="4" max="4" width="14.140625" style="1" bestFit="1" customWidth="1"/>
    <col min="5" max="5" width="9.85546875" style="1" bestFit="1" customWidth="1"/>
    <col min="6" max="6" width="27.42578125" style="1" bestFit="1" customWidth="1"/>
    <col min="7" max="7" width="8.140625" style="1" bestFit="1" customWidth="1"/>
    <col min="8" max="16384" width="9.140625" style="1"/>
  </cols>
  <sheetData>
    <row r="2" spans="1:7">
      <c r="B2" s="72" t="s">
        <v>2968</v>
      </c>
      <c r="C2" s="72"/>
      <c r="D2" s="72"/>
      <c r="E2" s="72"/>
      <c r="F2" s="72"/>
      <c r="G2" s="72"/>
    </row>
    <row r="4" spans="1:7">
      <c r="B4" s="72" t="str">
        <f>+B5</f>
        <v>IDFC Super Saver Income Fund - Short Term Plan (SSIF-ST)</v>
      </c>
      <c r="C4" s="72"/>
      <c r="D4" s="72"/>
      <c r="E4" s="72"/>
      <c r="F4" s="72"/>
      <c r="G4" s="72"/>
    </row>
    <row r="5" spans="1:7" ht="15.95" customHeight="1">
      <c r="A5" s="2" t="s">
        <v>944</v>
      </c>
      <c r="B5" s="57" t="s">
        <v>2930</v>
      </c>
      <c r="C5" s="58"/>
      <c r="D5" s="59"/>
      <c r="E5" s="59"/>
      <c r="F5" s="59"/>
      <c r="G5" s="59"/>
    </row>
    <row r="6" spans="1:7" ht="12.95" customHeight="1">
      <c r="A6" s="3"/>
      <c r="B6" s="57" t="s">
        <v>1</v>
      </c>
      <c r="C6" s="58"/>
      <c r="D6" s="59"/>
      <c r="E6" s="59"/>
      <c r="F6" s="59"/>
      <c r="G6" s="59"/>
    </row>
    <row r="7" spans="1:7" ht="12.95" customHeight="1" thickBot="1">
      <c r="A7" s="4" t="s">
        <v>2</v>
      </c>
      <c r="B7" s="59"/>
      <c r="C7" s="59"/>
      <c r="D7" s="59"/>
      <c r="E7" s="59"/>
      <c r="F7" s="59"/>
      <c r="G7" s="59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242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243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3"/>
      <c r="B11" s="11" t="s">
        <v>263</v>
      </c>
      <c r="C11" s="10" t="s">
        <v>2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7" ht="12.95" customHeight="1">
      <c r="A12" s="14" t="s">
        <v>945</v>
      </c>
      <c r="B12" s="15" t="s">
        <v>947</v>
      </c>
      <c r="C12" s="10" t="s">
        <v>946</v>
      </c>
      <c r="D12" s="12" t="s">
        <v>370</v>
      </c>
      <c r="E12" s="16">
        <v>28500000</v>
      </c>
      <c r="F12" s="17">
        <v>28807.06</v>
      </c>
      <c r="G12" s="18">
        <v>4.9500000000000002E-2</v>
      </c>
    </row>
    <row r="13" spans="1:7" ht="12.95" customHeight="1">
      <c r="A13" s="14" t="s">
        <v>948</v>
      </c>
      <c r="B13" s="15" t="s">
        <v>950</v>
      </c>
      <c r="C13" s="10" t="s">
        <v>949</v>
      </c>
      <c r="D13" s="12" t="s">
        <v>271</v>
      </c>
      <c r="E13" s="16">
        <v>22000000</v>
      </c>
      <c r="F13" s="17">
        <v>22715.95</v>
      </c>
      <c r="G13" s="18">
        <v>3.9100000000000003E-2</v>
      </c>
    </row>
    <row r="14" spans="1:7" ht="12.95" customHeight="1">
      <c r="A14" s="14" t="s">
        <v>951</v>
      </c>
      <c r="B14" s="15" t="s">
        <v>953</v>
      </c>
      <c r="C14" s="10" t="s">
        <v>952</v>
      </c>
      <c r="D14" s="12" t="s">
        <v>271</v>
      </c>
      <c r="E14" s="16">
        <v>21000000</v>
      </c>
      <c r="F14" s="17">
        <v>21124.61</v>
      </c>
      <c r="G14" s="18">
        <v>3.6299999999999999E-2</v>
      </c>
    </row>
    <row r="15" spans="1:7" ht="12.95" customHeight="1">
      <c r="A15" s="14" t="s">
        <v>873</v>
      </c>
      <c r="B15" s="15" t="s">
        <v>875</v>
      </c>
      <c r="C15" s="10" t="s">
        <v>874</v>
      </c>
      <c r="D15" s="12" t="s">
        <v>271</v>
      </c>
      <c r="E15" s="16">
        <v>20000000</v>
      </c>
      <c r="F15" s="17">
        <v>20000.419999999998</v>
      </c>
      <c r="G15" s="18">
        <v>3.44E-2</v>
      </c>
    </row>
    <row r="16" spans="1:7" ht="12.95" customHeight="1">
      <c r="A16" s="14" t="s">
        <v>954</v>
      </c>
      <c r="B16" s="15" t="s">
        <v>956</v>
      </c>
      <c r="C16" s="10" t="s">
        <v>955</v>
      </c>
      <c r="D16" s="12" t="s">
        <v>271</v>
      </c>
      <c r="E16" s="16">
        <v>17500000</v>
      </c>
      <c r="F16" s="17">
        <v>17698.82</v>
      </c>
      <c r="G16" s="18">
        <v>3.04E-2</v>
      </c>
    </row>
    <row r="17" spans="1:7" ht="12.95" customHeight="1">
      <c r="A17" s="14" t="s">
        <v>904</v>
      </c>
      <c r="B17" s="15" t="s">
        <v>906</v>
      </c>
      <c r="C17" s="10" t="s">
        <v>905</v>
      </c>
      <c r="D17" s="12" t="s">
        <v>271</v>
      </c>
      <c r="E17" s="16">
        <v>16500000</v>
      </c>
      <c r="F17" s="17">
        <v>16552.919999999998</v>
      </c>
      <c r="G17" s="18">
        <v>2.8500000000000001E-2</v>
      </c>
    </row>
    <row r="18" spans="1:7" ht="12.95" customHeight="1">
      <c r="A18" s="14" t="s">
        <v>550</v>
      </c>
      <c r="B18" s="15" t="s">
        <v>2984</v>
      </c>
      <c r="C18" s="10" t="s">
        <v>551</v>
      </c>
      <c r="D18" s="12" t="s">
        <v>267</v>
      </c>
      <c r="E18" s="16">
        <v>16500000</v>
      </c>
      <c r="F18" s="17">
        <v>16552.78</v>
      </c>
      <c r="G18" s="18">
        <v>2.8500000000000001E-2</v>
      </c>
    </row>
    <row r="19" spans="1:7" ht="12.95" customHeight="1">
      <c r="A19" s="14" t="s">
        <v>876</v>
      </c>
      <c r="B19" s="15" t="s">
        <v>878</v>
      </c>
      <c r="C19" s="10" t="s">
        <v>877</v>
      </c>
      <c r="D19" s="12" t="s">
        <v>271</v>
      </c>
      <c r="E19" s="16">
        <v>15500000</v>
      </c>
      <c r="F19" s="17">
        <v>15801.83</v>
      </c>
      <c r="G19" s="18">
        <v>2.7199999999999998E-2</v>
      </c>
    </row>
    <row r="20" spans="1:7" ht="12.95" customHeight="1">
      <c r="A20" s="14" t="s">
        <v>957</v>
      </c>
      <c r="B20" s="15" t="s">
        <v>959</v>
      </c>
      <c r="C20" s="10" t="s">
        <v>958</v>
      </c>
      <c r="D20" s="12" t="s">
        <v>271</v>
      </c>
      <c r="E20" s="16">
        <v>15000000</v>
      </c>
      <c r="F20" s="17">
        <v>15255.15</v>
      </c>
      <c r="G20" s="18">
        <v>2.6200000000000001E-2</v>
      </c>
    </row>
    <row r="21" spans="1:7" ht="12.95" customHeight="1">
      <c r="A21" s="14" t="s">
        <v>960</v>
      </c>
      <c r="B21" s="15" t="s">
        <v>962</v>
      </c>
      <c r="C21" s="10" t="s">
        <v>961</v>
      </c>
      <c r="D21" s="12" t="s">
        <v>271</v>
      </c>
      <c r="E21" s="16">
        <v>14000000</v>
      </c>
      <c r="F21" s="17">
        <v>13982.35</v>
      </c>
      <c r="G21" s="18">
        <v>2.4E-2</v>
      </c>
    </row>
    <row r="22" spans="1:7" ht="12.95" customHeight="1">
      <c r="A22" s="14" t="s">
        <v>696</v>
      </c>
      <c r="B22" s="15" t="s">
        <v>683</v>
      </c>
      <c r="C22" s="10" t="s">
        <v>697</v>
      </c>
      <c r="D22" s="12" t="s">
        <v>271</v>
      </c>
      <c r="E22" s="16">
        <v>13500000</v>
      </c>
      <c r="F22" s="17">
        <v>13834.13</v>
      </c>
      <c r="G22" s="18">
        <v>2.3800000000000002E-2</v>
      </c>
    </row>
    <row r="23" spans="1:7" ht="12.95" customHeight="1">
      <c r="A23" s="14" t="s">
        <v>350</v>
      </c>
      <c r="B23" s="15" t="s">
        <v>352</v>
      </c>
      <c r="C23" s="10" t="s">
        <v>351</v>
      </c>
      <c r="D23" s="12" t="s">
        <v>271</v>
      </c>
      <c r="E23" s="16">
        <v>12500000</v>
      </c>
      <c r="F23" s="17">
        <v>12519.79</v>
      </c>
      <c r="G23" s="18">
        <v>2.1499999999999998E-2</v>
      </c>
    </row>
    <row r="24" spans="1:7" ht="12.95" customHeight="1">
      <c r="A24" s="14" t="s">
        <v>544</v>
      </c>
      <c r="B24" s="15" t="s">
        <v>546</v>
      </c>
      <c r="C24" s="10" t="s">
        <v>545</v>
      </c>
      <c r="D24" s="12" t="s">
        <v>271</v>
      </c>
      <c r="E24" s="16">
        <v>12000000</v>
      </c>
      <c r="F24" s="17">
        <v>12137.28</v>
      </c>
      <c r="G24" s="18">
        <v>2.0899999999999998E-2</v>
      </c>
    </row>
    <row r="25" spans="1:7" ht="12.95" customHeight="1">
      <c r="A25" s="14" t="s">
        <v>678</v>
      </c>
      <c r="B25" s="15" t="s">
        <v>680</v>
      </c>
      <c r="C25" s="10" t="s">
        <v>679</v>
      </c>
      <c r="D25" s="12" t="s">
        <v>271</v>
      </c>
      <c r="E25" s="16">
        <v>10000000</v>
      </c>
      <c r="F25" s="17">
        <v>10300.370000000001</v>
      </c>
      <c r="G25" s="18">
        <v>1.77E-2</v>
      </c>
    </row>
    <row r="26" spans="1:7" ht="12.95" customHeight="1">
      <c r="A26" s="14" t="s">
        <v>963</v>
      </c>
      <c r="B26" s="15" t="s">
        <v>965</v>
      </c>
      <c r="C26" s="10" t="s">
        <v>964</v>
      </c>
      <c r="D26" s="12" t="s">
        <v>271</v>
      </c>
      <c r="E26" s="16">
        <v>10000000</v>
      </c>
      <c r="F26" s="17">
        <v>10194.99</v>
      </c>
      <c r="G26" s="18">
        <v>1.7500000000000002E-2</v>
      </c>
    </row>
    <row r="27" spans="1:7" ht="12.95" customHeight="1">
      <c r="A27" s="14" t="s">
        <v>966</v>
      </c>
      <c r="B27" s="15" t="s">
        <v>968</v>
      </c>
      <c r="C27" s="10" t="s">
        <v>967</v>
      </c>
      <c r="D27" s="12" t="s">
        <v>271</v>
      </c>
      <c r="E27" s="16">
        <v>10000000</v>
      </c>
      <c r="F27" s="17">
        <v>10100.25</v>
      </c>
      <c r="G27" s="18">
        <v>1.7399999999999999E-2</v>
      </c>
    </row>
    <row r="28" spans="1:7" ht="12.95" customHeight="1">
      <c r="A28" s="14" t="s">
        <v>969</v>
      </c>
      <c r="B28" s="15" t="s">
        <v>971</v>
      </c>
      <c r="C28" s="10" t="s">
        <v>970</v>
      </c>
      <c r="D28" s="12" t="s">
        <v>271</v>
      </c>
      <c r="E28" s="16">
        <v>10000000</v>
      </c>
      <c r="F28" s="17">
        <v>10054</v>
      </c>
      <c r="G28" s="18">
        <v>1.7299999999999999E-2</v>
      </c>
    </row>
    <row r="29" spans="1:7" ht="12.95" customHeight="1">
      <c r="A29" s="14" t="s">
        <v>972</v>
      </c>
      <c r="B29" s="15" t="s">
        <v>3012</v>
      </c>
      <c r="C29" s="10" t="s">
        <v>973</v>
      </c>
      <c r="D29" s="12" t="s">
        <v>271</v>
      </c>
      <c r="E29" s="16">
        <v>10000000</v>
      </c>
      <c r="F29" s="17">
        <v>10034.73</v>
      </c>
      <c r="G29" s="18">
        <v>1.7299999999999999E-2</v>
      </c>
    </row>
    <row r="30" spans="1:7" ht="12.95" customHeight="1">
      <c r="A30" s="14" t="s">
        <v>974</v>
      </c>
      <c r="B30" s="15" t="s">
        <v>3001</v>
      </c>
      <c r="C30" s="10" t="s">
        <v>975</v>
      </c>
      <c r="D30" s="12" t="s">
        <v>271</v>
      </c>
      <c r="E30" s="16">
        <v>10000000</v>
      </c>
      <c r="F30" s="17">
        <v>10008.83</v>
      </c>
      <c r="G30" s="18">
        <v>1.72E-2</v>
      </c>
    </row>
    <row r="31" spans="1:7" ht="12.95" customHeight="1">
      <c r="A31" s="14" t="s">
        <v>867</v>
      </c>
      <c r="B31" s="15" t="s">
        <v>869</v>
      </c>
      <c r="C31" s="10" t="s">
        <v>868</v>
      </c>
      <c r="D31" s="12" t="s">
        <v>271</v>
      </c>
      <c r="E31" s="16">
        <v>9500000</v>
      </c>
      <c r="F31" s="17">
        <v>9584.17</v>
      </c>
      <c r="G31" s="18">
        <v>1.6500000000000001E-2</v>
      </c>
    </row>
    <row r="32" spans="1:7" ht="12.95" customHeight="1">
      <c r="A32" s="14" t="s">
        <v>976</v>
      </c>
      <c r="B32" s="15" t="s">
        <v>978</v>
      </c>
      <c r="C32" s="10" t="s">
        <v>977</v>
      </c>
      <c r="D32" s="12" t="s">
        <v>271</v>
      </c>
      <c r="E32" s="16">
        <v>8500000</v>
      </c>
      <c r="F32" s="17">
        <v>8788.58</v>
      </c>
      <c r="G32" s="18">
        <v>1.5100000000000001E-2</v>
      </c>
    </row>
    <row r="33" spans="1:7" ht="12.95" customHeight="1">
      <c r="A33" s="14" t="s">
        <v>652</v>
      </c>
      <c r="B33" s="15" t="s">
        <v>654</v>
      </c>
      <c r="C33" s="10" t="s">
        <v>653</v>
      </c>
      <c r="D33" s="12" t="s">
        <v>271</v>
      </c>
      <c r="E33" s="16">
        <v>8500000</v>
      </c>
      <c r="F33" s="17">
        <v>8555.6200000000008</v>
      </c>
      <c r="G33" s="18">
        <v>1.47E-2</v>
      </c>
    </row>
    <row r="34" spans="1:7" ht="12.95" customHeight="1">
      <c r="A34" s="14" t="s">
        <v>979</v>
      </c>
      <c r="B34" s="15" t="s">
        <v>981</v>
      </c>
      <c r="C34" s="10" t="s">
        <v>980</v>
      </c>
      <c r="D34" s="12" t="s">
        <v>271</v>
      </c>
      <c r="E34" s="16">
        <v>8000000</v>
      </c>
      <c r="F34" s="17">
        <v>8028.54</v>
      </c>
      <c r="G34" s="18">
        <v>1.38E-2</v>
      </c>
    </row>
    <row r="35" spans="1:7" ht="12.95" customHeight="1">
      <c r="A35" s="14" t="s">
        <v>982</v>
      </c>
      <c r="B35" s="15" t="s">
        <v>984</v>
      </c>
      <c r="C35" s="10" t="s">
        <v>983</v>
      </c>
      <c r="D35" s="12" t="s">
        <v>271</v>
      </c>
      <c r="E35" s="16">
        <v>7500000</v>
      </c>
      <c r="F35" s="17">
        <v>7686.57</v>
      </c>
      <c r="G35" s="18">
        <v>1.32E-2</v>
      </c>
    </row>
    <row r="36" spans="1:7" ht="12.95" customHeight="1">
      <c r="A36" s="14" t="s">
        <v>939</v>
      </c>
      <c r="B36" s="15" t="s">
        <v>2978</v>
      </c>
      <c r="C36" s="10" t="s">
        <v>940</v>
      </c>
      <c r="D36" s="12" t="s">
        <v>370</v>
      </c>
      <c r="E36" s="16">
        <v>7500000</v>
      </c>
      <c r="F36" s="17">
        <v>7572.86</v>
      </c>
      <c r="G36" s="18">
        <v>1.2999999999999999E-2</v>
      </c>
    </row>
    <row r="37" spans="1:7" ht="12.95" customHeight="1">
      <c r="A37" s="14" t="s">
        <v>842</v>
      </c>
      <c r="B37" s="15" t="s">
        <v>668</v>
      </c>
      <c r="C37" s="10" t="s">
        <v>843</v>
      </c>
      <c r="D37" s="12" t="s">
        <v>271</v>
      </c>
      <c r="E37" s="16">
        <v>7500000</v>
      </c>
      <c r="F37" s="17">
        <v>7557.43</v>
      </c>
      <c r="G37" s="18">
        <v>1.2999999999999999E-2</v>
      </c>
    </row>
    <row r="38" spans="1:7" ht="12.95" customHeight="1">
      <c r="A38" s="14" t="s">
        <v>985</v>
      </c>
      <c r="B38" s="15" t="s">
        <v>2999</v>
      </c>
      <c r="C38" s="10" t="s">
        <v>986</v>
      </c>
      <c r="D38" s="12" t="s">
        <v>271</v>
      </c>
      <c r="E38" s="16">
        <v>7500000</v>
      </c>
      <c r="F38" s="17">
        <v>7547.01</v>
      </c>
      <c r="G38" s="18">
        <v>1.2999999999999999E-2</v>
      </c>
    </row>
    <row r="39" spans="1:7" ht="12.95" customHeight="1">
      <c r="A39" s="14" t="s">
        <v>987</v>
      </c>
      <c r="B39" s="15" t="s">
        <v>989</v>
      </c>
      <c r="C39" s="10" t="s">
        <v>988</v>
      </c>
      <c r="D39" s="12" t="s">
        <v>271</v>
      </c>
      <c r="E39" s="16">
        <v>7500000</v>
      </c>
      <c r="F39" s="17">
        <v>7499.17</v>
      </c>
      <c r="G39" s="18">
        <v>1.29E-2</v>
      </c>
    </row>
    <row r="40" spans="1:7" ht="12.95" customHeight="1">
      <c r="A40" s="14" t="s">
        <v>884</v>
      </c>
      <c r="B40" s="15" t="s">
        <v>886</v>
      </c>
      <c r="C40" s="10" t="s">
        <v>885</v>
      </c>
      <c r="D40" s="12" t="s">
        <v>271</v>
      </c>
      <c r="E40" s="16">
        <v>7000000</v>
      </c>
      <c r="F40" s="17">
        <v>7180.51</v>
      </c>
      <c r="G40" s="18">
        <v>1.23E-2</v>
      </c>
    </row>
    <row r="41" spans="1:7" ht="12.95" customHeight="1">
      <c r="A41" s="14" t="s">
        <v>990</v>
      </c>
      <c r="B41" s="15" t="s">
        <v>992</v>
      </c>
      <c r="C41" s="10" t="s">
        <v>991</v>
      </c>
      <c r="D41" s="12" t="s">
        <v>271</v>
      </c>
      <c r="E41" s="16">
        <v>7000000</v>
      </c>
      <c r="F41" s="17">
        <v>7166.32</v>
      </c>
      <c r="G41" s="18">
        <v>1.23E-2</v>
      </c>
    </row>
    <row r="42" spans="1:7" ht="12.95" customHeight="1">
      <c r="A42" s="14" t="s">
        <v>993</v>
      </c>
      <c r="B42" s="15" t="s">
        <v>995</v>
      </c>
      <c r="C42" s="10" t="s">
        <v>994</v>
      </c>
      <c r="D42" s="12" t="s">
        <v>271</v>
      </c>
      <c r="E42" s="16">
        <v>6500000</v>
      </c>
      <c r="F42" s="17">
        <v>6578.51</v>
      </c>
      <c r="G42" s="18">
        <v>1.1299999999999999E-2</v>
      </c>
    </row>
    <row r="43" spans="1:7" ht="12.95" customHeight="1">
      <c r="A43" s="14" t="s">
        <v>701</v>
      </c>
      <c r="B43" s="15" t="s">
        <v>703</v>
      </c>
      <c r="C43" s="10" t="s">
        <v>702</v>
      </c>
      <c r="D43" s="12" t="s">
        <v>271</v>
      </c>
      <c r="E43" s="16">
        <v>6500000</v>
      </c>
      <c r="F43" s="17">
        <v>6509.31</v>
      </c>
      <c r="G43" s="18">
        <v>1.12E-2</v>
      </c>
    </row>
    <row r="44" spans="1:7" ht="12.95" customHeight="1">
      <c r="A44" s="14" t="s">
        <v>996</v>
      </c>
      <c r="B44" s="15" t="s">
        <v>3018</v>
      </c>
      <c r="C44" s="10" t="s">
        <v>997</v>
      </c>
      <c r="D44" s="12" t="s">
        <v>271</v>
      </c>
      <c r="E44" s="16">
        <v>6500000</v>
      </c>
      <c r="F44" s="17">
        <v>6509.05</v>
      </c>
      <c r="G44" s="18">
        <v>1.12E-2</v>
      </c>
    </row>
    <row r="45" spans="1:7" ht="12.95" customHeight="1">
      <c r="A45" s="14" t="s">
        <v>998</v>
      </c>
      <c r="B45" s="15" t="s">
        <v>423</v>
      </c>
      <c r="C45" s="10" t="s">
        <v>999</v>
      </c>
      <c r="D45" s="12" t="s">
        <v>271</v>
      </c>
      <c r="E45" s="16">
        <v>5000000</v>
      </c>
      <c r="F45" s="17">
        <v>5212.2700000000004</v>
      </c>
      <c r="G45" s="18">
        <v>8.9999999999999993E-3</v>
      </c>
    </row>
    <row r="46" spans="1:7" ht="12.95" customHeight="1">
      <c r="A46" s="14" t="s">
        <v>1000</v>
      </c>
      <c r="B46" s="15" t="s">
        <v>1002</v>
      </c>
      <c r="C46" s="10" t="s">
        <v>1001</v>
      </c>
      <c r="D46" s="12" t="s">
        <v>271</v>
      </c>
      <c r="E46" s="16">
        <v>5000000</v>
      </c>
      <c r="F46" s="17">
        <v>5173.78</v>
      </c>
      <c r="G46" s="18">
        <v>8.8999999999999999E-3</v>
      </c>
    </row>
    <row r="47" spans="1:7" ht="12.95" customHeight="1">
      <c r="A47" s="14" t="s">
        <v>859</v>
      </c>
      <c r="B47" s="15" t="s">
        <v>861</v>
      </c>
      <c r="C47" s="10" t="s">
        <v>860</v>
      </c>
      <c r="D47" s="12" t="s">
        <v>271</v>
      </c>
      <c r="E47" s="16">
        <v>5000000</v>
      </c>
      <c r="F47" s="17">
        <v>5126.04</v>
      </c>
      <c r="G47" s="18">
        <v>8.8000000000000005E-3</v>
      </c>
    </row>
    <row r="48" spans="1:7" ht="12.95" customHeight="1">
      <c r="A48" s="14" t="s">
        <v>1003</v>
      </c>
      <c r="B48" s="15" t="s">
        <v>1005</v>
      </c>
      <c r="C48" s="10" t="s">
        <v>1004</v>
      </c>
      <c r="D48" s="12" t="s">
        <v>271</v>
      </c>
      <c r="E48" s="16">
        <v>5000000</v>
      </c>
      <c r="F48" s="17">
        <v>5075.3599999999997</v>
      </c>
      <c r="G48" s="18">
        <v>8.6999999999999994E-3</v>
      </c>
    </row>
    <row r="49" spans="1:7" ht="12.95" customHeight="1">
      <c r="A49" s="14" t="s">
        <v>1006</v>
      </c>
      <c r="B49" s="15" t="s">
        <v>1008</v>
      </c>
      <c r="C49" s="10" t="s">
        <v>1007</v>
      </c>
      <c r="D49" s="12" t="s">
        <v>271</v>
      </c>
      <c r="E49" s="16">
        <v>5000000</v>
      </c>
      <c r="F49" s="17">
        <v>5071.1000000000004</v>
      </c>
      <c r="G49" s="18">
        <v>8.6999999999999994E-3</v>
      </c>
    </row>
    <row r="50" spans="1:7" ht="12.95" customHeight="1">
      <c r="A50" s="14" t="s">
        <v>509</v>
      </c>
      <c r="B50" s="15" t="s">
        <v>511</v>
      </c>
      <c r="C50" s="10" t="s">
        <v>510</v>
      </c>
      <c r="D50" s="12" t="s">
        <v>271</v>
      </c>
      <c r="E50" s="16">
        <v>5000000</v>
      </c>
      <c r="F50" s="17">
        <v>5068.0600000000004</v>
      </c>
      <c r="G50" s="18">
        <v>8.6999999999999994E-3</v>
      </c>
    </row>
    <row r="51" spans="1:7" ht="12.95" customHeight="1">
      <c r="A51" s="14" t="s">
        <v>1009</v>
      </c>
      <c r="B51" s="15" t="s">
        <v>1011</v>
      </c>
      <c r="C51" s="10" t="s">
        <v>1010</v>
      </c>
      <c r="D51" s="12" t="s">
        <v>271</v>
      </c>
      <c r="E51" s="16">
        <v>5000000</v>
      </c>
      <c r="F51" s="17">
        <v>5065.8599999999997</v>
      </c>
      <c r="G51" s="18">
        <v>8.6999999999999994E-3</v>
      </c>
    </row>
    <row r="52" spans="1:7" ht="12.95" customHeight="1">
      <c r="A52" s="14" t="s">
        <v>297</v>
      </c>
      <c r="B52" s="15" t="s">
        <v>299</v>
      </c>
      <c r="C52" s="10" t="s">
        <v>298</v>
      </c>
      <c r="D52" s="12" t="s">
        <v>271</v>
      </c>
      <c r="E52" s="16">
        <v>5000000</v>
      </c>
      <c r="F52" s="17">
        <v>5059.1899999999996</v>
      </c>
      <c r="G52" s="18">
        <v>8.6999999999999994E-3</v>
      </c>
    </row>
    <row r="53" spans="1:7" ht="12.95" customHeight="1">
      <c r="A53" s="14" t="s">
        <v>923</v>
      </c>
      <c r="B53" s="15" t="s">
        <v>925</v>
      </c>
      <c r="C53" s="10" t="s">
        <v>924</v>
      </c>
      <c r="D53" s="12" t="s">
        <v>271</v>
      </c>
      <c r="E53" s="16">
        <v>5000000</v>
      </c>
      <c r="F53" s="17">
        <v>5029.16</v>
      </c>
      <c r="G53" s="18">
        <v>8.6E-3</v>
      </c>
    </row>
    <row r="54" spans="1:7" ht="12.95" customHeight="1">
      <c r="A54" s="14" t="s">
        <v>926</v>
      </c>
      <c r="B54" s="15" t="s">
        <v>2981</v>
      </c>
      <c r="C54" s="10" t="s">
        <v>927</v>
      </c>
      <c r="D54" s="12" t="s">
        <v>271</v>
      </c>
      <c r="E54" s="16">
        <v>5000000</v>
      </c>
      <c r="F54" s="17">
        <v>5027.34</v>
      </c>
      <c r="G54" s="18">
        <v>8.6E-3</v>
      </c>
    </row>
    <row r="55" spans="1:7" ht="12.95" customHeight="1">
      <c r="A55" s="14" t="s">
        <v>688</v>
      </c>
      <c r="B55" s="15" t="s">
        <v>690</v>
      </c>
      <c r="C55" s="10" t="s">
        <v>689</v>
      </c>
      <c r="D55" s="12" t="s">
        <v>271</v>
      </c>
      <c r="E55" s="16">
        <v>5000000</v>
      </c>
      <c r="F55" s="17">
        <v>5026.17</v>
      </c>
      <c r="G55" s="18">
        <v>8.6E-3</v>
      </c>
    </row>
    <row r="56" spans="1:7" ht="12.95" customHeight="1">
      <c r="A56" s="14" t="s">
        <v>1012</v>
      </c>
      <c r="B56" s="15" t="s">
        <v>1014</v>
      </c>
      <c r="C56" s="10" t="s">
        <v>1013</v>
      </c>
      <c r="D56" s="12" t="s">
        <v>271</v>
      </c>
      <c r="E56" s="16">
        <v>5000000</v>
      </c>
      <c r="F56" s="17">
        <v>5014.0200000000004</v>
      </c>
      <c r="G56" s="18">
        <v>8.6E-3</v>
      </c>
    </row>
    <row r="57" spans="1:7" ht="12.95" customHeight="1">
      <c r="A57" s="14" t="s">
        <v>1015</v>
      </c>
      <c r="B57" s="15" t="s">
        <v>1017</v>
      </c>
      <c r="C57" s="10" t="s">
        <v>1016</v>
      </c>
      <c r="D57" s="12" t="s">
        <v>271</v>
      </c>
      <c r="E57" s="16">
        <v>4500000</v>
      </c>
      <c r="F57" s="17">
        <v>4630.1000000000004</v>
      </c>
      <c r="G57" s="18">
        <v>8.0000000000000002E-3</v>
      </c>
    </row>
    <row r="58" spans="1:7" ht="12.95" customHeight="1">
      <c r="A58" s="14" t="s">
        <v>317</v>
      </c>
      <c r="B58" s="15" t="s">
        <v>319</v>
      </c>
      <c r="C58" s="10" t="s">
        <v>318</v>
      </c>
      <c r="D58" s="12" t="s">
        <v>271</v>
      </c>
      <c r="E58" s="16">
        <v>4500000</v>
      </c>
      <c r="F58" s="17">
        <v>4566.8100000000004</v>
      </c>
      <c r="G58" s="18">
        <v>7.9000000000000008E-3</v>
      </c>
    </row>
    <row r="59" spans="1:7" ht="12.95" customHeight="1">
      <c r="A59" s="14" t="s">
        <v>1018</v>
      </c>
      <c r="B59" s="15" t="s">
        <v>1020</v>
      </c>
      <c r="C59" s="10" t="s">
        <v>1019</v>
      </c>
      <c r="D59" s="12" t="s">
        <v>271</v>
      </c>
      <c r="E59" s="16">
        <v>4500000</v>
      </c>
      <c r="F59" s="17">
        <v>4547.83</v>
      </c>
      <c r="G59" s="18">
        <v>7.7999999999999996E-3</v>
      </c>
    </row>
    <row r="60" spans="1:7" ht="12.95" customHeight="1">
      <c r="A60" s="14" t="s">
        <v>1021</v>
      </c>
      <c r="B60" s="15" t="s">
        <v>1023</v>
      </c>
      <c r="C60" s="10" t="s">
        <v>1022</v>
      </c>
      <c r="D60" s="12" t="s">
        <v>271</v>
      </c>
      <c r="E60" s="16">
        <v>4500000</v>
      </c>
      <c r="F60" s="17">
        <v>4518.24</v>
      </c>
      <c r="G60" s="18">
        <v>7.7999999999999996E-3</v>
      </c>
    </row>
    <row r="61" spans="1:7" ht="12.95" customHeight="1">
      <c r="A61" s="14" t="s">
        <v>1024</v>
      </c>
      <c r="B61" s="15" t="s">
        <v>995</v>
      </c>
      <c r="C61" s="10" t="s">
        <v>1025</v>
      </c>
      <c r="D61" s="12" t="s">
        <v>271</v>
      </c>
      <c r="E61" s="16">
        <v>4000000</v>
      </c>
      <c r="F61" s="17">
        <v>4063.48</v>
      </c>
      <c r="G61" s="18">
        <v>7.0000000000000001E-3</v>
      </c>
    </row>
    <row r="62" spans="1:7" ht="12.95" customHeight="1">
      <c r="A62" s="14" t="s">
        <v>1026</v>
      </c>
      <c r="B62" s="15" t="s">
        <v>1028</v>
      </c>
      <c r="C62" s="10" t="s">
        <v>1027</v>
      </c>
      <c r="D62" s="12" t="s">
        <v>271</v>
      </c>
      <c r="E62" s="16">
        <v>4000000</v>
      </c>
      <c r="F62" s="17">
        <v>3985.54</v>
      </c>
      <c r="G62" s="18">
        <v>6.8999999999999999E-3</v>
      </c>
    </row>
    <row r="63" spans="1:7" ht="12.95" customHeight="1">
      <c r="A63" s="14" t="s">
        <v>1029</v>
      </c>
      <c r="B63" s="15" t="s">
        <v>1031</v>
      </c>
      <c r="C63" s="10" t="s">
        <v>1030</v>
      </c>
      <c r="D63" s="12" t="s">
        <v>271</v>
      </c>
      <c r="E63" s="16">
        <v>3500000</v>
      </c>
      <c r="F63" s="17">
        <v>3617.37</v>
      </c>
      <c r="G63" s="18">
        <v>6.1999999999999998E-3</v>
      </c>
    </row>
    <row r="64" spans="1:7" ht="12.95" customHeight="1">
      <c r="A64" s="14" t="s">
        <v>847</v>
      </c>
      <c r="B64" s="15" t="s">
        <v>849</v>
      </c>
      <c r="C64" s="10" t="s">
        <v>848</v>
      </c>
      <c r="D64" s="12" t="s">
        <v>271</v>
      </c>
      <c r="E64" s="16">
        <v>3500000</v>
      </c>
      <c r="F64" s="17">
        <v>3520.46</v>
      </c>
      <c r="G64" s="18">
        <v>6.1000000000000004E-3</v>
      </c>
    </row>
    <row r="65" spans="1:7" ht="12.95" customHeight="1">
      <c r="A65" s="14" t="s">
        <v>1032</v>
      </c>
      <c r="B65" s="15" t="s">
        <v>1034</v>
      </c>
      <c r="C65" s="10" t="s">
        <v>1033</v>
      </c>
      <c r="D65" s="12" t="s">
        <v>271</v>
      </c>
      <c r="E65" s="16">
        <v>3000000</v>
      </c>
      <c r="F65" s="17">
        <v>3201.26</v>
      </c>
      <c r="G65" s="18">
        <v>5.4999999999999997E-3</v>
      </c>
    </row>
    <row r="66" spans="1:7" ht="12.95" customHeight="1">
      <c r="A66" s="14" t="s">
        <v>1035</v>
      </c>
      <c r="B66" s="15" t="s">
        <v>1037</v>
      </c>
      <c r="C66" s="10" t="s">
        <v>1036</v>
      </c>
      <c r="D66" s="12" t="s">
        <v>271</v>
      </c>
      <c r="E66" s="16">
        <v>3000000</v>
      </c>
      <c r="F66" s="17">
        <v>3073.16</v>
      </c>
      <c r="G66" s="18">
        <v>5.3E-3</v>
      </c>
    </row>
    <row r="67" spans="1:7" ht="12.95" customHeight="1">
      <c r="A67" s="14" t="s">
        <v>1038</v>
      </c>
      <c r="B67" s="15" t="s">
        <v>1040</v>
      </c>
      <c r="C67" s="10" t="s">
        <v>1039</v>
      </c>
      <c r="D67" s="12" t="s">
        <v>307</v>
      </c>
      <c r="E67" s="16">
        <v>3000000</v>
      </c>
      <c r="F67" s="17">
        <v>3022.88</v>
      </c>
      <c r="G67" s="18">
        <v>5.1999999999999998E-3</v>
      </c>
    </row>
    <row r="68" spans="1:7" ht="12.95" customHeight="1">
      <c r="A68" s="14" t="s">
        <v>864</v>
      </c>
      <c r="B68" s="15" t="s">
        <v>866</v>
      </c>
      <c r="C68" s="10" t="s">
        <v>865</v>
      </c>
      <c r="D68" s="12" t="s">
        <v>271</v>
      </c>
      <c r="E68" s="16">
        <v>3000000</v>
      </c>
      <c r="F68" s="17">
        <v>3002.61</v>
      </c>
      <c r="G68" s="18">
        <v>5.1999999999999998E-3</v>
      </c>
    </row>
    <row r="69" spans="1:7" ht="12.95" customHeight="1">
      <c r="A69" s="14" t="s">
        <v>1041</v>
      </c>
      <c r="B69" s="15" t="s">
        <v>1043</v>
      </c>
      <c r="C69" s="10" t="s">
        <v>1042</v>
      </c>
      <c r="D69" s="12" t="s">
        <v>271</v>
      </c>
      <c r="E69" s="16">
        <v>2500000</v>
      </c>
      <c r="F69" s="17">
        <v>2561.54</v>
      </c>
      <c r="G69" s="18">
        <v>4.4000000000000003E-3</v>
      </c>
    </row>
    <row r="70" spans="1:7" ht="12.95" customHeight="1">
      <c r="A70" s="14" t="s">
        <v>1044</v>
      </c>
      <c r="B70" s="15" t="s">
        <v>1046</v>
      </c>
      <c r="C70" s="10" t="s">
        <v>1045</v>
      </c>
      <c r="D70" s="12" t="s">
        <v>287</v>
      </c>
      <c r="E70" s="16">
        <v>2500000</v>
      </c>
      <c r="F70" s="17">
        <v>2537.48</v>
      </c>
      <c r="G70" s="18">
        <v>4.4000000000000003E-3</v>
      </c>
    </row>
    <row r="71" spans="1:7" ht="12.95" customHeight="1">
      <c r="A71" s="14" t="s">
        <v>889</v>
      </c>
      <c r="B71" s="15" t="s">
        <v>891</v>
      </c>
      <c r="C71" s="10" t="s">
        <v>890</v>
      </c>
      <c r="D71" s="12" t="s">
        <v>271</v>
      </c>
      <c r="E71" s="16">
        <v>2500000</v>
      </c>
      <c r="F71" s="17">
        <v>2527.09</v>
      </c>
      <c r="G71" s="18">
        <v>4.3E-3</v>
      </c>
    </row>
    <row r="72" spans="1:7" ht="12.95" customHeight="1">
      <c r="A72" s="14" t="s">
        <v>1047</v>
      </c>
      <c r="B72" s="15" t="s">
        <v>1049</v>
      </c>
      <c r="C72" s="10" t="s">
        <v>1048</v>
      </c>
      <c r="D72" s="12" t="s">
        <v>271</v>
      </c>
      <c r="E72" s="16">
        <v>2500000</v>
      </c>
      <c r="F72" s="17">
        <v>2524.8000000000002</v>
      </c>
      <c r="G72" s="18">
        <v>4.3E-3</v>
      </c>
    </row>
    <row r="73" spans="1:7" ht="12.95" customHeight="1">
      <c r="A73" s="14" t="s">
        <v>1050</v>
      </c>
      <c r="B73" s="15" t="s">
        <v>1052</v>
      </c>
      <c r="C73" s="10" t="s">
        <v>1051</v>
      </c>
      <c r="D73" s="12" t="s">
        <v>271</v>
      </c>
      <c r="E73" s="16">
        <v>2500000</v>
      </c>
      <c r="F73" s="17">
        <v>2515.92</v>
      </c>
      <c r="G73" s="18">
        <v>4.3E-3</v>
      </c>
    </row>
    <row r="74" spans="1:7" ht="12.95" customHeight="1">
      <c r="A74" s="14" t="s">
        <v>1053</v>
      </c>
      <c r="B74" s="15" t="s">
        <v>1055</v>
      </c>
      <c r="C74" s="10" t="s">
        <v>1054</v>
      </c>
      <c r="D74" s="12" t="s">
        <v>271</v>
      </c>
      <c r="E74" s="16">
        <v>2500000</v>
      </c>
      <c r="F74" s="17">
        <v>2499.5100000000002</v>
      </c>
      <c r="G74" s="18">
        <v>4.3E-3</v>
      </c>
    </row>
    <row r="75" spans="1:7" ht="12.95" customHeight="1">
      <c r="A75" s="14" t="s">
        <v>1056</v>
      </c>
      <c r="B75" s="15" t="s">
        <v>1058</v>
      </c>
      <c r="C75" s="10" t="s">
        <v>1057</v>
      </c>
      <c r="D75" s="12" t="s">
        <v>271</v>
      </c>
      <c r="E75" s="16">
        <v>2500000</v>
      </c>
      <c r="F75" s="17">
        <v>2480.61</v>
      </c>
      <c r="G75" s="18">
        <v>4.3E-3</v>
      </c>
    </row>
    <row r="76" spans="1:7" ht="12.95" customHeight="1">
      <c r="A76" s="14" t="s">
        <v>564</v>
      </c>
      <c r="B76" s="15" t="s">
        <v>566</v>
      </c>
      <c r="C76" s="10" t="s">
        <v>565</v>
      </c>
      <c r="D76" s="12" t="s">
        <v>271</v>
      </c>
      <c r="E76" s="16">
        <v>2400000</v>
      </c>
      <c r="F76" s="17">
        <v>2414.2600000000002</v>
      </c>
      <c r="G76" s="18">
        <v>4.1999999999999997E-3</v>
      </c>
    </row>
    <row r="77" spans="1:7" ht="12.95" customHeight="1">
      <c r="A77" s="14" t="s">
        <v>1059</v>
      </c>
      <c r="B77" s="15" t="s">
        <v>1061</v>
      </c>
      <c r="C77" s="10" t="s">
        <v>1060</v>
      </c>
      <c r="D77" s="12" t="s">
        <v>271</v>
      </c>
      <c r="E77" s="16">
        <v>2000000</v>
      </c>
      <c r="F77" s="17">
        <v>2049.42</v>
      </c>
      <c r="G77" s="18">
        <v>3.5000000000000001E-3</v>
      </c>
    </row>
    <row r="78" spans="1:7" ht="12.95" customHeight="1">
      <c r="A78" s="14" t="s">
        <v>1062</v>
      </c>
      <c r="B78" s="15" t="s">
        <v>1064</v>
      </c>
      <c r="C78" s="10" t="s">
        <v>1063</v>
      </c>
      <c r="D78" s="12" t="s">
        <v>271</v>
      </c>
      <c r="E78" s="16">
        <v>2000000</v>
      </c>
      <c r="F78" s="17">
        <v>2040.87</v>
      </c>
      <c r="G78" s="18">
        <v>3.5000000000000001E-3</v>
      </c>
    </row>
    <row r="79" spans="1:7" ht="12.95" customHeight="1">
      <c r="A79" s="14" t="s">
        <v>1065</v>
      </c>
      <c r="B79" s="15" t="s">
        <v>1067</v>
      </c>
      <c r="C79" s="10" t="s">
        <v>1066</v>
      </c>
      <c r="D79" s="12" t="s">
        <v>271</v>
      </c>
      <c r="E79" s="16">
        <v>1500000</v>
      </c>
      <c r="F79" s="17">
        <v>1578.82</v>
      </c>
      <c r="G79" s="18">
        <v>2.7000000000000001E-3</v>
      </c>
    </row>
    <row r="80" spans="1:7" ht="12.95" customHeight="1">
      <c r="A80" s="14" t="s">
        <v>1068</v>
      </c>
      <c r="B80" s="15" t="s">
        <v>1070</v>
      </c>
      <c r="C80" s="10" t="s">
        <v>1069</v>
      </c>
      <c r="D80" s="12" t="s">
        <v>271</v>
      </c>
      <c r="E80" s="16">
        <v>1500000</v>
      </c>
      <c r="F80" s="17">
        <v>1573.41</v>
      </c>
      <c r="G80" s="18">
        <v>2.7000000000000001E-3</v>
      </c>
    </row>
    <row r="81" spans="1:7" ht="12.95" customHeight="1">
      <c r="A81" s="14" t="s">
        <v>1071</v>
      </c>
      <c r="B81" s="15" t="s">
        <v>1073</v>
      </c>
      <c r="C81" s="10" t="s">
        <v>1072</v>
      </c>
      <c r="D81" s="12" t="s">
        <v>271</v>
      </c>
      <c r="E81" s="16">
        <v>1500000</v>
      </c>
      <c r="F81" s="17">
        <v>1569.29</v>
      </c>
      <c r="G81" s="18">
        <v>2.7000000000000001E-3</v>
      </c>
    </row>
    <row r="82" spans="1:7" ht="12.95" customHeight="1">
      <c r="A82" s="14" t="s">
        <v>1074</v>
      </c>
      <c r="B82" s="15" t="s">
        <v>1076</v>
      </c>
      <c r="C82" s="10" t="s">
        <v>1075</v>
      </c>
      <c r="D82" s="12" t="s">
        <v>271</v>
      </c>
      <c r="E82" s="16">
        <v>1500000</v>
      </c>
      <c r="F82" s="17">
        <v>1559.88</v>
      </c>
      <c r="G82" s="18">
        <v>2.7000000000000001E-3</v>
      </c>
    </row>
    <row r="83" spans="1:7" ht="12.95" customHeight="1">
      <c r="A83" s="14" t="s">
        <v>1077</v>
      </c>
      <c r="B83" s="15" t="s">
        <v>1079</v>
      </c>
      <c r="C83" s="10" t="s">
        <v>1078</v>
      </c>
      <c r="D83" s="12" t="s">
        <v>271</v>
      </c>
      <c r="E83" s="16">
        <v>1500000</v>
      </c>
      <c r="F83" s="17">
        <v>1535.73</v>
      </c>
      <c r="G83" s="18">
        <v>2.5999999999999999E-3</v>
      </c>
    </row>
    <row r="84" spans="1:7" ht="12.95" customHeight="1">
      <c r="A84" s="14" t="s">
        <v>1080</v>
      </c>
      <c r="B84" s="15" t="s">
        <v>968</v>
      </c>
      <c r="C84" s="10" t="s">
        <v>1081</v>
      </c>
      <c r="D84" s="12" t="s">
        <v>271</v>
      </c>
      <c r="E84" s="16">
        <v>1500000</v>
      </c>
      <c r="F84" s="17">
        <v>1514.92</v>
      </c>
      <c r="G84" s="18">
        <v>2.5999999999999999E-3</v>
      </c>
    </row>
    <row r="85" spans="1:7" ht="12.95" customHeight="1">
      <c r="A85" s="14" t="s">
        <v>1082</v>
      </c>
      <c r="B85" s="15" t="s">
        <v>846</v>
      </c>
      <c r="C85" s="10" t="s">
        <v>1083</v>
      </c>
      <c r="D85" s="12" t="s">
        <v>271</v>
      </c>
      <c r="E85" s="16">
        <v>1500000</v>
      </c>
      <c r="F85" s="17">
        <v>1512.58</v>
      </c>
      <c r="G85" s="18">
        <v>2.5999999999999999E-3</v>
      </c>
    </row>
    <row r="86" spans="1:7" ht="12.95" customHeight="1">
      <c r="A86" s="14" t="s">
        <v>912</v>
      </c>
      <c r="B86" s="15" t="s">
        <v>914</v>
      </c>
      <c r="C86" s="10" t="s">
        <v>913</v>
      </c>
      <c r="D86" s="12" t="s">
        <v>271</v>
      </c>
      <c r="E86" s="16">
        <v>1500000</v>
      </c>
      <c r="F86" s="17">
        <v>1496.06</v>
      </c>
      <c r="G86" s="18">
        <v>2.5999999999999999E-3</v>
      </c>
    </row>
    <row r="87" spans="1:7" ht="12.95" customHeight="1">
      <c r="A87" s="14" t="s">
        <v>934</v>
      </c>
      <c r="B87" s="15" t="s">
        <v>2979</v>
      </c>
      <c r="C87" s="10" t="s">
        <v>935</v>
      </c>
      <c r="D87" s="12" t="s">
        <v>271</v>
      </c>
      <c r="E87" s="16">
        <v>1300000</v>
      </c>
      <c r="F87" s="17">
        <v>1315.71</v>
      </c>
      <c r="G87" s="18">
        <v>2.3E-3</v>
      </c>
    </row>
    <row r="88" spans="1:7" ht="12.95" customHeight="1">
      <c r="A88" s="14" t="s">
        <v>1084</v>
      </c>
      <c r="B88" s="15" t="s">
        <v>1086</v>
      </c>
      <c r="C88" s="10" t="s">
        <v>1085</v>
      </c>
      <c r="D88" s="12" t="s">
        <v>271</v>
      </c>
      <c r="E88" s="16">
        <v>1000000</v>
      </c>
      <c r="F88" s="17">
        <v>1033.92</v>
      </c>
      <c r="G88" s="18">
        <v>1.8E-3</v>
      </c>
    </row>
    <row r="89" spans="1:7" ht="12.95" customHeight="1">
      <c r="A89" s="14" t="s">
        <v>672</v>
      </c>
      <c r="B89" s="15" t="s">
        <v>674</v>
      </c>
      <c r="C89" s="10" t="s">
        <v>673</v>
      </c>
      <c r="D89" s="12" t="s">
        <v>271</v>
      </c>
      <c r="E89" s="16">
        <v>1000000</v>
      </c>
      <c r="F89" s="17">
        <v>1033.77</v>
      </c>
      <c r="G89" s="18">
        <v>1.8E-3</v>
      </c>
    </row>
    <row r="90" spans="1:7" ht="12.95" customHeight="1">
      <c r="A90" s="14" t="s">
        <v>1087</v>
      </c>
      <c r="B90" s="15" t="s">
        <v>1089</v>
      </c>
      <c r="C90" s="10" t="s">
        <v>1088</v>
      </c>
      <c r="D90" s="12" t="s">
        <v>271</v>
      </c>
      <c r="E90" s="16">
        <v>500000</v>
      </c>
      <c r="F90" s="17">
        <v>519.42999999999995</v>
      </c>
      <c r="G90" s="18">
        <v>8.9999999999999998E-4</v>
      </c>
    </row>
    <row r="91" spans="1:7" ht="12.95" customHeight="1">
      <c r="A91" s="14" t="s">
        <v>1090</v>
      </c>
      <c r="B91" s="15" t="s">
        <v>1092</v>
      </c>
      <c r="C91" s="10" t="s">
        <v>1091</v>
      </c>
      <c r="D91" s="12" t="s">
        <v>271</v>
      </c>
      <c r="E91" s="16">
        <v>500000</v>
      </c>
      <c r="F91" s="17">
        <v>506.48</v>
      </c>
      <c r="G91" s="18">
        <v>8.9999999999999998E-4</v>
      </c>
    </row>
    <row r="92" spans="1:7" ht="12.95" customHeight="1">
      <c r="A92" s="14" t="s">
        <v>1093</v>
      </c>
      <c r="B92" s="15" t="s">
        <v>274</v>
      </c>
      <c r="C92" s="10" t="s">
        <v>1094</v>
      </c>
      <c r="D92" s="12" t="s">
        <v>271</v>
      </c>
      <c r="E92" s="16">
        <v>470000</v>
      </c>
      <c r="F92" s="17">
        <v>474.77</v>
      </c>
      <c r="G92" s="18">
        <v>8.0000000000000004E-4</v>
      </c>
    </row>
    <row r="93" spans="1:7" ht="12.95" customHeight="1">
      <c r="A93" s="14" t="s">
        <v>941</v>
      </c>
      <c r="B93" s="15" t="s">
        <v>943</v>
      </c>
      <c r="C93" s="10" t="s">
        <v>942</v>
      </c>
      <c r="D93" s="12" t="s">
        <v>271</v>
      </c>
      <c r="E93" s="16">
        <v>300000</v>
      </c>
      <c r="F93" s="17">
        <v>304.77</v>
      </c>
      <c r="G93" s="18">
        <v>5.0000000000000001E-4</v>
      </c>
    </row>
    <row r="94" spans="1:7" ht="12.95" customHeight="1">
      <c r="A94" s="14" t="s">
        <v>920</v>
      </c>
      <c r="B94" s="15" t="s">
        <v>922</v>
      </c>
      <c r="C94" s="10" t="s">
        <v>921</v>
      </c>
      <c r="D94" s="12" t="s">
        <v>267</v>
      </c>
      <c r="E94" s="16">
        <v>150000</v>
      </c>
      <c r="F94" s="17">
        <v>155.94999999999999</v>
      </c>
      <c r="G94" s="18">
        <v>2.9999999999999997E-4</v>
      </c>
    </row>
    <row r="95" spans="1:7" ht="12.95" customHeight="1">
      <c r="A95" s="14" t="s">
        <v>734</v>
      </c>
      <c r="B95" s="15" t="s">
        <v>736</v>
      </c>
      <c r="C95" s="10" t="s">
        <v>735</v>
      </c>
      <c r="D95" s="12" t="s">
        <v>271</v>
      </c>
      <c r="E95" s="16">
        <v>100000</v>
      </c>
      <c r="F95" s="17">
        <v>100.72</v>
      </c>
      <c r="G95" s="18">
        <v>2.0000000000000001E-4</v>
      </c>
    </row>
    <row r="96" spans="1:7" ht="12.95" customHeight="1">
      <c r="A96" s="3"/>
      <c r="B96" s="20" t="s">
        <v>440</v>
      </c>
      <c r="C96" s="34" t="s">
        <v>2</v>
      </c>
      <c r="D96" s="20" t="s">
        <v>2</v>
      </c>
      <c r="E96" s="20" t="s">
        <v>2</v>
      </c>
      <c r="F96" s="35">
        <v>543075.71</v>
      </c>
      <c r="G96" s="36">
        <v>0.93389999999999995</v>
      </c>
    </row>
    <row r="97" spans="1:7" ht="12.95" customHeight="1">
      <c r="A97" s="3"/>
      <c r="B97" s="11" t="s">
        <v>441</v>
      </c>
      <c r="C97" s="10" t="s">
        <v>2</v>
      </c>
      <c r="D97" s="21" t="s">
        <v>2</v>
      </c>
      <c r="E97" s="21" t="s">
        <v>2</v>
      </c>
      <c r="F97" s="37" t="s">
        <v>808</v>
      </c>
      <c r="G97" s="38" t="s">
        <v>808</v>
      </c>
    </row>
    <row r="98" spans="1:7" ht="12.95" customHeight="1">
      <c r="A98" s="3"/>
      <c r="B98" s="34" t="s">
        <v>440</v>
      </c>
      <c r="C98" s="19" t="s">
        <v>2</v>
      </c>
      <c r="D98" s="21" t="s">
        <v>2</v>
      </c>
      <c r="E98" s="21" t="s">
        <v>2</v>
      </c>
      <c r="F98" s="37" t="s">
        <v>808</v>
      </c>
      <c r="G98" s="38" t="s">
        <v>808</v>
      </c>
    </row>
    <row r="99" spans="1:7" ht="12.95" customHeight="1">
      <c r="A99" s="3"/>
      <c r="B99" s="40" t="s">
        <v>2921</v>
      </c>
      <c r="C99" s="39" t="s">
        <v>2</v>
      </c>
      <c r="D99" s="41" t="s">
        <v>2</v>
      </c>
      <c r="E99" s="41" t="s">
        <v>2</v>
      </c>
      <c r="F99" s="41" t="s">
        <v>2</v>
      </c>
      <c r="G99" s="42" t="s">
        <v>2</v>
      </c>
    </row>
    <row r="100" spans="1:7" ht="12.95" customHeight="1">
      <c r="A100" s="43"/>
      <c r="B100" s="45" t="s">
        <v>440</v>
      </c>
      <c r="C100" s="44" t="s">
        <v>2</v>
      </c>
      <c r="D100" s="45" t="s">
        <v>2</v>
      </c>
      <c r="E100" s="45" t="s">
        <v>2</v>
      </c>
      <c r="F100" s="46" t="s">
        <v>808</v>
      </c>
      <c r="G100" s="47" t="s">
        <v>808</v>
      </c>
    </row>
    <row r="101" spans="1:7" ht="12.95" customHeight="1">
      <c r="A101" s="3"/>
      <c r="B101" s="20" t="s">
        <v>224</v>
      </c>
      <c r="C101" s="19" t="s">
        <v>2</v>
      </c>
      <c r="D101" s="21" t="s">
        <v>2</v>
      </c>
      <c r="E101" s="22" t="s">
        <v>2</v>
      </c>
      <c r="F101" s="23">
        <v>543075.71</v>
      </c>
      <c r="G101" s="24">
        <v>0.93389999999999995</v>
      </c>
    </row>
    <row r="102" spans="1:7" ht="12.95" customHeight="1">
      <c r="A102" s="3"/>
      <c r="B102" s="11" t="s">
        <v>9</v>
      </c>
      <c r="C102" s="10" t="s">
        <v>2</v>
      </c>
      <c r="D102" s="12" t="s">
        <v>2</v>
      </c>
      <c r="E102" s="12" t="s">
        <v>2</v>
      </c>
      <c r="F102" s="12" t="s">
        <v>2</v>
      </c>
      <c r="G102" s="13" t="s">
        <v>2</v>
      </c>
    </row>
    <row r="103" spans="1:7" ht="12.95" customHeight="1">
      <c r="A103" s="3"/>
      <c r="B103" s="11" t="s">
        <v>464</v>
      </c>
      <c r="C103" s="10" t="s">
        <v>2</v>
      </c>
      <c r="D103" s="12" t="s">
        <v>2</v>
      </c>
      <c r="E103" s="12" t="s">
        <v>2</v>
      </c>
      <c r="F103" s="12" t="s">
        <v>2</v>
      </c>
      <c r="G103" s="13" t="s">
        <v>2</v>
      </c>
    </row>
    <row r="104" spans="1:7" ht="12.95" customHeight="1">
      <c r="A104" s="4" t="s">
        <v>2</v>
      </c>
      <c r="B104" s="15" t="s">
        <v>465</v>
      </c>
      <c r="C104" s="10" t="s">
        <v>2</v>
      </c>
      <c r="D104" s="12" t="s">
        <v>2</v>
      </c>
      <c r="E104" s="26" t="s">
        <v>2</v>
      </c>
      <c r="F104" s="17">
        <v>11981.96</v>
      </c>
      <c r="G104" s="18">
        <v>2.06E-2</v>
      </c>
    </row>
    <row r="105" spans="1:7" ht="12.95" customHeight="1">
      <c r="A105" s="3"/>
      <c r="B105" s="11" t="s">
        <v>44</v>
      </c>
      <c r="C105" s="10" t="s">
        <v>2</v>
      </c>
      <c r="D105" s="12" t="s">
        <v>2</v>
      </c>
      <c r="E105" s="12" t="s">
        <v>2</v>
      </c>
      <c r="F105" s="12" t="s">
        <v>2</v>
      </c>
      <c r="G105" s="13" t="s">
        <v>2</v>
      </c>
    </row>
    <row r="106" spans="1:7" ht="12.95" customHeight="1">
      <c r="A106" s="14" t="s">
        <v>574</v>
      </c>
      <c r="B106" s="15" t="s">
        <v>47</v>
      </c>
      <c r="C106" s="10" t="s">
        <v>575</v>
      </c>
      <c r="D106" s="12" t="s">
        <v>18</v>
      </c>
      <c r="E106" s="16">
        <v>35000000</v>
      </c>
      <c r="F106" s="17">
        <v>34462.58</v>
      </c>
      <c r="G106" s="18">
        <v>5.9299999999999999E-2</v>
      </c>
    </row>
    <row r="107" spans="1:7" ht="12.95" customHeight="1">
      <c r="A107" s="3"/>
      <c r="B107" s="20" t="s">
        <v>224</v>
      </c>
      <c r="C107" s="19" t="s">
        <v>2</v>
      </c>
      <c r="D107" s="21" t="s">
        <v>2</v>
      </c>
      <c r="E107" s="22" t="s">
        <v>2</v>
      </c>
      <c r="F107" s="23">
        <v>46444.54</v>
      </c>
      <c r="G107" s="24">
        <v>7.9899999999999999E-2</v>
      </c>
    </row>
    <row r="108" spans="1:7" ht="12.95" customHeight="1">
      <c r="A108" s="3"/>
      <c r="B108" s="54" t="s">
        <v>237</v>
      </c>
      <c r="C108" s="19" t="s">
        <v>2</v>
      </c>
      <c r="D108" s="52" t="s">
        <v>2</v>
      </c>
      <c r="E108" s="12" t="s">
        <v>2</v>
      </c>
      <c r="F108" s="23">
        <v>-7921.82</v>
      </c>
      <c r="G108" s="24">
        <v>-1.38E-2</v>
      </c>
    </row>
    <row r="109" spans="1:7" ht="12.95" customHeight="1" thickBot="1">
      <c r="A109" s="3"/>
      <c r="B109" s="29" t="s">
        <v>238</v>
      </c>
      <c r="C109" s="28" t="s">
        <v>2</v>
      </c>
      <c r="D109" s="30" t="s">
        <v>2</v>
      </c>
      <c r="E109" s="30" t="s">
        <v>2</v>
      </c>
      <c r="F109" s="31">
        <v>581598.42640420003</v>
      </c>
      <c r="G109" s="32">
        <v>1</v>
      </c>
    </row>
    <row r="110" spans="1:7" ht="12.95" customHeight="1">
      <c r="A110" s="3"/>
      <c r="B110" s="4" t="s">
        <v>2</v>
      </c>
      <c r="C110" s="3"/>
      <c r="D110" s="3"/>
      <c r="E110" s="3"/>
      <c r="F110" s="3"/>
      <c r="G110" s="3"/>
    </row>
    <row r="111" spans="1:7" ht="12.95" customHeight="1">
      <c r="A111" s="3"/>
      <c r="B111" s="33" t="s">
        <v>2</v>
      </c>
      <c r="C111" s="3"/>
      <c r="D111" s="3"/>
      <c r="E111" s="3"/>
      <c r="F111" s="3"/>
      <c r="G111" s="3"/>
    </row>
    <row r="112" spans="1:7" ht="12.95" customHeight="1">
      <c r="A112" s="3"/>
      <c r="B112" s="33" t="s">
        <v>239</v>
      </c>
      <c r="C112" s="3"/>
      <c r="D112" s="3"/>
      <c r="E112" s="3"/>
      <c r="F112" s="3"/>
      <c r="G112" s="3"/>
    </row>
    <row r="113" spans="1:7" ht="12.95" customHeight="1">
      <c r="A113" s="3"/>
      <c r="B113" s="33" t="s">
        <v>2</v>
      </c>
      <c r="C113" s="3"/>
      <c r="D113" s="3"/>
      <c r="E113" s="3"/>
      <c r="F113" s="3"/>
      <c r="G113" s="3"/>
    </row>
    <row r="114" spans="1:7" ht="26.1" customHeight="1">
      <c r="A114" s="3"/>
      <c r="B114" s="56"/>
      <c r="C114" s="3"/>
      <c r="E114" s="3"/>
      <c r="F114" s="3"/>
      <c r="G114" s="3"/>
    </row>
    <row r="115" spans="1:7" ht="12.95" customHeight="1">
      <c r="A115" s="3"/>
      <c r="B115" s="33" t="s">
        <v>2</v>
      </c>
      <c r="C115" s="3"/>
      <c r="D115" s="3"/>
      <c r="E115" s="3"/>
      <c r="F115" s="3"/>
      <c r="G115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dimension ref="A2:G338"/>
  <sheetViews>
    <sheetView showGridLines="0" zoomScaleNormal="100" workbookViewId="0"/>
  </sheetViews>
  <sheetFormatPr defaultRowHeight="12.75"/>
  <cols>
    <col min="1" max="1" width="12.28515625" style="1" bestFit="1" customWidth="1"/>
    <col min="2" max="2" width="61.7109375" style="1" bestFit="1" customWidth="1"/>
    <col min="3" max="3" width="13.85546875" style="1" bestFit="1" customWidth="1"/>
    <col min="4" max="4" width="30.7109375" style="1" bestFit="1" customWidth="1"/>
    <col min="5" max="5" width="9.42578125" style="1" bestFit="1" customWidth="1"/>
    <col min="6" max="6" width="27.42578125" style="1" bestFit="1" customWidth="1"/>
    <col min="7" max="7" width="8.140625" style="1" bestFit="1" customWidth="1"/>
    <col min="8" max="16384" width="9.140625" style="1"/>
  </cols>
  <sheetData>
    <row r="2" spans="1:7">
      <c r="B2" s="72" t="s">
        <v>2968</v>
      </c>
      <c r="C2" s="72"/>
      <c r="D2" s="72"/>
      <c r="E2" s="72"/>
      <c r="F2" s="72"/>
      <c r="G2" s="72"/>
    </row>
    <row r="4" spans="1:7">
      <c r="B4" s="72" t="str">
        <f>+B5</f>
        <v>IDFC Arbitrage Fund (AF)</v>
      </c>
      <c r="C4" s="72"/>
      <c r="D4" s="72"/>
      <c r="E4" s="72"/>
      <c r="F4" s="72"/>
      <c r="G4" s="72"/>
    </row>
    <row r="5" spans="1:7" ht="15.95" customHeight="1">
      <c r="A5" s="2" t="s">
        <v>1095</v>
      </c>
      <c r="B5" s="57" t="s">
        <v>2931</v>
      </c>
      <c r="C5" s="58"/>
      <c r="D5" s="59"/>
      <c r="E5" s="59"/>
      <c r="F5" s="59"/>
      <c r="G5" s="59"/>
    </row>
    <row r="6" spans="1:7" ht="12.95" customHeight="1">
      <c r="A6" s="3"/>
      <c r="B6" s="57" t="s">
        <v>1</v>
      </c>
      <c r="C6" s="58"/>
      <c r="D6" s="59"/>
      <c r="E6" s="59"/>
      <c r="F6" s="59"/>
      <c r="G6" s="59"/>
    </row>
    <row r="7" spans="1:7" ht="12.95" customHeight="1" thickBot="1">
      <c r="A7" s="4" t="s">
        <v>2</v>
      </c>
      <c r="B7" s="59"/>
      <c r="C7" s="59"/>
      <c r="D7" s="59"/>
      <c r="E7" s="59"/>
      <c r="F7" s="59"/>
      <c r="G7" s="59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1096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1097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14" t="s">
        <v>1098</v>
      </c>
      <c r="B11" s="15" t="s">
        <v>1100</v>
      </c>
      <c r="C11" s="10" t="s">
        <v>1099</v>
      </c>
      <c r="D11" s="12" t="s">
        <v>1101</v>
      </c>
      <c r="E11" s="16">
        <v>1640000</v>
      </c>
      <c r="F11" s="17">
        <v>12464</v>
      </c>
      <c r="G11" s="18">
        <v>3.6499999999999998E-2</v>
      </c>
    </row>
    <row r="12" spans="1:7" ht="12.95" customHeight="1">
      <c r="A12" s="14" t="s">
        <v>1102</v>
      </c>
      <c r="B12" s="15" t="s">
        <v>1104</v>
      </c>
      <c r="C12" s="10" t="s">
        <v>1103</v>
      </c>
      <c r="D12" s="12" t="s">
        <v>1105</v>
      </c>
      <c r="E12" s="16">
        <v>1272000</v>
      </c>
      <c r="F12" s="17">
        <v>8175.78</v>
      </c>
      <c r="G12" s="18">
        <v>2.3900000000000001E-2</v>
      </c>
    </row>
    <row r="13" spans="1:7" ht="12.95" customHeight="1">
      <c r="A13" s="14" t="s">
        <v>1106</v>
      </c>
      <c r="B13" s="15" t="s">
        <v>1108</v>
      </c>
      <c r="C13" s="10" t="s">
        <v>1107</v>
      </c>
      <c r="D13" s="12" t="s">
        <v>1109</v>
      </c>
      <c r="E13" s="16">
        <v>3030000</v>
      </c>
      <c r="F13" s="17">
        <v>7831.04</v>
      </c>
      <c r="G13" s="18">
        <v>2.29E-2</v>
      </c>
    </row>
    <row r="14" spans="1:7" ht="12.95" customHeight="1">
      <c r="A14" s="14" t="s">
        <v>1110</v>
      </c>
      <c r="B14" s="15" t="s">
        <v>1112</v>
      </c>
      <c r="C14" s="10" t="s">
        <v>1111</v>
      </c>
      <c r="D14" s="12" t="s">
        <v>1113</v>
      </c>
      <c r="E14" s="16">
        <v>3213000</v>
      </c>
      <c r="F14" s="17">
        <v>7291.9</v>
      </c>
      <c r="G14" s="18">
        <v>2.1299999999999999E-2</v>
      </c>
    </row>
    <row r="15" spans="1:7" ht="12.95" customHeight="1">
      <c r="A15" s="14" t="s">
        <v>1114</v>
      </c>
      <c r="B15" s="15" t="s">
        <v>1116</v>
      </c>
      <c r="C15" s="10" t="s">
        <v>1115</v>
      </c>
      <c r="D15" s="12" t="s">
        <v>1117</v>
      </c>
      <c r="E15" s="16">
        <v>5456000</v>
      </c>
      <c r="F15" s="17">
        <v>6642.68</v>
      </c>
      <c r="G15" s="18">
        <v>1.9400000000000001E-2</v>
      </c>
    </row>
    <row r="16" spans="1:7" ht="12.95" customHeight="1">
      <c r="A16" s="14" t="s">
        <v>1118</v>
      </c>
      <c r="B16" s="15" t="s">
        <v>1120</v>
      </c>
      <c r="C16" s="10" t="s">
        <v>1119</v>
      </c>
      <c r="D16" s="12" t="s">
        <v>1121</v>
      </c>
      <c r="E16" s="16">
        <v>448250</v>
      </c>
      <c r="F16" s="17">
        <v>6094.41</v>
      </c>
      <c r="G16" s="18">
        <v>1.78E-2</v>
      </c>
    </row>
    <row r="17" spans="1:7" ht="12.95" customHeight="1">
      <c r="A17" s="14" t="s">
        <v>1122</v>
      </c>
      <c r="B17" s="15" t="s">
        <v>1124</v>
      </c>
      <c r="C17" s="10" t="s">
        <v>1123</v>
      </c>
      <c r="D17" s="12" t="s">
        <v>1125</v>
      </c>
      <c r="E17" s="16">
        <v>1154300</v>
      </c>
      <c r="F17" s="17">
        <v>5739.18</v>
      </c>
      <c r="G17" s="18">
        <v>1.6799999999999999E-2</v>
      </c>
    </row>
    <row r="18" spans="1:7" ht="12.95" customHeight="1">
      <c r="A18" s="14" t="s">
        <v>1126</v>
      </c>
      <c r="B18" s="15" t="s">
        <v>1128</v>
      </c>
      <c r="C18" s="10" t="s">
        <v>1127</v>
      </c>
      <c r="D18" s="12" t="s">
        <v>1129</v>
      </c>
      <c r="E18" s="16">
        <v>507100</v>
      </c>
      <c r="F18" s="17">
        <v>5165.83</v>
      </c>
      <c r="G18" s="18">
        <v>1.5100000000000001E-2</v>
      </c>
    </row>
    <row r="19" spans="1:7" ht="12.95" customHeight="1">
      <c r="A19" s="14" t="s">
        <v>1130</v>
      </c>
      <c r="B19" s="15" t="s">
        <v>1132</v>
      </c>
      <c r="C19" s="10" t="s">
        <v>1131</v>
      </c>
      <c r="D19" s="12" t="s">
        <v>1133</v>
      </c>
      <c r="E19" s="16">
        <v>1022000</v>
      </c>
      <c r="F19" s="17">
        <v>4954.1499999999996</v>
      </c>
      <c r="G19" s="18">
        <v>1.4500000000000001E-2</v>
      </c>
    </row>
    <row r="20" spans="1:7" ht="12.95" customHeight="1">
      <c r="A20" s="14" t="s">
        <v>1134</v>
      </c>
      <c r="B20" s="15" t="s">
        <v>1136</v>
      </c>
      <c r="C20" s="10" t="s">
        <v>1135</v>
      </c>
      <c r="D20" s="12" t="s">
        <v>1105</v>
      </c>
      <c r="E20" s="16">
        <v>853500</v>
      </c>
      <c r="F20" s="17">
        <v>4925.9799999999996</v>
      </c>
      <c r="G20" s="18">
        <v>1.44E-2</v>
      </c>
    </row>
    <row r="21" spans="1:7" ht="12.95" customHeight="1">
      <c r="A21" s="14" t="s">
        <v>1137</v>
      </c>
      <c r="B21" s="15" t="s">
        <v>1139</v>
      </c>
      <c r="C21" s="10" t="s">
        <v>1138</v>
      </c>
      <c r="D21" s="12" t="s">
        <v>1140</v>
      </c>
      <c r="E21" s="16">
        <v>1108500</v>
      </c>
      <c r="F21" s="17">
        <v>4748.8100000000004</v>
      </c>
      <c r="G21" s="18">
        <v>1.3899999999999999E-2</v>
      </c>
    </row>
    <row r="22" spans="1:7" ht="12.95" customHeight="1">
      <c r="A22" s="14" t="s">
        <v>1141</v>
      </c>
      <c r="B22" s="15" t="s">
        <v>1143</v>
      </c>
      <c r="C22" s="10" t="s">
        <v>1142</v>
      </c>
      <c r="D22" s="12" t="s">
        <v>1117</v>
      </c>
      <c r="E22" s="16">
        <v>2674000</v>
      </c>
      <c r="F22" s="17">
        <v>4543.13</v>
      </c>
      <c r="G22" s="18">
        <v>1.3299999999999999E-2</v>
      </c>
    </row>
    <row r="23" spans="1:7" ht="12.95" customHeight="1">
      <c r="A23" s="14" t="s">
        <v>1144</v>
      </c>
      <c r="B23" s="15" t="s">
        <v>1146</v>
      </c>
      <c r="C23" s="10" t="s">
        <v>1145</v>
      </c>
      <c r="D23" s="12" t="s">
        <v>1105</v>
      </c>
      <c r="E23" s="16">
        <v>435000</v>
      </c>
      <c r="F23" s="17">
        <v>4241.47</v>
      </c>
      <c r="G23" s="18">
        <v>1.24E-2</v>
      </c>
    </row>
    <row r="24" spans="1:7" ht="12.95" customHeight="1">
      <c r="A24" s="14" t="s">
        <v>1147</v>
      </c>
      <c r="B24" s="15" t="s">
        <v>1149</v>
      </c>
      <c r="C24" s="10" t="s">
        <v>1148</v>
      </c>
      <c r="D24" s="12" t="s">
        <v>1140</v>
      </c>
      <c r="E24" s="16">
        <v>105200</v>
      </c>
      <c r="F24" s="17">
        <v>4050.09</v>
      </c>
      <c r="G24" s="18">
        <v>1.18E-2</v>
      </c>
    </row>
    <row r="25" spans="1:7" ht="12.95" customHeight="1">
      <c r="A25" s="14" t="s">
        <v>1150</v>
      </c>
      <c r="B25" s="15" t="s">
        <v>1152</v>
      </c>
      <c r="C25" s="10" t="s">
        <v>1151</v>
      </c>
      <c r="D25" s="12" t="s">
        <v>1117</v>
      </c>
      <c r="E25" s="16">
        <v>1261750</v>
      </c>
      <c r="F25" s="17">
        <v>3965.05</v>
      </c>
      <c r="G25" s="18">
        <v>1.1599999999999999E-2</v>
      </c>
    </row>
    <row r="26" spans="1:7" ht="12.95" customHeight="1">
      <c r="A26" s="14" t="s">
        <v>1153</v>
      </c>
      <c r="B26" s="15" t="s">
        <v>1155</v>
      </c>
      <c r="C26" s="10" t="s">
        <v>1154</v>
      </c>
      <c r="D26" s="12" t="s">
        <v>1125</v>
      </c>
      <c r="E26" s="16">
        <v>578900</v>
      </c>
      <c r="F26" s="17">
        <v>3962.28</v>
      </c>
      <c r="G26" s="18">
        <v>1.1599999999999999E-2</v>
      </c>
    </row>
    <row r="27" spans="1:7" ht="12.95" customHeight="1">
      <c r="A27" s="14" t="s">
        <v>1156</v>
      </c>
      <c r="B27" s="15" t="s">
        <v>1158</v>
      </c>
      <c r="C27" s="10" t="s">
        <v>1157</v>
      </c>
      <c r="D27" s="12" t="s">
        <v>1105</v>
      </c>
      <c r="E27" s="16">
        <v>316400</v>
      </c>
      <c r="F27" s="17">
        <v>3936.17</v>
      </c>
      <c r="G27" s="18">
        <v>1.15E-2</v>
      </c>
    </row>
    <row r="28" spans="1:7" ht="12.95" customHeight="1">
      <c r="A28" s="14" t="s">
        <v>1159</v>
      </c>
      <c r="B28" s="15" t="s">
        <v>1161</v>
      </c>
      <c r="C28" s="10" t="s">
        <v>1160</v>
      </c>
      <c r="D28" s="12" t="s">
        <v>1105</v>
      </c>
      <c r="E28" s="16">
        <v>228500</v>
      </c>
      <c r="F28" s="17">
        <v>3901.41</v>
      </c>
      <c r="G28" s="18">
        <v>1.14E-2</v>
      </c>
    </row>
    <row r="29" spans="1:7" ht="12.95" customHeight="1">
      <c r="A29" s="14" t="s">
        <v>1162</v>
      </c>
      <c r="B29" s="15" t="s">
        <v>1164</v>
      </c>
      <c r="C29" s="10" t="s">
        <v>1163</v>
      </c>
      <c r="D29" s="12" t="s">
        <v>1165</v>
      </c>
      <c r="E29" s="16">
        <v>954800</v>
      </c>
      <c r="F29" s="17">
        <v>3818.25</v>
      </c>
      <c r="G29" s="18">
        <v>1.12E-2</v>
      </c>
    </row>
    <row r="30" spans="1:7" ht="12.95" customHeight="1">
      <c r="A30" s="14" t="s">
        <v>1166</v>
      </c>
      <c r="B30" s="15" t="s">
        <v>231</v>
      </c>
      <c r="C30" s="10" t="s">
        <v>1167</v>
      </c>
      <c r="D30" s="12" t="s">
        <v>1117</v>
      </c>
      <c r="E30" s="16">
        <v>721000</v>
      </c>
      <c r="F30" s="17">
        <v>3788.13</v>
      </c>
      <c r="G30" s="18">
        <v>1.11E-2</v>
      </c>
    </row>
    <row r="31" spans="1:7" ht="12.95" customHeight="1">
      <c r="A31" s="14" t="s">
        <v>1168</v>
      </c>
      <c r="B31" s="15" t="s">
        <v>1170</v>
      </c>
      <c r="C31" s="10" t="s">
        <v>1169</v>
      </c>
      <c r="D31" s="12" t="s">
        <v>1171</v>
      </c>
      <c r="E31" s="16">
        <v>520800</v>
      </c>
      <c r="F31" s="17">
        <v>3643.52</v>
      </c>
      <c r="G31" s="18">
        <v>1.0699999999999999E-2</v>
      </c>
    </row>
    <row r="32" spans="1:7" ht="12.95" customHeight="1">
      <c r="A32" s="14" t="s">
        <v>1172</v>
      </c>
      <c r="B32" s="15" t="s">
        <v>1174</v>
      </c>
      <c r="C32" s="10" t="s">
        <v>1173</v>
      </c>
      <c r="D32" s="12" t="s">
        <v>1105</v>
      </c>
      <c r="E32" s="16">
        <v>603900</v>
      </c>
      <c r="F32" s="17">
        <v>3615.55</v>
      </c>
      <c r="G32" s="18">
        <v>1.06E-2</v>
      </c>
    </row>
    <row r="33" spans="1:7" ht="12.95" customHeight="1">
      <c r="A33" s="14" t="s">
        <v>1175</v>
      </c>
      <c r="B33" s="15" t="s">
        <v>1177</v>
      </c>
      <c r="C33" s="10" t="s">
        <v>1176</v>
      </c>
      <c r="D33" s="12" t="s">
        <v>1113</v>
      </c>
      <c r="E33" s="16">
        <v>109500</v>
      </c>
      <c r="F33" s="17">
        <v>3341.23</v>
      </c>
      <c r="G33" s="18">
        <v>9.7999999999999997E-3</v>
      </c>
    </row>
    <row r="34" spans="1:7" ht="12.95" customHeight="1">
      <c r="A34" s="14" t="s">
        <v>1178</v>
      </c>
      <c r="B34" s="15" t="s">
        <v>1180</v>
      </c>
      <c r="C34" s="10" t="s">
        <v>1179</v>
      </c>
      <c r="D34" s="12" t="s">
        <v>1109</v>
      </c>
      <c r="E34" s="16">
        <v>2007000</v>
      </c>
      <c r="F34" s="17">
        <v>3273.42</v>
      </c>
      <c r="G34" s="18">
        <v>9.5999999999999992E-3</v>
      </c>
    </row>
    <row r="35" spans="1:7" ht="12.95" customHeight="1">
      <c r="A35" s="14" t="s">
        <v>1181</v>
      </c>
      <c r="B35" s="15" t="s">
        <v>1183</v>
      </c>
      <c r="C35" s="10" t="s">
        <v>1182</v>
      </c>
      <c r="D35" s="12" t="s">
        <v>1140</v>
      </c>
      <c r="E35" s="16">
        <v>1331400</v>
      </c>
      <c r="F35" s="17">
        <v>3206.68</v>
      </c>
      <c r="G35" s="18">
        <v>9.4000000000000004E-3</v>
      </c>
    </row>
    <row r="36" spans="1:7" ht="12.95" customHeight="1">
      <c r="A36" s="14" t="s">
        <v>1184</v>
      </c>
      <c r="B36" s="15" t="s">
        <v>1186</v>
      </c>
      <c r="C36" s="10" t="s">
        <v>1185</v>
      </c>
      <c r="D36" s="12" t="s">
        <v>1140</v>
      </c>
      <c r="E36" s="16">
        <v>38400</v>
      </c>
      <c r="F36" s="17">
        <v>3153.12</v>
      </c>
      <c r="G36" s="18">
        <v>9.1999999999999998E-3</v>
      </c>
    </row>
    <row r="37" spans="1:7" ht="12.95" customHeight="1">
      <c r="A37" s="14" t="s">
        <v>1187</v>
      </c>
      <c r="B37" s="15" t="s">
        <v>1189</v>
      </c>
      <c r="C37" s="10" t="s">
        <v>1188</v>
      </c>
      <c r="D37" s="12" t="s">
        <v>1190</v>
      </c>
      <c r="E37" s="16">
        <v>2119500</v>
      </c>
      <c r="F37" s="17">
        <v>3049.96</v>
      </c>
      <c r="G37" s="18">
        <v>8.8999999999999999E-3</v>
      </c>
    </row>
    <row r="38" spans="1:7" ht="12.95" customHeight="1">
      <c r="A38" s="14" t="s">
        <v>1191</v>
      </c>
      <c r="B38" s="15" t="s">
        <v>1193</v>
      </c>
      <c r="C38" s="10" t="s">
        <v>1192</v>
      </c>
      <c r="D38" s="12" t="s">
        <v>1194</v>
      </c>
      <c r="E38" s="16">
        <v>536000</v>
      </c>
      <c r="F38" s="17">
        <v>3042.34</v>
      </c>
      <c r="G38" s="18">
        <v>8.8999999999999999E-3</v>
      </c>
    </row>
    <row r="39" spans="1:7" ht="12.95" customHeight="1">
      <c r="A39" s="14" t="s">
        <v>1195</v>
      </c>
      <c r="B39" s="15" t="s">
        <v>1197</v>
      </c>
      <c r="C39" s="10" t="s">
        <v>1196</v>
      </c>
      <c r="D39" s="12" t="s">
        <v>1198</v>
      </c>
      <c r="E39" s="16">
        <v>1330000</v>
      </c>
      <c r="F39" s="17">
        <v>2988.51</v>
      </c>
      <c r="G39" s="18">
        <v>8.6999999999999994E-3</v>
      </c>
    </row>
    <row r="40" spans="1:7" ht="12.95" customHeight="1">
      <c r="A40" s="14" t="s">
        <v>1199</v>
      </c>
      <c r="B40" s="15" t="s">
        <v>1201</v>
      </c>
      <c r="C40" s="10" t="s">
        <v>1200</v>
      </c>
      <c r="D40" s="12" t="s">
        <v>1101</v>
      </c>
      <c r="E40" s="16">
        <v>445200</v>
      </c>
      <c r="F40" s="17">
        <v>2750</v>
      </c>
      <c r="G40" s="18">
        <v>8.0000000000000002E-3</v>
      </c>
    </row>
    <row r="41" spans="1:7" ht="12.95" customHeight="1">
      <c r="A41" s="14" t="s">
        <v>1202</v>
      </c>
      <c r="B41" s="15" t="s">
        <v>1204</v>
      </c>
      <c r="C41" s="10" t="s">
        <v>1203</v>
      </c>
      <c r="D41" s="12" t="s">
        <v>1205</v>
      </c>
      <c r="E41" s="16">
        <v>172700</v>
      </c>
      <c r="F41" s="17">
        <v>2737.55</v>
      </c>
      <c r="G41" s="18">
        <v>8.0000000000000002E-3</v>
      </c>
    </row>
    <row r="42" spans="1:7" ht="12.95" customHeight="1">
      <c r="A42" s="14" t="s">
        <v>1206</v>
      </c>
      <c r="B42" s="15" t="s">
        <v>1208</v>
      </c>
      <c r="C42" s="10" t="s">
        <v>1207</v>
      </c>
      <c r="D42" s="12" t="s">
        <v>1171</v>
      </c>
      <c r="E42" s="16">
        <v>1300000</v>
      </c>
      <c r="F42" s="17">
        <v>2713.75</v>
      </c>
      <c r="G42" s="18">
        <v>7.9000000000000008E-3</v>
      </c>
    </row>
    <row r="43" spans="1:7" ht="12.95" customHeight="1">
      <c r="A43" s="14" t="s">
        <v>1209</v>
      </c>
      <c r="B43" s="15" t="s">
        <v>1211</v>
      </c>
      <c r="C43" s="10" t="s">
        <v>1210</v>
      </c>
      <c r="D43" s="12" t="s">
        <v>1105</v>
      </c>
      <c r="E43" s="16">
        <v>150500</v>
      </c>
      <c r="F43" s="17">
        <v>2709.9</v>
      </c>
      <c r="G43" s="18">
        <v>7.9000000000000008E-3</v>
      </c>
    </row>
    <row r="44" spans="1:7" ht="12.95" customHeight="1">
      <c r="A44" s="14" t="s">
        <v>1212</v>
      </c>
      <c r="B44" s="15" t="s">
        <v>1214</v>
      </c>
      <c r="C44" s="10" t="s">
        <v>1213</v>
      </c>
      <c r="D44" s="12" t="s">
        <v>1215</v>
      </c>
      <c r="E44" s="16">
        <v>363000</v>
      </c>
      <c r="F44" s="17">
        <v>2660.43</v>
      </c>
      <c r="G44" s="18">
        <v>7.7999999999999996E-3</v>
      </c>
    </row>
    <row r="45" spans="1:7" ht="12.95" customHeight="1">
      <c r="A45" s="14" t="s">
        <v>1216</v>
      </c>
      <c r="B45" s="15" t="s">
        <v>1218</v>
      </c>
      <c r="C45" s="10" t="s">
        <v>1217</v>
      </c>
      <c r="D45" s="12" t="s">
        <v>1129</v>
      </c>
      <c r="E45" s="16">
        <v>521300</v>
      </c>
      <c r="F45" s="17">
        <v>2620.84</v>
      </c>
      <c r="G45" s="18">
        <v>7.7000000000000002E-3</v>
      </c>
    </row>
    <row r="46" spans="1:7" ht="12.95" customHeight="1">
      <c r="A46" s="14" t="s">
        <v>1219</v>
      </c>
      <c r="B46" s="15" t="s">
        <v>1221</v>
      </c>
      <c r="C46" s="10" t="s">
        <v>1220</v>
      </c>
      <c r="D46" s="12" t="s">
        <v>1222</v>
      </c>
      <c r="E46" s="16">
        <v>1998000</v>
      </c>
      <c r="F46" s="17">
        <v>2560.44</v>
      </c>
      <c r="G46" s="18">
        <v>7.4999999999999997E-3</v>
      </c>
    </row>
    <row r="47" spans="1:7" ht="12.95" customHeight="1">
      <c r="A47" s="14" t="s">
        <v>1223</v>
      </c>
      <c r="B47" s="15" t="s">
        <v>1225</v>
      </c>
      <c r="C47" s="10" t="s">
        <v>1224</v>
      </c>
      <c r="D47" s="12" t="s">
        <v>1105</v>
      </c>
      <c r="E47" s="16">
        <v>407000</v>
      </c>
      <c r="F47" s="17">
        <v>2389.09</v>
      </c>
      <c r="G47" s="18">
        <v>7.0000000000000001E-3</v>
      </c>
    </row>
    <row r="48" spans="1:7" ht="12.95" customHeight="1">
      <c r="A48" s="14" t="s">
        <v>1226</v>
      </c>
      <c r="B48" s="15" t="s">
        <v>1228</v>
      </c>
      <c r="C48" s="10" t="s">
        <v>1227</v>
      </c>
      <c r="D48" s="12" t="s">
        <v>1229</v>
      </c>
      <c r="E48" s="16">
        <v>689500</v>
      </c>
      <c r="F48" s="17">
        <v>2288.11</v>
      </c>
      <c r="G48" s="18">
        <v>6.7000000000000002E-3</v>
      </c>
    </row>
    <row r="49" spans="1:7" ht="12.95" customHeight="1">
      <c r="A49" s="14" t="s">
        <v>1230</v>
      </c>
      <c r="B49" s="15" t="s">
        <v>1232</v>
      </c>
      <c r="C49" s="10" t="s">
        <v>1231</v>
      </c>
      <c r="D49" s="12" t="s">
        <v>1233</v>
      </c>
      <c r="E49" s="16">
        <v>254400</v>
      </c>
      <c r="F49" s="17">
        <v>2270.0100000000002</v>
      </c>
      <c r="G49" s="18">
        <v>6.6E-3</v>
      </c>
    </row>
    <row r="50" spans="1:7" ht="12.95" customHeight="1">
      <c r="A50" s="14" t="s">
        <v>1234</v>
      </c>
      <c r="B50" s="15" t="s">
        <v>1236</v>
      </c>
      <c r="C50" s="10" t="s">
        <v>1235</v>
      </c>
      <c r="D50" s="12" t="s">
        <v>1133</v>
      </c>
      <c r="E50" s="16">
        <v>333000</v>
      </c>
      <c r="F50" s="17">
        <v>2115.38</v>
      </c>
      <c r="G50" s="18">
        <v>6.1999999999999998E-3</v>
      </c>
    </row>
    <row r="51" spans="1:7" ht="12.95" customHeight="1">
      <c r="A51" s="14" t="s">
        <v>1237</v>
      </c>
      <c r="B51" s="15" t="s">
        <v>1239</v>
      </c>
      <c r="C51" s="10" t="s">
        <v>1238</v>
      </c>
      <c r="D51" s="12" t="s">
        <v>1117</v>
      </c>
      <c r="E51" s="16">
        <v>205600</v>
      </c>
      <c r="F51" s="17">
        <v>2107.5</v>
      </c>
      <c r="G51" s="18">
        <v>6.1999999999999998E-3</v>
      </c>
    </row>
    <row r="52" spans="1:7" ht="12.95" customHeight="1">
      <c r="A52" s="14" t="s">
        <v>1240</v>
      </c>
      <c r="B52" s="15" t="s">
        <v>1242</v>
      </c>
      <c r="C52" s="10" t="s">
        <v>1241</v>
      </c>
      <c r="D52" s="12" t="s">
        <v>1129</v>
      </c>
      <c r="E52" s="16">
        <v>2465000</v>
      </c>
      <c r="F52" s="17">
        <v>2105.11</v>
      </c>
      <c r="G52" s="18">
        <v>6.1999999999999998E-3</v>
      </c>
    </row>
    <row r="53" spans="1:7" ht="12.95" customHeight="1">
      <c r="A53" s="14" t="s">
        <v>1243</v>
      </c>
      <c r="B53" s="15" t="s">
        <v>1245</v>
      </c>
      <c r="C53" s="10" t="s">
        <v>1244</v>
      </c>
      <c r="D53" s="12" t="s">
        <v>1105</v>
      </c>
      <c r="E53" s="16">
        <v>1476000</v>
      </c>
      <c r="F53" s="17">
        <v>2055.33</v>
      </c>
      <c r="G53" s="18">
        <v>6.0000000000000001E-3</v>
      </c>
    </row>
    <row r="54" spans="1:7" ht="12.95" customHeight="1">
      <c r="A54" s="14" t="s">
        <v>1246</v>
      </c>
      <c r="B54" s="15" t="s">
        <v>1248</v>
      </c>
      <c r="C54" s="10" t="s">
        <v>1247</v>
      </c>
      <c r="D54" s="12" t="s">
        <v>1101</v>
      </c>
      <c r="E54" s="16">
        <v>368000</v>
      </c>
      <c r="F54" s="17">
        <v>2034.67</v>
      </c>
      <c r="G54" s="18">
        <v>6.0000000000000001E-3</v>
      </c>
    </row>
    <row r="55" spans="1:7" ht="12.95" customHeight="1">
      <c r="A55" s="14" t="s">
        <v>1249</v>
      </c>
      <c r="B55" s="15" t="s">
        <v>1251</v>
      </c>
      <c r="C55" s="10" t="s">
        <v>1250</v>
      </c>
      <c r="D55" s="12" t="s">
        <v>1198</v>
      </c>
      <c r="E55" s="16">
        <v>955000</v>
      </c>
      <c r="F55" s="17">
        <v>1922.89</v>
      </c>
      <c r="G55" s="18">
        <v>5.5999999999999999E-3</v>
      </c>
    </row>
    <row r="56" spans="1:7" ht="12.95" customHeight="1">
      <c r="A56" s="14" t="s">
        <v>1252</v>
      </c>
      <c r="B56" s="15" t="s">
        <v>1254</v>
      </c>
      <c r="C56" s="10" t="s">
        <v>1253</v>
      </c>
      <c r="D56" s="12" t="s">
        <v>1101</v>
      </c>
      <c r="E56" s="16">
        <v>186800</v>
      </c>
      <c r="F56" s="17">
        <v>1920.4</v>
      </c>
      <c r="G56" s="18">
        <v>5.5999999999999999E-3</v>
      </c>
    </row>
    <row r="57" spans="1:7" ht="12.95" customHeight="1">
      <c r="A57" s="14" t="s">
        <v>1255</v>
      </c>
      <c r="B57" s="15" t="s">
        <v>1257</v>
      </c>
      <c r="C57" s="10" t="s">
        <v>1256</v>
      </c>
      <c r="D57" s="12" t="s">
        <v>1140</v>
      </c>
      <c r="E57" s="16">
        <v>1449000</v>
      </c>
      <c r="F57" s="17">
        <v>1901.09</v>
      </c>
      <c r="G57" s="18">
        <v>5.5999999999999999E-3</v>
      </c>
    </row>
    <row r="58" spans="1:7" ht="12.95" customHeight="1">
      <c r="A58" s="14" t="s">
        <v>1258</v>
      </c>
      <c r="B58" s="15" t="s">
        <v>1260</v>
      </c>
      <c r="C58" s="10" t="s">
        <v>1259</v>
      </c>
      <c r="D58" s="12" t="s">
        <v>1171</v>
      </c>
      <c r="E58" s="16">
        <v>517500</v>
      </c>
      <c r="F58" s="17">
        <v>1889.91</v>
      </c>
      <c r="G58" s="18">
        <v>5.4999999999999997E-3</v>
      </c>
    </row>
    <row r="59" spans="1:7" ht="12.95" customHeight="1">
      <c r="A59" s="14" t="s">
        <v>1261</v>
      </c>
      <c r="B59" s="15" t="s">
        <v>1263</v>
      </c>
      <c r="C59" s="10" t="s">
        <v>1262</v>
      </c>
      <c r="D59" s="12" t="s">
        <v>1113</v>
      </c>
      <c r="E59" s="16">
        <v>200000</v>
      </c>
      <c r="F59" s="17">
        <v>1867.8</v>
      </c>
      <c r="G59" s="18">
        <v>5.4999999999999997E-3</v>
      </c>
    </row>
    <row r="60" spans="1:7" ht="12.95" customHeight="1">
      <c r="A60" s="14" t="s">
        <v>1264</v>
      </c>
      <c r="B60" s="15" t="s">
        <v>1266</v>
      </c>
      <c r="C60" s="10" t="s">
        <v>1265</v>
      </c>
      <c r="D60" s="12" t="s">
        <v>1267</v>
      </c>
      <c r="E60" s="16">
        <v>232800</v>
      </c>
      <c r="F60" s="17">
        <v>1860.77</v>
      </c>
      <c r="G60" s="18">
        <v>5.4000000000000003E-3</v>
      </c>
    </row>
    <row r="61" spans="1:7" ht="12.95" customHeight="1">
      <c r="A61" s="14" t="s">
        <v>1268</v>
      </c>
      <c r="B61" s="15" t="s">
        <v>1270</v>
      </c>
      <c r="C61" s="10" t="s">
        <v>1269</v>
      </c>
      <c r="D61" s="12" t="s">
        <v>1129</v>
      </c>
      <c r="E61" s="16">
        <v>4512000</v>
      </c>
      <c r="F61" s="17">
        <v>1840.9</v>
      </c>
      <c r="G61" s="18">
        <v>5.4000000000000003E-3</v>
      </c>
    </row>
    <row r="62" spans="1:7" ht="12.95" customHeight="1">
      <c r="A62" s="14" t="s">
        <v>1271</v>
      </c>
      <c r="B62" s="15" t="s">
        <v>1273</v>
      </c>
      <c r="C62" s="10" t="s">
        <v>1272</v>
      </c>
      <c r="D62" s="12" t="s">
        <v>1117</v>
      </c>
      <c r="E62" s="16">
        <v>327600</v>
      </c>
      <c r="F62" s="17">
        <v>1713.84</v>
      </c>
      <c r="G62" s="18">
        <v>5.0000000000000001E-3</v>
      </c>
    </row>
    <row r="63" spans="1:7" ht="12.95" customHeight="1">
      <c r="A63" s="14" t="s">
        <v>1274</v>
      </c>
      <c r="B63" s="15" t="s">
        <v>1276</v>
      </c>
      <c r="C63" s="10" t="s">
        <v>1275</v>
      </c>
      <c r="D63" s="12" t="s">
        <v>1105</v>
      </c>
      <c r="E63" s="16">
        <v>417300</v>
      </c>
      <c r="F63" s="17">
        <v>1692.57</v>
      </c>
      <c r="G63" s="18">
        <v>5.0000000000000001E-3</v>
      </c>
    </row>
    <row r="64" spans="1:7" ht="12.95" customHeight="1">
      <c r="A64" s="14" t="s">
        <v>1277</v>
      </c>
      <c r="B64" s="15" t="s">
        <v>1279</v>
      </c>
      <c r="C64" s="10" t="s">
        <v>1278</v>
      </c>
      <c r="D64" s="12" t="s">
        <v>1105</v>
      </c>
      <c r="E64" s="16">
        <v>1452000</v>
      </c>
      <c r="F64" s="17">
        <v>1463.62</v>
      </c>
      <c r="G64" s="18">
        <v>4.3E-3</v>
      </c>
    </row>
    <row r="65" spans="1:7" ht="12.95" customHeight="1">
      <c r="A65" s="14" t="s">
        <v>1280</v>
      </c>
      <c r="B65" s="15" t="s">
        <v>1282</v>
      </c>
      <c r="C65" s="10" t="s">
        <v>1281</v>
      </c>
      <c r="D65" s="12" t="s">
        <v>1194</v>
      </c>
      <c r="E65" s="16">
        <v>114750</v>
      </c>
      <c r="F65" s="17">
        <v>1402.59</v>
      </c>
      <c r="G65" s="18">
        <v>4.1000000000000003E-3</v>
      </c>
    </row>
    <row r="66" spans="1:7" ht="12.95" customHeight="1">
      <c r="A66" s="14" t="s">
        <v>1283</v>
      </c>
      <c r="B66" s="15" t="s">
        <v>1285</v>
      </c>
      <c r="C66" s="10" t="s">
        <v>1284</v>
      </c>
      <c r="D66" s="12" t="s">
        <v>1113</v>
      </c>
      <c r="E66" s="16">
        <v>506400</v>
      </c>
      <c r="F66" s="17">
        <v>1345.5</v>
      </c>
      <c r="G66" s="18">
        <v>3.8999999999999998E-3</v>
      </c>
    </row>
    <row r="67" spans="1:7" ht="12.95" customHeight="1">
      <c r="A67" s="14" t="s">
        <v>1286</v>
      </c>
      <c r="B67" s="15" t="s">
        <v>1288</v>
      </c>
      <c r="C67" s="10" t="s">
        <v>1287</v>
      </c>
      <c r="D67" s="12" t="s">
        <v>1233</v>
      </c>
      <c r="E67" s="16">
        <v>324000</v>
      </c>
      <c r="F67" s="17">
        <v>1299.4000000000001</v>
      </c>
      <c r="G67" s="18">
        <v>3.8E-3</v>
      </c>
    </row>
    <row r="68" spans="1:7" ht="12.95" customHeight="1">
      <c r="A68" s="14" t="s">
        <v>1289</v>
      </c>
      <c r="B68" s="15" t="s">
        <v>1291</v>
      </c>
      <c r="C68" s="10" t="s">
        <v>1290</v>
      </c>
      <c r="D68" s="12" t="s">
        <v>1292</v>
      </c>
      <c r="E68" s="16">
        <v>140000</v>
      </c>
      <c r="F68" s="17">
        <v>1199.0999999999999</v>
      </c>
      <c r="G68" s="18">
        <v>3.5000000000000001E-3</v>
      </c>
    </row>
    <row r="69" spans="1:7" ht="12.95" customHeight="1">
      <c r="A69" s="14" t="s">
        <v>1293</v>
      </c>
      <c r="B69" s="15" t="s">
        <v>1295</v>
      </c>
      <c r="C69" s="10" t="s">
        <v>1294</v>
      </c>
      <c r="D69" s="12" t="s">
        <v>1194</v>
      </c>
      <c r="E69" s="16">
        <v>6120000</v>
      </c>
      <c r="F69" s="17">
        <v>1175.04</v>
      </c>
      <c r="G69" s="18">
        <v>3.3999999999999998E-3</v>
      </c>
    </row>
    <row r="70" spans="1:7" ht="12.95" customHeight="1">
      <c r="A70" s="14" t="s">
        <v>1296</v>
      </c>
      <c r="B70" s="15" t="s">
        <v>1298</v>
      </c>
      <c r="C70" s="10" t="s">
        <v>1297</v>
      </c>
      <c r="D70" s="12" t="s">
        <v>1105</v>
      </c>
      <c r="E70" s="16">
        <v>98400</v>
      </c>
      <c r="F70" s="17">
        <v>1149.31</v>
      </c>
      <c r="G70" s="18">
        <v>3.3999999999999998E-3</v>
      </c>
    </row>
    <row r="71" spans="1:7" ht="12.95" customHeight="1">
      <c r="A71" s="14" t="s">
        <v>1299</v>
      </c>
      <c r="B71" s="15" t="s">
        <v>1301</v>
      </c>
      <c r="C71" s="10" t="s">
        <v>1300</v>
      </c>
      <c r="D71" s="12" t="s">
        <v>1101</v>
      </c>
      <c r="E71" s="16">
        <v>129600</v>
      </c>
      <c r="F71" s="17">
        <v>1143.72</v>
      </c>
      <c r="G71" s="18">
        <v>3.3E-3</v>
      </c>
    </row>
    <row r="72" spans="1:7" ht="12.95" customHeight="1">
      <c r="A72" s="14" t="s">
        <v>1302</v>
      </c>
      <c r="B72" s="15" t="s">
        <v>1304</v>
      </c>
      <c r="C72" s="10" t="s">
        <v>1303</v>
      </c>
      <c r="D72" s="12" t="s">
        <v>1105</v>
      </c>
      <c r="E72" s="16">
        <v>771200</v>
      </c>
      <c r="F72" s="17">
        <v>1136.3599999999999</v>
      </c>
      <c r="G72" s="18">
        <v>3.3E-3</v>
      </c>
    </row>
    <row r="73" spans="1:7" ht="12.95" customHeight="1">
      <c r="A73" s="14" t="s">
        <v>1305</v>
      </c>
      <c r="B73" s="15" t="s">
        <v>1307</v>
      </c>
      <c r="C73" s="10" t="s">
        <v>1306</v>
      </c>
      <c r="D73" s="12" t="s">
        <v>1308</v>
      </c>
      <c r="E73" s="16">
        <v>255000</v>
      </c>
      <c r="F73" s="17">
        <v>1127.48</v>
      </c>
      <c r="G73" s="18">
        <v>3.3E-3</v>
      </c>
    </row>
    <row r="74" spans="1:7" ht="12.95" customHeight="1">
      <c r="A74" s="14" t="s">
        <v>1309</v>
      </c>
      <c r="B74" s="15" t="s">
        <v>1311</v>
      </c>
      <c r="C74" s="10" t="s">
        <v>1310</v>
      </c>
      <c r="D74" s="12" t="s">
        <v>1117</v>
      </c>
      <c r="E74" s="16">
        <v>1332000</v>
      </c>
      <c r="F74" s="17">
        <v>1098.9000000000001</v>
      </c>
      <c r="G74" s="18">
        <v>3.2000000000000002E-3</v>
      </c>
    </row>
    <row r="75" spans="1:7" ht="12.95" customHeight="1">
      <c r="A75" s="14" t="s">
        <v>1312</v>
      </c>
      <c r="B75" s="15" t="s">
        <v>1314</v>
      </c>
      <c r="C75" s="10" t="s">
        <v>1313</v>
      </c>
      <c r="D75" s="12" t="s">
        <v>1117</v>
      </c>
      <c r="E75" s="16">
        <v>608000</v>
      </c>
      <c r="F75" s="17">
        <v>1072.82</v>
      </c>
      <c r="G75" s="18">
        <v>3.0999999999999999E-3</v>
      </c>
    </row>
    <row r="76" spans="1:7" ht="12.95" customHeight="1">
      <c r="A76" s="14" t="s">
        <v>1315</v>
      </c>
      <c r="B76" s="15" t="s">
        <v>1317</v>
      </c>
      <c r="C76" s="10" t="s">
        <v>1316</v>
      </c>
      <c r="D76" s="12" t="s">
        <v>1198</v>
      </c>
      <c r="E76" s="16">
        <v>1792000</v>
      </c>
      <c r="F76" s="17">
        <v>1059.07</v>
      </c>
      <c r="G76" s="18">
        <v>3.0999999999999999E-3</v>
      </c>
    </row>
    <row r="77" spans="1:7" ht="12.95" customHeight="1">
      <c r="A77" s="14" t="s">
        <v>1318</v>
      </c>
      <c r="B77" s="15" t="s">
        <v>1320</v>
      </c>
      <c r="C77" s="10" t="s">
        <v>1319</v>
      </c>
      <c r="D77" s="12" t="s">
        <v>1321</v>
      </c>
      <c r="E77" s="16">
        <v>61800</v>
      </c>
      <c r="F77" s="17">
        <v>1059</v>
      </c>
      <c r="G77" s="18">
        <v>3.0999999999999999E-3</v>
      </c>
    </row>
    <row r="78" spans="1:7" ht="12.95" customHeight="1">
      <c r="A78" s="14" t="s">
        <v>1322</v>
      </c>
      <c r="B78" s="15" t="s">
        <v>1324</v>
      </c>
      <c r="C78" s="10" t="s">
        <v>1323</v>
      </c>
      <c r="D78" s="12" t="s">
        <v>1171</v>
      </c>
      <c r="E78" s="16">
        <v>61950</v>
      </c>
      <c r="F78" s="17">
        <v>1035.74</v>
      </c>
      <c r="G78" s="18">
        <v>3.0000000000000001E-3</v>
      </c>
    </row>
    <row r="79" spans="1:7" ht="12.95" customHeight="1">
      <c r="A79" s="14" t="s">
        <v>1325</v>
      </c>
      <c r="B79" s="15" t="s">
        <v>1327</v>
      </c>
      <c r="C79" s="10" t="s">
        <v>1326</v>
      </c>
      <c r="D79" s="12" t="s">
        <v>1101</v>
      </c>
      <c r="E79" s="16">
        <v>740000</v>
      </c>
      <c r="F79" s="17">
        <v>1032.3</v>
      </c>
      <c r="G79" s="18">
        <v>3.0000000000000001E-3</v>
      </c>
    </row>
    <row r="80" spans="1:7" ht="12.95" customHeight="1">
      <c r="A80" s="14" t="s">
        <v>1328</v>
      </c>
      <c r="B80" s="15" t="s">
        <v>1330</v>
      </c>
      <c r="C80" s="10" t="s">
        <v>1329</v>
      </c>
      <c r="D80" s="12" t="s">
        <v>1331</v>
      </c>
      <c r="E80" s="16">
        <v>736000</v>
      </c>
      <c r="F80" s="17">
        <v>973.73</v>
      </c>
      <c r="G80" s="18">
        <v>2.8E-3</v>
      </c>
    </row>
    <row r="81" spans="1:7" ht="12.95" customHeight="1">
      <c r="A81" s="14" t="s">
        <v>1332</v>
      </c>
      <c r="B81" s="15" t="s">
        <v>1334</v>
      </c>
      <c r="C81" s="10" t="s">
        <v>1333</v>
      </c>
      <c r="D81" s="12" t="s">
        <v>1105</v>
      </c>
      <c r="E81" s="16">
        <v>459000</v>
      </c>
      <c r="F81" s="17">
        <v>923.28</v>
      </c>
      <c r="G81" s="18">
        <v>2.7000000000000001E-3</v>
      </c>
    </row>
    <row r="82" spans="1:7" ht="12.95" customHeight="1">
      <c r="A82" s="14" t="s">
        <v>1335</v>
      </c>
      <c r="B82" s="15" t="s">
        <v>1337</v>
      </c>
      <c r="C82" s="10" t="s">
        <v>1336</v>
      </c>
      <c r="D82" s="12" t="s">
        <v>1117</v>
      </c>
      <c r="E82" s="16">
        <v>294000</v>
      </c>
      <c r="F82" s="17">
        <v>899.05</v>
      </c>
      <c r="G82" s="18">
        <v>2.5999999999999999E-3</v>
      </c>
    </row>
    <row r="83" spans="1:7" ht="12.95" customHeight="1">
      <c r="A83" s="14" t="s">
        <v>1338</v>
      </c>
      <c r="B83" s="15" t="s">
        <v>1340</v>
      </c>
      <c r="C83" s="10" t="s">
        <v>1339</v>
      </c>
      <c r="D83" s="12" t="s">
        <v>1101</v>
      </c>
      <c r="E83" s="16">
        <v>35800</v>
      </c>
      <c r="F83" s="17">
        <v>869.28</v>
      </c>
      <c r="G83" s="18">
        <v>2.5000000000000001E-3</v>
      </c>
    </row>
    <row r="84" spans="1:7" ht="12.95" customHeight="1">
      <c r="A84" s="14" t="s">
        <v>1341</v>
      </c>
      <c r="B84" s="15" t="s">
        <v>1343</v>
      </c>
      <c r="C84" s="10" t="s">
        <v>1342</v>
      </c>
      <c r="D84" s="12" t="s">
        <v>1117</v>
      </c>
      <c r="E84" s="16">
        <v>481500</v>
      </c>
      <c r="F84" s="17">
        <v>856.83</v>
      </c>
      <c r="G84" s="18">
        <v>2.5000000000000001E-3</v>
      </c>
    </row>
    <row r="85" spans="1:7" ht="12.95" customHeight="1">
      <c r="A85" s="14" t="s">
        <v>1344</v>
      </c>
      <c r="B85" s="15" t="s">
        <v>1346</v>
      </c>
      <c r="C85" s="10" t="s">
        <v>1345</v>
      </c>
      <c r="D85" s="12" t="s">
        <v>1165</v>
      </c>
      <c r="E85" s="16">
        <v>589500</v>
      </c>
      <c r="F85" s="17">
        <v>839.15</v>
      </c>
      <c r="G85" s="18">
        <v>2.5000000000000001E-3</v>
      </c>
    </row>
    <row r="86" spans="1:7" ht="12.95" customHeight="1">
      <c r="A86" s="14" t="s">
        <v>1347</v>
      </c>
      <c r="B86" s="15" t="s">
        <v>1349</v>
      </c>
      <c r="C86" s="10" t="s">
        <v>1348</v>
      </c>
      <c r="D86" s="12" t="s">
        <v>1229</v>
      </c>
      <c r="E86" s="16">
        <v>265600</v>
      </c>
      <c r="F86" s="17">
        <v>837.3</v>
      </c>
      <c r="G86" s="18">
        <v>2.3999999999999998E-3</v>
      </c>
    </row>
    <row r="87" spans="1:7" ht="12.95" customHeight="1">
      <c r="A87" s="14" t="s">
        <v>1350</v>
      </c>
      <c r="B87" s="15" t="s">
        <v>1352</v>
      </c>
      <c r="C87" s="10" t="s">
        <v>1351</v>
      </c>
      <c r="D87" s="12" t="s">
        <v>1353</v>
      </c>
      <c r="E87" s="16">
        <v>564000</v>
      </c>
      <c r="F87" s="17">
        <v>836.13</v>
      </c>
      <c r="G87" s="18">
        <v>2.3999999999999998E-3</v>
      </c>
    </row>
    <row r="88" spans="1:7" ht="12.95" customHeight="1">
      <c r="A88" s="14" t="s">
        <v>1354</v>
      </c>
      <c r="B88" s="15" t="s">
        <v>1356</v>
      </c>
      <c r="C88" s="10" t="s">
        <v>1355</v>
      </c>
      <c r="D88" s="12" t="s">
        <v>1101</v>
      </c>
      <c r="E88" s="16">
        <v>164800</v>
      </c>
      <c r="F88" s="17">
        <v>829.69</v>
      </c>
      <c r="G88" s="18">
        <v>2.3999999999999998E-3</v>
      </c>
    </row>
    <row r="89" spans="1:7" ht="12.95" customHeight="1">
      <c r="A89" s="14" t="s">
        <v>1357</v>
      </c>
      <c r="B89" s="15" t="s">
        <v>1359</v>
      </c>
      <c r="C89" s="10" t="s">
        <v>1358</v>
      </c>
      <c r="D89" s="12" t="s">
        <v>1140</v>
      </c>
      <c r="E89" s="16">
        <v>24250</v>
      </c>
      <c r="F89" s="17">
        <v>789.85</v>
      </c>
      <c r="G89" s="18">
        <v>2.3E-3</v>
      </c>
    </row>
    <row r="90" spans="1:7" ht="12.95" customHeight="1">
      <c r="A90" s="14" t="s">
        <v>1360</v>
      </c>
      <c r="B90" s="15" t="s">
        <v>1362</v>
      </c>
      <c r="C90" s="10" t="s">
        <v>1361</v>
      </c>
      <c r="D90" s="12" t="s">
        <v>1105</v>
      </c>
      <c r="E90" s="16">
        <v>225600</v>
      </c>
      <c r="F90" s="17">
        <v>764.11</v>
      </c>
      <c r="G90" s="18">
        <v>2.2000000000000001E-3</v>
      </c>
    </row>
    <row r="91" spans="1:7" ht="12.95" customHeight="1">
      <c r="A91" s="14" t="s">
        <v>1363</v>
      </c>
      <c r="B91" s="15" t="s">
        <v>1365</v>
      </c>
      <c r="C91" s="10" t="s">
        <v>1364</v>
      </c>
      <c r="D91" s="12" t="s">
        <v>1198</v>
      </c>
      <c r="E91" s="16">
        <v>307500</v>
      </c>
      <c r="F91" s="17">
        <v>745.84</v>
      </c>
      <c r="G91" s="18">
        <v>2.2000000000000001E-3</v>
      </c>
    </row>
    <row r="92" spans="1:7" ht="12.95" customHeight="1">
      <c r="A92" s="14" t="s">
        <v>1366</v>
      </c>
      <c r="B92" s="15" t="s">
        <v>1368</v>
      </c>
      <c r="C92" s="10" t="s">
        <v>1367</v>
      </c>
      <c r="D92" s="12" t="s">
        <v>1105</v>
      </c>
      <c r="E92" s="16">
        <v>141000</v>
      </c>
      <c r="F92" s="17">
        <v>695.55</v>
      </c>
      <c r="G92" s="18">
        <v>2E-3</v>
      </c>
    </row>
    <row r="93" spans="1:7" ht="12.95" customHeight="1">
      <c r="A93" s="14" t="s">
        <v>1369</v>
      </c>
      <c r="B93" s="15" t="s">
        <v>1371</v>
      </c>
      <c r="C93" s="10" t="s">
        <v>1370</v>
      </c>
      <c r="D93" s="12" t="s">
        <v>1372</v>
      </c>
      <c r="E93" s="16">
        <v>54600</v>
      </c>
      <c r="F93" s="17">
        <v>681.33</v>
      </c>
      <c r="G93" s="18">
        <v>2E-3</v>
      </c>
    </row>
    <row r="94" spans="1:7" ht="12.95" customHeight="1">
      <c r="A94" s="14" t="s">
        <v>1373</v>
      </c>
      <c r="B94" s="15" t="s">
        <v>1375</v>
      </c>
      <c r="C94" s="10" t="s">
        <v>1374</v>
      </c>
      <c r="D94" s="12" t="s">
        <v>1121</v>
      </c>
      <c r="E94" s="16">
        <v>350000</v>
      </c>
      <c r="F94" s="17">
        <v>679.7</v>
      </c>
      <c r="G94" s="18">
        <v>2E-3</v>
      </c>
    </row>
    <row r="95" spans="1:7" ht="12.95" customHeight="1">
      <c r="A95" s="14" t="s">
        <v>1376</v>
      </c>
      <c r="B95" s="15" t="s">
        <v>1378</v>
      </c>
      <c r="C95" s="10" t="s">
        <v>1377</v>
      </c>
      <c r="D95" s="12" t="s">
        <v>1353</v>
      </c>
      <c r="E95" s="16">
        <v>79100</v>
      </c>
      <c r="F95" s="17">
        <v>676.94</v>
      </c>
      <c r="G95" s="18">
        <v>2E-3</v>
      </c>
    </row>
    <row r="96" spans="1:7" ht="12.95" customHeight="1">
      <c r="A96" s="14" t="s">
        <v>1379</v>
      </c>
      <c r="B96" s="15" t="s">
        <v>1381</v>
      </c>
      <c r="C96" s="10" t="s">
        <v>1380</v>
      </c>
      <c r="D96" s="12" t="s">
        <v>1215</v>
      </c>
      <c r="E96" s="16">
        <v>84000</v>
      </c>
      <c r="F96" s="17">
        <v>656.71</v>
      </c>
      <c r="G96" s="18">
        <v>1.9E-3</v>
      </c>
    </row>
    <row r="97" spans="1:7" ht="12.95" customHeight="1">
      <c r="A97" s="14" t="s">
        <v>1382</v>
      </c>
      <c r="B97" s="15" t="s">
        <v>1384</v>
      </c>
      <c r="C97" s="10" t="s">
        <v>1383</v>
      </c>
      <c r="D97" s="12" t="s">
        <v>1109</v>
      </c>
      <c r="E97" s="16">
        <v>92000</v>
      </c>
      <c r="F97" s="17">
        <v>647.5</v>
      </c>
      <c r="G97" s="18">
        <v>1.9E-3</v>
      </c>
    </row>
    <row r="98" spans="1:7" ht="12.95" customHeight="1">
      <c r="A98" s="14" t="s">
        <v>1385</v>
      </c>
      <c r="B98" s="15" t="s">
        <v>1387</v>
      </c>
      <c r="C98" s="10" t="s">
        <v>1386</v>
      </c>
      <c r="D98" s="12" t="s">
        <v>1117</v>
      </c>
      <c r="E98" s="16">
        <v>980000</v>
      </c>
      <c r="F98" s="17">
        <v>647.29</v>
      </c>
      <c r="G98" s="18">
        <v>1.9E-3</v>
      </c>
    </row>
    <row r="99" spans="1:7" ht="12.95" customHeight="1">
      <c r="A99" s="14" t="s">
        <v>1388</v>
      </c>
      <c r="B99" s="15" t="s">
        <v>1390</v>
      </c>
      <c r="C99" s="10" t="s">
        <v>1389</v>
      </c>
      <c r="D99" s="12" t="s">
        <v>1353</v>
      </c>
      <c r="E99" s="16">
        <v>130900</v>
      </c>
      <c r="F99" s="17">
        <v>631</v>
      </c>
      <c r="G99" s="18">
        <v>1.8E-3</v>
      </c>
    </row>
    <row r="100" spans="1:7" ht="12.95" customHeight="1">
      <c r="A100" s="14" t="s">
        <v>1391</v>
      </c>
      <c r="B100" s="15" t="s">
        <v>1393</v>
      </c>
      <c r="C100" s="10" t="s">
        <v>1392</v>
      </c>
      <c r="D100" s="12" t="s">
        <v>1113</v>
      </c>
      <c r="E100" s="16">
        <v>56000</v>
      </c>
      <c r="F100" s="17">
        <v>575.32000000000005</v>
      </c>
      <c r="G100" s="18">
        <v>1.6999999999999999E-3</v>
      </c>
    </row>
    <row r="101" spans="1:7" ht="12.95" customHeight="1">
      <c r="A101" s="14" t="s">
        <v>1394</v>
      </c>
      <c r="B101" s="15" t="s">
        <v>1396</v>
      </c>
      <c r="C101" s="10" t="s">
        <v>1395</v>
      </c>
      <c r="D101" s="12" t="s">
        <v>1353</v>
      </c>
      <c r="E101" s="16">
        <v>116400</v>
      </c>
      <c r="F101" s="17">
        <v>558.30999999999995</v>
      </c>
      <c r="G101" s="18">
        <v>1.6000000000000001E-3</v>
      </c>
    </row>
    <row r="102" spans="1:7" ht="12.95" customHeight="1">
      <c r="A102" s="14" t="s">
        <v>1397</v>
      </c>
      <c r="B102" s="15" t="s">
        <v>1399</v>
      </c>
      <c r="C102" s="10" t="s">
        <v>1398</v>
      </c>
      <c r="D102" s="12" t="s">
        <v>1101</v>
      </c>
      <c r="E102" s="16">
        <v>84000</v>
      </c>
      <c r="F102" s="17">
        <v>543.48</v>
      </c>
      <c r="G102" s="18">
        <v>1.6000000000000001E-3</v>
      </c>
    </row>
    <row r="103" spans="1:7" ht="12.95" customHeight="1">
      <c r="A103" s="14" t="s">
        <v>1400</v>
      </c>
      <c r="B103" s="15" t="s">
        <v>1402</v>
      </c>
      <c r="C103" s="10" t="s">
        <v>1401</v>
      </c>
      <c r="D103" s="12" t="s">
        <v>1292</v>
      </c>
      <c r="E103" s="16">
        <v>98800</v>
      </c>
      <c r="F103" s="17">
        <v>535.4</v>
      </c>
      <c r="G103" s="18">
        <v>1.6000000000000001E-3</v>
      </c>
    </row>
    <row r="104" spans="1:7" ht="12.95" customHeight="1">
      <c r="A104" s="14" t="s">
        <v>1403</v>
      </c>
      <c r="B104" s="15" t="s">
        <v>1405</v>
      </c>
      <c r="C104" s="10" t="s">
        <v>1404</v>
      </c>
      <c r="D104" s="12" t="s">
        <v>1117</v>
      </c>
      <c r="E104" s="16">
        <v>660000</v>
      </c>
      <c r="F104" s="17">
        <v>517.44000000000005</v>
      </c>
      <c r="G104" s="18">
        <v>1.5E-3</v>
      </c>
    </row>
    <row r="105" spans="1:7" ht="12.95" customHeight="1">
      <c r="A105" s="14" t="s">
        <v>1406</v>
      </c>
      <c r="B105" s="15" t="s">
        <v>1408</v>
      </c>
      <c r="C105" s="10" t="s">
        <v>1407</v>
      </c>
      <c r="D105" s="12" t="s">
        <v>1121</v>
      </c>
      <c r="E105" s="16">
        <v>175000</v>
      </c>
      <c r="F105" s="17">
        <v>492.63</v>
      </c>
      <c r="G105" s="18">
        <v>1.4E-3</v>
      </c>
    </row>
    <row r="106" spans="1:7" ht="12.95" customHeight="1">
      <c r="A106" s="14" t="s">
        <v>1409</v>
      </c>
      <c r="B106" s="15" t="s">
        <v>1411</v>
      </c>
      <c r="C106" s="10" t="s">
        <v>1410</v>
      </c>
      <c r="D106" s="12" t="s">
        <v>1113</v>
      </c>
      <c r="E106" s="16">
        <v>39600</v>
      </c>
      <c r="F106" s="17">
        <v>490.03</v>
      </c>
      <c r="G106" s="18">
        <v>1.4E-3</v>
      </c>
    </row>
    <row r="107" spans="1:7" ht="12.95" customHeight="1">
      <c r="A107" s="14" t="s">
        <v>1412</v>
      </c>
      <c r="B107" s="15" t="s">
        <v>1414</v>
      </c>
      <c r="C107" s="10" t="s">
        <v>1413</v>
      </c>
      <c r="D107" s="12" t="s">
        <v>1321</v>
      </c>
      <c r="E107" s="16">
        <v>37000</v>
      </c>
      <c r="F107" s="17">
        <v>470.73</v>
      </c>
      <c r="G107" s="18">
        <v>1.4E-3</v>
      </c>
    </row>
    <row r="108" spans="1:7" ht="12.95" customHeight="1">
      <c r="A108" s="14" t="s">
        <v>1415</v>
      </c>
      <c r="B108" s="49" t="s">
        <v>1417</v>
      </c>
      <c r="C108" s="10" t="s">
        <v>1416</v>
      </c>
      <c r="D108" s="50" t="s">
        <v>1117</v>
      </c>
      <c r="E108" s="16">
        <v>114108</v>
      </c>
      <c r="F108" s="17">
        <v>462.82</v>
      </c>
      <c r="G108" s="18">
        <v>1.4E-3</v>
      </c>
    </row>
    <row r="109" spans="1:7" ht="12.95" customHeight="1">
      <c r="A109" s="14" t="s">
        <v>1418</v>
      </c>
      <c r="B109" s="15" t="s">
        <v>1420</v>
      </c>
      <c r="C109" s="10" t="s">
        <v>1419</v>
      </c>
      <c r="D109" s="12" t="s">
        <v>1421</v>
      </c>
      <c r="E109" s="16">
        <v>261000</v>
      </c>
      <c r="F109" s="17">
        <v>419.04</v>
      </c>
      <c r="G109" s="18">
        <v>1.1999999999999999E-3</v>
      </c>
    </row>
    <row r="110" spans="1:7" ht="12.95" customHeight="1">
      <c r="A110" s="14" t="s">
        <v>1422</v>
      </c>
      <c r="B110" s="15" t="s">
        <v>1424</v>
      </c>
      <c r="C110" s="10" t="s">
        <v>1423</v>
      </c>
      <c r="D110" s="12" t="s">
        <v>1233</v>
      </c>
      <c r="E110" s="16">
        <v>24500</v>
      </c>
      <c r="F110" s="17">
        <v>413.82</v>
      </c>
      <c r="G110" s="18">
        <v>1.1999999999999999E-3</v>
      </c>
    </row>
    <row r="111" spans="1:7" ht="12.95" customHeight="1">
      <c r="A111" s="14" t="s">
        <v>1425</v>
      </c>
      <c r="B111" s="15" t="s">
        <v>1427</v>
      </c>
      <c r="C111" s="10" t="s">
        <v>1426</v>
      </c>
      <c r="D111" s="12" t="s">
        <v>1105</v>
      </c>
      <c r="E111" s="16">
        <v>8250</v>
      </c>
      <c r="F111" s="17">
        <v>413.35</v>
      </c>
      <c r="G111" s="18">
        <v>1.1999999999999999E-3</v>
      </c>
    </row>
    <row r="112" spans="1:7" ht="12.95" customHeight="1">
      <c r="A112" s="14" t="s">
        <v>1428</v>
      </c>
      <c r="B112" s="15" t="s">
        <v>1430</v>
      </c>
      <c r="C112" s="10" t="s">
        <v>1429</v>
      </c>
      <c r="D112" s="12" t="s">
        <v>1101</v>
      </c>
      <c r="E112" s="16">
        <v>45000</v>
      </c>
      <c r="F112" s="17">
        <v>372.96</v>
      </c>
      <c r="G112" s="18">
        <v>1.1000000000000001E-3</v>
      </c>
    </row>
    <row r="113" spans="1:7" ht="12.95" customHeight="1">
      <c r="A113" s="14" t="s">
        <v>1431</v>
      </c>
      <c r="B113" s="15" t="s">
        <v>1433</v>
      </c>
      <c r="C113" s="10" t="s">
        <v>1432</v>
      </c>
      <c r="D113" s="12" t="s">
        <v>1105</v>
      </c>
      <c r="E113" s="16">
        <v>325000</v>
      </c>
      <c r="F113" s="17">
        <v>372.78</v>
      </c>
      <c r="G113" s="18">
        <v>1.1000000000000001E-3</v>
      </c>
    </row>
    <row r="114" spans="1:7" ht="12.95" customHeight="1">
      <c r="A114" s="14" t="s">
        <v>1434</v>
      </c>
      <c r="B114" s="15" t="s">
        <v>1436</v>
      </c>
      <c r="C114" s="10" t="s">
        <v>1435</v>
      </c>
      <c r="D114" s="12" t="s">
        <v>1372</v>
      </c>
      <c r="E114" s="16">
        <v>82500</v>
      </c>
      <c r="F114" s="17">
        <v>355.04</v>
      </c>
      <c r="G114" s="18">
        <v>1E-3</v>
      </c>
    </row>
    <row r="115" spans="1:7" ht="12.95" customHeight="1">
      <c r="A115" s="14" t="s">
        <v>1437</v>
      </c>
      <c r="B115" s="15" t="s">
        <v>1439</v>
      </c>
      <c r="C115" s="10" t="s">
        <v>1438</v>
      </c>
      <c r="D115" s="12" t="s">
        <v>1117</v>
      </c>
      <c r="E115" s="16">
        <v>246000</v>
      </c>
      <c r="F115" s="17">
        <v>346.37</v>
      </c>
      <c r="G115" s="18">
        <v>1E-3</v>
      </c>
    </row>
    <row r="116" spans="1:7" ht="12.95" customHeight="1">
      <c r="A116" s="14" t="s">
        <v>1440</v>
      </c>
      <c r="B116" s="15" t="s">
        <v>1442</v>
      </c>
      <c r="C116" s="10" t="s">
        <v>1441</v>
      </c>
      <c r="D116" s="12" t="s">
        <v>1117</v>
      </c>
      <c r="E116" s="16">
        <v>104500</v>
      </c>
      <c r="F116" s="17">
        <v>313.60000000000002</v>
      </c>
      <c r="G116" s="18">
        <v>8.9999999999999998E-4</v>
      </c>
    </row>
    <row r="117" spans="1:7" ht="12.95" customHeight="1">
      <c r="A117" s="14" t="s">
        <v>1443</v>
      </c>
      <c r="B117" s="15" t="s">
        <v>1445</v>
      </c>
      <c r="C117" s="10" t="s">
        <v>1444</v>
      </c>
      <c r="D117" s="12" t="s">
        <v>1125</v>
      </c>
      <c r="E117" s="16">
        <v>1820000</v>
      </c>
      <c r="F117" s="17">
        <v>311.22000000000003</v>
      </c>
      <c r="G117" s="18">
        <v>8.9999999999999998E-4</v>
      </c>
    </row>
    <row r="118" spans="1:7" ht="12.95" customHeight="1">
      <c r="A118" s="14" t="s">
        <v>1446</v>
      </c>
      <c r="B118" s="15" t="s">
        <v>1448</v>
      </c>
      <c r="C118" s="10" t="s">
        <v>1447</v>
      </c>
      <c r="D118" s="12" t="s">
        <v>1321</v>
      </c>
      <c r="E118" s="16">
        <v>300000</v>
      </c>
      <c r="F118" s="17">
        <v>294</v>
      </c>
      <c r="G118" s="18">
        <v>8.9999999999999998E-4</v>
      </c>
    </row>
    <row r="119" spans="1:7" ht="12.95" customHeight="1">
      <c r="A119" s="14" t="s">
        <v>1449</v>
      </c>
      <c r="B119" s="15" t="s">
        <v>1451</v>
      </c>
      <c r="C119" s="10" t="s">
        <v>1450</v>
      </c>
      <c r="D119" s="12" t="s">
        <v>1165</v>
      </c>
      <c r="E119" s="16">
        <v>64575</v>
      </c>
      <c r="F119" s="17">
        <v>288.75</v>
      </c>
      <c r="G119" s="18">
        <v>8.0000000000000004E-4</v>
      </c>
    </row>
    <row r="120" spans="1:7" ht="12.95" customHeight="1">
      <c r="A120" s="14" t="s">
        <v>1452</v>
      </c>
      <c r="B120" s="15" t="s">
        <v>1454</v>
      </c>
      <c r="C120" s="10" t="s">
        <v>1453</v>
      </c>
      <c r="D120" s="12" t="s">
        <v>1129</v>
      </c>
      <c r="E120" s="16">
        <v>297000</v>
      </c>
      <c r="F120" s="17">
        <v>252.15</v>
      </c>
      <c r="G120" s="18">
        <v>6.9999999999999999E-4</v>
      </c>
    </row>
    <row r="121" spans="1:7" ht="12.95" customHeight="1">
      <c r="A121" s="14" t="s">
        <v>1455</v>
      </c>
      <c r="B121" s="15" t="s">
        <v>1457</v>
      </c>
      <c r="C121" s="10" t="s">
        <v>1456</v>
      </c>
      <c r="D121" s="12" t="s">
        <v>1171</v>
      </c>
      <c r="E121" s="16">
        <v>99000</v>
      </c>
      <c r="F121" s="17">
        <v>243.54</v>
      </c>
      <c r="G121" s="18">
        <v>6.9999999999999999E-4</v>
      </c>
    </row>
    <row r="122" spans="1:7" ht="12.95" customHeight="1">
      <c r="A122" s="14" t="s">
        <v>1458</v>
      </c>
      <c r="B122" s="15" t="s">
        <v>1460</v>
      </c>
      <c r="C122" s="10" t="s">
        <v>1459</v>
      </c>
      <c r="D122" s="12" t="s">
        <v>1113</v>
      </c>
      <c r="E122" s="16">
        <v>5200</v>
      </c>
      <c r="F122" s="17">
        <v>241.25</v>
      </c>
      <c r="G122" s="18">
        <v>6.9999999999999999E-4</v>
      </c>
    </row>
    <row r="123" spans="1:7" ht="12.95" customHeight="1">
      <c r="A123" s="14" t="s">
        <v>1461</v>
      </c>
      <c r="B123" s="15" t="s">
        <v>1463</v>
      </c>
      <c r="C123" s="10" t="s">
        <v>1462</v>
      </c>
      <c r="D123" s="12" t="s">
        <v>1113</v>
      </c>
      <c r="E123" s="16">
        <v>72800</v>
      </c>
      <c r="F123" s="17">
        <v>229.5</v>
      </c>
      <c r="G123" s="18">
        <v>6.9999999999999999E-4</v>
      </c>
    </row>
    <row r="124" spans="1:7" ht="12.95" customHeight="1">
      <c r="A124" s="14" t="s">
        <v>1464</v>
      </c>
      <c r="B124" s="15" t="s">
        <v>1466</v>
      </c>
      <c r="C124" s="10" t="s">
        <v>1465</v>
      </c>
      <c r="D124" s="12" t="s">
        <v>1467</v>
      </c>
      <c r="E124" s="16">
        <v>25200</v>
      </c>
      <c r="F124" s="17">
        <v>228.1</v>
      </c>
      <c r="G124" s="18">
        <v>6.9999999999999999E-4</v>
      </c>
    </row>
    <row r="125" spans="1:7" ht="12.95" customHeight="1">
      <c r="A125" s="14" t="s">
        <v>1468</v>
      </c>
      <c r="B125" s="15" t="s">
        <v>1470</v>
      </c>
      <c r="C125" s="10" t="s">
        <v>1469</v>
      </c>
      <c r="D125" s="12" t="s">
        <v>1194</v>
      </c>
      <c r="E125" s="16">
        <v>115500</v>
      </c>
      <c r="F125" s="17">
        <v>214.31</v>
      </c>
      <c r="G125" s="18">
        <v>5.9999999999999995E-4</v>
      </c>
    </row>
    <row r="126" spans="1:7" ht="12.95" customHeight="1">
      <c r="A126" s="14" t="s">
        <v>1471</v>
      </c>
      <c r="B126" s="15" t="s">
        <v>1473</v>
      </c>
      <c r="C126" s="10" t="s">
        <v>1472</v>
      </c>
      <c r="D126" s="12" t="s">
        <v>1117</v>
      </c>
      <c r="E126" s="16">
        <v>66000</v>
      </c>
      <c r="F126" s="17">
        <v>207.77</v>
      </c>
      <c r="G126" s="18">
        <v>5.9999999999999995E-4</v>
      </c>
    </row>
    <row r="127" spans="1:7" ht="12.95" customHeight="1">
      <c r="A127" s="14" t="s">
        <v>1474</v>
      </c>
      <c r="B127" s="15" t="s">
        <v>1476</v>
      </c>
      <c r="C127" s="10" t="s">
        <v>1475</v>
      </c>
      <c r="D127" s="12" t="s">
        <v>1113</v>
      </c>
      <c r="E127" s="16">
        <v>87500</v>
      </c>
      <c r="F127" s="17">
        <v>150.02000000000001</v>
      </c>
      <c r="G127" s="18">
        <v>4.0000000000000002E-4</v>
      </c>
    </row>
    <row r="128" spans="1:7" ht="12.95" customHeight="1">
      <c r="A128" s="14" t="s">
        <v>1477</v>
      </c>
      <c r="B128" s="15" t="s">
        <v>1479</v>
      </c>
      <c r="C128" s="10" t="s">
        <v>1478</v>
      </c>
      <c r="D128" s="12" t="s">
        <v>1321</v>
      </c>
      <c r="E128" s="16">
        <v>79200</v>
      </c>
      <c r="F128" s="17">
        <v>146.19999999999999</v>
      </c>
      <c r="G128" s="18">
        <v>4.0000000000000002E-4</v>
      </c>
    </row>
    <row r="129" spans="1:7" ht="12.95" customHeight="1">
      <c r="A129" s="14" t="s">
        <v>1480</v>
      </c>
      <c r="B129" s="15" t="s">
        <v>1482</v>
      </c>
      <c r="C129" s="10" t="s">
        <v>1481</v>
      </c>
      <c r="D129" s="12" t="s">
        <v>1105</v>
      </c>
      <c r="E129" s="16">
        <v>27500</v>
      </c>
      <c r="F129" s="17">
        <v>118.7</v>
      </c>
      <c r="G129" s="18">
        <v>2.9999999999999997E-4</v>
      </c>
    </row>
    <row r="130" spans="1:7" ht="12.95" customHeight="1">
      <c r="A130" s="14" t="s">
        <v>1483</v>
      </c>
      <c r="B130" s="15" t="s">
        <v>1485</v>
      </c>
      <c r="C130" s="10" t="s">
        <v>1484</v>
      </c>
      <c r="D130" s="12" t="s">
        <v>1229</v>
      </c>
      <c r="E130" s="16">
        <v>96000</v>
      </c>
      <c r="F130" s="17">
        <v>91.87</v>
      </c>
      <c r="G130" s="18">
        <v>2.9999999999999997E-4</v>
      </c>
    </row>
    <row r="131" spans="1:7" ht="12.95" customHeight="1">
      <c r="A131" s="14" t="s">
        <v>1486</v>
      </c>
      <c r="B131" s="15" t="s">
        <v>1488</v>
      </c>
      <c r="C131" s="10" t="s">
        <v>1487</v>
      </c>
      <c r="D131" s="12" t="s">
        <v>1353</v>
      </c>
      <c r="E131" s="16">
        <v>3250</v>
      </c>
      <c r="F131" s="17">
        <v>85.28</v>
      </c>
      <c r="G131" s="18">
        <v>2.0000000000000001E-4</v>
      </c>
    </row>
    <row r="132" spans="1:7" ht="12.95" customHeight="1">
      <c r="A132" s="14" t="s">
        <v>1489</v>
      </c>
      <c r="B132" s="15" t="s">
        <v>1491</v>
      </c>
      <c r="C132" s="10" t="s">
        <v>1490</v>
      </c>
      <c r="D132" s="12" t="s">
        <v>1229</v>
      </c>
      <c r="E132" s="16">
        <v>28000</v>
      </c>
      <c r="F132" s="17">
        <v>74.87</v>
      </c>
      <c r="G132" s="18">
        <v>2.0000000000000001E-4</v>
      </c>
    </row>
    <row r="133" spans="1:7" ht="12.95" customHeight="1">
      <c r="A133" s="14" t="s">
        <v>1492</v>
      </c>
      <c r="B133" s="15" t="s">
        <v>1494</v>
      </c>
      <c r="C133" s="10" t="s">
        <v>1493</v>
      </c>
      <c r="D133" s="12" t="s">
        <v>1121</v>
      </c>
      <c r="E133" s="16">
        <v>6000</v>
      </c>
      <c r="F133" s="17">
        <v>73.63</v>
      </c>
      <c r="G133" s="18">
        <v>2.0000000000000001E-4</v>
      </c>
    </row>
    <row r="134" spans="1:7" ht="12.95" customHeight="1">
      <c r="A134" s="14" t="s">
        <v>1495</v>
      </c>
      <c r="B134" s="15" t="s">
        <v>1497</v>
      </c>
      <c r="C134" s="10" t="s">
        <v>1496</v>
      </c>
      <c r="D134" s="12" t="s">
        <v>1109</v>
      </c>
      <c r="E134" s="16">
        <v>84000</v>
      </c>
      <c r="F134" s="17">
        <v>65.52</v>
      </c>
      <c r="G134" s="18">
        <v>2.0000000000000001E-4</v>
      </c>
    </row>
    <row r="135" spans="1:7" ht="12.95" customHeight="1">
      <c r="A135" s="14" t="s">
        <v>1498</v>
      </c>
      <c r="B135" s="15" t="s">
        <v>1500</v>
      </c>
      <c r="C135" s="10" t="s">
        <v>1499</v>
      </c>
      <c r="D135" s="12" t="s">
        <v>1125</v>
      </c>
      <c r="E135" s="16">
        <v>63000</v>
      </c>
      <c r="F135" s="17">
        <v>58.5</v>
      </c>
      <c r="G135" s="18">
        <v>2.0000000000000001E-4</v>
      </c>
    </row>
    <row r="136" spans="1:7" ht="12.95" customHeight="1">
      <c r="A136" s="14" t="s">
        <v>1501</v>
      </c>
      <c r="B136" s="15" t="s">
        <v>1503</v>
      </c>
      <c r="C136" s="10" t="s">
        <v>1502</v>
      </c>
      <c r="D136" s="12" t="s">
        <v>1353</v>
      </c>
      <c r="E136" s="16">
        <v>3200</v>
      </c>
      <c r="F136" s="17">
        <v>26.87</v>
      </c>
      <c r="G136" s="18">
        <v>1E-4</v>
      </c>
    </row>
    <row r="137" spans="1:7" ht="12.95" customHeight="1">
      <c r="A137" s="14" t="s">
        <v>1504</v>
      </c>
      <c r="B137" s="15" t="s">
        <v>1506</v>
      </c>
      <c r="C137" s="10" t="s">
        <v>1505</v>
      </c>
      <c r="D137" s="12" t="s">
        <v>1129</v>
      </c>
      <c r="E137" s="16">
        <v>6000</v>
      </c>
      <c r="F137" s="17">
        <v>16.28</v>
      </c>
      <c r="G137" s="27" t="s">
        <v>2976</v>
      </c>
    </row>
    <row r="138" spans="1:7" ht="12.95" customHeight="1">
      <c r="A138" s="14" t="s">
        <v>1507</v>
      </c>
      <c r="B138" s="15" t="s">
        <v>1509</v>
      </c>
      <c r="C138" s="10" t="s">
        <v>1508</v>
      </c>
      <c r="D138" s="12" t="s">
        <v>1205</v>
      </c>
      <c r="E138" s="16">
        <v>6000</v>
      </c>
      <c r="F138" s="17">
        <v>15.59</v>
      </c>
      <c r="G138" s="27" t="s">
        <v>2976</v>
      </c>
    </row>
    <row r="139" spans="1:7" ht="12.95" customHeight="1">
      <c r="A139" s="14" t="s">
        <v>1510</v>
      </c>
      <c r="B139" s="15" t="s">
        <v>1512</v>
      </c>
      <c r="C139" s="10" t="s">
        <v>1511</v>
      </c>
      <c r="D139" s="12" t="s">
        <v>1353</v>
      </c>
      <c r="E139" s="16">
        <v>300</v>
      </c>
      <c r="F139" s="17">
        <v>10.5</v>
      </c>
      <c r="G139" s="27" t="s">
        <v>2976</v>
      </c>
    </row>
    <row r="140" spans="1:7" ht="12.95" customHeight="1">
      <c r="A140" s="14" t="s">
        <v>1513</v>
      </c>
      <c r="B140" s="15" t="s">
        <v>1515</v>
      </c>
      <c r="C140" s="10" t="s">
        <v>1514</v>
      </c>
      <c r="D140" s="12" t="s">
        <v>1140</v>
      </c>
      <c r="E140" s="16">
        <v>500</v>
      </c>
      <c r="F140" s="17">
        <v>6.72</v>
      </c>
      <c r="G140" s="27" t="s">
        <v>2976</v>
      </c>
    </row>
    <row r="141" spans="1:7" ht="12.95" customHeight="1">
      <c r="A141" s="3"/>
      <c r="B141" s="20" t="s">
        <v>440</v>
      </c>
      <c r="C141" s="34" t="s">
        <v>2</v>
      </c>
      <c r="D141" s="20" t="s">
        <v>2</v>
      </c>
      <c r="E141" s="20" t="s">
        <v>2</v>
      </c>
      <c r="F141" s="35">
        <v>237666.82</v>
      </c>
      <c r="G141" s="36">
        <v>0.69440000000000002</v>
      </c>
    </row>
    <row r="142" spans="1:7" ht="12.95" customHeight="1">
      <c r="A142" s="3"/>
      <c r="B142" s="11" t="s">
        <v>1516</v>
      </c>
      <c r="C142" s="19" t="s">
        <v>2</v>
      </c>
      <c r="D142" s="21" t="s">
        <v>2</v>
      </c>
      <c r="E142" s="21" t="s">
        <v>2</v>
      </c>
      <c r="F142" s="37" t="s">
        <v>808</v>
      </c>
      <c r="G142" s="38" t="s">
        <v>808</v>
      </c>
    </row>
    <row r="143" spans="1:7" ht="12.95" customHeight="1">
      <c r="A143" s="3"/>
      <c r="B143" s="20" t="s">
        <v>440</v>
      </c>
      <c r="C143" s="19" t="s">
        <v>2</v>
      </c>
      <c r="D143" s="21" t="s">
        <v>2</v>
      </c>
      <c r="E143" s="21" t="s">
        <v>2</v>
      </c>
      <c r="F143" s="37" t="s">
        <v>808</v>
      </c>
      <c r="G143" s="38" t="s">
        <v>808</v>
      </c>
    </row>
    <row r="144" spans="1:7" ht="12.95" customHeight="1">
      <c r="A144" s="3"/>
      <c r="B144" s="20" t="s">
        <v>224</v>
      </c>
      <c r="C144" s="19" t="s">
        <v>2</v>
      </c>
      <c r="D144" s="21" t="s">
        <v>2</v>
      </c>
      <c r="E144" s="22" t="s">
        <v>2</v>
      </c>
      <c r="F144" s="23">
        <v>237666.82</v>
      </c>
      <c r="G144" s="24">
        <v>0.69440000000000002</v>
      </c>
    </row>
    <row r="145" spans="1:7" ht="12.95" customHeight="1">
      <c r="A145" s="3"/>
      <c r="B145" s="11" t="s">
        <v>1517</v>
      </c>
      <c r="C145" s="10" t="s">
        <v>2</v>
      </c>
      <c r="D145" s="12" t="s">
        <v>2</v>
      </c>
      <c r="E145" s="12" t="s">
        <v>2</v>
      </c>
      <c r="F145" s="12" t="s">
        <v>2</v>
      </c>
      <c r="G145" s="13" t="s">
        <v>2</v>
      </c>
    </row>
    <row r="146" spans="1:7" ht="12.95" customHeight="1">
      <c r="A146" s="3"/>
      <c r="B146" s="11" t="s">
        <v>1518</v>
      </c>
      <c r="C146" s="10" t="s">
        <v>2</v>
      </c>
      <c r="D146" s="12" t="s">
        <v>2</v>
      </c>
      <c r="E146" s="12" t="s">
        <v>2</v>
      </c>
      <c r="F146" s="12" t="s">
        <v>2</v>
      </c>
      <c r="G146" s="13" t="s">
        <v>2</v>
      </c>
    </row>
    <row r="147" spans="1:7" ht="12.95" customHeight="1">
      <c r="A147" s="14" t="s">
        <v>1519</v>
      </c>
      <c r="B147" s="15" t="s">
        <v>1520</v>
      </c>
      <c r="C147" s="10" t="s">
        <v>2</v>
      </c>
      <c r="D147" s="12" t="s">
        <v>1521</v>
      </c>
      <c r="E147" s="16">
        <v>-500</v>
      </c>
      <c r="F147" s="17">
        <v>-6.77</v>
      </c>
      <c r="G147" s="27" t="s">
        <v>2976</v>
      </c>
    </row>
    <row r="148" spans="1:7" ht="12.95" customHeight="1">
      <c r="A148" s="14" t="s">
        <v>1522</v>
      </c>
      <c r="B148" s="15" t="s">
        <v>1523</v>
      </c>
      <c r="C148" s="10" t="s">
        <v>2</v>
      </c>
      <c r="D148" s="12" t="s">
        <v>1521</v>
      </c>
      <c r="E148" s="16">
        <v>-300</v>
      </c>
      <c r="F148" s="17">
        <v>-10.58</v>
      </c>
      <c r="G148" s="27" t="s">
        <v>2976</v>
      </c>
    </row>
    <row r="149" spans="1:7" ht="12.95" customHeight="1">
      <c r="A149" s="14" t="s">
        <v>1524</v>
      </c>
      <c r="B149" s="15" t="s">
        <v>1525</v>
      </c>
      <c r="C149" s="10" t="s">
        <v>2</v>
      </c>
      <c r="D149" s="12" t="s">
        <v>1521</v>
      </c>
      <c r="E149" s="16">
        <v>-6000</v>
      </c>
      <c r="F149" s="17">
        <v>-15.7</v>
      </c>
      <c r="G149" s="27" t="s">
        <v>2976</v>
      </c>
    </row>
    <row r="150" spans="1:7" ht="12.95" customHeight="1">
      <c r="A150" s="14" t="s">
        <v>1526</v>
      </c>
      <c r="B150" s="15" t="s">
        <v>1527</v>
      </c>
      <c r="C150" s="10" t="s">
        <v>2</v>
      </c>
      <c r="D150" s="12" t="s">
        <v>1521</v>
      </c>
      <c r="E150" s="16">
        <v>-6000</v>
      </c>
      <c r="F150" s="17">
        <v>-16.34</v>
      </c>
      <c r="G150" s="27" t="s">
        <v>2976</v>
      </c>
    </row>
    <row r="151" spans="1:7" ht="12.95" customHeight="1">
      <c r="A151" s="14" t="s">
        <v>1528</v>
      </c>
      <c r="B151" s="15" t="s">
        <v>1529</v>
      </c>
      <c r="C151" s="10" t="s">
        <v>2</v>
      </c>
      <c r="D151" s="12" t="s">
        <v>1521</v>
      </c>
      <c r="E151" s="16">
        <v>-3200</v>
      </c>
      <c r="F151" s="17">
        <v>-27</v>
      </c>
      <c r="G151" s="18">
        <v>-1E-4</v>
      </c>
    </row>
    <row r="152" spans="1:7" ht="12.95" customHeight="1">
      <c r="A152" s="14" t="s">
        <v>1530</v>
      </c>
      <c r="B152" s="15" t="s">
        <v>1531</v>
      </c>
      <c r="C152" s="10" t="s">
        <v>2</v>
      </c>
      <c r="D152" s="12" t="s">
        <v>1521</v>
      </c>
      <c r="E152" s="16">
        <v>-63000</v>
      </c>
      <c r="F152" s="17">
        <v>-58.87</v>
      </c>
      <c r="G152" s="18">
        <v>-2.0000000000000001E-4</v>
      </c>
    </row>
    <row r="153" spans="1:7" ht="12.95" customHeight="1">
      <c r="A153" s="14" t="s">
        <v>1532</v>
      </c>
      <c r="B153" s="15" t="s">
        <v>1533</v>
      </c>
      <c r="C153" s="10" t="s">
        <v>2</v>
      </c>
      <c r="D153" s="12" t="s">
        <v>1521</v>
      </c>
      <c r="E153" s="16">
        <v>-84000</v>
      </c>
      <c r="F153" s="17">
        <v>-65.69</v>
      </c>
      <c r="G153" s="18">
        <v>-2.0000000000000001E-4</v>
      </c>
    </row>
    <row r="154" spans="1:7" ht="12.95" customHeight="1">
      <c r="A154" s="14" t="s">
        <v>1534</v>
      </c>
      <c r="B154" s="15" t="s">
        <v>1535</v>
      </c>
      <c r="C154" s="10" t="s">
        <v>2</v>
      </c>
      <c r="D154" s="12" t="s">
        <v>1521</v>
      </c>
      <c r="E154" s="16">
        <v>-6000</v>
      </c>
      <c r="F154" s="17">
        <v>-74.11</v>
      </c>
      <c r="G154" s="18">
        <v>-2.0000000000000001E-4</v>
      </c>
    </row>
    <row r="155" spans="1:7" ht="12.95" customHeight="1">
      <c r="A155" s="14" t="s">
        <v>1536</v>
      </c>
      <c r="B155" s="15" t="s">
        <v>1537</v>
      </c>
      <c r="C155" s="10" t="s">
        <v>2</v>
      </c>
      <c r="D155" s="12" t="s">
        <v>1521</v>
      </c>
      <c r="E155" s="16">
        <v>-28000</v>
      </c>
      <c r="F155" s="17">
        <v>-75.319999999999993</v>
      </c>
      <c r="G155" s="18">
        <v>-2.0000000000000001E-4</v>
      </c>
    </row>
    <row r="156" spans="1:7" ht="12.95" customHeight="1">
      <c r="A156" s="14" t="s">
        <v>1538</v>
      </c>
      <c r="B156" s="15" t="s">
        <v>1539</v>
      </c>
      <c r="C156" s="10" t="s">
        <v>2</v>
      </c>
      <c r="D156" s="12" t="s">
        <v>1521</v>
      </c>
      <c r="E156" s="16">
        <v>-3250</v>
      </c>
      <c r="F156" s="17">
        <v>-85.55</v>
      </c>
      <c r="G156" s="18">
        <v>-2.9999999999999997E-4</v>
      </c>
    </row>
    <row r="157" spans="1:7" ht="12.95" customHeight="1">
      <c r="A157" s="14" t="s">
        <v>1540</v>
      </c>
      <c r="B157" s="15" t="s">
        <v>1541</v>
      </c>
      <c r="C157" s="10" t="s">
        <v>2</v>
      </c>
      <c r="D157" s="12" t="s">
        <v>1521</v>
      </c>
      <c r="E157" s="16">
        <v>-96000</v>
      </c>
      <c r="F157" s="17">
        <v>-92.59</v>
      </c>
      <c r="G157" s="18">
        <v>-2.9999999999999997E-4</v>
      </c>
    </row>
    <row r="158" spans="1:7" ht="12.95" customHeight="1">
      <c r="A158" s="14" t="s">
        <v>1542</v>
      </c>
      <c r="B158" s="15" t="s">
        <v>1543</v>
      </c>
      <c r="C158" s="10" t="s">
        <v>2</v>
      </c>
      <c r="D158" s="12" t="s">
        <v>1521</v>
      </c>
      <c r="E158" s="16">
        <v>-27500</v>
      </c>
      <c r="F158" s="17">
        <v>-119.74</v>
      </c>
      <c r="G158" s="18">
        <v>-4.0000000000000002E-4</v>
      </c>
    </row>
    <row r="159" spans="1:7" ht="12.95" customHeight="1">
      <c r="A159" s="14" t="s">
        <v>1544</v>
      </c>
      <c r="B159" s="15" t="s">
        <v>1545</v>
      </c>
      <c r="C159" s="10" t="s">
        <v>2</v>
      </c>
      <c r="D159" s="12" t="s">
        <v>1521</v>
      </c>
      <c r="E159" s="16">
        <v>-79200</v>
      </c>
      <c r="F159" s="17">
        <v>-146.96</v>
      </c>
      <c r="G159" s="18">
        <v>-4.0000000000000002E-4</v>
      </c>
    </row>
    <row r="160" spans="1:7" ht="12.95" customHeight="1">
      <c r="A160" s="14" t="s">
        <v>1546</v>
      </c>
      <c r="B160" s="15" t="s">
        <v>1547</v>
      </c>
      <c r="C160" s="10" t="s">
        <v>2</v>
      </c>
      <c r="D160" s="12" t="s">
        <v>1521</v>
      </c>
      <c r="E160" s="16">
        <v>-87500</v>
      </c>
      <c r="F160" s="17">
        <v>-151.33000000000001</v>
      </c>
      <c r="G160" s="18">
        <v>-4.0000000000000002E-4</v>
      </c>
    </row>
    <row r="161" spans="1:7" ht="12.95" customHeight="1">
      <c r="A161" s="14" t="s">
        <v>1548</v>
      </c>
      <c r="B161" s="15" t="s">
        <v>1549</v>
      </c>
      <c r="C161" s="10" t="s">
        <v>2</v>
      </c>
      <c r="D161" s="12" t="s">
        <v>1521</v>
      </c>
      <c r="E161" s="16">
        <v>-66000</v>
      </c>
      <c r="F161" s="17">
        <v>-209.42</v>
      </c>
      <c r="G161" s="18">
        <v>-5.9999999999999995E-4</v>
      </c>
    </row>
    <row r="162" spans="1:7" ht="12.95" customHeight="1">
      <c r="A162" s="14" t="s">
        <v>1550</v>
      </c>
      <c r="B162" s="15" t="s">
        <v>1551</v>
      </c>
      <c r="C162" s="10" t="s">
        <v>2</v>
      </c>
      <c r="D162" s="12" t="s">
        <v>1521</v>
      </c>
      <c r="E162" s="16">
        <v>-115500</v>
      </c>
      <c r="F162" s="17">
        <v>-213.33</v>
      </c>
      <c r="G162" s="18">
        <v>-5.9999999999999995E-4</v>
      </c>
    </row>
    <row r="163" spans="1:7" ht="12.95" customHeight="1">
      <c r="A163" s="14" t="s">
        <v>1552</v>
      </c>
      <c r="B163" s="15" t="s">
        <v>1553</v>
      </c>
      <c r="C163" s="10" t="s">
        <v>2</v>
      </c>
      <c r="D163" s="12" t="s">
        <v>1521</v>
      </c>
      <c r="E163" s="16">
        <v>-25200</v>
      </c>
      <c r="F163" s="17">
        <v>-227.28</v>
      </c>
      <c r="G163" s="18">
        <v>-6.9999999999999999E-4</v>
      </c>
    </row>
    <row r="164" spans="1:7" ht="12.95" customHeight="1">
      <c r="A164" s="14" t="s">
        <v>1554</v>
      </c>
      <c r="B164" s="15" t="s">
        <v>1555</v>
      </c>
      <c r="C164" s="10" t="s">
        <v>2</v>
      </c>
      <c r="D164" s="12" t="s">
        <v>1521</v>
      </c>
      <c r="E164" s="16">
        <v>-72800</v>
      </c>
      <c r="F164" s="17">
        <v>-229.65</v>
      </c>
      <c r="G164" s="18">
        <v>-6.9999999999999999E-4</v>
      </c>
    </row>
    <row r="165" spans="1:7" ht="12.95" customHeight="1">
      <c r="A165" s="14" t="s">
        <v>1556</v>
      </c>
      <c r="B165" s="15" t="s">
        <v>1557</v>
      </c>
      <c r="C165" s="10" t="s">
        <v>2</v>
      </c>
      <c r="D165" s="12" t="s">
        <v>1521</v>
      </c>
      <c r="E165" s="16">
        <v>-5200</v>
      </c>
      <c r="F165" s="17">
        <v>-242.89</v>
      </c>
      <c r="G165" s="18">
        <v>-6.9999999999999999E-4</v>
      </c>
    </row>
    <row r="166" spans="1:7" ht="12.95" customHeight="1">
      <c r="A166" s="14" t="s">
        <v>1558</v>
      </c>
      <c r="B166" s="15" t="s">
        <v>1559</v>
      </c>
      <c r="C166" s="10" t="s">
        <v>2</v>
      </c>
      <c r="D166" s="12" t="s">
        <v>1521</v>
      </c>
      <c r="E166" s="16">
        <v>-99000</v>
      </c>
      <c r="F166" s="17">
        <v>-245.07</v>
      </c>
      <c r="G166" s="18">
        <v>-6.9999999999999999E-4</v>
      </c>
    </row>
    <row r="167" spans="1:7" ht="12.95" customHeight="1">
      <c r="A167" s="14" t="s">
        <v>1560</v>
      </c>
      <c r="B167" s="15" t="s">
        <v>1561</v>
      </c>
      <c r="C167" s="10" t="s">
        <v>2</v>
      </c>
      <c r="D167" s="12" t="s">
        <v>1521</v>
      </c>
      <c r="E167" s="16">
        <v>-297000</v>
      </c>
      <c r="F167" s="17">
        <v>-254.08</v>
      </c>
      <c r="G167" s="18">
        <v>-6.9999999999999999E-4</v>
      </c>
    </row>
    <row r="168" spans="1:7" ht="12.95" customHeight="1">
      <c r="A168" s="14" t="s">
        <v>1562</v>
      </c>
      <c r="B168" s="15" t="s">
        <v>1563</v>
      </c>
      <c r="C168" s="10" t="s">
        <v>2</v>
      </c>
      <c r="D168" s="12" t="s">
        <v>1521</v>
      </c>
      <c r="E168" s="16">
        <v>-64575</v>
      </c>
      <c r="F168" s="17">
        <v>-290.39</v>
      </c>
      <c r="G168" s="18">
        <v>-8.0000000000000004E-4</v>
      </c>
    </row>
    <row r="169" spans="1:7" ht="12.95" customHeight="1">
      <c r="A169" s="14" t="s">
        <v>1564</v>
      </c>
      <c r="B169" s="15" t="s">
        <v>1565</v>
      </c>
      <c r="C169" s="10" t="s">
        <v>2</v>
      </c>
      <c r="D169" s="12" t="s">
        <v>1521</v>
      </c>
      <c r="E169" s="16">
        <v>-300000</v>
      </c>
      <c r="F169" s="17">
        <v>-295.35000000000002</v>
      </c>
      <c r="G169" s="18">
        <v>-8.9999999999999998E-4</v>
      </c>
    </row>
    <row r="170" spans="1:7" ht="12.95" customHeight="1">
      <c r="A170" s="14" t="s">
        <v>1566</v>
      </c>
      <c r="B170" s="15" t="s">
        <v>1567</v>
      </c>
      <c r="C170" s="10" t="s">
        <v>2</v>
      </c>
      <c r="D170" s="12" t="s">
        <v>1521</v>
      </c>
      <c r="E170" s="16">
        <v>-104500</v>
      </c>
      <c r="F170" s="17">
        <v>-312.98</v>
      </c>
      <c r="G170" s="18">
        <v>-8.9999999999999998E-4</v>
      </c>
    </row>
    <row r="171" spans="1:7" ht="12.95" customHeight="1">
      <c r="A171" s="14" t="s">
        <v>1568</v>
      </c>
      <c r="B171" s="15" t="s">
        <v>1569</v>
      </c>
      <c r="C171" s="10" t="s">
        <v>2</v>
      </c>
      <c r="D171" s="12" t="s">
        <v>1521</v>
      </c>
      <c r="E171" s="16">
        <v>-1820000</v>
      </c>
      <c r="F171" s="17">
        <v>-313.04000000000002</v>
      </c>
      <c r="G171" s="18">
        <v>-8.9999999999999998E-4</v>
      </c>
    </row>
    <row r="172" spans="1:7" ht="12.95" customHeight="1">
      <c r="A172" s="14" t="s">
        <v>1570</v>
      </c>
      <c r="B172" s="15" t="s">
        <v>1571</v>
      </c>
      <c r="C172" s="10" t="s">
        <v>2</v>
      </c>
      <c r="D172" s="12" t="s">
        <v>1521</v>
      </c>
      <c r="E172" s="16">
        <v>-246000</v>
      </c>
      <c r="F172" s="17">
        <v>-348.71</v>
      </c>
      <c r="G172" s="18">
        <v>-1E-3</v>
      </c>
    </row>
    <row r="173" spans="1:7" ht="12.95" customHeight="1">
      <c r="A173" s="14" t="s">
        <v>1572</v>
      </c>
      <c r="B173" s="15" t="s">
        <v>1573</v>
      </c>
      <c r="C173" s="10" t="s">
        <v>2</v>
      </c>
      <c r="D173" s="12" t="s">
        <v>1521</v>
      </c>
      <c r="E173" s="16">
        <v>-82500</v>
      </c>
      <c r="F173" s="17">
        <v>-357.18</v>
      </c>
      <c r="G173" s="18">
        <v>-1E-3</v>
      </c>
    </row>
    <row r="174" spans="1:7" ht="12.95" customHeight="1">
      <c r="A174" s="14" t="s">
        <v>1574</v>
      </c>
      <c r="B174" s="15" t="s">
        <v>1575</v>
      </c>
      <c r="C174" s="10" t="s">
        <v>2</v>
      </c>
      <c r="D174" s="12" t="s">
        <v>1521</v>
      </c>
      <c r="E174" s="16">
        <v>-45000</v>
      </c>
      <c r="F174" s="17">
        <v>-373.95</v>
      </c>
      <c r="G174" s="18">
        <v>-1.1000000000000001E-3</v>
      </c>
    </row>
    <row r="175" spans="1:7" ht="12.95" customHeight="1">
      <c r="A175" s="14" t="s">
        <v>1576</v>
      </c>
      <c r="B175" s="15" t="s">
        <v>1577</v>
      </c>
      <c r="C175" s="10" t="s">
        <v>2</v>
      </c>
      <c r="D175" s="12" t="s">
        <v>1521</v>
      </c>
      <c r="E175" s="16">
        <v>-325000</v>
      </c>
      <c r="F175" s="17">
        <v>-375.7</v>
      </c>
      <c r="G175" s="18">
        <v>-1.1000000000000001E-3</v>
      </c>
    </row>
    <row r="176" spans="1:7" ht="12.95" customHeight="1">
      <c r="A176" s="14" t="s">
        <v>1578</v>
      </c>
      <c r="B176" s="15" t="s">
        <v>1579</v>
      </c>
      <c r="C176" s="10" t="s">
        <v>2</v>
      </c>
      <c r="D176" s="12" t="s">
        <v>1521</v>
      </c>
      <c r="E176" s="16">
        <v>-8250</v>
      </c>
      <c r="F176" s="17">
        <v>-416.51</v>
      </c>
      <c r="G176" s="18">
        <v>-1.1999999999999999E-3</v>
      </c>
    </row>
    <row r="177" spans="1:7" ht="12.95" customHeight="1">
      <c r="A177" s="14" t="s">
        <v>1580</v>
      </c>
      <c r="B177" s="15" t="s">
        <v>1581</v>
      </c>
      <c r="C177" s="10" t="s">
        <v>2</v>
      </c>
      <c r="D177" s="12" t="s">
        <v>1521</v>
      </c>
      <c r="E177" s="16">
        <v>-24500</v>
      </c>
      <c r="F177" s="17">
        <v>-417.41</v>
      </c>
      <c r="G177" s="18">
        <v>-1.1999999999999999E-3</v>
      </c>
    </row>
    <row r="178" spans="1:7" ht="12.95" customHeight="1">
      <c r="A178" s="14" t="s">
        <v>1582</v>
      </c>
      <c r="B178" s="15" t="s">
        <v>1583</v>
      </c>
      <c r="C178" s="10" t="s">
        <v>2</v>
      </c>
      <c r="D178" s="12" t="s">
        <v>1521</v>
      </c>
      <c r="E178" s="16">
        <v>-261000</v>
      </c>
      <c r="F178" s="17">
        <v>-422.17</v>
      </c>
      <c r="G178" s="18">
        <v>-1.1999999999999999E-3</v>
      </c>
    </row>
    <row r="179" spans="1:7" ht="12.95" customHeight="1">
      <c r="A179" s="14" t="s">
        <v>1584</v>
      </c>
      <c r="B179" s="15" t="s">
        <v>1585</v>
      </c>
      <c r="C179" s="10" t="s">
        <v>2</v>
      </c>
      <c r="D179" s="12" t="s">
        <v>1521</v>
      </c>
      <c r="E179" s="16">
        <v>-114108</v>
      </c>
      <c r="F179" s="17">
        <v>-466.07</v>
      </c>
      <c r="G179" s="18">
        <v>-1.4E-3</v>
      </c>
    </row>
    <row r="180" spans="1:7" ht="12.95" customHeight="1">
      <c r="A180" s="14" t="s">
        <v>1586</v>
      </c>
      <c r="B180" s="15" t="s">
        <v>1587</v>
      </c>
      <c r="C180" s="10" t="s">
        <v>2</v>
      </c>
      <c r="D180" s="12" t="s">
        <v>1521</v>
      </c>
      <c r="E180" s="16">
        <v>-37000</v>
      </c>
      <c r="F180" s="17">
        <v>-473.95</v>
      </c>
      <c r="G180" s="18">
        <v>-1.4E-3</v>
      </c>
    </row>
    <row r="181" spans="1:7" ht="12.95" customHeight="1">
      <c r="A181" s="14" t="s">
        <v>1588</v>
      </c>
      <c r="B181" s="15" t="s">
        <v>1589</v>
      </c>
      <c r="C181" s="10" t="s">
        <v>2</v>
      </c>
      <c r="D181" s="12" t="s">
        <v>1521</v>
      </c>
      <c r="E181" s="16">
        <v>-39600</v>
      </c>
      <c r="F181" s="17">
        <v>-490.27</v>
      </c>
      <c r="G181" s="18">
        <v>-1.4E-3</v>
      </c>
    </row>
    <row r="182" spans="1:7" ht="12.95" customHeight="1">
      <c r="A182" s="14" t="s">
        <v>1590</v>
      </c>
      <c r="B182" s="15" t="s">
        <v>1591</v>
      </c>
      <c r="C182" s="10" t="s">
        <v>2</v>
      </c>
      <c r="D182" s="12" t="s">
        <v>1521</v>
      </c>
      <c r="E182" s="16">
        <v>-175000</v>
      </c>
      <c r="F182" s="17">
        <v>-496.39</v>
      </c>
      <c r="G182" s="18">
        <v>-1.5E-3</v>
      </c>
    </row>
    <row r="183" spans="1:7" ht="12.95" customHeight="1">
      <c r="A183" s="14" t="s">
        <v>1592</v>
      </c>
      <c r="B183" s="15" t="s">
        <v>1593</v>
      </c>
      <c r="C183" s="10" t="s">
        <v>2</v>
      </c>
      <c r="D183" s="12" t="s">
        <v>1521</v>
      </c>
      <c r="E183" s="16">
        <v>-660000</v>
      </c>
      <c r="F183" s="17">
        <v>-521.07000000000005</v>
      </c>
      <c r="G183" s="18">
        <v>-1.5E-3</v>
      </c>
    </row>
    <row r="184" spans="1:7" ht="12.95" customHeight="1">
      <c r="A184" s="14" t="s">
        <v>1594</v>
      </c>
      <c r="B184" s="15" t="s">
        <v>1595</v>
      </c>
      <c r="C184" s="10" t="s">
        <v>2</v>
      </c>
      <c r="D184" s="12" t="s">
        <v>1521</v>
      </c>
      <c r="E184" s="16">
        <v>-98800</v>
      </c>
      <c r="F184" s="17">
        <v>-537.97</v>
      </c>
      <c r="G184" s="18">
        <v>-1.6000000000000001E-3</v>
      </c>
    </row>
    <row r="185" spans="1:7" ht="12.95" customHeight="1">
      <c r="A185" s="14" t="s">
        <v>1596</v>
      </c>
      <c r="B185" s="15" t="s">
        <v>1597</v>
      </c>
      <c r="C185" s="10" t="s">
        <v>2</v>
      </c>
      <c r="D185" s="12" t="s">
        <v>1521</v>
      </c>
      <c r="E185" s="16">
        <v>-84000</v>
      </c>
      <c r="F185" s="17">
        <v>-546.34</v>
      </c>
      <c r="G185" s="18">
        <v>-1.6000000000000001E-3</v>
      </c>
    </row>
    <row r="186" spans="1:7" ht="12.95" customHeight="1">
      <c r="A186" s="14" t="s">
        <v>1598</v>
      </c>
      <c r="B186" s="15" t="s">
        <v>1599</v>
      </c>
      <c r="C186" s="10" t="s">
        <v>2</v>
      </c>
      <c r="D186" s="12" t="s">
        <v>1521</v>
      </c>
      <c r="E186" s="16">
        <v>-116400</v>
      </c>
      <c r="F186" s="17">
        <v>-557.15</v>
      </c>
      <c r="G186" s="18">
        <v>-1.6000000000000001E-3</v>
      </c>
    </row>
    <row r="187" spans="1:7" ht="12.95" customHeight="1">
      <c r="A187" s="14" t="s">
        <v>1600</v>
      </c>
      <c r="B187" s="15" t="s">
        <v>1601</v>
      </c>
      <c r="C187" s="10" t="s">
        <v>2</v>
      </c>
      <c r="D187" s="12" t="s">
        <v>1521</v>
      </c>
      <c r="E187" s="16">
        <v>-56000</v>
      </c>
      <c r="F187" s="17">
        <v>-578.51</v>
      </c>
      <c r="G187" s="18">
        <v>-1.6999999999999999E-3</v>
      </c>
    </row>
    <row r="188" spans="1:7" ht="12.95" customHeight="1">
      <c r="A188" s="14" t="s">
        <v>1602</v>
      </c>
      <c r="B188" s="15" t="s">
        <v>1603</v>
      </c>
      <c r="C188" s="10" t="s">
        <v>2</v>
      </c>
      <c r="D188" s="12" t="s">
        <v>1521</v>
      </c>
      <c r="E188" s="16">
        <v>-130900</v>
      </c>
      <c r="F188" s="17">
        <v>-635.45000000000005</v>
      </c>
      <c r="G188" s="18">
        <v>-1.9E-3</v>
      </c>
    </row>
    <row r="189" spans="1:7" ht="12.95" customHeight="1">
      <c r="A189" s="14" t="s">
        <v>1604</v>
      </c>
      <c r="B189" s="15" t="s">
        <v>1605</v>
      </c>
      <c r="C189" s="10" t="s">
        <v>2</v>
      </c>
      <c r="D189" s="12" t="s">
        <v>1521</v>
      </c>
      <c r="E189" s="16">
        <v>-92000</v>
      </c>
      <c r="F189" s="17">
        <v>-652.14</v>
      </c>
      <c r="G189" s="18">
        <v>-1.9E-3</v>
      </c>
    </row>
    <row r="190" spans="1:7" ht="12.95" customHeight="1">
      <c r="A190" s="14" t="s">
        <v>1606</v>
      </c>
      <c r="B190" s="15" t="s">
        <v>1607</v>
      </c>
      <c r="C190" s="10" t="s">
        <v>2</v>
      </c>
      <c r="D190" s="12" t="s">
        <v>1521</v>
      </c>
      <c r="E190" s="16">
        <v>-980000</v>
      </c>
      <c r="F190" s="17">
        <v>-652.19000000000005</v>
      </c>
      <c r="G190" s="18">
        <v>-1.9E-3</v>
      </c>
    </row>
    <row r="191" spans="1:7" ht="12.95" customHeight="1">
      <c r="A191" s="14" t="s">
        <v>1608</v>
      </c>
      <c r="B191" s="15" t="s">
        <v>1609</v>
      </c>
      <c r="C191" s="10" t="s">
        <v>2</v>
      </c>
      <c r="D191" s="12" t="s">
        <v>1521</v>
      </c>
      <c r="E191" s="16">
        <v>-84000</v>
      </c>
      <c r="F191" s="17">
        <v>-660.91</v>
      </c>
      <c r="G191" s="18">
        <v>-1.9E-3</v>
      </c>
    </row>
    <row r="192" spans="1:7" ht="12.95" customHeight="1">
      <c r="A192" s="14" t="s">
        <v>1610</v>
      </c>
      <c r="B192" s="15" t="s">
        <v>1611</v>
      </c>
      <c r="C192" s="10" t="s">
        <v>2</v>
      </c>
      <c r="D192" s="12" t="s">
        <v>1521</v>
      </c>
      <c r="E192" s="16">
        <v>-79100</v>
      </c>
      <c r="F192" s="17">
        <v>-678.52</v>
      </c>
      <c r="G192" s="18">
        <v>-2E-3</v>
      </c>
    </row>
    <row r="193" spans="1:7" ht="12.95" customHeight="1">
      <c r="A193" s="14" t="s">
        <v>1612</v>
      </c>
      <c r="B193" s="15" t="s">
        <v>1613</v>
      </c>
      <c r="C193" s="10" t="s">
        <v>2</v>
      </c>
      <c r="D193" s="12" t="s">
        <v>1521</v>
      </c>
      <c r="E193" s="16">
        <v>-54600</v>
      </c>
      <c r="F193" s="17">
        <v>-684.14</v>
      </c>
      <c r="G193" s="18">
        <v>-2E-3</v>
      </c>
    </row>
    <row r="194" spans="1:7" ht="12.95" customHeight="1">
      <c r="A194" s="14" t="s">
        <v>1614</v>
      </c>
      <c r="B194" s="15" t="s">
        <v>1615</v>
      </c>
      <c r="C194" s="10" t="s">
        <v>2</v>
      </c>
      <c r="D194" s="12" t="s">
        <v>1521</v>
      </c>
      <c r="E194" s="16">
        <v>-350000</v>
      </c>
      <c r="F194" s="17">
        <v>-684.95</v>
      </c>
      <c r="G194" s="18">
        <v>-2E-3</v>
      </c>
    </row>
    <row r="195" spans="1:7" ht="12.95" customHeight="1">
      <c r="A195" s="14" t="s">
        <v>1616</v>
      </c>
      <c r="B195" s="15" t="s">
        <v>1617</v>
      </c>
      <c r="C195" s="10" t="s">
        <v>2</v>
      </c>
      <c r="D195" s="12" t="s">
        <v>1521</v>
      </c>
      <c r="E195" s="16">
        <v>-141000</v>
      </c>
      <c r="F195" s="17">
        <v>-699.15</v>
      </c>
      <c r="G195" s="18">
        <v>-2E-3</v>
      </c>
    </row>
    <row r="196" spans="1:7" ht="12.95" customHeight="1">
      <c r="A196" s="14" t="s">
        <v>1618</v>
      </c>
      <c r="B196" s="15" t="s">
        <v>1619</v>
      </c>
      <c r="C196" s="10" t="s">
        <v>2</v>
      </c>
      <c r="D196" s="12" t="s">
        <v>1521</v>
      </c>
      <c r="E196" s="16">
        <v>-307500</v>
      </c>
      <c r="F196" s="17">
        <v>-751.07</v>
      </c>
      <c r="G196" s="18">
        <v>-2.2000000000000001E-3</v>
      </c>
    </row>
    <row r="197" spans="1:7" ht="12.95" customHeight="1">
      <c r="A197" s="14" t="s">
        <v>1620</v>
      </c>
      <c r="B197" s="15" t="s">
        <v>1621</v>
      </c>
      <c r="C197" s="10" t="s">
        <v>2</v>
      </c>
      <c r="D197" s="12" t="s">
        <v>1521</v>
      </c>
      <c r="E197" s="16">
        <v>-225600</v>
      </c>
      <c r="F197" s="17">
        <v>-769.75</v>
      </c>
      <c r="G197" s="18">
        <v>-2.3E-3</v>
      </c>
    </row>
    <row r="198" spans="1:7" ht="12.95" customHeight="1">
      <c r="A198" s="14" t="s">
        <v>1622</v>
      </c>
      <c r="B198" s="15" t="s">
        <v>1623</v>
      </c>
      <c r="C198" s="10" t="s">
        <v>2</v>
      </c>
      <c r="D198" s="12" t="s">
        <v>1521</v>
      </c>
      <c r="E198" s="16">
        <v>-24250</v>
      </c>
      <c r="F198" s="17">
        <v>-795.1</v>
      </c>
      <c r="G198" s="18">
        <v>-2.3E-3</v>
      </c>
    </row>
    <row r="199" spans="1:7" ht="12.95" customHeight="1">
      <c r="A199" s="14" t="s">
        <v>1624</v>
      </c>
      <c r="B199" s="15" t="s">
        <v>1625</v>
      </c>
      <c r="C199" s="10" t="s">
        <v>2</v>
      </c>
      <c r="D199" s="12" t="s">
        <v>1521</v>
      </c>
      <c r="E199" s="16">
        <v>-164800</v>
      </c>
      <c r="F199" s="17">
        <v>-835.21</v>
      </c>
      <c r="G199" s="18">
        <v>-2.3999999999999998E-3</v>
      </c>
    </row>
    <row r="200" spans="1:7" ht="12.95" customHeight="1">
      <c r="A200" s="14" t="s">
        <v>1626</v>
      </c>
      <c r="B200" s="15" t="s">
        <v>1627</v>
      </c>
      <c r="C200" s="10" t="s">
        <v>2</v>
      </c>
      <c r="D200" s="12" t="s">
        <v>1521</v>
      </c>
      <c r="E200" s="16">
        <v>-265600</v>
      </c>
      <c r="F200" s="17">
        <v>-838.23</v>
      </c>
      <c r="G200" s="18">
        <v>-2.5000000000000001E-3</v>
      </c>
    </row>
    <row r="201" spans="1:7" ht="12.95" customHeight="1">
      <c r="A201" s="14" t="s">
        <v>1628</v>
      </c>
      <c r="B201" s="15" t="s">
        <v>1629</v>
      </c>
      <c r="C201" s="10" t="s">
        <v>2</v>
      </c>
      <c r="D201" s="12" t="s">
        <v>1521</v>
      </c>
      <c r="E201" s="16">
        <v>-564000</v>
      </c>
      <c r="F201" s="17">
        <v>-841.49</v>
      </c>
      <c r="G201" s="18">
        <v>-2.5000000000000001E-3</v>
      </c>
    </row>
    <row r="202" spans="1:7" ht="12.95" customHeight="1">
      <c r="A202" s="14" t="s">
        <v>1630</v>
      </c>
      <c r="B202" s="15" t="s">
        <v>1631</v>
      </c>
      <c r="C202" s="10" t="s">
        <v>2</v>
      </c>
      <c r="D202" s="12" t="s">
        <v>1521</v>
      </c>
      <c r="E202" s="16">
        <v>-589500</v>
      </c>
      <c r="F202" s="17">
        <v>-846.52</v>
      </c>
      <c r="G202" s="18">
        <v>-2.5000000000000001E-3</v>
      </c>
    </row>
    <row r="203" spans="1:7" ht="12.95" customHeight="1">
      <c r="A203" s="14" t="s">
        <v>1632</v>
      </c>
      <c r="B203" s="15" t="s">
        <v>1633</v>
      </c>
      <c r="C203" s="10" t="s">
        <v>2</v>
      </c>
      <c r="D203" s="12" t="s">
        <v>1521</v>
      </c>
      <c r="E203" s="16">
        <v>-481500</v>
      </c>
      <c r="F203" s="17">
        <v>-862.85</v>
      </c>
      <c r="G203" s="18">
        <v>-2.5000000000000001E-3</v>
      </c>
    </row>
    <row r="204" spans="1:7" ht="12.95" customHeight="1">
      <c r="A204" s="14" t="s">
        <v>1634</v>
      </c>
      <c r="B204" s="15" t="s">
        <v>1635</v>
      </c>
      <c r="C204" s="10" t="s">
        <v>2</v>
      </c>
      <c r="D204" s="12" t="s">
        <v>1521</v>
      </c>
      <c r="E204" s="16">
        <v>-35800</v>
      </c>
      <c r="F204" s="17">
        <v>-873.73</v>
      </c>
      <c r="G204" s="18">
        <v>-2.5999999999999999E-3</v>
      </c>
    </row>
    <row r="205" spans="1:7" ht="12.95" customHeight="1">
      <c r="A205" s="14" t="s">
        <v>1636</v>
      </c>
      <c r="B205" s="15" t="s">
        <v>1637</v>
      </c>
      <c r="C205" s="10" t="s">
        <v>2</v>
      </c>
      <c r="D205" s="12" t="s">
        <v>1521</v>
      </c>
      <c r="E205" s="16">
        <v>-294000</v>
      </c>
      <c r="F205" s="17">
        <v>-903.61</v>
      </c>
      <c r="G205" s="18">
        <v>-2.5999999999999999E-3</v>
      </c>
    </row>
    <row r="206" spans="1:7" ht="12.95" customHeight="1">
      <c r="A206" s="14" t="s">
        <v>1638</v>
      </c>
      <c r="B206" s="15" t="s">
        <v>1639</v>
      </c>
      <c r="C206" s="10" t="s">
        <v>2</v>
      </c>
      <c r="D206" s="12" t="s">
        <v>1521</v>
      </c>
      <c r="E206" s="16">
        <v>-459000</v>
      </c>
      <c r="F206" s="17">
        <v>-928.1</v>
      </c>
      <c r="G206" s="18">
        <v>-2.7000000000000001E-3</v>
      </c>
    </row>
    <row r="207" spans="1:7" ht="12.95" customHeight="1">
      <c r="A207" s="14" t="s">
        <v>1640</v>
      </c>
      <c r="B207" s="15" t="s">
        <v>1641</v>
      </c>
      <c r="C207" s="10" t="s">
        <v>2</v>
      </c>
      <c r="D207" s="12" t="s">
        <v>1521</v>
      </c>
      <c r="E207" s="16">
        <v>-736000</v>
      </c>
      <c r="F207" s="17">
        <v>-979.25</v>
      </c>
      <c r="G207" s="18">
        <v>-2.8999999999999998E-3</v>
      </c>
    </row>
    <row r="208" spans="1:7" ht="12.95" customHeight="1">
      <c r="A208" s="14" t="s">
        <v>1642</v>
      </c>
      <c r="B208" s="15" t="s">
        <v>1643</v>
      </c>
      <c r="C208" s="10" t="s">
        <v>2</v>
      </c>
      <c r="D208" s="12" t="s">
        <v>1521</v>
      </c>
      <c r="E208" s="16">
        <v>-740000</v>
      </c>
      <c r="F208" s="17">
        <v>-1040.44</v>
      </c>
      <c r="G208" s="18">
        <v>-3.0000000000000001E-3</v>
      </c>
    </row>
    <row r="209" spans="1:7" ht="12.95" customHeight="1">
      <c r="A209" s="14" t="s">
        <v>1644</v>
      </c>
      <c r="B209" s="15" t="s">
        <v>1645</v>
      </c>
      <c r="C209" s="10" t="s">
        <v>2</v>
      </c>
      <c r="D209" s="12" t="s">
        <v>1521</v>
      </c>
      <c r="E209" s="16">
        <v>-61950</v>
      </c>
      <c r="F209" s="17">
        <v>-1042.3399999999999</v>
      </c>
      <c r="G209" s="18">
        <v>-3.0000000000000001E-3</v>
      </c>
    </row>
    <row r="210" spans="1:7" ht="12.95" customHeight="1">
      <c r="A210" s="14" t="s">
        <v>1646</v>
      </c>
      <c r="B210" s="15" t="s">
        <v>1647</v>
      </c>
      <c r="C210" s="10" t="s">
        <v>2</v>
      </c>
      <c r="D210" s="12" t="s">
        <v>1521</v>
      </c>
      <c r="E210" s="16">
        <v>-61800</v>
      </c>
      <c r="F210" s="17">
        <v>-1067.4100000000001</v>
      </c>
      <c r="G210" s="18">
        <v>-3.0999999999999999E-3</v>
      </c>
    </row>
    <row r="211" spans="1:7" ht="12.95" customHeight="1">
      <c r="A211" s="14" t="s">
        <v>1648</v>
      </c>
      <c r="B211" s="15" t="s">
        <v>1649</v>
      </c>
      <c r="C211" s="10" t="s">
        <v>2</v>
      </c>
      <c r="D211" s="12" t="s">
        <v>1521</v>
      </c>
      <c r="E211" s="16">
        <v>-1792000</v>
      </c>
      <c r="F211" s="17">
        <v>-1068.03</v>
      </c>
      <c r="G211" s="18">
        <v>-3.0999999999999999E-3</v>
      </c>
    </row>
    <row r="212" spans="1:7" ht="12.95" customHeight="1">
      <c r="A212" s="14" t="s">
        <v>1650</v>
      </c>
      <c r="B212" s="15" t="s">
        <v>1651</v>
      </c>
      <c r="C212" s="10" t="s">
        <v>2</v>
      </c>
      <c r="D212" s="12" t="s">
        <v>1521</v>
      </c>
      <c r="E212" s="16">
        <v>-608000</v>
      </c>
      <c r="F212" s="17">
        <v>-1081.33</v>
      </c>
      <c r="G212" s="18">
        <v>-3.2000000000000002E-3</v>
      </c>
    </row>
    <row r="213" spans="1:7" ht="12.95" customHeight="1">
      <c r="A213" s="14" t="s">
        <v>1652</v>
      </c>
      <c r="B213" s="15" t="s">
        <v>1653</v>
      </c>
      <c r="C213" s="10" t="s">
        <v>2</v>
      </c>
      <c r="D213" s="12" t="s">
        <v>1521</v>
      </c>
      <c r="E213" s="16">
        <v>-1332000</v>
      </c>
      <c r="F213" s="17">
        <v>-1104.8900000000001</v>
      </c>
      <c r="G213" s="18">
        <v>-3.2000000000000002E-3</v>
      </c>
    </row>
    <row r="214" spans="1:7" ht="12.95" customHeight="1">
      <c r="A214" s="14" t="s">
        <v>1654</v>
      </c>
      <c r="B214" s="15" t="s">
        <v>1655</v>
      </c>
      <c r="C214" s="10" t="s">
        <v>2</v>
      </c>
      <c r="D214" s="12" t="s">
        <v>1521</v>
      </c>
      <c r="E214" s="16">
        <v>-255000</v>
      </c>
      <c r="F214" s="17">
        <v>-1135.26</v>
      </c>
      <c r="G214" s="18">
        <v>-3.3E-3</v>
      </c>
    </row>
    <row r="215" spans="1:7" ht="12.95" customHeight="1">
      <c r="A215" s="14" t="s">
        <v>1656</v>
      </c>
      <c r="B215" s="15" t="s">
        <v>1657</v>
      </c>
      <c r="C215" s="10" t="s">
        <v>2</v>
      </c>
      <c r="D215" s="12" t="s">
        <v>1521</v>
      </c>
      <c r="E215" s="16">
        <v>-771200</v>
      </c>
      <c r="F215" s="17">
        <v>-1145.23</v>
      </c>
      <c r="G215" s="18">
        <v>-3.3E-3</v>
      </c>
    </row>
    <row r="216" spans="1:7" ht="12.95" customHeight="1">
      <c r="A216" s="14" t="s">
        <v>1658</v>
      </c>
      <c r="B216" s="15" t="s">
        <v>1659</v>
      </c>
      <c r="C216" s="10" t="s">
        <v>2</v>
      </c>
      <c r="D216" s="12" t="s">
        <v>1521</v>
      </c>
      <c r="E216" s="16">
        <v>-129600</v>
      </c>
      <c r="F216" s="17">
        <v>-1147.3499999999999</v>
      </c>
      <c r="G216" s="18">
        <v>-3.3999999999999998E-3</v>
      </c>
    </row>
    <row r="217" spans="1:7" ht="12.95" customHeight="1">
      <c r="A217" s="14" t="s">
        <v>1660</v>
      </c>
      <c r="B217" s="15" t="s">
        <v>1661</v>
      </c>
      <c r="C217" s="10" t="s">
        <v>2</v>
      </c>
      <c r="D217" s="12" t="s">
        <v>1521</v>
      </c>
      <c r="E217" s="16">
        <v>-98400</v>
      </c>
      <c r="F217" s="17">
        <v>-1153.69</v>
      </c>
      <c r="G217" s="18">
        <v>-3.3999999999999998E-3</v>
      </c>
    </row>
    <row r="218" spans="1:7" ht="12.95" customHeight="1">
      <c r="A218" s="14" t="s">
        <v>1662</v>
      </c>
      <c r="B218" s="15" t="s">
        <v>1663</v>
      </c>
      <c r="C218" s="10" t="s">
        <v>2</v>
      </c>
      <c r="D218" s="12" t="s">
        <v>1521</v>
      </c>
      <c r="E218" s="16">
        <v>-6120000</v>
      </c>
      <c r="F218" s="17">
        <v>-1184.22</v>
      </c>
      <c r="G218" s="18">
        <v>-3.5000000000000001E-3</v>
      </c>
    </row>
    <row r="219" spans="1:7" ht="12.95" customHeight="1">
      <c r="A219" s="14" t="s">
        <v>1664</v>
      </c>
      <c r="B219" s="15" t="s">
        <v>1665</v>
      </c>
      <c r="C219" s="10" t="s">
        <v>2</v>
      </c>
      <c r="D219" s="12" t="s">
        <v>1521</v>
      </c>
      <c r="E219" s="16">
        <v>-140000</v>
      </c>
      <c r="F219" s="17">
        <v>-1208.27</v>
      </c>
      <c r="G219" s="18">
        <v>-3.5000000000000001E-3</v>
      </c>
    </row>
    <row r="220" spans="1:7" ht="12.95" customHeight="1">
      <c r="A220" s="14" t="s">
        <v>1666</v>
      </c>
      <c r="B220" s="15" t="s">
        <v>1667</v>
      </c>
      <c r="C220" s="10" t="s">
        <v>2</v>
      </c>
      <c r="D220" s="12" t="s">
        <v>1521</v>
      </c>
      <c r="E220" s="16">
        <v>-324000</v>
      </c>
      <c r="F220" s="17">
        <v>-1308.96</v>
      </c>
      <c r="G220" s="18">
        <v>-3.8E-3</v>
      </c>
    </row>
    <row r="221" spans="1:7" ht="12.95" customHeight="1">
      <c r="A221" s="14" t="s">
        <v>1668</v>
      </c>
      <c r="B221" s="15" t="s">
        <v>1669</v>
      </c>
      <c r="C221" s="10" t="s">
        <v>2</v>
      </c>
      <c r="D221" s="12" t="s">
        <v>1521</v>
      </c>
      <c r="E221" s="16">
        <v>-506400</v>
      </c>
      <c r="F221" s="17">
        <v>-1354.87</v>
      </c>
      <c r="G221" s="18">
        <v>-4.0000000000000001E-3</v>
      </c>
    </row>
    <row r="222" spans="1:7" ht="12.95" customHeight="1">
      <c r="A222" s="14" t="s">
        <v>1670</v>
      </c>
      <c r="B222" s="15" t="s">
        <v>1671</v>
      </c>
      <c r="C222" s="10" t="s">
        <v>2</v>
      </c>
      <c r="D222" s="12" t="s">
        <v>1521</v>
      </c>
      <c r="E222" s="16">
        <v>-114750</v>
      </c>
      <c r="F222" s="17">
        <v>-1404.25</v>
      </c>
      <c r="G222" s="18">
        <v>-4.1000000000000003E-3</v>
      </c>
    </row>
    <row r="223" spans="1:7" ht="12.95" customHeight="1">
      <c r="A223" s="14" t="s">
        <v>1672</v>
      </c>
      <c r="B223" s="15" t="s">
        <v>1673</v>
      </c>
      <c r="C223" s="10" t="s">
        <v>2</v>
      </c>
      <c r="D223" s="12" t="s">
        <v>1521</v>
      </c>
      <c r="E223" s="16">
        <v>-1452000</v>
      </c>
      <c r="F223" s="17">
        <v>-1473.78</v>
      </c>
      <c r="G223" s="18">
        <v>-4.3E-3</v>
      </c>
    </row>
    <row r="224" spans="1:7" ht="12.95" customHeight="1">
      <c r="A224" s="14" t="s">
        <v>1674</v>
      </c>
      <c r="B224" s="15" t="s">
        <v>1675</v>
      </c>
      <c r="C224" s="10" t="s">
        <v>2</v>
      </c>
      <c r="D224" s="12" t="s">
        <v>1521</v>
      </c>
      <c r="E224" s="16">
        <v>-417300</v>
      </c>
      <c r="F224" s="17">
        <v>-1682.97</v>
      </c>
      <c r="G224" s="18">
        <v>-4.8999999999999998E-3</v>
      </c>
    </row>
    <row r="225" spans="1:7" ht="12.95" customHeight="1">
      <c r="A225" s="14" t="s">
        <v>1676</v>
      </c>
      <c r="B225" s="15" t="s">
        <v>1677</v>
      </c>
      <c r="C225" s="10" t="s">
        <v>2</v>
      </c>
      <c r="D225" s="12" t="s">
        <v>1521</v>
      </c>
      <c r="E225" s="16">
        <v>-327600</v>
      </c>
      <c r="F225" s="17">
        <v>-1713.68</v>
      </c>
      <c r="G225" s="18">
        <v>-5.0000000000000001E-3</v>
      </c>
    </row>
    <row r="226" spans="1:7" ht="12.95" customHeight="1">
      <c r="A226" s="14" t="s">
        <v>1678</v>
      </c>
      <c r="B226" s="15" t="s">
        <v>1679</v>
      </c>
      <c r="C226" s="10" t="s">
        <v>2</v>
      </c>
      <c r="D226" s="12" t="s">
        <v>1521</v>
      </c>
      <c r="E226" s="16">
        <v>-4512000</v>
      </c>
      <c r="F226" s="17">
        <v>-1852.18</v>
      </c>
      <c r="G226" s="18">
        <v>-5.4000000000000003E-3</v>
      </c>
    </row>
    <row r="227" spans="1:7" ht="12.95" customHeight="1">
      <c r="A227" s="14" t="s">
        <v>1680</v>
      </c>
      <c r="B227" s="15" t="s">
        <v>1681</v>
      </c>
      <c r="C227" s="10" t="s">
        <v>2</v>
      </c>
      <c r="D227" s="12" t="s">
        <v>1521</v>
      </c>
      <c r="E227" s="16">
        <v>-232800</v>
      </c>
      <c r="F227" s="17">
        <v>-1874.85</v>
      </c>
      <c r="G227" s="18">
        <v>-5.4999999999999997E-3</v>
      </c>
    </row>
    <row r="228" spans="1:7" ht="12.95" customHeight="1">
      <c r="A228" s="14" t="s">
        <v>1682</v>
      </c>
      <c r="B228" s="15" t="s">
        <v>1683</v>
      </c>
      <c r="C228" s="10" t="s">
        <v>2</v>
      </c>
      <c r="D228" s="12" t="s">
        <v>1521</v>
      </c>
      <c r="E228" s="16">
        <v>-200000</v>
      </c>
      <c r="F228" s="17">
        <v>-1881.6</v>
      </c>
      <c r="G228" s="18">
        <v>-5.4999999999999997E-3</v>
      </c>
    </row>
    <row r="229" spans="1:7" ht="12.95" customHeight="1">
      <c r="A229" s="14" t="s">
        <v>1684</v>
      </c>
      <c r="B229" s="15" t="s">
        <v>1685</v>
      </c>
      <c r="C229" s="10" t="s">
        <v>2</v>
      </c>
      <c r="D229" s="12" t="s">
        <v>1521</v>
      </c>
      <c r="E229" s="16">
        <v>-517500</v>
      </c>
      <c r="F229" s="17">
        <v>-1903.62</v>
      </c>
      <c r="G229" s="18">
        <v>-5.5999999999999999E-3</v>
      </c>
    </row>
    <row r="230" spans="1:7" ht="12.95" customHeight="1">
      <c r="A230" s="14" t="s">
        <v>1686</v>
      </c>
      <c r="B230" s="15" t="s">
        <v>1687</v>
      </c>
      <c r="C230" s="10" t="s">
        <v>2</v>
      </c>
      <c r="D230" s="12" t="s">
        <v>1521</v>
      </c>
      <c r="E230" s="16">
        <v>-1449000</v>
      </c>
      <c r="F230" s="17">
        <v>-1910.51</v>
      </c>
      <c r="G230" s="18">
        <v>-5.5999999999999999E-3</v>
      </c>
    </row>
    <row r="231" spans="1:7" ht="12.95" customHeight="1">
      <c r="A231" s="14" t="s">
        <v>1688</v>
      </c>
      <c r="B231" s="15" t="s">
        <v>1689</v>
      </c>
      <c r="C231" s="10" t="s">
        <v>2</v>
      </c>
      <c r="D231" s="12" t="s">
        <v>1521</v>
      </c>
      <c r="E231" s="16">
        <v>-186800</v>
      </c>
      <c r="F231" s="17">
        <v>-1927.96</v>
      </c>
      <c r="G231" s="18">
        <v>-5.5999999999999999E-3</v>
      </c>
    </row>
    <row r="232" spans="1:7" ht="12.95" customHeight="1">
      <c r="A232" s="14" t="s">
        <v>1690</v>
      </c>
      <c r="B232" s="15" t="s">
        <v>1691</v>
      </c>
      <c r="C232" s="10" t="s">
        <v>2</v>
      </c>
      <c r="D232" s="12" t="s">
        <v>1521</v>
      </c>
      <c r="E232" s="16">
        <v>-955000</v>
      </c>
      <c r="F232" s="17">
        <v>-1930.53</v>
      </c>
      <c r="G232" s="18">
        <v>-5.5999999999999999E-3</v>
      </c>
    </row>
    <row r="233" spans="1:7" ht="12.95" customHeight="1">
      <c r="A233" s="14" t="s">
        <v>1692</v>
      </c>
      <c r="B233" s="15" t="s">
        <v>1693</v>
      </c>
      <c r="C233" s="10" t="s">
        <v>2</v>
      </c>
      <c r="D233" s="12" t="s">
        <v>1521</v>
      </c>
      <c r="E233" s="16">
        <v>-1476000</v>
      </c>
      <c r="F233" s="17">
        <v>-2005.88</v>
      </c>
      <c r="G233" s="18">
        <v>-5.8999999999999999E-3</v>
      </c>
    </row>
    <row r="234" spans="1:7" ht="12.95" customHeight="1">
      <c r="A234" s="14" t="s">
        <v>1694</v>
      </c>
      <c r="B234" s="15" t="s">
        <v>1695</v>
      </c>
      <c r="C234" s="10" t="s">
        <v>2</v>
      </c>
      <c r="D234" s="12" t="s">
        <v>1521</v>
      </c>
      <c r="E234" s="16">
        <v>-368000</v>
      </c>
      <c r="F234" s="17">
        <v>-2048.66</v>
      </c>
      <c r="G234" s="18">
        <v>-6.0000000000000001E-3</v>
      </c>
    </row>
    <row r="235" spans="1:7" ht="12.95" customHeight="1">
      <c r="A235" s="14" t="s">
        <v>1696</v>
      </c>
      <c r="B235" s="15" t="s">
        <v>1697</v>
      </c>
      <c r="C235" s="10" t="s">
        <v>2</v>
      </c>
      <c r="D235" s="12" t="s">
        <v>1521</v>
      </c>
      <c r="E235" s="16">
        <v>-2465000</v>
      </c>
      <c r="F235" s="17">
        <v>-2118.67</v>
      </c>
      <c r="G235" s="18">
        <v>-6.1999999999999998E-3</v>
      </c>
    </row>
    <row r="236" spans="1:7" ht="12.95" customHeight="1">
      <c r="A236" s="14" t="s">
        <v>1698</v>
      </c>
      <c r="B236" s="15" t="s">
        <v>1699</v>
      </c>
      <c r="C236" s="10" t="s">
        <v>2</v>
      </c>
      <c r="D236" s="12" t="s">
        <v>1521</v>
      </c>
      <c r="E236" s="16">
        <v>-205600</v>
      </c>
      <c r="F236" s="17">
        <v>-2120.7600000000002</v>
      </c>
      <c r="G236" s="18">
        <v>-6.1999999999999998E-3</v>
      </c>
    </row>
    <row r="237" spans="1:7" ht="12.95" customHeight="1">
      <c r="A237" s="14" t="s">
        <v>1700</v>
      </c>
      <c r="B237" s="15" t="s">
        <v>1701</v>
      </c>
      <c r="C237" s="10" t="s">
        <v>2</v>
      </c>
      <c r="D237" s="12" t="s">
        <v>1521</v>
      </c>
      <c r="E237" s="16">
        <v>-333000</v>
      </c>
      <c r="F237" s="17">
        <v>-2131.0300000000002</v>
      </c>
      <c r="G237" s="18">
        <v>-6.1999999999999998E-3</v>
      </c>
    </row>
    <row r="238" spans="1:7" ht="12.95" customHeight="1">
      <c r="A238" s="14" t="s">
        <v>1702</v>
      </c>
      <c r="B238" s="15" t="s">
        <v>1703</v>
      </c>
      <c r="C238" s="10" t="s">
        <v>2</v>
      </c>
      <c r="D238" s="12" t="s">
        <v>1521</v>
      </c>
      <c r="E238" s="16">
        <v>-254400</v>
      </c>
      <c r="F238" s="17">
        <v>-2285.4</v>
      </c>
      <c r="G238" s="18">
        <v>-6.7000000000000002E-3</v>
      </c>
    </row>
    <row r="239" spans="1:7" ht="12.95" customHeight="1">
      <c r="A239" s="14" t="s">
        <v>1704</v>
      </c>
      <c r="B239" s="15" t="s">
        <v>1705</v>
      </c>
      <c r="C239" s="10" t="s">
        <v>2</v>
      </c>
      <c r="D239" s="12" t="s">
        <v>1521</v>
      </c>
      <c r="E239" s="16">
        <v>-689500</v>
      </c>
      <c r="F239" s="17">
        <v>-2297.7600000000002</v>
      </c>
      <c r="G239" s="18">
        <v>-6.7000000000000002E-3</v>
      </c>
    </row>
    <row r="240" spans="1:7" ht="12.95" customHeight="1">
      <c r="A240" s="14" t="s">
        <v>1706</v>
      </c>
      <c r="B240" s="15" t="s">
        <v>1707</v>
      </c>
      <c r="C240" s="10" t="s">
        <v>2</v>
      </c>
      <c r="D240" s="12" t="s">
        <v>1521</v>
      </c>
      <c r="E240" s="16">
        <v>-407000</v>
      </c>
      <c r="F240" s="17">
        <v>-2390.92</v>
      </c>
      <c r="G240" s="18">
        <v>-7.0000000000000001E-3</v>
      </c>
    </row>
    <row r="241" spans="1:7" ht="12.95" customHeight="1">
      <c r="A241" s="14" t="s">
        <v>1708</v>
      </c>
      <c r="B241" s="15" t="s">
        <v>1709</v>
      </c>
      <c r="C241" s="10" t="s">
        <v>2</v>
      </c>
      <c r="D241" s="12" t="s">
        <v>1521</v>
      </c>
      <c r="E241" s="16">
        <v>-1998000</v>
      </c>
      <c r="F241" s="17">
        <v>-2567.4299999999998</v>
      </c>
      <c r="G241" s="18">
        <v>-7.4999999999999997E-3</v>
      </c>
    </row>
    <row r="242" spans="1:7" ht="12.95" customHeight="1">
      <c r="A242" s="14" t="s">
        <v>1710</v>
      </c>
      <c r="B242" s="15" t="s">
        <v>1711</v>
      </c>
      <c r="C242" s="10" t="s">
        <v>2</v>
      </c>
      <c r="D242" s="12" t="s">
        <v>1521</v>
      </c>
      <c r="E242" s="16">
        <v>-521300</v>
      </c>
      <c r="F242" s="17">
        <v>-2632.04</v>
      </c>
      <c r="G242" s="18">
        <v>-7.7000000000000002E-3</v>
      </c>
    </row>
    <row r="243" spans="1:7" ht="12.95" customHeight="1">
      <c r="A243" s="14" t="s">
        <v>1712</v>
      </c>
      <c r="B243" s="15" t="s">
        <v>1713</v>
      </c>
      <c r="C243" s="10" t="s">
        <v>2</v>
      </c>
      <c r="D243" s="12" t="s">
        <v>1521</v>
      </c>
      <c r="E243" s="16">
        <v>-363000</v>
      </c>
      <c r="F243" s="17">
        <v>-2675.13</v>
      </c>
      <c r="G243" s="18">
        <v>-7.7999999999999996E-3</v>
      </c>
    </row>
    <row r="244" spans="1:7" ht="12.95" customHeight="1">
      <c r="A244" s="14" t="s">
        <v>1714</v>
      </c>
      <c r="B244" s="15" t="s">
        <v>1715</v>
      </c>
      <c r="C244" s="10" t="s">
        <v>2</v>
      </c>
      <c r="D244" s="12" t="s">
        <v>1521</v>
      </c>
      <c r="E244" s="16">
        <v>-1300000</v>
      </c>
      <c r="F244" s="17">
        <v>-2716.35</v>
      </c>
      <c r="G244" s="18">
        <v>-7.9000000000000008E-3</v>
      </c>
    </row>
    <row r="245" spans="1:7" ht="12.95" customHeight="1">
      <c r="A245" s="14" t="s">
        <v>1716</v>
      </c>
      <c r="B245" s="15" t="s">
        <v>1717</v>
      </c>
      <c r="C245" s="10" t="s">
        <v>2</v>
      </c>
      <c r="D245" s="12" t="s">
        <v>1521</v>
      </c>
      <c r="E245" s="16">
        <v>-150500</v>
      </c>
      <c r="F245" s="17">
        <v>-2727.66</v>
      </c>
      <c r="G245" s="18">
        <v>-8.0000000000000002E-3</v>
      </c>
    </row>
    <row r="246" spans="1:7" ht="12.95" customHeight="1">
      <c r="A246" s="14" t="s">
        <v>1718</v>
      </c>
      <c r="B246" s="15" t="s">
        <v>1719</v>
      </c>
      <c r="C246" s="10" t="s">
        <v>2</v>
      </c>
      <c r="D246" s="12" t="s">
        <v>1521</v>
      </c>
      <c r="E246" s="16">
        <v>-172700</v>
      </c>
      <c r="F246" s="17">
        <v>-2757.85</v>
      </c>
      <c r="G246" s="18">
        <v>-8.0999999999999996E-3</v>
      </c>
    </row>
    <row r="247" spans="1:7" ht="12.95" customHeight="1">
      <c r="A247" s="14" t="s">
        <v>1720</v>
      </c>
      <c r="B247" s="15" t="s">
        <v>1721</v>
      </c>
      <c r="C247" s="10" t="s">
        <v>2</v>
      </c>
      <c r="D247" s="12" t="s">
        <v>1521</v>
      </c>
      <c r="E247" s="16">
        <v>-445200</v>
      </c>
      <c r="F247" s="17">
        <v>-2770.7</v>
      </c>
      <c r="G247" s="18">
        <v>-8.0999999999999996E-3</v>
      </c>
    </row>
    <row r="248" spans="1:7" ht="12.95" customHeight="1">
      <c r="A248" s="14" t="s">
        <v>1722</v>
      </c>
      <c r="B248" s="15" t="s">
        <v>1723</v>
      </c>
      <c r="C248" s="10" t="s">
        <v>2</v>
      </c>
      <c r="D248" s="12" t="s">
        <v>1521</v>
      </c>
      <c r="E248" s="16">
        <v>-1330000</v>
      </c>
      <c r="F248" s="17">
        <v>-3011.79</v>
      </c>
      <c r="G248" s="18">
        <v>-8.8000000000000005E-3</v>
      </c>
    </row>
    <row r="249" spans="1:7" ht="12.95" customHeight="1">
      <c r="A249" s="14" t="s">
        <v>1724</v>
      </c>
      <c r="B249" s="15" t="s">
        <v>1725</v>
      </c>
      <c r="C249" s="10" t="s">
        <v>2</v>
      </c>
      <c r="D249" s="12" t="s">
        <v>1521</v>
      </c>
      <c r="E249" s="16">
        <v>-536000</v>
      </c>
      <c r="F249" s="17">
        <v>-3047.16</v>
      </c>
      <c r="G249" s="18">
        <v>-8.8999999999999999E-3</v>
      </c>
    </row>
    <row r="250" spans="1:7" ht="12.95" customHeight="1">
      <c r="A250" s="14" t="s">
        <v>1726</v>
      </c>
      <c r="B250" s="15" t="s">
        <v>1727</v>
      </c>
      <c r="C250" s="10" t="s">
        <v>2</v>
      </c>
      <c r="D250" s="12" t="s">
        <v>1521</v>
      </c>
      <c r="E250" s="16">
        <v>-2119500</v>
      </c>
      <c r="F250" s="17">
        <v>-3073.28</v>
      </c>
      <c r="G250" s="18">
        <v>-8.9999999999999993E-3</v>
      </c>
    </row>
    <row r="251" spans="1:7" ht="12.95" customHeight="1">
      <c r="A251" s="14" t="s">
        <v>1728</v>
      </c>
      <c r="B251" s="15" t="s">
        <v>1729</v>
      </c>
      <c r="C251" s="10" t="s">
        <v>2</v>
      </c>
      <c r="D251" s="12" t="s">
        <v>1521</v>
      </c>
      <c r="E251" s="16">
        <v>-38400</v>
      </c>
      <c r="F251" s="17">
        <v>-3164.54</v>
      </c>
      <c r="G251" s="18">
        <v>-9.2999999999999992E-3</v>
      </c>
    </row>
    <row r="252" spans="1:7" ht="12.95" customHeight="1">
      <c r="A252" s="14" t="s">
        <v>1730</v>
      </c>
      <c r="B252" s="15" t="s">
        <v>2971</v>
      </c>
      <c r="C252" s="10" t="s">
        <v>2</v>
      </c>
      <c r="D252" s="12" t="s">
        <v>1521</v>
      </c>
      <c r="E252" s="16">
        <v>-1331400</v>
      </c>
      <c r="F252" s="17">
        <v>-3223.32</v>
      </c>
      <c r="G252" s="18">
        <v>-9.4000000000000004E-3</v>
      </c>
    </row>
    <row r="253" spans="1:7" ht="12.95" customHeight="1">
      <c r="A253" s="14" t="s">
        <v>1732</v>
      </c>
      <c r="B253" s="15" t="s">
        <v>1733</v>
      </c>
      <c r="C253" s="10" t="s">
        <v>2</v>
      </c>
      <c r="D253" s="12" t="s">
        <v>1521</v>
      </c>
      <c r="E253" s="16">
        <v>-2007000</v>
      </c>
      <c r="F253" s="17">
        <v>-3283.45</v>
      </c>
      <c r="G253" s="18">
        <v>-9.5999999999999992E-3</v>
      </c>
    </row>
    <row r="254" spans="1:7" ht="12.95" customHeight="1">
      <c r="A254" s="14" t="s">
        <v>1734</v>
      </c>
      <c r="B254" s="15" t="s">
        <v>1735</v>
      </c>
      <c r="C254" s="10" t="s">
        <v>2</v>
      </c>
      <c r="D254" s="12" t="s">
        <v>1521</v>
      </c>
      <c r="E254" s="16">
        <v>-109500</v>
      </c>
      <c r="F254" s="17">
        <v>-3366.52</v>
      </c>
      <c r="G254" s="18">
        <v>-9.7999999999999997E-3</v>
      </c>
    </row>
    <row r="255" spans="1:7" ht="12.95" customHeight="1">
      <c r="A255" s="14" t="s">
        <v>1736</v>
      </c>
      <c r="B255" s="15" t="s">
        <v>1737</v>
      </c>
      <c r="C255" s="10" t="s">
        <v>2</v>
      </c>
      <c r="D255" s="12" t="s">
        <v>1521</v>
      </c>
      <c r="E255" s="16">
        <v>-603900</v>
      </c>
      <c r="F255" s="17">
        <v>-3641.82</v>
      </c>
      <c r="G255" s="18">
        <v>-1.0699999999999999E-2</v>
      </c>
    </row>
    <row r="256" spans="1:7" ht="12.95" customHeight="1">
      <c r="A256" s="14" t="s">
        <v>1738</v>
      </c>
      <c r="B256" s="15" t="s">
        <v>1739</v>
      </c>
      <c r="C256" s="10" t="s">
        <v>2</v>
      </c>
      <c r="D256" s="12" t="s">
        <v>1521</v>
      </c>
      <c r="E256" s="16">
        <v>-520800</v>
      </c>
      <c r="F256" s="17">
        <v>-3672.94</v>
      </c>
      <c r="G256" s="18">
        <v>-1.0699999999999999E-2</v>
      </c>
    </row>
    <row r="257" spans="1:7" ht="12.95" customHeight="1">
      <c r="A257" s="14" t="s">
        <v>1740</v>
      </c>
      <c r="B257" s="15" t="s">
        <v>1741</v>
      </c>
      <c r="C257" s="10" t="s">
        <v>2</v>
      </c>
      <c r="D257" s="12" t="s">
        <v>1521</v>
      </c>
      <c r="E257" s="16">
        <v>-721000</v>
      </c>
      <c r="F257" s="17">
        <v>-3803.64</v>
      </c>
      <c r="G257" s="18">
        <v>-1.11E-2</v>
      </c>
    </row>
    <row r="258" spans="1:7" ht="12.95" customHeight="1">
      <c r="A258" s="14" t="s">
        <v>1742</v>
      </c>
      <c r="B258" s="15" t="s">
        <v>1743</v>
      </c>
      <c r="C258" s="10" t="s">
        <v>2</v>
      </c>
      <c r="D258" s="12" t="s">
        <v>1521</v>
      </c>
      <c r="E258" s="16">
        <v>-954800</v>
      </c>
      <c r="F258" s="17">
        <v>-3845.93</v>
      </c>
      <c r="G258" s="18">
        <v>-1.12E-2</v>
      </c>
    </row>
    <row r="259" spans="1:7" ht="12.95" customHeight="1">
      <c r="A259" s="14" t="s">
        <v>1744</v>
      </c>
      <c r="B259" s="15" t="s">
        <v>1745</v>
      </c>
      <c r="C259" s="10" t="s">
        <v>2</v>
      </c>
      <c r="D259" s="12" t="s">
        <v>1521</v>
      </c>
      <c r="E259" s="16">
        <v>-228500</v>
      </c>
      <c r="F259" s="17">
        <v>-3918.2</v>
      </c>
      <c r="G259" s="18">
        <v>-1.15E-2</v>
      </c>
    </row>
    <row r="260" spans="1:7" ht="12.95" customHeight="1">
      <c r="A260" s="14" t="s">
        <v>1746</v>
      </c>
      <c r="B260" s="15" t="s">
        <v>1747</v>
      </c>
      <c r="C260" s="10" t="s">
        <v>2</v>
      </c>
      <c r="D260" s="12" t="s">
        <v>1521</v>
      </c>
      <c r="E260" s="16">
        <v>-316400</v>
      </c>
      <c r="F260" s="17">
        <v>-3933.17</v>
      </c>
      <c r="G260" s="18">
        <v>-1.15E-2</v>
      </c>
    </row>
    <row r="261" spans="1:7" ht="12.95" customHeight="1">
      <c r="A261" s="14" t="s">
        <v>1748</v>
      </c>
      <c r="B261" s="15" t="s">
        <v>1749</v>
      </c>
      <c r="C261" s="10" t="s">
        <v>2</v>
      </c>
      <c r="D261" s="12" t="s">
        <v>1521</v>
      </c>
      <c r="E261" s="16">
        <v>-1261750</v>
      </c>
      <c r="F261" s="17">
        <v>-3988.39</v>
      </c>
      <c r="G261" s="18">
        <v>-1.17E-2</v>
      </c>
    </row>
    <row r="262" spans="1:7" ht="12.95" customHeight="1">
      <c r="A262" s="14" t="s">
        <v>1750</v>
      </c>
      <c r="B262" s="15" t="s">
        <v>1751</v>
      </c>
      <c r="C262" s="10" t="s">
        <v>2</v>
      </c>
      <c r="D262" s="12" t="s">
        <v>1521</v>
      </c>
      <c r="E262" s="16">
        <v>-578900</v>
      </c>
      <c r="F262" s="17">
        <v>-3991.8</v>
      </c>
      <c r="G262" s="18">
        <v>-1.17E-2</v>
      </c>
    </row>
    <row r="263" spans="1:7" ht="12.95" customHeight="1">
      <c r="A263" s="14" t="s">
        <v>1752</v>
      </c>
      <c r="B263" s="15" t="s">
        <v>1753</v>
      </c>
      <c r="C263" s="10" t="s">
        <v>2</v>
      </c>
      <c r="D263" s="12" t="s">
        <v>1521</v>
      </c>
      <c r="E263" s="16">
        <v>-105200</v>
      </c>
      <c r="F263" s="17">
        <v>-4069.98</v>
      </c>
      <c r="G263" s="18">
        <v>-1.1900000000000001E-2</v>
      </c>
    </row>
    <row r="264" spans="1:7" ht="12.95" customHeight="1">
      <c r="A264" s="14" t="s">
        <v>1754</v>
      </c>
      <c r="B264" s="15" t="s">
        <v>1755</v>
      </c>
      <c r="C264" s="10" t="s">
        <v>2</v>
      </c>
      <c r="D264" s="12" t="s">
        <v>1521</v>
      </c>
      <c r="E264" s="16">
        <v>-435000</v>
      </c>
      <c r="F264" s="17">
        <v>-4256.26</v>
      </c>
      <c r="G264" s="18">
        <v>-1.24E-2</v>
      </c>
    </row>
    <row r="265" spans="1:7" ht="12.95" customHeight="1">
      <c r="A265" s="14" t="s">
        <v>1756</v>
      </c>
      <c r="B265" s="15" t="s">
        <v>1757</v>
      </c>
      <c r="C265" s="10" t="s">
        <v>2</v>
      </c>
      <c r="D265" s="12" t="s">
        <v>1521</v>
      </c>
      <c r="E265" s="16">
        <v>-2674000</v>
      </c>
      <c r="F265" s="17">
        <v>-4577.8900000000003</v>
      </c>
      <c r="G265" s="18">
        <v>-1.34E-2</v>
      </c>
    </row>
    <row r="266" spans="1:7" ht="12.95" customHeight="1">
      <c r="A266" s="14" t="s">
        <v>1758</v>
      </c>
      <c r="B266" s="15" t="s">
        <v>1731</v>
      </c>
      <c r="C266" s="10" t="s">
        <v>2</v>
      </c>
      <c r="D266" s="12" t="s">
        <v>1521</v>
      </c>
      <c r="E266" s="16">
        <v>-1108500</v>
      </c>
      <c r="F266" s="17">
        <v>-4783.18</v>
      </c>
      <c r="G266" s="18">
        <v>-1.4E-2</v>
      </c>
    </row>
    <row r="267" spans="1:7" ht="12.95" customHeight="1">
      <c r="A267" s="14" t="s">
        <v>1759</v>
      </c>
      <c r="B267" s="15" t="s">
        <v>1760</v>
      </c>
      <c r="C267" s="10" t="s">
        <v>2</v>
      </c>
      <c r="D267" s="12" t="s">
        <v>1521</v>
      </c>
      <c r="E267" s="16">
        <v>-853500</v>
      </c>
      <c r="F267" s="17">
        <v>-4948.59</v>
      </c>
      <c r="G267" s="18">
        <v>-1.4500000000000001E-2</v>
      </c>
    </row>
    <row r="268" spans="1:7" ht="12.95" customHeight="1">
      <c r="A268" s="14" t="s">
        <v>1761</v>
      </c>
      <c r="B268" s="15" t="s">
        <v>1762</v>
      </c>
      <c r="C268" s="10" t="s">
        <v>2</v>
      </c>
      <c r="D268" s="12" t="s">
        <v>1521</v>
      </c>
      <c r="E268" s="16">
        <v>-1022000</v>
      </c>
      <c r="F268" s="17">
        <v>-4989.92</v>
      </c>
      <c r="G268" s="18">
        <v>-1.46E-2</v>
      </c>
    </row>
    <row r="269" spans="1:7" ht="12.95" customHeight="1">
      <c r="A269" s="14" t="s">
        <v>1763</v>
      </c>
      <c r="B269" s="15" t="s">
        <v>1764</v>
      </c>
      <c r="C269" s="10" t="s">
        <v>2</v>
      </c>
      <c r="D269" s="12" t="s">
        <v>1521</v>
      </c>
      <c r="E269" s="16">
        <v>-507100</v>
      </c>
      <c r="F269" s="17">
        <v>-5195.24</v>
      </c>
      <c r="G269" s="18">
        <v>-1.52E-2</v>
      </c>
    </row>
    <row r="270" spans="1:7" ht="12.95" customHeight="1">
      <c r="A270" s="14" t="s">
        <v>1765</v>
      </c>
      <c r="B270" s="15" t="s">
        <v>1766</v>
      </c>
      <c r="C270" s="10" t="s">
        <v>2</v>
      </c>
      <c r="D270" s="12" t="s">
        <v>1521</v>
      </c>
      <c r="E270" s="16">
        <v>-1154300</v>
      </c>
      <c r="F270" s="17">
        <v>-5784.77</v>
      </c>
      <c r="G270" s="18">
        <v>-1.6899999999999998E-2</v>
      </c>
    </row>
    <row r="271" spans="1:7" ht="12.95" customHeight="1">
      <c r="A271" s="14" t="s">
        <v>1767</v>
      </c>
      <c r="B271" s="15" t="s">
        <v>1768</v>
      </c>
      <c r="C271" s="10" t="s">
        <v>2</v>
      </c>
      <c r="D271" s="12" t="s">
        <v>1521</v>
      </c>
      <c r="E271" s="16">
        <v>-448250</v>
      </c>
      <c r="F271" s="17">
        <v>-6131.84</v>
      </c>
      <c r="G271" s="18">
        <v>-1.7899999999999999E-2</v>
      </c>
    </row>
    <row r="272" spans="1:7" ht="12.95" customHeight="1">
      <c r="A272" s="14" t="s">
        <v>1769</v>
      </c>
      <c r="B272" s="15" t="s">
        <v>1770</v>
      </c>
      <c r="C272" s="10" t="s">
        <v>2</v>
      </c>
      <c r="D272" s="12" t="s">
        <v>1521</v>
      </c>
      <c r="E272" s="16">
        <v>-5456000</v>
      </c>
      <c r="F272" s="17">
        <v>-6664.5</v>
      </c>
      <c r="G272" s="18">
        <v>-1.95E-2</v>
      </c>
    </row>
    <row r="273" spans="1:7" ht="12.95" customHeight="1">
      <c r="A273" s="14" t="s">
        <v>1771</v>
      </c>
      <c r="B273" s="15" t="s">
        <v>1772</v>
      </c>
      <c r="C273" s="10" t="s">
        <v>2</v>
      </c>
      <c r="D273" s="12" t="s">
        <v>1521</v>
      </c>
      <c r="E273" s="16">
        <v>-3213000</v>
      </c>
      <c r="F273" s="17">
        <v>-7338.49</v>
      </c>
      <c r="G273" s="18">
        <v>-2.1499999999999998E-2</v>
      </c>
    </row>
    <row r="274" spans="1:7" ht="12.95" customHeight="1">
      <c r="A274" s="14" t="s">
        <v>1773</v>
      </c>
      <c r="B274" s="15" t="s">
        <v>1774</v>
      </c>
      <c r="C274" s="10" t="s">
        <v>2</v>
      </c>
      <c r="D274" s="12" t="s">
        <v>1521</v>
      </c>
      <c r="E274" s="16">
        <v>-3030000</v>
      </c>
      <c r="F274" s="17">
        <v>-7864.37</v>
      </c>
      <c r="G274" s="18">
        <v>-2.3E-2</v>
      </c>
    </row>
    <row r="275" spans="1:7" ht="12.95" customHeight="1">
      <c r="A275" s="14" t="s">
        <v>1775</v>
      </c>
      <c r="B275" s="15" t="s">
        <v>1776</v>
      </c>
      <c r="C275" s="10" t="s">
        <v>2</v>
      </c>
      <c r="D275" s="12" t="s">
        <v>1521</v>
      </c>
      <c r="E275" s="16">
        <v>-1272000</v>
      </c>
      <c r="F275" s="17">
        <v>-8211.4</v>
      </c>
      <c r="G275" s="18">
        <v>-2.4E-2</v>
      </c>
    </row>
    <row r="276" spans="1:7" ht="12.95" customHeight="1">
      <c r="A276" s="14" t="s">
        <v>1777</v>
      </c>
      <c r="B276" s="15" t="s">
        <v>1778</v>
      </c>
      <c r="C276" s="10" t="s">
        <v>2</v>
      </c>
      <c r="D276" s="12" t="s">
        <v>1521</v>
      </c>
      <c r="E276" s="16">
        <v>-1640000</v>
      </c>
      <c r="F276" s="17">
        <v>-12550.92</v>
      </c>
      <c r="G276" s="18">
        <v>-3.6700000000000003E-2</v>
      </c>
    </row>
    <row r="277" spans="1:7" ht="12.95" customHeight="1">
      <c r="A277" s="3"/>
      <c r="B277" s="20" t="s">
        <v>224</v>
      </c>
      <c r="C277" s="19" t="s">
        <v>2</v>
      </c>
      <c r="D277" s="21" t="s">
        <v>2</v>
      </c>
      <c r="E277" s="22" t="s">
        <v>2</v>
      </c>
      <c r="F277" s="23">
        <v>-238909.5</v>
      </c>
      <c r="G277" s="24">
        <v>-0.69830000000000003</v>
      </c>
    </row>
    <row r="278" spans="1:7" ht="12.95" customHeight="1">
      <c r="A278" s="3"/>
      <c r="B278" s="11" t="s">
        <v>242</v>
      </c>
      <c r="C278" s="10" t="s">
        <v>2</v>
      </c>
      <c r="D278" s="12" t="s">
        <v>2</v>
      </c>
      <c r="E278" s="12" t="s">
        <v>2</v>
      </c>
      <c r="F278" s="12" t="s">
        <v>2</v>
      </c>
      <c r="G278" s="13" t="s">
        <v>2</v>
      </c>
    </row>
    <row r="279" spans="1:7" ht="12.95" customHeight="1">
      <c r="A279" s="3"/>
      <c r="B279" s="11" t="s">
        <v>243</v>
      </c>
      <c r="C279" s="10" t="s">
        <v>2</v>
      </c>
      <c r="D279" s="12" t="s">
        <v>2</v>
      </c>
      <c r="E279" s="12" t="s">
        <v>2</v>
      </c>
      <c r="F279" s="12" t="s">
        <v>2</v>
      </c>
      <c r="G279" s="13" t="s">
        <v>2</v>
      </c>
    </row>
    <row r="280" spans="1:7" ht="12.95" customHeight="1">
      <c r="A280" s="3"/>
      <c r="B280" s="11" t="s">
        <v>263</v>
      </c>
      <c r="C280" s="10" t="s">
        <v>2</v>
      </c>
      <c r="D280" s="12" t="s">
        <v>2</v>
      </c>
      <c r="E280" s="12" t="s">
        <v>2</v>
      </c>
      <c r="F280" s="12" t="s">
        <v>2</v>
      </c>
      <c r="G280" s="13" t="s">
        <v>2</v>
      </c>
    </row>
    <row r="281" spans="1:7" ht="12.95" customHeight="1">
      <c r="A281" s="14" t="s">
        <v>1779</v>
      </c>
      <c r="B281" s="15" t="s">
        <v>1781</v>
      </c>
      <c r="C281" s="10" t="s">
        <v>1780</v>
      </c>
      <c r="D281" s="12" t="s">
        <v>332</v>
      </c>
      <c r="E281" s="16">
        <v>8500000</v>
      </c>
      <c r="F281" s="17">
        <v>8570.2000000000007</v>
      </c>
      <c r="G281" s="18">
        <v>2.5100000000000001E-2</v>
      </c>
    </row>
    <row r="282" spans="1:7" ht="12.95" customHeight="1">
      <c r="A282" s="14" t="s">
        <v>519</v>
      </c>
      <c r="B282" s="15" t="s">
        <v>521</v>
      </c>
      <c r="C282" s="10" t="s">
        <v>520</v>
      </c>
      <c r="D282" s="12" t="s">
        <v>307</v>
      </c>
      <c r="E282" s="16">
        <v>5000000</v>
      </c>
      <c r="F282" s="17">
        <v>5019.6400000000003</v>
      </c>
      <c r="G282" s="18">
        <v>1.47E-2</v>
      </c>
    </row>
    <row r="283" spans="1:7" ht="12.95" customHeight="1">
      <c r="A283" s="14" t="s">
        <v>666</v>
      </c>
      <c r="B283" s="15" t="s">
        <v>668</v>
      </c>
      <c r="C283" s="10" t="s">
        <v>667</v>
      </c>
      <c r="D283" s="12" t="s">
        <v>271</v>
      </c>
      <c r="E283" s="16">
        <v>3000000</v>
      </c>
      <c r="F283" s="17">
        <v>3082.07</v>
      </c>
      <c r="G283" s="18">
        <v>8.9999999999999993E-3</v>
      </c>
    </row>
    <row r="284" spans="1:7" ht="12.95" customHeight="1">
      <c r="A284" s="14" t="s">
        <v>646</v>
      </c>
      <c r="B284" s="15" t="s">
        <v>648</v>
      </c>
      <c r="C284" s="10" t="s">
        <v>647</v>
      </c>
      <c r="D284" s="12" t="s">
        <v>271</v>
      </c>
      <c r="E284" s="16">
        <v>2500000</v>
      </c>
      <c r="F284" s="17">
        <v>2574.4499999999998</v>
      </c>
      <c r="G284" s="18">
        <v>7.4999999999999997E-3</v>
      </c>
    </row>
    <row r="285" spans="1:7" ht="12.95" customHeight="1">
      <c r="A285" s="14" t="s">
        <v>844</v>
      </c>
      <c r="B285" s="15" t="s">
        <v>846</v>
      </c>
      <c r="C285" s="10" t="s">
        <v>845</v>
      </c>
      <c r="D285" s="12" t="s">
        <v>271</v>
      </c>
      <c r="E285" s="16">
        <v>2500000</v>
      </c>
      <c r="F285" s="17">
        <v>2547.4699999999998</v>
      </c>
      <c r="G285" s="18">
        <v>7.4999999999999997E-3</v>
      </c>
    </row>
    <row r="286" spans="1:7" ht="12.95" customHeight="1">
      <c r="A286" s="14" t="s">
        <v>1782</v>
      </c>
      <c r="B286" s="15" t="s">
        <v>1784</v>
      </c>
      <c r="C286" s="10" t="s">
        <v>1783</v>
      </c>
      <c r="D286" s="12" t="s">
        <v>271</v>
      </c>
      <c r="E286" s="16">
        <v>2000000</v>
      </c>
      <c r="F286" s="17">
        <v>2015.85</v>
      </c>
      <c r="G286" s="18">
        <v>5.8999999999999999E-3</v>
      </c>
    </row>
    <row r="287" spans="1:7" ht="12.95" customHeight="1">
      <c r="A287" s="14" t="s">
        <v>1785</v>
      </c>
      <c r="B287" s="15" t="s">
        <v>1787</v>
      </c>
      <c r="C287" s="10" t="s">
        <v>1786</v>
      </c>
      <c r="D287" s="12" t="s">
        <v>271</v>
      </c>
      <c r="E287" s="16">
        <v>1000000</v>
      </c>
      <c r="F287" s="17">
        <v>1028.6400000000001</v>
      </c>
      <c r="G287" s="18">
        <v>3.0000000000000001E-3</v>
      </c>
    </row>
    <row r="288" spans="1:7" ht="12.95" customHeight="1">
      <c r="A288" s="14" t="s">
        <v>696</v>
      </c>
      <c r="B288" s="15" t="s">
        <v>683</v>
      </c>
      <c r="C288" s="10" t="s">
        <v>697</v>
      </c>
      <c r="D288" s="12" t="s">
        <v>271</v>
      </c>
      <c r="E288" s="16">
        <v>1000000</v>
      </c>
      <c r="F288" s="17">
        <v>1024.75</v>
      </c>
      <c r="G288" s="18">
        <v>3.0000000000000001E-3</v>
      </c>
    </row>
    <row r="289" spans="1:7" ht="12.95" customHeight="1">
      <c r="A289" s="14" t="s">
        <v>1788</v>
      </c>
      <c r="B289" s="15" t="s">
        <v>1790</v>
      </c>
      <c r="C289" s="10" t="s">
        <v>1789</v>
      </c>
      <c r="D289" s="12" t="s">
        <v>271</v>
      </c>
      <c r="E289" s="16">
        <v>1000000</v>
      </c>
      <c r="F289" s="17">
        <v>1011.69</v>
      </c>
      <c r="G289" s="18">
        <v>3.0000000000000001E-3</v>
      </c>
    </row>
    <row r="290" spans="1:7" ht="12.95" customHeight="1">
      <c r="A290" s="14" t="s">
        <v>1791</v>
      </c>
      <c r="B290" s="15" t="s">
        <v>1793</v>
      </c>
      <c r="C290" s="10" t="s">
        <v>1792</v>
      </c>
      <c r="D290" s="12" t="s">
        <v>287</v>
      </c>
      <c r="E290" s="16">
        <v>1000000</v>
      </c>
      <c r="F290" s="17">
        <v>1007.18</v>
      </c>
      <c r="G290" s="18">
        <v>2.8999999999999998E-3</v>
      </c>
    </row>
    <row r="291" spans="1:7" ht="12.95" customHeight="1">
      <c r="A291" s="14" t="s">
        <v>901</v>
      </c>
      <c r="B291" s="15" t="s">
        <v>903</v>
      </c>
      <c r="C291" s="10" t="s">
        <v>902</v>
      </c>
      <c r="D291" s="12" t="s">
        <v>271</v>
      </c>
      <c r="E291" s="16">
        <v>1000000</v>
      </c>
      <c r="F291" s="17">
        <v>1006.43</v>
      </c>
      <c r="G291" s="18">
        <v>2.8999999999999998E-3</v>
      </c>
    </row>
    <row r="292" spans="1:7" ht="12.95" customHeight="1">
      <c r="A292" s="14" t="s">
        <v>1794</v>
      </c>
      <c r="B292" s="15" t="s">
        <v>3006</v>
      </c>
      <c r="C292" s="10" t="s">
        <v>1795</v>
      </c>
      <c r="D292" s="12" t="s">
        <v>287</v>
      </c>
      <c r="E292" s="16">
        <v>1000000</v>
      </c>
      <c r="F292" s="17">
        <v>1002.48</v>
      </c>
      <c r="G292" s="18">
        <v>2.8999999999999998E-3</v>
      </c>
    </row>
    <row r="293" spans="1:7" ht="12.95" customHeight="1">
      <c r="A293" s="14" t="s">
        <v>1796</v>
      </c>
      <c r="B293" s="15" t="s">
        <v>2985</v>
      </c>
      <c r="C293" s="10" t="s">
        <v>1797</v>
      </c>
      <c r="D293" s="12" t="s">
        <v>287</v>
      </c>
      <c r="E293" s="16">
        <v>1000000</v>
      </c>
      <c r="F293" s="17">
        <v>1000.94</v>
      </c>
      <c r="G293" s="18">
        <v>2.8999999999999998E-3</v>
      </c>
    </row>
    <row r="294" spans="1:7" ht="12.95" customHeight="1">
      <c r="A294" s="14" t="s">
        <v>643</v>
      </c>
      <c r="B294" s="15" t="s">
        <v>645</v>
      </c>
      <c r="C294" s="10" t="s">
        <v>644</v>
      </c>
      <c r="D294" s="12" t="s">
        <v>332</v>
      </c>
      <c r="E294" s="16">
        <v>1000000</v>
      </c>
      <c r="F294" s="17">
        <v>1000.63</v>
      </c>
      <c r="G294" s="18">
        <v>2.8999999999999998E-3</v>
      </c>
    </row>
    <row r="295" spans="1:7" ht="12.95" customHeight="1">
      <c r="A295" s="14" t="s">
        <v>675</v>
      </c>
      <c r="B295" s="15" t="s">
        <v>677</v>
      </c>
      <c r="C295" s="10" t="s">
        <v>676</v>
      </c>
      <c r="D295" s="12" t="s">
        <v>271</v>
      </c>
      <c r="E295" s="16">
        <v>500000</v>
      </c>
      <c r="F295" s="17">
        <v>516.13</v>
      </c>
      <c r="G295" s="18">
        <v>1.5E-3</v>
      </c>
    </row>
    <row r="296" spans="1:7" ht="12.95" customHeight="1">
      <c r="A296" s="14" t="s">
        <v>1798</v>
      </c>
      <c r="B296" s="15" t="s">
        <v>1800</v>
      </c>
      <c r="C296" s="10" t="s">
        <v>1799</v>
      </c>
      <c r="D296" s="12" t="s">
        <v>332</v>
      </c>
      <c r="E296" s="16">
        <v>500000</v>
      </c>
      <c r="F296" s="17">
        <v>504.14</v>
      </c>
      <c r="G296" s="18">
        <v>1.5E-3</v>
      </c>
    </row>
    <row r="297" spans="1:7" ht="12.95" customHeight="1">
      <c r="A297" s="14" t="s">
        <v>657</v>
      </c>
      <c r="B297" s="15" t="s">
        <v>659</v>
      </c>
      <c r="C297" s="10" t="s">
        <v>658</v>
      </c>
      <c r="D297" s="12" t="s">
        <v>271</v>
      </c>
      <c r="E297" s="16">
        <v>500000</v>
      </c>
      <c r="F297" s="17">
        <v>501.49</v>
      </c>
      <c r="G297" s="18">
        <v>1.5E-3</v>
      </c>
    </row>
    <row r="298" spans="1:7" ht="12.95" customHeight="1">
      <c r="A298" s="14" t="s">
        <v>707</v>
      </c>
      <c r="B298" s="15" t="s">
        <v>709</v>
      </c>
      <c r="C298" s="10" t="s">
        <v>708</v>
      </c>
      <c r="D298" s="12" t="s">
        <v>271</v>
      </c>
      <c r="E298" s="16">
        <v>200000</v>
      </c>
      <c r="F298" s="17">
        <v>207.01</v>
      </c>
      <c r="G298" s="18">
        <v>5.9999999999999995E-4</v>
      </c>
    </row>
    <row r="299" spans="1:7" ht="12.95" customHeight="1">
      <c r="A299" s="3"/>
      <c r="B299" s="20" t="s">
        <v>440</v>
      </c>
      <c r="C299" s="34" t="s">
        <v>2</v>
      </c>
      <c r="D299" s="20" t="s">
        <v>2</v>
      </c>
      <c r="E299" s="20" t="s">
        <v>2</v>
      </c>
      <c r="F299" s="35">
        <v>33621.19</v>
      </c>
      <c r="G299" s="36">
        <v>9.8299999999999998E-2</v>
      </c>
    </row>
    <row r="300" spans="1:7" ht="12.95" customHeight="1">
      <c r="A300" s="3"/>
      <c r="B300" s="11" t="s">
        <v>441</v>
      </c>
      <c r="C300" s="10" t="s">
        <v>2</v>
      </c>
      <c r="D300" s="12" t="s">
        <v>2</v>
      </c>
      <c r="E300" s="12" t="s">
        <v>2</v>
      </c>
      <c r="F300" s="12" t="s">
        <v>2</v>
      </c>
      <c r="G300" s="13" t="s">
        <v>2</v>
      </c>
    </row>
    <row r="301" spans="1:7" ht="12.95" customHeight="1">
      <c r="A301" s="3"/>
      <c r="B301" s="11" t="s">
        <v>263</v>
      </c>
      <c r="C301" s="10" t="s">
        <v>2</v>
      </c>
      <c r="D301" s="12" t="s">
        <v>2</v>
      </c>
      <c r="E301" s="12" t="s">
        <v>2</v>
      </c>
      <c r="F301" s="12" t="s">
        <v>2</v>
      </c>
      <c r="G301" s="13" t="s">
        <v>2</v>
      </c>
    </row>
    <row r="302" spans="1:7" ht="12.95" customHeight="1">
      <c r="A302" s="14" t="s">
        <v>451</v>
      </c>
      <c r="B302" s="15" t="s">
        <v>453</v>
      </c>
      <c r="C302" s="10" t="s">
        <v>452</v>
      </c>
      <c r="D302" s="12" t="s">
        <v>307</v>
      </c>
      <c r="E302" s="16">
        <v>5000000</v>
      </c>
      <c r="F302" s="17">
        <v>5043.7</v>
      </c>
      <c r="G302" s="18">
        <v>1.4800000000000001E-2</v>
      </c>
    </row>
    <row r="303" spans="1:7" ht="12.95" customHeight="1">
      <c r="A303" s="14" t="s">
        <v>739</v>
      </c>
      <c r="B303" s="15" t="s">
        <v>741</v>
      </c>
      <c r="C303" s="10" t="s">
        <v>740</v>
      </c>
      <c r="D303" s="12" t="s">
        <v>271</v>
      </c>
      <c r="E303" s="16">
        <v>1500000</v>
      </c>
      <c r="F303" s="17">
        <v>1505.29</v>
      </c>
      <c r="G303" s="18">
        <v>4.4000000000000003E-3</v>
      </c>
    </row>
    <row r="304" spans="1:7" ht="12.95" customHeight="1">
      <c r="A304" s="3"/>
      <c r="B304" s="20" t="s">
        <v>440</v>
      </c>
      <c r="C304" s="34" t="s">
        <v>2</v>
      </c>
      <c r="D304" s="20" t="s">
        <v>2</v>
      </c>
      <c r="E304" s="20" t="s">
        <v>2</v>
      </c>
      <c r="F304" s="35">
        <v>6548.99</v>
      </c>
      <c r="G304" s="36">
        <v>1.9199999999999998E-2</v>
      </c>
    </row>
    <row r="305" spans="1:7" ht="12.95" customHeight="1">
      <c r="A305" s="3"/>
      <c r="B305" s="40" t="s">
        <v>2921</v>
      </c>
      <c r="C305" s="39" t="s">
        <v>2</v>
      </c>
      <c r="D305" s="41" t="s">
        <v>2</v>
      </c>
      <c r="E305" s="41" t="s">
        <v>2</v>
      </c>
      <c r="F305" s="41" t="s">
        <v>2</v>
      </c>
      <c r="G305" s="42" t="s">
        <v>2</v>
      </c>
    </row>
    <row r="306" spans="1:7" ht="12.95" customHeight="1">
      <c r="A306" s="43"/>
      <c r="B306" s="45" t="s">
        <v>440</v>
      </c>
      <c r="C306" s="44" t="s">
        <v>2</v>
      </c>
      <c r="D306" s="45" t="s">
        <v>2</v>
      </c>
      <c r="E306" s="45" t="s">
        <v>2</v>
      </c>
      <c r="F306" s="46" t="s">
        <v>808</v>
      </c>
      <c r="G306" s="47" t="s">
        <v>808</v>
      </c>
    </row>
    <row r="307" spans="1:7" ht="12.95" customHeight="1">
      <c r="A307" s="3"/>
      <c r="B307" s="20" t="s">
        <v>224</v>
      </c>
      <c r="C307" s="19" t="s">
        <v>2</v>
      </c>
      <c r="D307" s="21" t="s">
        <v>2</v>
      </c>
      <c r="E307" s="22" t="s">
        <v>2</v>
      </c>
      <c r="F307" s="23">
        <v>40170.18</v>
      </c>
      <c r="G307" s="24">
        <v>0.11749999999999999</v>
      </c>
    </row>
    <row r="308" spans="1:7" ht="12.95" customHeight="1">
      <c r="A308" s="3"/>
      <c r="B308" s="11" t="s">
        <v>9</v>
      </c>
      <c r="C308" s="10" t="s">
        <v>2</v>
      </c>
      <c r="D308" s="12" t="s">
        <v>2</v>
      </c>
      <c r="E308" s="12" t="s">
        <v>2</v>
      </c>
      <c r="F308" s="12" t="s">
        <v>2</v>
      </c>
      <c r="G308" s="13" t="s">
        <v>2</v>
      </c>
    </row>
    <row r="309" spans="1:7" ht="12.95" customHeight="1">
      <c r="A309" s="3"/>
      <c r="B309" s="11" t="s">
        <v>464</v>
      </c>
      <c r="C309" s="10" t="s">
        <v>2</v>
      </c>
      <c r="D309" s="12" t="s">
        <v>2</v>
      </c>
      <c r="E309" s="12" t="s">
        <v>2</v>
      </c>
      <c r="F309" s="12" t="s">
        <v>2</v>
      </c>
      <c r="G309" s="13" t="s">
        <v>2</v>
      </c>
    </row>
    <row r="310" spans="1:7" ht="12.95" customHeight="1">
      <c r="A310" s="4" t="s">
        <v>2</v>
      </c>
      <c r="B310" s="15" t="s">
        <v>465</v>
      </c>
      <c r="C310" s="10" t="s">
        <v>2</v>
      </c>
      <c r="D310" s="12" t="s">
        <v>2</v>
      </c>
      <c r="E310" s="26" t="s">
        <v>2</v>
      </c>
      <c r="F310" s="17">
        <v>7661.25</v>
      </c>
      <c r="G310" s="18">
        <v>2.24E-2</v>
      </c>
    </row>
    <row r="311" spans="1:7" ht="12.95" customHeight="1">
      <c r="A311" s="3"/>
      <c r="B311" s="20" t="s">
        <v>224</v>
      </c>
      <c r="C311" s="19" t="s">
        <v>2</v>
      </c>
      <c r="D311" s="21" t="s">
        <v>2</v>
      </c>
      <c r="E311" s="22" t="s">
        <v>2</v>
      </c>
      <c r="F311" s="23">
        <v>7661.25</v>
      </c>
      <c r="G311" s="24">
        <v>2.24E-2</v>
      </c>
    </row>
    <row r="312" spans="1:7" ht="12.95" customHeight="1">
      <c r="A312" s="3"/>
      <c r="B312" s="11" t="s">
        <v>1801</v>
      </c>
      <c r="C312" s="10" t="s">
        <v>2</v>
      </c>
      <c r="D312" s="25" t="s">
        <v>226</v>
      </c>
      <c r="E312" s="12" t="s">
        <v>2</v>
      </c>
      <c r="F312" s="12" t="s">
        <v>2</v>
      </c>
      <c r="G312" s="13" t="s">
        <v>2</v>
      </c>
    </row>
    <row r="313" spans="1:7" ht="12.95" customHeight="1">
      <c r="A313" s="14" t="s">
        <v>1802</v>
      </c>
      <c r="B313" s="15" t="s">
        <v>1803</v>
      </c>
      <c r="C313" s="10" t="s">
        <v>2</v>
      </c>
      <c r="D313" s="12" t="s">
        <v>1804</v>
      </c>
      <c r="E313" s="26" t="s">
        <v>2</v>
      </c>
      <c r="F313" s="17">
        <v>9500</v>
      </c>
      <c r="G313" s="18">
        <v>2.7799999999999998E-2</v>
      </c>
    </row>
    <row r="314" spans="1:7" ht="12.95" customHeight="1">
      <c r="A314" s="14" t="s">
        <v>1805</v>
      </c>
      <c r="B314" s="15" t="s">
        <v>1803</v>
      </c>
      <c r="C314" s="10" t="s">
        <v>2</v>
      </c>
      <c r="D314" s="12" t="s">
        <v>1806</v>
      </c>
      <c r="E314" s="26" t="s">
        <v>2</v>
      </c>
      <c r="F314" s="17">
        <v>9000</v>
      </c>
      <c r="G314" s="18">
        <v>2.63E-2</v>
      </c>
    </row>
    <row r="315" spans="1:7" ht="12.95" customHeight="1">
      <c r="A315" s="14" t="s">
        <v>1807</v>
      </c>
      <c r="B315" s="15" t="s">
        <v>228</v>
      </c>
      <c r="C315" s="10" t="s">
        <v>2</v>
      </c>
      <c r="D315" s="12" t="s">
        <v>1808</v>
      </c>
      <c r="E315" s="26" t="s">
        <v>2</v>
      </c>
      <c r="F315" s="17">
        <v>7500</v>
      </c>
      <c r="G315" s="18">
        <v>2.1899999999999999E-2</v>
      </c>
    </row>
    <row r="316" spans="1:7" ht="12.95" customHeight="1">
      <c r="A316" s="14" t="s">
        <v>1809</v>
      </c>
      <c r="B316" s="15" t="s">
        <v>1803</v>
      </c>
      <c r="C316" s="10" t="s">
        <v>2</v>
      </c>
      <c r="D316" s="12" t="s">
        <v>1806</v>
      </c>
      <c r="E316" s="26" t="s">
        <v>2</v>
      </c>
      <c r="F316" s="17">
        <v>6200</v>
      </c>
      <c r="G316" s="18">
        <v>1.8100000000000002E-2</v>
      </c>
    </row>
    <row r="317" spans="1:7" ht="12.95" customHeight="1">
      <c r="A317" s="14" t="s">
        <v>1810</v>
      </c>
      <c r="B317" s="15" t="s">
        <v>1803</v>
      </c>
      <c r="C317" s="10" t="s">
        <v>2</v>
      </c>
      <c r="D317" s="12" t="s">
        <v>1811</v>
      </c>
      <c r="E317" s="26" t="s">
        <v>2</v>
      </c>
      <c r="F317" s="17">
        <v>5000</v>
      </c>
      <c r="G317" s="18">
        <v>1.46E-2</v>
      </c>
    </row>
    <row r="318" spans="1:7" ht="12.95" customHeight="1">
      <c r="A318" s="14" t="s">
        <v>1812</v>
      </c>
      <c r="B318" s="15" t="s">
        <v>1803</v>
      </c>
      <c r="C318" s="10" t="s">
        <v>2</v>
      </c>
      <c r="D318" s="12" t="s">
        <v>1813</v>
      </c>
      <c r="E318" s="26" t="s">
        <v>2</v>
      </c>
      <c r="F318" s="17">
        <v>5000</v>
      </c>
      <c r="G318" s="18">
        <v>1.46E-2</v>
      </c>
    </row>
    <row r="319" spans="1:7" ht="12.95" customHeight="1">
      <c r="A319" s="14" t="s">
        <v>1814</v>
      </c>
      <c r="B319" s="15" t="s">
        <v>1152</v>
      </c>
      <c r="C319" s="10" t="s">
        <v>2</v>
      </c>
      <c r="D319" s="12" t="s">
        <v>232</v>
      </c>
      <c r="E319" s="26" t="s">
        <v>2</v>
      </c>
      <c r="F319" s="17">
        <v>3000</v>
      </c>
      <c r="G319" s="18">
        <v>8.8000000000000005E-3</v>
      </c>
    </row>
    <row r="320" spans="1:7" ht="12.95" customHeight="1">
      <c r="A320" s="14" t="s">
        <v>1815</v>
      </c>
      <c r="B320" s="15" t="s">
        <v>1803</v>
      </c>
      <c r="C320" s="10" t="s">
        <v>2</v>
      </c>
      <c r="D320" s="12" t="s">
        <v>1816</v>
      </c>
      <c r="E320" s="26" t="s">
        <v>2</v>
      </c>
      <c r="F320" s="17">
        <v>2500</v>
      </c>
      <c r="G320" s="18">
        <v>7.3000000000000001E-3</v>
      </c>
    </row>
    <row r="321" spans="1:7" ht="12.95" customHeight="1">
      <c r="A321" s="14" t="s">
        <v>1817</v>
      </c>
      <c r="B321" s="15" t="s">
        <v>1803</v>
      </c>
      <c r="C321" s="10" t="s">
        <v>2</v>
      </c>
      <c r="D321" s="12" t="s">
        <v>1816</v>
      </c>
      <c r="E321" s="26" t="s">
        <v>2</v>
      </c>
      <c r="F321" s="17">
        <v>2500</v>
      </c>
      <c r="G321" s="18">
        <v>7.3000000000000001E-3</v>
      </c>
    </row>
    <row r="322" spans="1:7" ht="12.95" customHeight="1">
      <c r="A322" s="14" t="s">
        <v>1818</v>
      </c>
      <c r="B322" s="15" t="s">
        <v>1152</v>
      </c>
      <c r="C322" s="10" t="s">
        <v>2</v>
      </c>
      <c r="D322" s="12" t="s">
        <v>232</v>
      </c>
      <c r="E322" s="26" t="s">
        <v>2</v>
      </c>
      <c r="F322" s="17">
        <v>2500</v>
      </c>
      <c r="G322" s="18">
        <v>7.3000000000000001E-3</v>
      </c>
    </row>
    <row r="323" spans="1:7" ht="12.95" customHeight="1">
      <c r="A323" s="14" t="s">
        <v>1819</v>
      </c>
      <c r="B323" s="15" t="s">
        <v>1152</v>
      </c>
      <c r="C323" s="10" t="s">
        <v>2</v>
      </c>
      <c r="D323" s="12" t="s">
        <v>232</v>
      </c>
      <c r="E323" s="26" t="s">
        <v>2</v>
      </c>
      <c r="F323" s="17">
        <v>2500</v>
      </c>
      <c r="G323" s="18">
        <v>7.3000000000000001E-3</v>
      </c>
    </row>
    <row r="324" spans="1:7" ht="12.95" customHeight="1">
      <c r="A324" s="14" t="s">
        <v>1820</v>
      </c>
      <c r="B324" s="15" t="s">
        <v>1803</v>
      </c>
      <c r="C324" s="10" t="s">
        <v>2</v>
      </c>
      <c r="D324" s="12" t="s">
        <v>1806</v>
      </c>
      <c r="E324" s="26" t="s">
        <v>2</v>
      </c>
      <c r="F324" s="17">
        <v>500</v>
      </c>
      <c r="G324" s="18">
        <v>1.5E-3</v>
      </c>
    </row>
    <row r="325" spans="1:7" ht="12.95" customHeight="1">
      <c r="A325" s="3"/>
      <c r="B325" s="20" t="s">
        <v>224</v>
      </c>
      <c r="C325" s="19" t="s">
        <v>2</v>
      </c>
      <c r="D325" s="21" t="s">
        <v>2</v>
      </c>
      <c r="E325" s="22" t="s">
        <v>2</v>
      </c>
      <c r="F325" s="23">
        <v>55700</v>
      </c>
      <c r="G325" s="24">
        <v>0.1628</v>
      </c>
    </row>
    <row r="326" spans="1:7" ht="12.95" customHeight="1">
      <c r="A326" s="3"/>
      <c r="B326" s="11" t="s">
        <v>234</v>
      </c>
      <c r="C326" s="10" t="s">
        <v>2</v>
      </c>
      <c r="D326" s="12" t="s">
        <v>2</v>
      </c>
      <c r="E326" s="12" t="s">
        <v>2</v>
      </c>
      <c r="F326" s="12" t="s">
        <v>2</v>
      </c>
      <c r="G326" s="13" t="s">
        <v>2</v>
      </c>
    </row>
    <row r="327" spans="1:7" ht="12.95" customHeight="1">
      <c r="A327" s="14" t="s">
        <v>1821</v>
      </c>
      <c r="B327" s="15" t="s">
        <v>1822</v>
      </c>
      <c r="C327" s="10" t="s">
        <v>2</v>
      </c>
      <c r="D327" s="12" t="s">
        <v>2</v>
      </c>
      <c r="E327" s="26" t="s">
        <v>2</v>
      </c>
      <c r="F327" s="17">
        <f>4900-400</f>
        <v>4500</v>
      </c>
      <c r="G327" s="18">
        <f>+F327/$F$331</f>
        <v>1.3162839583505276E-2</v>
      </c>
    </row>
    <row r="328" spans="1:7" ht="12.95" customHeight="1">
      <c r="A328" s="14"/>
      <c r="B328" s="15" t="s">
        <v>2969</v>
      </c>
      <c r="C328" s="10"/>
      <c r="D328" s="12"/>
      <c r="E328" s="26"/>
      <c r="F328" s="17">
        <v>1.3759332</v>
      </c>
      <c r="G328" s="18" t="s">
        <v>2976</v>
      </c>
    </row>
    <row r="329" spans="1:7" ht="12.95" customHeight="1">
      <c r="A329" s="14"/>
      <c r="B329" s="15" t="s">
        <v>2970</v>
      </c>
      <c r="C329" s="10"/>
      <c r="D329" s="12"/>
      <c r="E329" s="26"/>
      <c r="F329" s="17">
        <f>234681.3940668+400-238909.5</f>
        <v>-3828.1059331999859</v>
      </c>
      <c r="G329" s="18">
        <f>+F329/$F$331</f>
        <v>-1.1197498734972484E-2</v>
      </c>
    </row>
    <row r="330" spans="1:7" ht="12.95" customHeight="1">
      <c r="A330" s="3"/>
      <c r="B330" s="20" t="s">
        <v>237</v>
      </c>
      <c r="C330" s="19" t="s">
        <v>2</v>
      </c>
      <c r="D330" s="21" t="s">
        <v>2</v>
      </c>
      <c r="E330" s="22" t="s">
        <v>2</v>
      </c>
      <c r="F330" s="23">
        <f>SUM(F327:F329)</f>
        <v>673.27000000001408</v>
      </c>
      <c r="G330" s="24">
        <f>SUM(G327:G329)</f>
        <v>1.9653408485327921E-3</v>
      </c>
    </row>
    <row r="331" spans="1:7" ht="12.95" customHeight="1" thickBot="1">
      <c r="A331" s="3"/>
      <c r="B331" s="29" t="s">
        <v>238</v>
      </c>
      <c r="C331" s="28" t="s">
        <v>2</v>
      </c>
      <c r="D331" s="30" t="s">
        <v>2</v>
      </c>
      <c r="E331" s="30" t="s">
        <v>2</v>
      </c>
      <c r="F331" s="31">
        <v>341871.52182869997</v>
      </c>
      <c r="G331" s="32">
        <v>1</v>
      </c>
    </row>
    <row r="332" spans="1:7" ht="12.95" customHeight="1">
      <c r="A332" s="3"/>
      <c r="B332" s="4" t="s">
        <v>2</v>
      </c>
      <c r="C332" s="3"/>
      <c r="D332" s="3"/>
      <c r="E332" s="3"/>
      <c r="F332" s="3"/>
      <c r="G332" s="3"/>
    </row>
    <row r="333" spans="1:7" ht="12.95" customHeight="1">
      <c r="A333" s="3"/>
      <c r="B333" s="33" t="s">
        <v>2</v>
      </c>
      <c r="C333" s="3"/>
      <c r="D333" s="3"/>
      <c r="E333" s="3"/>
      <c r="F333" s="60"/>
      <c r="G333" s="60"/>
    </row>
    <row r="334" spans="1:7" ht="12.95" customHeight="1">
      <c r="A334" s="3"/>
      <c r="B334" s="33" t="s">
        <v>239</v>
      </c>
      <c r="C334" s="3"/>
      <c r="D334" s="3"/>
      <c r="E334" s="3"/>
      <c r="F334" s="3"/>
      <c r="G334" s="3"/>
    </row>
    <row r="335" spans="1:7" ht="12.95" customHeight="1">
      <c r="A335" s="3"/>
      <c r="B335" s="33" t="s">
        <v>240</v>
      </c>
      <c r="C335" s="3"/>
      <c r="D335" s="3"/>
      <c r="E335" s="3"/>
      <c r="F335" s="3"/>
      <c r="G335" s="3"/>
    </row>
    <row r="336" spans="1:7" ht="12.95" customHeight="1">
      <c r="A336" s="3"/>
      <c r="B336" s="33" t="s">
        <v>2</v>
      </c>
      <c r="C336" s="3"/>
      <c r="D336" s="3"/>
      <c r="E336" s="3"/>
      <c r="F336" s="3"/>
      <c r="G336" s="3"/>
    </row>
    <row r="337" spans="1:7" ht="26.1" customHeight="1">
      <c r="A337" s="3"/>
      <c r="B337" s="56"/>
      <c r="C337" s="3"/>
      <c r="E337" s="3"/>
      <c r="F337" s="3"/>
      <c r="G337" s="3"/>
    </row>
    <row r="338" spans="1:7" ht="12.95" customHeight="1">
      <c r="A338" s="3"/>
      <c r="B338" s="33" t="s">
        <v>2</v>
      </c>
      <c r="C338" s="3"/>
      <c r="D338" s="3"/>
      <c r="E338" s="3"/>
      <c r="F338" s="3"/>
      <c r="G338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dimension ref="A2:G174"/>
  <sheetViews>
    <sheetView showGridLines="0" zoomScaleNormal="100" workbookViewId="0"/>
  </sheetViews>
  <sheetFormatPr defaultRowHeight="12.75"/>
  <cols>
    <col min="1" max="1" width="12.28515625" style="1" bestFit="1" customWidth="1"/>
    <col min="2" max="2" width="59.28515625" style="1" bestFit="1" customWidth="1"/>
    <col min="3" max="3" width="13.7109375" style="1" bestFit="1" customWidth="1"/>
    <col min="4" max="4" width="30.7109375" style="1" bestFit="1" customWidth="1"/>
    <col min="5" max="5" width="9.42578125" style="1" bestFit="1" customWidth="1"/>
    <col min="6" max="6" width="27.42578125" style="1" bestFit="1" customWidth="1"/>
    <col min="7" max="7" width="8.140625" style="1" bestFit="1" customWidth="1"/>
    <col min="8" max="16384" width="9.140625" style="1"/>
  </cols>
  <sheetData>
    <row r="2" spans="1:7">
      <c r="B2" s="72" t="s">
        <v>2968</v>
      </c>
      <c r="C2" s="72"/>
      <c r="D2" s="72"/>
      <c r="E2" s="72"/>
      <c r="F2" s="72"/>
      <c r="G2" s="72"/>
    </row>
    <row r="4" spans="1:7">
      <c r="B4" s="72" t="str">
        <f>+B5</f>
        <v>IDFC Arbitrage Plus Fund (AF-PLUS)</v>
      </c>
      <c r="C4" s="72"/>
      <c r="D4" s="72"/>
      <c r="E4" s="72"/>
      <c r="F4" s="72"/>
      <c r="G4" s="72"/>
    </row>
    <row r="5" spans="1:7" ht="15.95" customHeight="1">
      <c r="A5" s="2" t="s">
        <v>1823</v>
      </c>
      <c r="B5" s="57" t="s">
        <v>2932</v>
      </c>
      <c r="C5" s="58"/>
      <c r="D5" s="59"/>
      <c r="E5" s="59"/>
      <c r="F5" s="59"/>
      <c r="G5" s="59"/>
    </row>
    <row r="6" spans="1:7" ht="12.95" customHeight="1">
      <c r="A6" s="3"/>
      <c r="B6" s="57" t="s">
        <v>1</v>
      </c>
      <c r="C6" s="58"/>
      <c r="D6" s="59"/>
      <c r="E6" s="59"/>
      <c r="F6" s="59"/>
      <c r="G6" s="59"/>
    </row>
    <row r="7" spans="1:7" ht="12.95" customHeight="1" thickBot="1">
      <c r="A7" s="4" t="s">
        <v>2</v>
      </c>
      <c r="B7" s="59"/>
      <c r="C7" s="59"/>
      <c r="D7" s="59"/>
      <c r="E7" s="59"/>
      <c r="F7" s="59"/>
      <c r="G7" s="59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1096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1097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14" t="s">
        <v>1246</v>
      </c>
      <c r="B11" s="15" t="s">
        <v>1248</v>
      </c>
      <c r="C11" s="10" t="s">
        <v>1247</v>
      </c>
      <c r="D11" s="12" t="s">
        <v>1101</v>
      </c>
      <c r="E11" s="16">
        <v>574400</v>
      </c>
      <c r="F11" s="17">
        <v>3175.86</v>
      </c>
      <c r="G11" s="18">
        <v>6.0299999999999999E-2</v>
      </c>
    </row>
    <row r="12" spans="1:7" ht="12.95" customHeight="1">
      <c r="A12" s="14" t="s">
        <v>1440</v>
      </c>
      <c r="B12" s="15" t="s">
        <v>1442</v>
      </c>
      <c r="C12" s="10" t="s">
        <v>1441</v>
      </c>
      <c r="D12" s="12" t="s">
        <v>1117</v>
      </c>
      <c r="E12" s="16">
        <v>1045000</v>
      </c>
      <c r="F12" s="17">
        <v>3136.05</v>
      </c>
      <c r="G12" s="18">
        <v>5.9499999999999997E-2</v>
      </c>
    </row>
    <row r="13" spans="1:7" ht="12.95" customHeight="1">
      <c r="A13" s="14" t="s">
        <v>1118</v>
      </c>
      <c r="B13" s="15" t="s">
        <v>1120</v>
      </c>
      <c r="C13" s="10" t="s">
        <v>1119</v>
      </c>
      <c r="D13" s="12" t="s">
        <v>1121</v>
      </c>
      <c r="E13" s="16">
        <v>218900</v>
      </c>
      <c r="F13" s="17">
        <v>2976.16</v>
      </c>
      <c r="G13" s="18">
        <v>5.6500000000000002E-2</v>
      </c>
    </row>
    <row r="14" spans="1:7" ht="12.95" customHeight="1">
      <c r="A14" s="14" t="s">
        <v>1098</v>
      </c>
      <c r="B14" s="15" t="s">
        <v>1100</v>
      </c>
      <c r="C14" s="10" t="s">
        <v>1099</v>
      </c>
      <c r="D14" s="12" t="s">
        <v>1101</v>
      </c>
      <c r="E14" s="16">
        <v>380000</v>
      </c>
      <c r="F14" s="17">
        <v>2888</v>
      </c>
      <c r="G14" s="18">
        <v>5.4800000000000001E-2</v>
      </c>
    </row>
    <row r="15" spans="1:7" ht="12.95" customHeight="1">
      <c r="A15" s="14" t="s">
        <v>1106</v>
      </c>
      <c r="B15" s="15" t="s">
        <v>1108</v>
      </c>
      <c r="C15" s="10" t="s">
        <v>1107</v>
      </c>
      <c r="D15" s="12" t="s">
        <v>1109</v>
      </c>
      <c r="E15" s="16">
        <v>891000</v>
      </c>
      <c r="F15" s="17">
        <v>2302.79</v>
      </c>
      <c r="G15" s="18">
        <v>4.3700000000000003E-2</v>
      </c>
    </row>
    <row r="16" spans="1:7" ht="12.95" customHeight="1">
      <c r="A16" s="14" t="s">
        <v>1181</v>
      </c>
      <c r="B16" s="15" t="s">
        <v>1183</v>
      </c>
      <c r="C16" s="10" t="s">
        <v>1182</v>
      </c>
      <c r="D16" s="12" t="s">
        <v>1140</v>
      </c>
      <c r="E16" s="16">
        <v>831600</v>
      </c>
      <c r="F16" s="17">
        <v>2002.91</v>
      </c>
      <c r="G16" s="18">
        <v>3.7999999999999999E-2</v>
      </c>
    </row>
    <row r="17" spans="1:7" ht="12.95" customHeight="1">
      <c r="A17" s="14" t="s">
        <v>1187</v>
      </c>
      <c r="B17" s="15" t="s">
        <v>1189</v>
      </c>
      <c r="C17" s="10" t="s">
        <v>1188</v>
      </c>
      <c r="D17" s="12" t="s">
        <v>1190</v>
      </c>
      <c r="E17" s="16">
        <v>1379700</v>
      </c>
      <c r="F17" s="17">
        <v>1985.39</v>
      </c>
      <c r="G17" s="18">
        <v>3.7699999999999997E-2</v>
      </c>
    </row>
    <row r="18" spans="1:7" ht="12.95" customHeight="1">
      <c r="A18" s="14" t="s">
        <v>1134</v>
      </c>
      <c r="B18" s="15" t="s">
        <v>1136</v>
      </c>
      <c r="C18" s="10" t="s">
        <v>1135</v>
      </c>
      <c r="D18" s="12" t="s">
        <v>1105</v>
      </c>
      <c r="E18" s="16">
        <v>324000</v>
      </c>
      <c r="F18" s="17">
        <v>1869.97</v>
      </c>
      <c r="G18" s="18">
        <v>3.5499999999999997E-2</v>
      </c>
    </row>
    <row r="19" spans="1:7" ht="12.95" customHeight="1">
      <c r="A19" s="14" t="s">
        <v>1255</v>
      </c>
      <c r="B19" s="15" t="s">
        <v>1257</v>
      </c>
      <c r="C19" s="10" t="s">
        <v>1256</v>
      </c>
      <c r="D19" s="12" t="s">
        <v>1140</v>
      </c>
      <c r="E19" s="16">
        <v>973000</v>
      </c>
      <c r="F19" s="17">
        <v>1276.58</v>
      </c>
      <c r="G19" s="18">
        <v>2.4199999999999999E-2</v>
      </c>
    </row>
    <row r="20" spans="1:7" ht="12.95" customHeight="1">
      <c r="A20" s="14" t="s">
        <v>1102</v>
      </c>
      <c r="B20" s="15" t="s">
        <v>1104</v>
      </c>
      <c r="C20" s="10" t="s">
        <v>1103</v>
      </c>
      <c r="D20" s="12" t="s">
        <v>1105</v>
      </c>
      <c r="E20" s="16">
        <v>166500</v>
      </c>
      <c r="F20" s="17">
        <v>1070.18</v>
      </c>
      <c r="G20" s="18">
        <v>2.0299999999999999E-2</v>
      </c>
    </row>
    <row r="21" spans="1:7" ht="12.95" customHeight="1">
      <c r="A21" s="14" t="s">
        <v>1110</v>
      </c>
      <c r="B21" s="15" t="s">
        <v>1112</v>
      </c>
      <c r="C21" s="10" t="s">
        <v>1111</v>
      </c>
      <c r="D21" s="12" t="s">
        <v>1113</v>
      </c>
      <c r="E21" s="16">
        <v>468000</v>
      </c>
      <c r="F21" s="17">
        <v>1062.1300000000001</v>
      </c>
      <c r="G21" s="18">
        <v>2.0199999999999999E-2</v>
      </c>
    </row>
    <row r="22" spans="1:7" ht="12.95" customHeight="1">
      <c r="A22" s="14" t="s">
        <v>1195</v>
      </c>
      <c r="B22" s="15" t="s">
        <v>1197</v>
      </c>
      <c r="C22" s="10" t="s">
        <v>1196</v>
      </c>
      <c r="D22" s="12" t="s">
        <v>1198</v>
      </c>
      <c r="E22" s="16">
        <v>440000</v>
      </c>
      <c r="F22" s="17">
        <v>988.68</v>
      </c>
      <c r="G22" s="18">
        <v>1.8800000000000001E-2</v>
      </c>
    </row>
    <row r="23" spans="1:7" ht="12.95" customHeight="1">
      <c r="A23" s="14" t="s">
        <v>1268</v>
      </c>
      <c r="B23" s="15" t="s">
        <v>1270</v>
      </c>
      <c r="C23" s="10" t="s">
        <v>1269</v>
      </c>
      <c r="D23" s="12" t="s">
        <v>1129</v>
      </c>
      <c r="E23" s="16">
        <v>2124000</v>
      </c>
      <c r="F23" s="17">
        <v>866.59</v>
      </c>
      <c r="G23" s="18">
        <v>1.6400000000000001E-2</v>
      </c>
    </row>
    <row r="24" spans="1:7" ht="12.95" customHeight="1">
      <c r="A24" s="14" t="s">
        <v>1130</v>
      </c>
      <c r="B24" s="15" t="s">
        <v>1132</v>
      </c>
      <c r="C24" s="10" t="s">
        <v>1131</v>
      </c>
      <c r="D24" s="12" t="s">
        <v>1133</v>
      </c>
      <c r="E24" s="16">
        <v>150000</v>
      </c>
      <c r="F24" s="17">
        <v>727.13</v>
      </c>
      <c r="G24" s="18">
        <v>1.38E-2</v>
      </c>
    </row>
    <row r="25" spans="1:7" ht="12.95" customHeight="1">
      <c r="A25" s="14" t="s">
        <v>1315</v>
      </c>
      <c r="B25" s="15" t="s">
        <v>1317</v>
      </c>
      <c r="C25" s="10" t="s">
        <v>1316</v>
      </c>
      <c r="D25" s="12" t="s">
        <v>1198</v>
      </c>
      <c r="E25" s="16">
        <v>1200000</v>
      </c>
      <c r="F25" s="17">
        <v>709.2</v>
      </c>
      <c r="G25" s="18">
        <v>1.35E-2</v>
      </c>
    </row>
    <row r="26" spans="1:7" ht="12.95" customHeight="1">
      <c r="A26" s="14" t="s">
        <v>1363</v>
      </c>
      <c r="B26" s="15" t="s">
        <v>1365</v>
      </c>
      <c r="C26" s="10" t="s">
        <v>1364</v>
      </c>
      <c r="D26" s="12" t="s">
        <v>1198</v>
      </c>
      <c r="E26" s="16">
        <v>290000</v>
      </c>
      <c r="F26" s="17">
        <v>703.4</v>
      </c>
      <c r="G26" s="18">
        <v>1.34E-2</v>
      </c>
    </row>
    <row r="27" spans="1:7" ht="12.95" customHeight="1">
      <c r="A27" s="14" t="s">
        <v>1240</v>
      </c>
      <c r="B27" s="15" t="s">
        <v>1242</v>
      </c>
      <c r="C27" s="10" t="s">
        <v>1241</v>
      </c>
      <c r="D27" s="12" t="s">
        <v>1129</v>
      </c>
      <c r="E27" s="16">
        <v>731000</v>
      </c>
      <c r="F27" s="17">
        <v>624.27</v>
      </c>
      <c r="G27" s="18">
        <v>1.18E-2</v>
      </c>
    </row>
    <row r="28" spans="1:7" ht="12.95" customHeight="1">
      <c r="A28" s="14" t="s">
        <v>1322</v>
      </c>
      <c r="B28" s="15" t="s">
        <v>1324</v>
      </c>
      <c r="C28" s="10" t="s">
        <v>1323</v>
      </c>
      <c r="D28" s="12" t="s">
        <v>1171</v>
      </c>
      <c r="E28" s="16">
        <v>36050</v>
      </c>
      <c r="F28" s="17">
        <v>602.72</v>
      </c>
      <c r="G28" s="18">
        <v>1.14E-2</v>
      </c>
    </row>
    <row r="29" spans="1:7" ht="12.95" customHeight="1">
      <c r="A29" s="14" t="s">
        <v>1230</v>
      </c>
      <c r="B29" s="15" t="s">
        <v>1232</v>
      </c>
      <c r="C29" s="10" t="s">
        <v>1231</v>
      </c>
      <c r="D29" s="12" t="s">
        <v>1233</v>
      </c>
      <c r="E29" s="16">
        <v>60000</v>
      </c>
      <c r="F29" s="17">
        <v>535.38</v>
      </c>
      <c r="G29" s="18">
        <v>1.0200000000000001E-2</v>
      </c>
    </row>
    <row r="30" spans="1:7" ht="12.95" customHeight="1">
      <c r="A30" s="14" t="s">
        <v>1216</v>
      </c>
      <c r="B30" s="15" t="s">
        <v>1218</v>
      </c>
      <c r="C30" s="10" t="s">
        <v>1217</v>
      </c>
      <c r="D30" s="12" t="s">
        <v>1129</v>
      </c>
      <c r="E30" s="16">
        <v>98800</v>
      </c>
      <c r="F30" s="17">
        <v>496.72</v>
      </c>
      <c r="G30" s="18">
        <v>9.4000000000000004E-3</v>
      </c>
    </row>
    <row r="31" spans="1:7" ht="12.95" customHeight="1">
      <c r="A31" s="14" t="s">
        <v>1274</v>
      </c>
      <c r="B31" s="15" t="s">
        <v>1276</v>
      </c>
      <c r="C31" s="10" t="s">
        <v>1275</v>
      </c>
      <c r="D31" s="12" t="s">
        <v>1105</v>
      </c>
      <c r="E31" s="16">
        <v>120900</v>
      </c>
      <c r="F31" s="17">
        <v>490.37</v>
      </c>
      <c r="G31" s="18">
        <v>9.2999999999999992E-3</v>
      </c>
    </row>
    <row r="32" spans="1:7" ht="12.95" customHeight="1">
      <c r="A32" s="14" t="s">
        <v>1824</v>
      </c>
      <c r="B32" s="15" t="s">
        <v>1826</v>
      </c>
      <c r="C32" s="10" t="s">
        <v>1825</v>
      </c>
      <c r="D32" s="12" t="s">
        <v>1292</v>
      </c>
      <c r="E32" s="16">
        <v>1020000</v>
      </c>
      <c r="F32" s="17">
        <v>444.72</v>
      </c>
      <c r="G32" s="18">
        <v>8.3999999999999995E-3</v>
      </c>
    </row>
    <row r="33" spans="1:7" ht="12.95" customHeight="1">
      <c r="A33" s="14" t="s">
        <v>1277</v>
      </c>
      <c r="B33" s="15" t="s">
        <v>1279</v>
      </c>
      <c r="C33" s="10" t="s">
        <v>1278</v>
      </c>
      <c r="D33" s="12" t="s">
        <v>1105</v>
      </c>
      <c r="E33" s="16">
        <v>402000</v>
      </c>
      <c r="F33" s="17">
        <v>405.22</v>
      </c>
      <c r="G33" s="18">
        <v>7.7000000000000002E-3</v>
      </c>
    </row>
    <row r="34" spans="1:7" ht="12.95" customHeight="1">
      <c r="A34" s="14" t="s">
        <v>1302</v>
      </c>
      <c r="B34" s="15" t="s">
        <v>1304</v>
      </c>
      <c r="C34" s="10" t="s">
        <v>1303</v>
      </c>
      <c r="D34" s="12" t="s">
        <v>1105</v>
      </c>
      <c r="E34" s="16">
        <v>256000</v>
      </c>
      <c r="F34" s="17">
        <v>377.22</v>
      </c>
      <c r="G34" s="18">
        <v>7.1999999999999998E-3</v>
      </c>
    </row>
    <row r="35" spans="1:7" ht="12.95" customHeight="1">
      <c r="A35" s="14" t="s">
        <v>1335</v>
      </c>
      <c r="B35" s="15" t="s">
        <v>1337</v>
      </c>
      <c r="C35" s="10" t="s">
        <v>1336</v>
      </c>
      <c r="D35" s="12" t="s">
        <v>1117</v>
      </c>
      <c r="E35" s="16">
        <v>114000</v>
      </c>
      <c r="F35" s="17">
        <v>348.61</v>
      </c>
      <c r="G35" s="18">
        <v>6.6E-3</v>
      </c>
    </row>
    <row r="36" spans="1:7" ht="12.95" customHeight="1">
      <c r="A36" s="14" t="s">
        <v>1141</v>
      </c>
      <c r="B36" s="15" t="s">
        <v>1143</v>
      </c>
      <c r="C36" s="10" t="s">
        <v>1142</v>
      </c>
      <c r="D36" s="12" t="s">
        <v>1117</v>
      </c>
      <c r="E36" s="16">
        <v>168000</v>
      </c>
      <c r="F36" s="17">
        <v>285.43</v>
      </c>
      <c r="G36" s="18">
        <v>5.4000000000000003E-3</v>
      </c>
    </row>
    <row r="37" spans="1:7" ht="12.95" customHeight="1">
      <c r="A37" s="14" t="s">
        <v>1312</v>
      </c>
      <c r="B37" s="15" t="s">
        <v>1314</v>
      </c>
      <c r="C37" s="10" t="s">
        <v>1313</v>
      </c>
      <c r="D37" s="12" t="s">
        <v>1117</v>
      </c>
      <c r="E37" s="16">
        <v>160000</v>
      </c>
      <c r="F37" s="17">
        <v>282.32</v>
      </c>
      <c r="G37" s="18">
        <v>5.4000000000000003E-3</v>
      </c>
    </row>
    <row r="38" spans="1:7" ht="12.95" customHeight="1">
      <c r="A38" s="14" t="s">
        <v>1199</v>
      </c>
      <c r="B38" s="15" t="s">
        <v>1201</v>
      </c>
      <c r="C38" s="10" t="s">
        <v>1200</v>
      </c>
      <c r="D38" s="12" t="s">
        <v>1101</v>
      </c>
      <c r="E38" s="16">
        <v>44800</v>
      </c>
      <c r="F38" s="17">
        <v>276.73</v>
      </c>
      <c r="G38" s="18">
        <v>5.3E-3</v>
      </c>
    </row>
    <row r="39" spans="1:7" ht="12.95" customHeight="1">
      <c r="A39" s="14" t="s">
        <v>1175</v>
      </c>
      <c r="B39" s="15" t="s">
        <v>1177</v>
      </c>
      <c r="C39" s="10" t="s">
        <v>1176</v>
      </c>
      <c r="D39" s="12" t="s">
        <v>1113</v>
      </c>
      <c r="E39" s="16">
        <v>8250</v>
      </c>
      <c r="F39" s="17">
        <v>251.74</v>
      </c>
      <c r="G39" s="18">
        <v>4.7999999999999996E-3</v>
      </c>
    </row>
    <row r="40" spans="1:7" ht="12.95" customHeight="1">
      <c r="A40" s="14" t="s">
        <v>1184</v>
      </c>
      <c r="B40" s="15" t="s">
        <v>1186</v>
      </c>
      <c r="C40" s="10" t="s">
        <v>1185</v>
      </c>
      <c r="D40" s="12" t="s">
        <v>1140</v>
      </c>
      <c r="E40" s="16">
        <v>3000</v>
      </c>
      <c r="F40" s="17">
        <v>246.34</v>
      </c>
      <c r="G40" s="18">
        <v>4.7000000000000002E-3</v>
      </c>
    </row>
    <row r="41" spans="1:7" ht="12.95" customHeight="1">
      <c r="A41" s="14" t="s">
        <v>1162</v>
      </c>
      <c r="B41" s="15" t="s">
        <v>1164</v>
      </c>
      <c r="C41" s="10" t="s">
        <v>1163</v>
      </c>
      <c r="D41" s="12" t="s">
        <v>1165</v>
      </c>
      <c r="E41" s="16">
        <v>60200</v>
      </c>
      <c r="F41" s="17">
        <v>240.74</v>
      </c>
      <c r="G41" s="18">
        <v>4.5999999999999999E-3</v>
      </c>
    </row>
    <row r="42" spans="1:7" ht="12.95" customHeight="1">
      <c r="A42" s="14" t="s">
        <v>1296</v>
      </c>
      <c r="B42" s="15" t="s">
        <v>1298</v>
      </c>
      <c r="C42" s="10" t="s">
        <v>1297</v>
      </c>
      <c r="D42" s="12" t="s">
        <v>1105</v>
      </c>
      <c r="E42" s="16">
        <v>18600</v>
      </c>
      <c r="F42" s="17">
        <v>217.25</v>
      </c>
      <c r="G42" s="18">
        <v>4.1000000000000003E-3</v>
      </c>
    </row>
    <row r="43" spans="1:7" ht="12.95" customHeight="1">
      <c r="A43" s="14" t="s">
        <v>1126</v>
      </c>
      <c r="B43" s="15" t="s">
        <v>1128</v>
      </c>
      <c r="C43" s="10" t="s">
        <v>1127</v>
      </c>
      <c r="D43" s="12" t="s">
        <v>1129</v>
      </c>
      <c r="E43" s="16">
        <v>19800</v>
      </c>
      <c r="F43" s="17">
        <v>201.7</v>
      </c>
      <c r="G43" s="18">
        <v>3.8E-3</v>
      </c>
    </row>
    <row r="44" spans="1:7" ht="12.95" customHeight="1">
      <c r="A44" s="14" t="s">
        <v>1309</v>
      </c>
      <c r="B44" s="15" t="s">
        <v>1311</v>
      </c>
      <c r="C44" s="10" t="s">
        <v>1310</v>
      </c>
      <c r="D44" s="12" t="s">
        <v>1117</v>
      </c>
      <c r="E44" s="16">
        <v>234000</v>
      </c>
      <c r="F44" s="17">
        <v>193.05</v>
      </c>
      <c r="G44" s="18">
        <v>3.7000000000000002E-3</v>
      </c>
    </row>
    <row r="45" spans="1:7" ht="12.95" customHeight="1">
      <c r="A45" s="14" t="s">
        <v>1305</v>
      </c>
      <c r="B45" s="15" t="s">
        <v>1307</v>
      </c>
      <c r="C45" s="10" t="s">
        <v>1306</v>
      </c>
      <c r="D45" s="12" t="s">
        <v>1308</v>
      </c>
      <c r="E45" s="16">
        <v>39100</v>
      </c>
      <c r="F45" s="17">
        <v>172.88</v>
      </c>
      <c r="G45" s="18">
        <v>3.3E-3</v>
      </c>
    </row>
    <row r="46" spans="1:7" ht="12.95" customHeight="1">
      <c r="A46" s="14" t="s">
        <v>1243</v>
      </c>
      <c r="B46" s="15" t="s">
        <v>1245</v>
      </c>
      <c r="C46" s="10" t="s">
        <v>1244</v>
      </c>
      <c r="D46" s="12" t="s">
        <v>1105</v>
      </c>
      <c r="E46" s="16">
        <v>96000</v>
      </c>
      <c r="F46" s="17">
        <v>133.68</v>
      </c>
      <c r="G46" s="18">
        <v>2.5000000000000001E-3</v>
      </c>
    </row>
    <row r="47" spans="1:7" ht="12.95" customHeight="1">
      <c r="A47" s="14" t="s">
        <v>1360</v>
      </c>
      <c r="B47" s="15" t="s">
        <v>1362</v>
      </c>
      <c r="C47" s="10" t="s">
        <v>1361</v>
      </c>
      <c r="D47" s="12" t="s">
        <v>1105</v>
      </c>
      <c r="E47" s="16">
        <v>36000</v>
      </c>
      <c r="F47" s="17">
        <v>121.93</v>
      </c>
      <c r="G47" s="18">
        <v>2.3E-3</v>
      </c>
    </row>
    <row r="48" spans="1:7" ht="12.95" customHeight="1">
      <c r="A48" s="14" t="s">
        <v>1219</v>
      </c>
      <c r="B48" s="15" t="s">
        <v>1221</v>
      </c>
      <c r="C48" s="10" t="s">
        <v>1220</v>
      </c>
      <c r="D48" s="12" t="s">
        <v>1222</v>
      </c>
      <c r="E48" s="16">
        <v>72000</v>
      </c>
      <c r="F48" s="17">
        <v>92.27</v>
      </c>
      <c r="G48" s="18">
        <v>1.8E-3</v>
      </c>
    </row>
    <row r="49" spans="1:7" ht="12.95" customHeight="1">
      <c r="A49" s="14" t="s">
        <v>1394</v>
      </c>
      <c r="B49" s="15" t="s">
        <v>1396</v>
      </c>
      <c r="C49" s="10" t="s">
        <v>1395</v>
      </c>
      <c r="D49" s="12" t="s">
        <v>1353</v>
      </c>
      <c r="E49" s="16">
        <v>18000</v>
      </c>
      <c r="F49" s="17">
        <v>86.34</v>
      </c>
      <c r="G49" s="18">
        <v>1.6000000000000001E-3</v>
      </c>
    </row>
    <row r="50" spans="1:7" ht="12.95" customHeight="1">
      <c r="A50" s="14" t="s">
        <v>1150</v>
      </c>
      <c r="B50" s="15" t="s">
        <v>1152</v>
      </c>
      <c r="C50" s="10" t="s">
        <v>1151</v>
      </c>
      <c r="D50" s="12" t="s">
        <v>1117</v>
      </c>
      <c r="E50" s="16">
        <v>26250</v>
      </c>
      <c r="F50" s="17">
        <v>82.49</v>
      </c>
      <c r="G50" s="18">
        <v>1.6000000000000001E-3</v>
      </c>
    </row>
    <row r="51" spans="1:7" ht="12.95" customHeight="1">
      <c r="A51" s="14" t="s">
        <v>1422</v>
      </c>
      <c r="B51" s="15" t="s">
        <v>1424</v>
      </c>
      <c r="C51" s="10" t="s">
        <v>1423</v>
      </c>
      <c r="D51" s="12" t="s">
        <v>1233</v>
      </c>
      <c r="E51" s="16">
        <v>4500</v>
      </c>
      <c r="F51" s="17">
        <v>76.010000000000005</v>
      </c>
      <c r="G51" s="18">
        <v>1.4E-3</v>
      </c>
    </row>
    <row r="52" spans="1:7" ht="12.95" customHeight="1">
      <c r="A52" s="14" t="s">
        <v>1827</v>
      </c>
      <c r="B52" s="15" t="s">
        <v>1829</v>
      </c>
      <c r="C52" s="10" t="s">
        <v>1828</v>
      </c>
      <c r="D52" s="12" t="s">
        <v>1467</v>
      </c>
      <c r="E52" s="16">
        <v>72000</v>
      </c>
      <c r="F52" s="17">
        <v>73.760000000000005</v>
      </c>
      <c r="G52" s="18">
        <v>1.4E-3</v>
      </c>
    </row>
    <row r="53" spans="1:7" ht="12.95" customHeight="1">
      <c r="A53" s="14" t="s">
        <v>1443</v>
      </c>
      <c r="B53" s="15" t="s">
        <v>1445</v>
      </c>
      <c r="C53" s="10" t="s">
        <v>1444</v>
      </c>
      <c r="D53" s="12" t="s">
        <v>1125</v>
      </c>
      <c r="E53" s="16">
        <v>350000</v>
      </c>
      <c r="F53" s="17">
        <v>59.85</v>
      </c>
      <c r="G53" s="18">
        <v>1.1000000000000001E-3</v>
      </c>
    </row>
    <row r="54" spans="1:7" ht="12.95" customHeight="1">
      <c r="A54" s="14" t="s">
        <v>1264</v>
      </c>
      <c r="B54" s="15" t="s">
        <v>1266</v>
      </c>
      <c r="C54" s="10" t="s">
        <v>1265</v>
      </c>
      <c r="D54" s="12" t="s">
        <v>1267</v>
      </c>
      <c r="E54" s="16">
        <v>7200</v>
      </c>
      <c r="F54" s="17">
        <v>57.55</v>
      </c>
      <c r="G54" s="18">
        <v>1.1000000000000001E-3</v>
      </c>
    </row>
    <row r="55" spans="1:7" ht="12.95" customHeight="1">
      <c r="A55" s="14" t="s">
        <v>1212</v>
      </c>
      <c r="B55" s="15" t="s">
        <v>1214</v>
      </c>
      <c r="C55" s="10" t="s">
        <v>1213</v>
      </c>
      <c r="D55" s="12" t="s">
        <v>1215</v>
      </c>
      <c r="E55" s="16">
        <v>7500</v>
      </c>
      <c r="F55" s="17">
        <v>54.97</v>
      </c>
      <c r="G55" s="18">
        <v>1E-3</v>
      </c>
    </row>
    <row r="56" spans="1:7" ht="12.95" customHeight="1">
      <c r="A56" s="14" t="s">
        <v>1446</v>
      </c>
      <c r="B56" s="15" t="s">
        <v>1448</v>
      </c>
      <c r="C56" s="10" t="s">
        <v>1447</v>
      </c>
      <c r="D56" s="12" t="s">
        <v>1321</v>
      </c>
      <c r="E56" s="16">
        <v>30000</v>
      </c>
      <c r="F56" s="17">
        <v>29.4</v>
      </c>
      <c r="G56" s="18">
        <v>5.9999999999999995E-4</v>
      </c>
    </row>
    <row r="57" spans="1:7" ht="12.95" customHeight="1">
      <c r="A57" s="14" t="s">
        <v>1325</v>
      </c>
      <c r="B57" s="15" t="s">
        <v>1327</v>
      </c>
      <c r="C57" s="10" t="s">
        <v>1326</v>
      </c>
      <c r="D57" s="12" t="s">
        <v>1101</v>
      </c>
      <c r="E57" s="16">
        <v>20000</v>
      </c>
      <c r="F57" s="17">
        <v>27.9</v>
      </c>
      <c r="G57" s="18">
        <v>5.0000000000000001E-4</v>
      </c>
    </row>
    <row r="58" spans="1:7" ht="12.95" customHeight="1">
      <c r="A58" s="14" t="s">
        <v>1299</v>
      </c>
      <c r="B58" s="15" t="s">
        <v>1301</v>
      </c>
      <c r="C58" s="10" t="s">
        <v>1300</v>
      </c>
      <c r="D58" s="12" t="s">
        <v>1101</v>
      </c>
      <c r="E58" s="16">
        <v>2400</v>
      </c>
      <c r="F58" s="17">
        <v>21.18</v>
      </c>
      <c r="G58" s="18">
        <v>4.0000000000000002E-4</v>
      </c>
    </row>
    <row r="59" spans="1:7" ht="12.95" customHeight="1">
      <c r="A59" s="14" t="s">
        <v>1382</v>
      </c>
      <c r="B59" s="15" t="s">
        <v>1384</v>
      </c>
      <c r="C59" s="10" t="s">
        <v>1383</v>
      </c>
      <c r="D59" s="12" t="s">
        <v>1109</v>
      </c>
      <c r="E59" s="16">
        <v>2000</v>
      </c>
      <c r="F59" s="17">
        <v>14.08</v>
      </c>
      <c r="G59" s="18">
        <v>2.9999999999999997E-4</v>
      </c>
    </row>
    <row r="60" spans="1:7" ht="12.95" customHeight="1">
      <c r="A60" s="14" t="s">
        <v>1144</v>
      </c>
      <c r="B60" s="15" t="s">
        <v>1146</v>
      </c>
      <c r="C60" s="10" t="s">
        <v>1145</v>
      </c>
      <c r="D60" s="12" t="s">
        <v>1105</v>
      </c>
      <c r="E60" s="16">
        <v>1000</v>
      </c>
      <c r="F60" s="17">
        <v>9.75</v>
      </c>
      <c r="G60" s="18">
        <v>2.0000000000000001E-4</v>
      </c>
    </row>
    <row r="61" spans="1:7" ht="12.95" customHeight="1">
      <c r="A61" s="14" t="s">
        <v>1341</v>
      </c>
      <c r="B61" s="15" t="s">
        <v>1343</v>
      </c>
      <c r="C61" s="10" t="s">
        <v>1342</v>
      </c>
      <c r="D61" s="12" t="s">
        <v>1117</v>
      </c>
      <c r="E61" s="16">
        <v>4500</v>
      </c>
      <c r="F61" s="17">
        <v>8.01</v>
      </c>
      <c r="G61" s="18">
        <v>2.0000000000000001E-4</v>
      </c>
    </row>
    <row r="62" spans="1:7" ht="12.95" customHeight="1">
      <c r="A62" s="14" t="s">
        <v>1379</v>
      </c>
      <c r="B62" s="15" t="s">
        <v>1381</v>
      </c>
      <c r="C62" s="10" t="s">
        <v>1380</v>
      </c>
      <c r="D62" s="12" t="s">
        <v>1215</v>
      </c>
      <c r="E62" s="16">
        <v>1000</v>
      </c>
      <c r="F62" s="17">
        <v>7.82</v>
      </c>
      <c r="G62" s="18">
        <v>1E-4</v>
      </c>
    </row>
    <row r="63" spans="1:7" ht="12.95" customHeight="1">
      <c r="A63" s="14" t="s">
        <v>1178</v>
      </c>
      <c r="B63" s="15" t="s">
        <v>1180</v>
      </c>
      <c r="C63" s="10" t="s">
        <v>1179</v>
      </c>
      <c r="D63" s="12" t="s">
        <v>1109</v>
      </c>
      <c r="E63" s="16">
        <v>4500</v>
      </c>
      <c r="F63" s="17">
        <v>7.34</v>
      </c>
      <c r="G63" s="18">
        <v>1E-4</v>
      </c>
    </row>
    <row r="64" spans="1:7" ht="12.95" customHeight="1">
      <c r="A64" s="14" t="s">
        <v>1223</v>
      </c>
      <c r="B64" s="15" t="s">
        <v>1225</v>
      </c>
      <c r="C64" s="10" t="s">
        <v>1224</v>
      </c>
      <c r="D64" s="12" t="s">
        <v>1105</v>
      </c>
      <c r="E64" s="16">
        <v>1000</v>
      </c>
      <c r="F64" s="17">
        <v>5.87</v>
      </c>
      <c r="G64" s="18">
        <v>1E-4</v>
      </c>
    </row>
    <row r="65" spans="1:7" ht="12.95" customHeight="1">
      <c r="A65" s="3"/>
      <c r="B65" s="20" t="s">
        <v>440</v>
      </c>
      <c r="C65" s="34" t="s">
        <v>2</v>
      </c>
      <c r="D65" s="20" t="s">
        <v>2</v>
      </c>
      <c r="E65" s="20" t="s">
        <v>2</v>
      </c>
      <c r="F65" s="35">
        <v>35404.629999999997</v>
      </c>
      <c r="G65" s="36">
        <v>0.67200000000000004</v>
      </c>
    </row>
    <row r="66" spans="1:7" ht="12.95" customHeight="1">
      <c r="A66" s="3"/>
      <c r="B66" s="11" t="s">
        <v>1516</v>
      </c>
      <c r="C66" s="19" t="s">
        <v>2</v>
      </c>
      <c r="D66" s="21" t="s">
        <v>2</v>
      </c>
      <c r="E66" s="21" t="s">
        <v>2</v>
      </c>
      <c r="F66" s="37" t="s">
        <v>808</v>
      </c>
      <c r="G66" s="38" t="s">
        <v>808</v>
      </c>
    </row>
    <row r="67" spans="1:7" ht="12.95" customHeight="1">
      <c r="A67" s="3"/>
      <c r="B67" s="20" t="s">
        <v>440</v>
      </c>
      <c r="C67" s="19" t="s">
        <v>2</v>
      </c>
      <c r="D67" s="21" t="s">
        <v>2</v>
      </c>
      <c r="E67" s="21" t="s">
        <v>2</v>
      </c>
      <c r="F67" s="37" t="s">
        <v>808</v>
      </c>
      <c r="G67" s="38" t="s">
        <v>808</v>
      </c>
    </row>
    <row r="68" spans="1:7" ht="12.95" customHeight="1">
      <c r="A68" s="3"/>
      <c r="B68" s="20" t="s">
        <v>224</v>
      </c>
      <c r="C68" s="19" t="s">
        <v>2</v>
      </c>
      <c r="D68" s="21" t="s">
        <v>2</v>
      </c>
      <c r="E68" s="22" t="s">
        <v>2</v>
      </c>
      <c r="F68" s="23">
        <v>35404.629999999997</v>
      </c>
      <c r="G68" s="24">
        <v>0.67200000000000004</v>
      </c>
    </row>
    <row r="69" spans="1:7" ht="12.95" customHeight="1">
      <c r="A69" s="3"/>
      <c r="B69" s="11" t="s">
        <v>1517</v>
      </c>
      <c r="C69" s="10" t="s">
        <v>2</v>
      </c>
      <c r="D69" s="12" t="s">
        <v>2</v>
      </c>
      <c r="E69" s="12" t="s">
        <v>2</v>
      </c>
      <c r="F69" s="12" t="s">
        <v>2</v>
      </c>
      <c r="G69" s="13" t="s">
        <v>2</v>
      </c>
    </row>
    <row r="70" spans="1:7" ht="12.95" customHeight="1">
      <c r="A70" s="3"/>
      <c r="B70" s="11" t="s">
        <v>1518</v>
      </c>
      <c r="C70" s="10" t="s">
        <v>2</v>
      </c>
      <c r="D70" s="12" t="s">
        <v>2</v>
      </c>
      <c r="E70" s="12" t="s">
        <v>2</v>
      </c>
      <c r="F70" s="12" t="s">
        <v>2</v>
      </c>
      <c r="G70" s="13" t="s">
        <v>2</v>
      </c>
    </row>
    <row r="71" spans="1:7" ht="12.95" customHeight="1">
      <c r="A71" s="14" t="s">
        <v>1706</v>
      </c>
      <c r="B71" s="15" t="s">
        <v>1707</v>
      </c>
      <c r="C71" s="10" t="s">
        <v>2</v>
      </c>
      <c r="D71" s="12" t="s">
        <v>1521</v>
      </c>
      <c r="E71" s="16">
        <v>-1000</v>
      </c>
      <c r="F71" s="17">
        <v>-5.87</v>
      </c>
      <c r="G71" s="18">
        <v>-1E-4</v>
      </c>
    </row>
    <row r="72" spans="1:7" ht="12.95" customHeight="1">
      <c r="A72" s="14" t="s">
        <v>1732</v>
      </c>
      <c r="B72" s="15" t="s">
        <v>1733</v>
      </c>
      <c r="C72" s="10" t="s">
        <v>2</v>
      </c>
      <c r="D72" s="12" t="s">
        <v>1521</v>
      </c>
      <c r="E72" s="16">
        <v>-4500</v>
      </c>
      <c r="F72" s="17">
        <v>-7.36</v>
      </c>
      <c r="G72" s="18">
        <v>-1E-4</v>
      </c>
    </row>
    <row r="73" spans="1:7" ht="12.95" customHeight="1">
      <c r="A73" s="14" t="s">
        <v>1608</v>
      </c>
      <c r="B73" s="15" t="s">
        <v>1609</v>
      </c>
      <c r="C73" s="10" t="s">
        <v>2</v>
      </c>
      <c r="D73" s="12" t="s">
        <v>1521</v>
      </c>
      <c r="E73" s="16">
        <v>-1000</v>
      </c>
      <c r="F73" s="17">
        <v>-7.87</v>
      </c>
      <c r="G73" s="18">
        <v>-1E-4</v>
      </c>
    </row>
    <row r="74" spans="1:7" ht="12.95" customHeight="1">
      <c r="A74" s="14" t="s">
        <v>1632</v>
      </c>
      <c r="B74" s="15" t="s">
        <v>1633</v>
      </c>
      <c r="C74" s="10" t="s">
        <v>2</v>
      </c>
      <c r="D74" s="12" t="s">
        <v>1521</v>
      </c>
      <c r="E74" s="16">
        <v>-4500</v>
      </c>
      <c r="F74" s="17">
        <v>-8.06</v>
      </c>
      <c r="G74" s="18">
        <v>-2.0000000000000001E-4</v>
      </c>
    </row>
    <row r="75" spans="1:7" ht="12.95" customHeight="1">
      <c r="A75" s="14" t="s">
        <v>1754</v>
      </c>
      <c r="B75" s="15" t="s">
        <v>1755</v>
      </c>
      <c r="C75" s="10" t="s">
        <v>2</v>
      </c>
      <c r="D75" s="12" t="s">
        <v>1521</v>
      </c>
      <c r="E75" s="16">
        <v>-1000</v>
      </c>
      <c r="F75" s="17">
        <v>-9.7799999999999994</v>
      </c>
      <c r="G75" s="18">
        <v>-2.0000000000000001E-4</v>
      </c>
    </row>
    <row r="76" spans="1:7" ht="12.95" customHeight="1">
      <c r="A76" s="14" t="s">
        <v>1604</v>
      </c>
      <c r="B76" s="15" t="s">
        <v>1605</v>
      </c>
      <c r="C76" s="10" t="s">
        <v>2</v>
      </c>
      <c r="D76" s="12" t="s">
        <v>1521</v>
      </c>
      <c r="E76" s="16">
        <v>-2000</v>
      </c>
      <c r="F76" s="17">
        <v>-14.18</v>
      </c>
      <c r="G76" s="18">
        <v>-2.9999999999999997E-4</v>
      </c>
    </row>
    <row r="77" spans="1:7" ht="12.95" customHeight="1">
      <c r="A77" s="14" t="s">
        <v>1658</v>
      </c>
      <c r="B77" s="15" t="s">
        <v>1659</v>
      </c>
      <c r="C77" s="10" t="s">
        <v>2</v>
      </c>
      <c r="D77" s="12" t="s">
        <v>1521</v>
      </c>
      <c r="E77" s="16">
        <v>-2400</v>
      </c>
      <c r="F77" s="17">
        <v>-21.25</v>
      </c>
      <c r="G77" s="18">
        <v>-4.0000000000000002E-4</v>
      </c>
    </row>
    <row r="78" spans="1:7" ht="12.95" customHeight="1">
      <c r="A78" s="14" t="s">
        <v>1642</v>
      </c>
      <c r="B78" s="15" t="s">
        <v>1643</v>
      </c>
      <c r="C78" s="10" t="s">
        <v>2</v>
      </c>
      <c r="D78" s="12" t="s">
        <v>1521</v>
      </c>
      <c r="E78" s="16">
        <v>-20000</v>
      </c>
      <c r="F78" s="17">
        <v>-28.12</v>
      </c>
      <c r="G78" s="18">
        <v>-5.0000000000000001E-4</v>
      </c>
    </row>
    <row r="79" spans="1:7" ht="12.95" customHeight="1">
      <c r="A79" s="14" t="s">
        <v>1564</v>
      </c>
      <c r="B79" s="15" t="s">
        <v>1565</v>
      </c>
      <c r="C79" s="10" t="s">
        <v>2</v>
      </c>
      <c r="D79" s="12" t="s">
        <v>1521</v>
      </c>
      <c r="E79" s="16">
        <v>-30000</v>
      </c>
      <c r="F79" s="17">
        <v>-29.54</v>
      </c>
      <c r="G79" s="18">
        <v>-5.9999999999999995E-4</v>
      </c>
    </row>
    <row r="80" spans="1:7" ht="12.95" customHeight="1">
      <c r="A80" s="14" t="s">
        <v>1712</v>
      </c>
      <c r="B80" s="15" t="s">
        <v>1713</v>
      </c>
      <c r="C80" s="10" t="s">
        <v>2</v>
      </c>
      <c r="D80" s="12" t="s">
        <v>1521</v>
      </c>
      <c r="E80" s="16">
        <v>-7500</v>
      </c>
      <c r="F80" s="17">
        <v>-55.27</v>
      </c>
      <c r="G80" s="18">
        <v>-1E-3</v>
      </c>
    </row>
    <row r="81" spans="1:7" ht="12.95" customHeight="1">
      <c r="A81" s="14" t="s">
        <v>1680</v>
      </c>
      <c r="B81" s="15" t="s">
        <v>1681</v>
      </c>
      <c r="C81" s="10" t="s">
        <v>2</v>
      </c>
      <c r="D81" s="12" t="s">
        <v>1521</v>
      </c>
      <c r="E81" s="16">
        <v>-7200</v>
      </c>
      <c r="F81" s="17">
        <v>-57.99</v>
      </c>
      <c r="G81" s="18">
        <v>-1.1000000000000001E-3</v>
      </c>
    </row>
    <row r="82" spans="1:7" ht="12.95" customHeight="1">
      <c r="A82" s="14" t="s">
        <v>1568</v>
      </c>
      <c r="B82" s="15" t="s">
        <v>1569</v>
      </c>
      <c r="C82" s="10" t="s">
        <v>2</v>
      </c>
      <c r="D82" s="12" t="s">
        <v>1521</v>
      </c>
      <c r="E82" s="16">
        <v>-350000</v>
      </c>
      <c r="F82" s="17">
        <v>-60.2</v>
      </c>
      <c r="G82" s="18">
        <v>-1.1000000000000001E-3</v>
      </c>
    </row>
    <row r="83" spans="1:7" ht="12.95" customHeight="1">
      <c r="A83" s="14" t="s">
        <v>1830</v>
      </c>
      <c r="B83" s="15" t="s">
        <v>1831</v>
      </c>
      <c r="C83" s="10" t="s">
        <v>2</v>
      </c>
      <c r="D83" s="12" t="s">
        <v>1521</v>
      </c>
      <c r="E83" s="16">
        <v>-72000</v>
      </c>
      <c r="F83" s="17">
        <v>-74.16</v>
      </c>
      <c r="G83" s="18">
        <v>-1.4E-3</v>
      </c>
    </row>
    <row r="84" spans="1:7" ht="12.95" customHeight="1">
      <c r="A84" s="14" t="s">
        <v>1580</v>
      </c>
      <c r="B84" s="15" t="s">
        <v>1581</v>
      </c>
      <c r="C84" s="10" t="s">
        <v>2</v>
      </c>
      <c r="D84" s="12" t="s">
        <v>1521</v>
      </c>
      <c r="E84" s="16">
        <v>-4500</v>
      </c>
      <c r="F84" s="17">
        <v>-76.67</v>
      </c>
      <c r="G84" s="18">
        <v>-1.5E-3</v>
      </c>
    </row>
    <row r="85" spans="1:7" ht="12.95" customHeight="1">
      <c r="A85" s="14" t="s">
        <v>1748</v>
      </c>
      <c r="B85" s="15" t="s">
        <v>1749</v>
      </c>
      <c r="C85" s="10" t="s">
        <v>2</v>
      </c>
      <c r="D85" s="12" t="s">
        <v>1521</v>
      </c>
      <c r="E85" s="16">
        <v>-26250</v>
      </c>
      <c r="F85" s="17">
        <v>-82.98</v>
      </c>
      <c r="G85" s="18">
        <v>-1.6000000000000001E-3</v>
      </c>
    </row>
    <row r="86" spans="1:7" ht="12.95" customHeight="1">
      <c r="A86" s="14" t="s">
        <v>1598</v>
      </c>
      <c r="B86" s="15" t="s">
        <v>1599</v>
      </c>
      <c r="C86" s="10" t="s">
        <v>2</v>
      </c>
      <c r="D86" s="12" t="s">
        <v>1521</v>
      </c>
      <c r="E86" s="16">
        <v>-18000</v>
      </c>
      <c r="F86" s="17">
        <v>-86.16</v>
      </c>
      <c r="G86" s="18">
        <v>-1.6000000000000001E-3</v>
      </c>
    </row>
    <row r="87" spans="1:7" ht="12.95" customHeight="1">
      <c r="A87" s="14" t="s">
        <v>1708</v>
      </c>
      <c r="B87" s="15" t="s">
        <v>1709</v>
      </c>
      <c r="C87" s="10" t="s">
        <v>2</v>
      </c>
      <c r="D87" s="12" t="s">
        <v>1521</v>
      </c>
      <c r="E87" s="16">
        <v>-72000</v>
      </c>
      <c r="F87" s="17">
        <v>-92.52</v>
      </c>
      <c r="G87" s="18">
        <v>-1.8E-3</v>
      </c>
    </row>
    <row r="88" spans="1:7" ht="12.95" customHeight="1">
      <c r="A88" s="14" t="s">
        <v>1620</v>
      </c>
      <c r="B88" s="15" t="s">
        <v>1621</v>
      </c>
      <c r="C88" s="10" t="s">
        <v>2</v>
      </c>
      <c r="D88" s="12" t="s">
        <v>1521</v>
      </c>
      <c r="E88" s="16">
        <v>-36000</v>
      </c>
      <c r="F88" s="17">
        <v>-122.83</v>
      </c>
      <c r="G88" s="18">
        <v>-2.3E-3</v>
      </c>
    </row>
    <row r="89" spans="1:7" ht="12.95" customHeight="1">
      <c r="A89" s="14" t="s">
        <v>1692</v>
      </c>
      <c r="B89" s="15" t="s">
        <v>1693</v>
      </c>
      <c r="C89" s="10" t="s">
        <v>2</v>
      </c>
      <c r="D89" s="12" t="s">
        <v>1521</v>
      </c>
      <c r="E89" s="16">
        <v>-96000</v>
      </c>
      <c r="F89" s="17">
        <v>-130.46</v>
      </c>
      <c r="G89" s="18">
        <v>-2.5000000000000001E-3</v>
      </c>
    </row>
    <row r="90" spans="1:7" ht="12.95" customHeight="1">
      <c r="A90" s="14" t="s">
        <v>1654</v>
      </c>
      <c r="B90" s="15" t="s">
        <v>1655</v>
      </c>
      <c r="C90" s="10" t="s">
        <v>2</v>
      </c>
      <c r="D90" s="12" t="s">
        <v>1521</v>
      </c>
      <c r="E90" s="16">
        <v>-39100</v>
      </c>
      <c r="F90" s="17">
        <v>-174.07</v>
      </c>
      <c r="G90" s="18">
        <v>-3.3E-3</v>
      </c>
    </row>
    <row r="91" spans="1:7" ht="12.95" customHeight="1">
      <c r="A91" s="14" t="s">
        <v>1652</v>
      </c>
      <c r="B91" s="15" t="s">
        <v>1653</v>
      </c>
      <c r="C91" s="10" t="s">
        <v>2</v>
      </c>
      <c r="D91" s="12" t="s">
        <v>1521</v>
      </c>
      <c r="E91" s="16">
        <v>-234000</v>
      </c>
      <c r="F91" s="17">
        <v>-194.1</v>
      </c>
      <c r="G91" s="18">
        <v>-3.7000000000000002E-3</v>
      </c>
    </row>
    <row r="92" spans="1:7" ht="12.95" customHeight="1">
      <c r="A92" s="14" t="s">
        <v>1763</v>
      </c>
      <c r="B92" s="15" t="s">
        <v>1764</v>
      </c>
      <c r="C92" s="10" t="s">
        <v>2</v>
      </c>
      <c r="D92" s="12" t="s">
        <v>1521</v>
      </c>
      <c r="E92" s="16">
        <v>-19800</v>
      </c>
      <c r="F92" s="17">
        <v>-202.85</v>
      </c>
      <c r="G92" s="18">
        <v>-3.8999999999999998E-3</v>
      </c>
    </row>
    <row r="93" spans="1:7" ht="12.95" customHeight="1">
      <c r="A93" s="14" t="s">
        <v>1660</v>
      </c>
      <c r="B93" s="15" t="s">
        <v>1661</v>
      </c>
      <c r="C93" s="10" t="s">
        <v>2</v>
      </c>
      <c r="D93" s="12" t="s">
        <v>1521</v>
      </c>
      <c r="E93" s="16">
        <v>-18600</v>
      </c>
      <c r="F93" s="17">
        <v>-218.08</v>
      </c>
      <c r="G93" s="18">
        <v>-4.1000000000000003E-3</v>
      </c>
    </row>
    <row r="94" spans="1:7" ht="12.95" customHeight="1">
      <c r="A94" s="14" t="s">
        <v>1742</v>
      </c>
      <c r="B94" s="15" t="s">
        <v>1743</v>
      </c>
      <c r="C94" s="10" t="s">
        <v>2</v>
      </c>
      <c r="D94" s="12" t="s">
        <v>1521</v>
      </c>
      <c r="E94" s="16">
        <v>-60200</v>
      </c>
      <c r="F94" s="17">
        <v>-242.49</v>
      </c>
      <c r="G94" s="18">
        <v>-4.5999999999999999E-3</v>
      </c>
    </row>
    <row r="95" spans="1:7" ht="12.95" customHeight="1">
      <c r="A95" s="14" t="s">
        <v>1728</v>
      </c>
      <c r="B95" s="15" t="s">
        <v>1729</v>
      </c>
      <c r="C95" s="10" t="s">
        <v>2</v>
      </c>
      <c r="D95" s="12" t="s">
        <v>1521</v>
      </c>
      <c r="E95" s="16">
        <v>-3000</v>
      </c>
      <c r="F95" s="17">
        <v>-247.23</v>
      </c>
      <c r="G95" s="18">
        <v>-4.7000000000000002E-3</v>
      </c>
    </row>
    <row r="96" spans="1:7" ht="12.95" customHeight="1">
      <c r="A96" s="14" t="s">
        <v>1734</v>
      </c>
      <c r="B96" s="15" t="s">
        <v>1735</v>
      </c>
      <c r="C96" s="10" t="s">
        <v>2</v>
      </c>
      <c r="D96" s="12" t="s">
        <v>1521</v>
      </c>
      <c r="E96" s="16">
        <v>-8250</v>
      </c>
      <c r="F96" s="17">
        <v>-253.64</v>
      </c>
      <c r="G96" s="18">
        <v>-4.7999999999999996E-3</v>
      </c>
    </row>
    <row r="97" spans="1:7" ht="12.95" customHeight="1">
      <c r="A97" s="14" t="s">
        <v>1720</v>
      </c>
      <c r="B97" s="15" t="s">
        <v>1721</v>
      </c>
      <c r="C97" s="10" t="s">
        <v>2</v>
      </c>
      <c r="D97" s="12" t="s">
        <v>1521</v>
      </c>
      <c r="E97" s="16">
        <v>-44800</v>
      </c>
      <c r="F97" s="17">
        <v>-278.81</v>
      </c>
      <c r="G97" s="18">
        <v>-5.3E-3</v>
      </c>
    </row>
    <row r="98" spans="1:7" ht="12.95" customHeight="1">
      <c r="A98" s="14" t="s">
        <v>1650</v>
      </c>
      <c r="B98" s="15" t="s">
        <v>1651</v>
      </c>
      <c r="C98" s="10" t="s">
        <v>2</v>
      </c>
      <c r="D98" s="12" t="s">
        <v>1521</v>
      </c>
      <c r="E98" s="16">
        <v>-160000</v>
      </c>
      <c r="F98" s="17">
        <v>-284.56</v>
      </c>
      <c r="G98" s="18">
        <v>-5.4000000000000003E-3</v>
      </c>
    </row>
    <row r="99" spans="1:7" ht="12.95" customHeight="1">
      <c r="A99" s="14" t="s">
        <v>1756</v>
      </c>
      <c r="B99" s="15" t="s">
        <v>1757</v>
      </c>
      <c r="C99" s="10" t="s">
        <v>2</v>
      </c>
      <c r="D99" s="12" t="s">
        <v>1521</v>
      </c>
      <c r="E99" s="16">
        <v>-168000</v>
      </c>
      <c r="F99" s="17">
        <v>-287.62</v>
      </c>
      <c r="G99" s="18">
        <v>-5.4999999999999997E-3</v>
      </c>
    </row>
    <row r="100" spans="1:7" ht="12.95" customHeight="1">
      <c r="A100" s="14" t="s">
        <v>1636</v>
      </c>
      <c r="B100" s="15" t="s">
        <v>1637</v>
      </c>
      <c r="C100" s="10" t="s">
        <v>2</v>
      </c>
      <c r="D100" s="12" t="s">
        <v>1521</v>
      </c>
      <c r="E100" s="16">
        <v>-114000</v>
      </c>
      <c r="F100" s="17">
        <v>-350.38</v>
      </c>
      <c r="G100" s="18">
        <v>-6.7000000000000002E-3</v>
      </c>
    </row>
    <row r="101" spans="1:7" ht="12.95" customHeight="1">
      <c r="A101" s="14" t="s">
        <v>1656</v>
      </c>
      <c r="B101" s="15" t="s">
        <v>1657</v>
      </c>
      <c r="C101" s="10" t="s">
        <v>2</v>
      </c>
      <c r="D101" s="12" t="s">
        <v>1521</v>
      </c>
      <c r="E101" s="16">
        <v>-256000</v>
      </c>
      <c r="F101" s="17">
        <v>-380.16</v>
      </c>
      <c r="G101" s="18">
        <v>-7.1999999999999998E-3</v>
      </c>
    </row>
    <row r="102" spans="1:7" ht="12.95" customHeight="1">
      <c r="A102" s="14" t="s">
        <v>1672</v>
      </c>
      <c r="B102" s="15" t="s">
        <v>1673</v>
      </c>
      <c r="C102" s="10" t="s">
        <v>2</v>
      </c>
      <c r="D102" s="12" t="s">
        <v>1521</v>
      </c>
      <c r="E102" s="16">
        <v>-402000</v>
      </c>
      <c r="F102" s="17">
        <v>-408.03</v>
      </c>
      <c r="G102" s="18">
        <v>-7.7000000000000002E-3</v>
      </c>
    </row>
    <row r="103" spans="1:7" ht="12.95" customHeight="1">
      <c r="A103" s="14" t="s">
        <v>1832</v>
      </c>
      <c r="B103" s="15" t="s">
        <v>1833</v>
      </c>
      <c r="C103" s="10" t="s">
        <v>2</v>
      </c>
      <c r="D103" s="12" t="s">
        <v>1521</v>
      </c>
      <c r="E103" s="16">
        <v>-1020000</v>
      </c>
      <c r="F103" s="17">
        <v>-448.29</v>
      </c>
      <c r="G103" s="18">
        <v>-8.5000000000000006E-3</v>
      </c>
    </row>
    <row r="104" spans="1:7" ht="12.95" customHeight="1">
      <c r="A104" s="14" t="s">
        <v>1674</v>
      </c>
      <c r="B104" s="15" t="s">
        <v>1675</v>
      </c>
      <c r="C104" s="10" t="s">
        <v>2</v>
      </c>
      <c r="D104" s="12" t="s">
        <v>1521</v>
      </c>
      <c r="E104" s="16">
        <v>-120900</v>
      </c>
      <c r="F104" s="17">
        <v>-487.59</v>
      </c>
      <c r="G104" s="18">
        <v>-9.2999999999999992E-3</v>
      </c>
    </row>
    <row r="105" spans="1:7" ht="12.95" customHeight="1">
      <c r="A105" s="14" t="s">
        <v>1710</v>
      </c>
      <c r="B105" s="15" t="s">
        <v>1711</v>
      </c>
      <c r="C105" s="10" t="s">
        <v>2</v>
      </c>
      <c r="D105" s="12" t="s">
        <v>1521</v>
      </c>
      <c r="E105" s="16">
        <v>-98800</v>
      </c>
      <c r="F105" s="17">
        <v>-498.84</v>
      </c>
      <c r="G105" s="18">
        <v>-9.4999999999999998E-3</v>
      </c>
    </row>
    <row r="106" spans="1:7" ht="12.95" customHeight="1">
      <c r="A106" s="14" t="s">
        <v>1702</v>
      </c>
      <c r="B106" s="15" t="s">
        <v>1703</v>
      </c>
      <c r="C106" s="10" t="s">
        <v>2</v>
      </c>
      <c r="D106" s="12" t="s">
        <v>1521</v>
      </c>
      <c r="E106" s="16">
        <v>-60000</v>
      </c>
      <c r="F106" s="17">
        <v>-539.01</v>
      </c>
      <c r="G106" s="18">
        <v>-1.0200000000000001E-2</v>
      </c>
    </row>
    <row r="107" spans="1:7" ht="12.95" customHeight="1">
      <c r="A107" s="14" t="s">
        <v>1644</v>
      </c>
      <c r="B107" s="15" t="s">
        <v>1645</v>
      </c>
      <c r="C107" s="10" t="s">
        <v>2</v>
      </c>
      <c r="D107" s="12" t="s">
        <v>1521</v>
      </c>
      <c r="E107" s="16">
        <v>-36050</v>
      </c>
      <c r="F107" s="17">
        <v>-606.55999999999995</v>
      </c>
      <c r="G107" s="18">
        <v>-1.15E-2</v>
      </c>
    </row>
    <row r="108" spans="1:7" ht="12.95" customHeight="1">
      <c r="A108" s="14" t="s">
        <v>1696</v>
      </c>
      <c r="B108" s="49" t="s">
        <v>1697</v>
      </c>
      <c r="C108" s="10" t="s">
        <v>2</v>
      </c>
      <c r="D108" s="50" t="s">
        <v>1521</v>
      </c>
      <c r="E108" s="16">
        <v>-731000</v>
      </c>
      <c r="F108" s="17">
        <v>-628.29</v>
      </c>
      <c r="G108" s="18">
        <v>-1.1900000000000001E-2</v>
      </c>
    </row>
    <row r="109" spans="1:7" ht="12.95" customHeight="1">
      <c r="A109" s="14" t="s">
        <v>1618</v>
      </c>
      <c r="B109" s="15" t="s">
        <v>1619</v>
      </c>
      <c r="C109" s="10" t="s">
        <v>2</v>
      </c>
      <c r="D109" s="12" t="s">
        <v>1521</v>
      </c>
      <c r="E109" s="16">
        <v>-290000</v>
      </c>
      <c r="F109" s="17">
        <v>-708.33</v>
      </c>
      <c r="G109" s="18">
        <v>-1.34E-2</v>
      </c>
    </row>
    <row r="110" spans="1:7" ht="12.95" customHeight="1">
      <c r="A110" s="14" t="s">
        <v>1648</v>
      </c>
      <c r="B110" s="15" t="s">
        <v>1649</v>
      </c>
      <c r="C110" s="10" t="s">
        <v>2</v>
      </c>
      <c r="D110" s="12" t="s">
        <v>1521</v>
      </c>
      <c r="E110" s="16">
        <v>-1200000</v>
      </c>
      <c r="F110" s="17">
        <v>-715.2</v>
      </c>
      <c r="G110" s="18">
        <v>-1.3599999999999999E-2</v>
      </c>
    </row>
    <row r="111" spans="1:7" ht="12.95" customHeight="1">
      <c r="A111" s="14" t="s">
        <v>1761</v>
      </c>
      <c r="B111" s="15" t="s">
        <v>1762</v>
      </c>
      <c r="C111" s="10" t="s">
        <v>2</v>
      </c>
      <c r="D111" s="12" t="s">
        <v>1521</v>
      </c>
      <c r="E111" s="16">
        <v>-150000</v>
      </c>
      <c r="F111" s="17">
        <v>-732.38</v>
      </c>
      <c r="G111" s="18">
        <v>-1.3899999999999999E-2</v>
      </c>
    </row>
    <row r="112" spans="1:7" ht="12.95" customHeight="1">
      <c r="A112" s="14" t="s">
        <v>1678</v>
      </c>
      <c r="B112" s="15" t="s">
        <v>1679</v>
      </c>
      <c r="C112" s="10" t="s">
        <v>2</v>
      </c>
      <c r="D112" s="12" t="s">
        <v>1521</v>
      </c>
      <c r="E112" s="16">
        <v>-2124000</v>
      </c>
      <c r="F112" s="17">
        <v>-871.9</v>
      </c>
      <c r="G112" s="18">
        <v>-1.66E-2</v>
      </c>
    </row>
    <row r="113" spans="1:7" ht="12.95" customHeight="1">
      <c r="A113" s="14" t="s">
        <v>1722</v>
      </c>
      <c r="B113" s="15" t="s">
        <v>1723</v>
      </c>
      <c r="C113" s="10" t="s">
        <v>2</v>
      </c>
      <c r="D113" s="12" t="s">
        <v>1521</v>
      </c>
      <c r="E113" s="16">
        <v>-440000</v>
      </c>
      <c r="F113" s="17">
        <v>-996.38</v>
      </c>
      <c r="G113" s="18">
        <v>-1.89E-2</v>
      </c>
    </row>
    <row r="114" spans="1:7" ht="12.95" customHeight="1">
      <c r="A114" s="14" t="s">
        <v>1771</v>
      </c>
      <c r="B114" s="15" t="s">
        <v>1772</v>
      </c>
      <c r="C114" s="10" t="s">
        <v>2</v>
      </c>
      <c r="D114" s="12" t="s">
        <v>1521</v>
      </c>
      <c r="E114" s="16">
        <v>-468000</v>
      </c>
      <c r="F114" s="17">
        <v>-1068.9100000000001</v>
      </c>
      <c r="G114" s="18">
        <v>-2.0299999999999999E-2</v>
      </c>
    </row>
    <row r="115" spans="1:7" ht="12.95" customHeight="1">
      <c r="A115" s="14" t="s">
        <v>1775</v>
      </c>
      <c r="B115" s="15" t="s">
        <v>1776</v>
      </c>
      <c r="C115" s="10" t="s">
        <v>2</v>
      </c>
      <c r="D115" s="12" t="s">
        <v>1521</v>
      </c>
      <c r="E115" s="16">
        <v>-166500</v>
      </c>
      <c r="F115" s="17">
        <v>-1074.8399999999999</v>
      </c>
      <c r="G115" s="18">
        <v>-2.0400000000000001E-2</v>
      </c>
    </row>
    <row r="116" spans="1:7" ht="12.95" customHeight="1">
      <c r="A116" s="14" t="s">
        <v>1686</v>
      </c>
      <c r="B116" s="15" t="s">
        <v>1687</v>
      </c>
      <c r="C116" s="10" t="s">
        <v>2</v>
      </c>
      <c r="D116" s="12" t="s">
        <v>1521</v>
      </c>
      <c r="E116" s="16">
        <v>-973000</v>
      </c>
      <c r="F116" s="17">
        <v>-1282.9000000000001</v>
      </c>
      <c r="G116" s="18">
        <v>-2.4400000000000002E-2</v>
      </c>
    </row>
    <row r="117" spans="1:7" ht="12.95" customHeight="1">
      <c r="A117" s="14" t="s">
        <v>1759</v>
      </c>
      <c r="B117" s="15" t="s">
        <v>1760</v>
      </c>
      <c r="C117" s="10" t="s">
        <v>2</v>
      </c>
      <c r="D117" s="12" t="s">
        <v>1521</v>
      </c>
      <c r="E117" s="16">
        <v>-324000</v>
      </c>
      <c r="F117" s="17">
        <v>-1878.55</v>
      </c>
      <c r="G117" s="18">
        <v>-3.5700000000000003E-2</v>
      </c>
    </row>
    <row r="118" spans="1:7" ht="12.95" customHeight="1">
      <c r="A118" s="14" t="s">
        <v>1726</v>
      </c>
      <c r="B118" s="15" t="s">
        <v>1727</v>
      </c>
      <c r="C118" s="10" t="s">
        <v>2</v>
      </c>
      <c r="D118" s="12" t="s">
        <v>1521</v>
      </c>
      <c r="E118" s="16">
        <v>-1379700</v>
      </c>
      <c r="F118" s="17">
        <v>-2000.57</v>
      </c>
      <c r="G118" s="18">
        <v>-3.7999999999999999E-2</v>
      </c>
    </row>
    <row r="119" spans="1:7" ht="12.95" customHeight="1">
      <c r="A119" s="14" t="s">
        <v>1730</v>
      </c>
      <c r="B119" s="15" t="s">
        <v>2971</v>
      </c>
      <c r="C119" s="10" t="s">
        <v>2</v>
      </c>
      <c r="D119" s="12" t="s">
        <v>1521</v>
      </c>
      <c r="E119" s="16">
        <v>-831600</v>
      </c>
      <c r="F119" s="17">
        <v>-2013.3</v>
      </c>
      <c r="G119" s="18">
        <v>-3.8199999999999998E-2</v>
      </c>
    </row>
    <row r="120" spans="1:7" ht="12.95" customHeight="1">
      <c r="A120" s="14" t="s">
        <v>1773</v>
      </c>
      <c r="B120" s="15" t="s">
        <v>1774</v>
      </c>
      <c r="C120" s="10" t="s">
        <v>2</v>
      </c>
      <c r="D120" s="12" t="s">
        <v>1521</v>
      </c>
      <c r="E120" s="16">
        <v>-891000</v>
      </c>
      <c r="F120" s="17">
        <v>-2312.59</v>
      </c>
      <c r="G120" s="18">
        <v>-4.3900000000000002E-2</v>
      </c>
    </row>
    <row r="121" spans="1:7" ht="12.95" customHeight="1">
      <c r="A121" s="14" t="s">
        <v>1777</v>
      </c>
      <c r="B121" s="15" t="s">
        <v>1778</v>
      </c>
      <c r="C121" s="10" t="s">
        <v>2</v>
      </c>
      <c r="D121" s="12" t="s">
        <v>1521</v>
      </c>
      <c r="E121" s="16">
        <v>-380000</v>
      </c>
      <c r="F121" s="17">
        <v>-2908.14</v>
      </c>
      <c r="G121" s="18">
        <v>-5.5199999999999999E-2</v>
      </c>
    </row>
    <row r="122" spans="1:7" ht="12.95" customHeight="1">
      <c r="A122" s="14" t="s">
        <v>1767</v>
      </c>
      <c r="B122" s="15" t="s">
        <v>1768</v>
      </c>
      <c r="C122" s="10" t="s">
        <v>2</v>
      </c>
      <c r="D122" s="12" t="s">
        <v>1521</v>
      </c>
      <c r="E122" s="16">
        <v>-218900</v>
      </c>
      <c r="F122" s="17">
        <v>-2994.44</v>
      </c>
      <c r="G122" s="18">
        <v>-5.6800000000000003E-2</v>
      </c>
    </row>
    <row r="123" spans="1:7" ht="12.95" customHeight="1">
      <c r="A123" s="14" t="s">
        <v>1566</v>
      </c>
      <c r="B123" s="15" t="s">
        <v>1567</v>
      </c>
      <c r="C123" s="10" t="s">
        <v>2</v>
      </c>
      <c r="D123" s="12" t="s">
        <v>1521</v>
      </c>
      <c r="E123" s="16">
        <v>-1045000</v>
      </c>
      <c r="F123" s="17">
        <v>-3129.78</v>
      </c>
      <c r="G123" s="18">
        <v>-5.9400000000000001E-2</v>
      </c>
    </row>
    <row r="124" spans="1:7" ht="12.95" customHeight="1">
      <c r="A124" s="14" t="s">
        <v>1694</v>
      </c>
      <c r="B124" s="15" t="s">
        <v>1695</v>
      </c>
      <c r="C124" s="10" t="s">
        <v>2</v>
      </c>
      <c r="D124" s="12" t="s">
        <v>1521</v>
      </c>
      <c r="E124" s="16">
        <v>-574400</v>
      </c>
      <c r="F124" s="17">
        <v>-3197.68</v>
      </c>
      <c r="G124" s="18">
        <v>-6.0699999999999997E-2</v>
      </c>
    </row>
    <row r="125" spans="1:7" ht="12.95" customHeight="1">
      <c r="A125" s="3"/>
      <c r="B125" s="20" t="s">
        <v>224</v>
      </c>
      <c r="C125" s="19" t="s">
        <v>2</v>
      </c>
      <c r="D125" s="21" t="s">
        <v>2</v>
      </c>
      <c r="E125" s="22" t="s">
        <v>2</v>
      </c>
      <c r="F125" s="23">
        <v>-35587.760000000002</v>
      </c>
      <c r="G125" s="24">
        <v>-0.67559999999999998</v>
      </c>
    </row>
    <row r="126" spans="1:7" ht="12.95" customHeight="1">
      <c r="A126" s="3"/>
      <c r="B126" s="11" t="s">
        <v>242</v>
      </c>
      <c r="C126" s="10" t="s">
        <v>2</v>
      </c>
      <c r="D126" s="12" t="s">
        <v>2</v>
      </c>
      <c r="E126" s="12" t="s">
        <v>2</v>
      </c>
      <c r="F126" s="12" t="s">
        <v>2</v>
      </c>
      <c r="G126" s="13" t="s">
        <v>2</v>
      </c>
    </row>
    <row r="127" spans="1:7" ht="12.95" customHeight="1">
      <c r="A127" s="3"/>
      <c r="B127" s="11" t="s">
        <v>243</v>
      </c>
      <c r="C127" s="10" t="s">
        <v>2</v>
      </c>
      <c r="D127" s="12" t="s">
        <v>2</v>
      </c>
      <c r="E127" s="12" t="s">
        <v>2</v>
      </c>
      <c r="F127" s="12" t="s">
        <v>2</v>
      </c>
      <c r="G127" s="13" t="s">
        <v>2</v>
      </c>
    </row>
    <row r="128" spans="1:7" ht="12.95" customHeight="1">
      <c r="A128" s="3"/>
      <c r="B128" s="11" t="s">
        <v>244</v>
      </c>
      <c r="C128" s="10" t="s">
        <v>2</v>
      </c>
      <c r="D128" s="12" t="s">
        <v>2</v>
      </c>
      <c r="E128" s="12" t="s">
        <v>2</v>
      </c>
      <c r="F128" s="12" t="s">
        <v>2</v>
      </c>
      <c r="G128" s="13" t="s">
        <v>2</v>
      </c>
    </row>
    <row r="129" spans="1:7" ht="12.95" customHeight="1">
      <c r="A129" s="14" t="s">
        <v>620</v>
      </c>
      <c r="B129" s="15" t="s">
        <v>622</v>
      </c>
      <c r="C129" s="10" t="s">
        <v>621</v>
      </c>
      <c r="D129" s="12" t="s">
        <v>248</v>
      </c>
      <c r="E129" s="16">
        <v>1000000</v>
      </c>
      <c r="F129" s="17">
        <v>1014.5</v>
      </c>
      <c r="G129" s="18">
        <v>1.9300000000000001E-2</v>
      </c>
    </row>
    <row r="130" spans="1:7" ht="12.95" customHeight="1">
      <c r="A130" s="3"/>
      <c r="B130" s="11" t="s">
        <v>263</v>
      </c>
      <c r="C130" s="10" t="s">
        <v>2</v>
      </c>
      <c r="D130" s="12" t="s">
        <v>2</v>
      </c>
      <c r="E130" s="12" t="s">
        <v>2</v>
      </c>
      <c r="F130" s="12" t="s">
        <v>2</v>
      </c>
      <c r="G130" s="13" t="s">
        <v>2</v>
      </c>
    </row>
    <row r="131" spans="1:7" ht="12.95" customHeight="1">
      <c r="A131" s="14" t="s">
        <v>291</v>
      </c>
      <c r="B131" s="15" t="s">
        <v>293</v>
      </c>
      <c r="C131" s="10" t="s">
        <v>292</v>
      </c>
      <c r="D131" s="12" t="s">
        <v>280</v>
      </c>
      <c r="E131" s="16">
        <v>4000000</v>
      </c>
      <c r="F131" s="17">
        <v>4002.92</v>
      </c>
      <c r="G131" s="18">
        <v>7.5999999999999998E-2</v>
      </c>
    </row>
    <row r="132" spans="1:7" ht="12.95" customHeight="1">
      <c r="A132" s="14" t="s">
        <v>694</v>
      </c>
      <c r="B132" s="15" t="s">
        <v>2988</v>
      </c>
      <c r="C132" s="10" t="s">
        <v>695</v>
      </c>
      <c r="D132" s="12" t="s">
        <v>271</v>
      </c>
      <c r="E132" s="16">
        <v>2500000</v>
      </c>
      <c r="F132" s="17">
        <v>2507.67</v>
      </c>
      <c r="G132" s="18">
        <v>4.7600000000000003E-2</v>
      </c>
    </row>
    <row r="133" spans="1:7" ht="12.95" customHeight="1">
      <c r="A133" s="14" t="s">
        <v>660</v>
      </c>
      <c r="B133" s="15" t="s">
        <v>662</v>
      </c>
      <c r="C133" s="10" t="s">
        <v>661</v>
      </c>
      <c r="D133" s="12" t="s">
        <v>271</v>
      </c>
      <c r="E133" s="16">
        <v>2000000</v>
      </c>
      <c r="F133" s="17">
        <v>2132.5</v>
      </c>
      <c r="G133" s="18">
        <v>4.0500000000000001E-2</v>
      </c>
    </row>
    <row r="134" spans="1:7" ht="12.95" customHeight="1">
      <c r="A134" s="14" t="s">
        <v>1779</v>
      </c>
      <c r="B134" s="15" t="s">
        <v>1781</v>
      </c>
      <c r="C134" s="10" t="s">
        <v>1780</v>
      </c>
      <c r="D134" s="12" t="s">
        <v>332</v>
      </c>
      <c r="E134" s="16">
        <v>500000</v>
      </c>
      <c r="F134" s="17">
        <v>504.13</v>
      </c>
      <c r="G134" s="18">
        <v>9.5999999999999992E-3</v>
      </c>
    </row>
    <row r="135" spans="1:7" ht="12.95" customHeight="1">
      <c r="A135" s="14" t="s">
        <v>640</v>
      </c>
      <c r="B135" s="15" t="s">
        <v>642</v>
      </c>
      <c r="C135" s="10" t="s">
        <v>641</v>
      </c>
      <c r="D135" s="12" t="s">
        <v>287</v>
      </c>
      <c r="E135" s="16">
        <v>500000</v>
      </c>
      <c r="F135" s="17">
        <v>500.66</v>
      </c>
      <c r="G135" s="18">
        <v>9.4999999999999998E-3</v>
      </c>
    </row>
    <row r="136" spans="1:7" ht="12.95" customHeight="1">
      <c r="A136" s="3"/>
      <c r="B136" s="20" t="s">
        <v>440</v>
      </c>
      <c r="C136" s="34" t="s">
        <v>2</v>
      </c>
      <c r="D136" s="20" t="s">
        <v>2</v>
      </c>
      <c r="E136" s="20" t="s">
        <v>2</v>
      </c>
      <c r="F136" s="35">
        <v>10662.38</v>
      </c>
      <c r="G136" s="36">
        <v>0.20250000000000001</v>
      </c>
    </row>
    <row r="137" spans="1:7" ht="12.95" customHeight="1">
      <c r="A137" s="3"/>
      <c r="B137" s="11" t="s">
        <v>441</v>
      </c>
      <c r="C137" s="10" t="s">
        <v>2</v>
      </c>
      <c r="D137" s="21" t="s">
        <v>2</v>
      </c>
      <c r="E137" s="21" t="s">
        <v>2</v>
      </c>
      <c r="F137" s="37" t="s">
        <v>808</v>
      </c>
      <c r="G137" s="38" t="s">
        <v>808</v>
      </c>
    </row>
    <row r="138" spans="1:7" ht="12.95" customHeight="1">
      <c r="A138" s="3"/>
      <c r="B138" s="34" t="s">
        <v>440</v>
      </c>
      <c r="C138" s="19" t="s">
        <v>2</v>
      </c>
      <c r="D138" s="21" t="s">
        <v>2</v>
      </c>
      <c r="E138" s="21" t="s">
        <v>2</v>
      </c>
      <c r="F138" s="37" t="s">
        <v>808</v>
      </c>
      <c r="G138" s="38" t="s">
        <v>808</v>
      </c>
    </row>
    <row r="139" spans="1:7" ht="12.95" customHeight="1">
      <c r="A139" s="3"/>
      <c r="B139" s="40" t="s">
        <v>2921</v>
      </c>
      <c r="C139" s="39" t="s">
        <v>2</v>
      </c>
      <c r="D139" s="41" t="s">
        <v>2</v>
      </c>
      <c r="E139" s="41" t="s">
        <v>2</v>
      </c>
      <c r="F139" s="41" t="s">
        <v>2</v>
      </c>
      <c r="G139" s="42" t="s">
        <v>2</v>
      </c>
    </row>
    <row r="140" spans="1:7" ht="12.95" customHeight="1">
      <c r="A140" s="43"/>
      <c r="B140" s="45" t="s">
        <v>440</v>
      </c>
      <c r="C140" s="44" t="s">
        <v>2</v>
      </c>
      <c r="D140" s="45" t="s">
        <v>2</v>
      </c>
      <c r="E140" s="45" t="s">
        <v>2</v>
      </c>
      <c r="F140" s="46" t="s">
        <v>808</v>
      </c>
      <c r="G140" s="47" t="s">
        <v>808</v>
      </c>
    </row>
    <row r="141" spans="1:7" ht="12.95" customHeight="1">
      <c r="A141" s="3"/>
      <c r="B141" s="20" t="s">
        <v>224</v>
      </c>
      <c r="C141" s="19" t="s">
        <v>2</v>
      </c>
      <c r="D141" s="21" t="s">
        <v>2</v>
      </c>
      <c r="E141" s="22" t="s">
        <v>2</v>
      </c>
      <c r="F141" s="23">
        <v>10662.38</v>
      </c>
      <c r="G141" s="24">
        <v>0.20250000000000001</v>
      </c>
    </row>
    <row r="142" spans="1:7" ht="12.95" customHeight="1">
      <c r="A142" s="3"/>
      <c r="B142" s="11" t="s">
        <v>1801</v>
      </c>
      <c r="C142" s="10" t="s">
        <v>2</v>
      </c>
      <c r="D142" s="25" t="s">
        <v>226</v>
      </c>
      <c r="E142" s="12" t="s">
        <v>2</v>
      </c>
      <c r="F142" s="12" t="s">
        <v>2</v>
      </c>
      <c r="G142" s="13" t="s">
        <v>2</v>
      </c>
    </row>
    <row r="143" spans="1:7" ht="12.95" customHeight="1">
      <c r="A143" s="14" t="s">
        <v>1810</v>
      </c>
      <c r="B143" s="15" t="s">
        <v>1803</v>
      </c>
      <c r="C143" s="10" t="s">
        <v>2</v>
      </c>
      <c r="D143" s="12" t="s">
        <v>1811</v>
      </c>
      <c r="E143" s="26" t="s">
        <v>2</v>
      </c>
      <c r="F143" s="17">
        <v>1500</v>
      </c>
      <c r="G143" s="18">
        <v>2.8500000000000001E-2</v>
      </c>
    </row>
    <row r="144" spans="1:7" ht="12.95" customHeight="1">
      <c r="A144" s="14" t="s">
        <v>1807</v>
      </c>
      <c r="B144" s="15" t="s">
        <v>228</v>
      </c>
      <c r="C144" s="10" t="s">
        <v>2</v>
      </c>
      <c r="D144" s="12" t="s">
        <v>1808</v>
      </c>
      <c r="E144" s="26" t="s">
        <v>2</v>
      </c>
      <c r="F144" s="17">
        <v>1500</v>
      </c>
      <c r="G144" s="18">
        <v>2.8500000000000001E-2</v>
      </c>
    </row>
    <row r="145" spans="1:7" ht="12.95" customHeight="1">
      <c r="A145" s="14" t="s">
        <v>1834</v>
      </c>
      <c r="B145" s="15" t="s">
        <v>1803</v>
      </c>
      <c r="C145" s="10" t="s">
        <v>2</v>
      </c>
      <c r="D145" s="12" t="s">
        <v>1835</v>
      </c>
      <c r="E145" s="26" t="s">
        <v>2</v>
      </c>
      <c r="F145" s="17">
        <v>1000</v>
      </c>
      <c r="G145" s="18">
        <v>1.9E-2</v>
      </c>
    </row>
    <row r="146" spans="1:7" ht="12.95" customHeight="1">
      <c r="A146" s="14" t="s">
        <v>1836</v>
      </c>
      <c r="B146" s="15" t="s">
        <v>1803</v>
      </c>
      <c r="C146" s="10" t="s">
        <v>2</v>
      </c>
      <c r="D146" s="12" t="s">
        <v>1837</v>
      </c>
      <c r="E146" s="26" t="s">
        <v>2</v>
      </c>
      <c r="F146" s="17">
        <v>99</v>
      </c>
      <c r="G146" s="18">
        <v>1.9E-3</v>
      </c>
    </row>
    <row r="147" spans="1:7" ht="12.95" customHeight="1">
      <c r="A147" s="14" t="s">
        <v>1838</v>
      </c>
      <c r="B147" s="15" t="s">
        <v>1803</v>
      </c>
      <c r="C147" s="10" t="s">
        <v>2</v>
      </c>
      <c r="D147" s="12" t="s">
        <v>1839</v>
      </c>
      <c r="E147" s="26" t="s">
        <v>2</v>
      </c>
      <c r="F147" s="17">
        <v>99</v>
      </c>
      <c r="G147" s="18">
        <v>1.9E-3</v>
      </c>
    </row>
    <row r="148" spans="1:7" ht="12.95" customHeight="1">
      <c r="A148" s="14" t="s">
        <v>1840</v>
      </c>
      <c r="B148" s="15" t="s">
        <v>1803</v>
      </c>
      <c r="C148" s="10" t="s">
        <v>2</v>
      </c>
      <c r="D148" s="12" t="s">
        <v>1841</v>
      </c>
      <c r="E148" s="26" t="s">
        <v>2</v>
      </c>
      <c r="F148" s="17">
        <v>99</v>
      </c>
      <c r="G148" s="18">
        <v>1.9E-3</v>
      </c>
    </row>
    <row r="149" spans="1:7" ht="12.95" customHeight="1">
      <c r="A149" s="14" t="s">
        <v>1842</v>
      </c>
      <c r="B149" s="15" t="s">
        <v>1803</v>
      </c>
      <c r="C149" s="10" t="s">
        <v>2</v>
      </c>
      <c r="D149" s="12" t="s">
        <v>1839</v>
      </c>
      <c r="E149" s="26" t="s">
        <v>2</v>
      </c>
      <c r="F149" s="17">
        <v>99</v>
      </c>
      <c r="G149" s="18">
        <v>1.9E-3</v>
      </c>
    </row>
    <row r="150" spans="1:7" ht="12.95" customHeight="1">
      <c r="A150" s="14" t="s">
        <v>1843</v>
      </c>
      <c r="B150" s="15" t="s">
        <v>1803</v>
      </c>
      <c r="C150" s="10" t="s">
        <v>2</v>
      </c>
      <c r="D150" s="12" t="s">
        <v>1837</v>
      </c>
      <c r="E150" s="26" t="s">
        <v>2</v>
      </c>
      <c r="F150" s="17">
        <v>99</v>
      </c>
      <c r="G150" s="18">
        <v>1.9E-3</v>
      </c>
    </row>
    <row r="151" spans="1:7" ht="12.95" customHeight="1">
      <c r="A151" s="14" t="s">
        <v>1844</v>
      </c>
      <c r="B151" s="15" t="s">
        <v>1803</v>
      </c>
      <c r="C151" s="10" t="s">
        <v>2</v>
      </c>
      <c r="D151" s="12" t="s">
        <v>1845</v>
      </c>
      <c r="E151" s="26" t="s">
        <v>2</v>
      </c>
      <c r="F151" s="17">
        <v>99</v>
      </c>
      <c r="G151" s="18">
        <v>1.9E-3</v>
      </c>
    </row>
    <row r="152" spans="1:7" ht="12.95" customHeight="1">
      <c r="A152" s="14" t="s">
        <v>1846</v>
      </c>
      <c r="B152" s="15" t="s">
        <v>1803</v>
      </c>
      <c r="C152" s="10" t="s">
        <v>2</v>
      </c>
      <c r="D152" s="12" t="s">
        <v>1847</v>
      </c>
      <c r="E152" s="26" t="s">
        <v>2</v>
      </c>
      <c r="F152" s="17">
        <v>99</v>
      </c>
      <c r="G152" s="18">
        <v>1.9E-3</v>
      </c>
    </row>
    <row r="153" spans="1:7" ht="12.95" customHeight="1">
      <c r="A153" s="14" t="s">
        <v>1848</v>
      </c>
      <c r="B153" s="15" t="s">
        <v>1803</v>
      </c>
      <c r="C153" s="10" t="s">
        <v>2</v>
      </c>
      <c r="D153" s="12" t="s">
        <v>1849</v>
      </c>
      <c r="E153" s="26" t="s">
        <v>2</v>
      </c>
      <c r="F153" s="17">
        <v>99</v>
      </c>
      <c r="G153" s="18">
        <v>1.9E-3</v>
      </c>
    </row>
    <row r="154" spans="1:7" ht="12.95" customHeight="1">
      <c r="A154" s="14" t="s">
        <v>1850</v>
      </c>
      <c r="B154" s="15" t="s">
        <v>1803</v>
      </c>
      <c r="C154" s="10" t="s">
        <v>2</v>
      </c>
      <c r="D154" s="12" t="s">
        <v>1851</v>
      </c>
      <c r="E154" s="26" t="s">
        <v>2</v>
      </c>
      <c r="F154" s="17">
        <v>99</v>
      </c>
      <c r="G154" s="18">
        <v>1.9E-3</v>
      </c>
    </row>
    <row r="155" spans="1:7" ht="12.95" customHeight="1">
      <c r="A155" s="14" t="s">
        <v>1852</v>
      </c>
      <c r="B155" s="15" t="s">
        <v>1803</v>
      </c>
      <c r="C155" s="10" t="s">
        <v>2</v>
      </c>
      <c r="D155" s="12" t="s">
        <v>1853</v>
      </c>
      <c r="E155" s="26" t="s">
        <v>2</v>
      </c>
      <c r="F155" s="17">
        <v>99</v>
      </c>
      <c r="G155" s="18">
        <v>1.9E-3</v>
      </c>
    </row>
    <row r="156" spans="1:7" ht="12.95" customHeight="1">
      <c r="A156" s="14" t="s">
        <v>1854</v>
      </c>
      <c r="B156" s="15" t="s">
        <v>1803</v>
      </c>
      <c r="C156" s="10" t="s">
        <v>2</v>
      </c>
      <c r="D156" s="12" t="s">
        <v>1841</v>
      </c>
      <c r="E156" s="26" t="s">
        <v>2</v>
      </c>
      <c r="F156" s="17">
        <v>99</v>
      </c>
      <c r="G156" s="18">
        <v>1.9E-3</v>
      </c>
    </row>
    <row r="157" spans="1:7" ht="12.95" customHeight="1">
      <c r="A157" s="14" t="s">
        <v>1855</v>
      </c>
      <c r="B157" s="15" t="s">
        <v>1803</v>
      </c>
      <c r="C157" s="10" t="s">
        <v>2</v>
      </c>
      <c r="D157" s="12" t="s">
        <v>1839</v>
      </c>
      <c r="E157" s="26" t="s">
        <v>2</v>
      </c>
      <c r="F157" s="17">
        <v>99</v>
      </c>
      <c r="G157" s="18">
        <v>1.9E-3</v>
      </c>
    </row>
    <row r="158" spans="1:7" ht="12.95" customHeight="1">
      <c r="A158" s="14" t="s">
        <v>1856</v>
      </c>
      <c r="B158" s="15" t="s">
        <v>1803</v>
      </c>
      <c r="C158" s="10" t="s">
        <v>2</v>
      </c>
      <c r="D158" s="12" t="s">
        <v>1857</v>
      </c>
      <c r="E158" s="26" t="s">
        <v>2</v>
      </c>
      <c r="F158" s="17">
        <v>99</v>
      </c>
      <c r="G158" s="18">
        <v>1.9E-3</v>
      </c>
    </row>
    <row r="159" spans="1:7" ht="12.95" customHeight="1">
      <c r="A159" s="14" t="s">
        <v>1858</v>
      </c>
      <c r="B159" s="15" t="s">
        <v>1803</v>
      </c>
      <c r="C159" s="10" t="s">
        <v>2</v>
      </c>
      <c r="D159" s="12" t="s">
        <v>1859</v>
      </c>
      <c r="E159" s="26" t="s">
        <v>2</v>
      </c>
      <c r="F159" s="17">
        <v>99</v>
      </c>
      <c r="G159" s="18">
        <v>1.9E-3</v>
      </c>
    </row>
    <row r="160" spans="1:7" ht="12.95" customHeight="1">
      <c r="A160" s="14" t="s">
        <v>1860</v>
      </c>
      <c r="B160" s="15" t="s">
        <v>1803</v>
      </c>
      <c r="C160" s="10" t="s">
        <v>2</v>
      </c>
      <c r="D160" s="12" t="s">
        <v>1841</v>
      </c>
      <c r="E160" s="26" t="s">
        <v>2</v>
      </c>
      <c r="F160" s="17">
        <v>99</v>
      </c>
      <c r="G160" s="18">
        <v>1.9E-3</v>
      </c>
    </row>
    <row r="161" spans="1:7" ht="12.95" customHeight="1">
      <c r="A161" s="14" t="s">
        <v>1861</v>
      </c>
      <c r="B161" s="15" t="s">
        <v>1803</v>
      </c>
      <c r="C161" s="10" t="s">
        <v>2</v>
      </c>
      <c r="D161" s="12" t="s">
        <v>1857</v>
      </c>
      <c r="E161" s="26" t="s">
        <v>2</v>
      </c>
      <c r="F161" s="17">
        <v>99</v>
      </c>
      <c r="G161" s="18">
        <v>1.9E-3</v>
      </c>
    </row>
    <row r="162" spans="1:7" ht="12.95" customHeight="1">
      <c r="A162" s="3"/>
      <c r="B162" s="20" t="s">
        <v>224</v>
      </c>
      <c r="C162" s="19" t="s">
        <v>2</v>
      </c>
      <c r="D162" s="21" t="s">
        <v>2</v>
      </c>
      <c r="E162" s="22"/>
      <c r="F162" s="23">
        <v>5584</v>
      </c>
      <c r="G162" s="24">
        <v>0.10639999999999999</v>
      </c>
    </row>
    <row r="163" spans="1:7" ht="12.95" customHeight="1">
      <c r="A163" s="3"/>
      <c r="B163" s="11" t="s">
        <v>234</v>
      </c>
      <c r="C163" s="10" t="s">
        <v>2</v>
      </c>
      <c r="D163" s="12" t="s">
        <v>2</v>
      </c>
      <c r="E163" s="12" t="s">
        <v>2</v>
      </c>
      <c r="F163" s="12" t="s">
        <v>2</v>
      </c>
      <c r="G163" s="13" t="s">
        <v>2</v>
      </c>
    </row>
    <row r="164" spans="1:7" ht="12.95" customHeight="1">
      <c r="A164" s="14" t="s">
        <v>1821</v>
      </c>
      <c r="B164" s="15" t="s">
        <v>1822</v>
      </c>
      <c r="C164" s="10" t="s">
        <v>2</v>
      </c>
      <c r="D164" s="12" t="s">
        <v>2</v>
      </c>
      <c r="E164" s="26" t="s">
        <v>2</v>
      </c>
      <c r="F164" s="17">
        <f>3065-1270</f>
        <v>1795</v>
      </c>
      <c r="G164" s="18">
        <f>+F164/$F$168</f>
        <v>3.407189406552838E-2</v>
      </c>
    </row>
    <row r="165" spans="1:7" ht="12.95" customHeight="1">
      <c r="A165" s="14"/>
      <c r="B165" s="15" t="s">
        <v>2969</v>
      </c>
      <c r="C165" s="10"/>
      <c r="D165" s="12"/>
      <c r="E165" s="26"/>
      <c r="F165" s="17">
        <v>494.04049089999995</v>
      </c>
      <c r="G165" s="18">
        <f>+F165/$F$168</f>
        <v>9.3776575320481531E-3</v>
      </c>
    </row>
    <row r="166" spans="1:7" ht="12.95" customHeight="1">
      <c r="A166" s="14"/>
      <c r="B166" s="15" t="s">
        <v>2970</v>
      </c>
      <c r="C166" s="10"/>
      <c r="D166" s="12"/>
      <c r="E166" s="26"/>
      <c r="F166" s="17">
        <f>33060.4295091+1270-35587.76</f>
        <v>-1257.3304908999999</v>
      </c>
      <c r="G166" s="18">
        <f>+F166/$F$168</f>
        <v>-2.3866089855879437E-2</v>
      </c>
    </row>
    <row r="167" spans="1:7" ht="12.95" customHeight="1">
      <c r="A167" s="3"/>
      <c r="B167" s="20" t="s">
        <v>237</v>
      </c>
      <c r="C167" s="19" t="s">
        <v>2</v>
      </c>
      <c r="D167" s="21" t="s">
        <v>2</v>
      </c>
      <c r="E167" s="22"/>
      <c r="F167" s="23">
        <f>SUM(F164:F166)</f>
        <v>1031.71</v>
      </c>
      <c r="G167" s="24">
        <f>SUM(G164:G166)</f>
        <v>1.9583461741697096E-2</v>
      </c>
    </row>
    <row r="168" spans="1:7" ht="12.95" customHeight="1" thickBot="1">
      <c r="A168" s="3"/>
      <c r="B168" s="29" t="s">
        <v>238</v>
      </c>
      <c r="C168" s="28" t="s">
        <v>2</v>
      </c>
      <c r="D168" s="30" t="s">
        <v>2</v>
      </c>
      <c r="E168" s="30" t="s">
        <v>2</v>
      </c>
      <c r="F168" s="31">
        <v>52682.718388000001</v>
      </c>
      <c r="G168" s="32">
        <v>1</v>
      </c>
    </row>
    <row r="169" spans="1:7" ht="12.95" customHeight="1">
      <c r="A169" s="3"/>
      <c r="B169" s="4" t="s">
        <v>2</v>
      </c>
      <c r="C169" s="3"/>
      <c r="D169" s="3"/>
      <c r="E169" s="3"/>
      <c r="F169" s="3"/>
      <c r="G169" s="3"/>
    </row>
    <row r="170" spans="1:7" ht="12.95" customHeight="1">
      <c r="A170" s="3"/>
      <c r="B170" s="33" t="s">
        <v>2</v>
      </c>
      <c r="C170" s="3"/>
      <c r="D170" s="3"/>
      <c r="E170" s="3"/>
      <c r="F170" s="60"/>
      <c r="G170" s="60"/>
    </row>
    <row r="171" spans="1:7" ht="12.95" customHeight="1">
      <c r="A171" s="3"/>
      <c r="B171" s="33" t="s">
        <v>239</v>
      </c>
      <c r="C171" s="3"/>
      <c r="D171" s="3"/>
      <c r="E171" s="3"/>
      <c r="F171" s="3"/>
      <c r="G171" s="3"/>
    </row>
    <row r="172" spans="1:7" ht="12.95" customHeight="1">
      <c r="A172" s="3"/>
      <c r="B172" s="33" t="s">
        <v>2</v>
      </c>
      <c r="C172" s="3"/>
      <c r="D172" s="3"/>
      <c r="E172" s="3"/>
      <c r="F172" s="3"/>
      <c r="G172" s="3"/>
    </row>
    <row r="173" spans="1:7" ht="26.1" customHeight="1">
      <c r="A173" s="3"/>
      <c r="B173" s="56"/>
      <c r="C173" s="3"/>
      <c r="E173" s="3"/>
      <c r="F173" s="3"/>
      <c r="G173" s="3"/>
    </row>
    <row r="174" spans="1:7" ht="12.95" customHeight="1">
      <c r="A174" s="3"/>
      <c r="B174" s="33" t="s">
        <v>2</v>
      </c>
      <c r="C174" s="3"/>
      <c r="D174" s="3"/>
      <c r="E174" s="3"/>
      <c r="F174" s="3"/>
      <c r="G174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dimension ref="A2:G126"/>
  <sheetViews>
    <sheetView showGridLines="0" zoomScaleNormal="100" workbookViewId="0"/>
  </sheetViews>
  <sheetFormatPr defaultRowHeight="12.75"/>
  <cols>
    <col min="1" max="1" width="11.140625" style="1" bestFit="1" customWidth="1"/>
    <col min="2" max="2" width="61.7109375" style="1" bestFit="1" customWidth="1"/>
    <col min="3" max="3" width="13.28515625" style="1" bestFit="1" customWidth="1"/>
    <col min="4" max="4" width="40" style="1" bestFit="1" customWidth="1"/>
    <col min="5" max="5" width="8.85546875" style="1" bestFit="1" customWidth="1"/>
    <col min="6" max="6" width="27.42578125" style="1" bestFit="1" customWidth="1"/>
    <col min="7" max="7" width="8.140625" style="1" bestFit="1" customWidth="1"/>
    <col min="8" max="16384" width="9.140625" style="1"/>
  </cols>
  <sheetData>
    <row r="2" spans="1:7">
      <c r="B2" s="72" t="s">
        <v>2968</v>
      </c>
      <c r="C2" s="72"/>
      <c r="D2" s="72"/>
      <c r="E2" s="72"/>
      <c r="F2" s="72"/>
      <c r="G2" s="72"/>
    </row>
    <row r="4" spans="1:7">
      <c r="B4" s="72" t="str">
        <f>+B5</f>
        <v>IDFC Classic Equity Fund (CEF)</v>
      </c>
      <c r="C4" s="72"/>
      <c r="D4" s="72"/>
      <c r="E4" s="72"/>
      <c r="F4" s="72"/>
      <c r="G4" s="72"/>
    </row>
    <row r="5" spans="1:7" ht="15.95" customHeight="1">
      <c r="A5" s="2" t="s">
        <v>1862</v>
      </c>
      <c r="B5" s="57" t="s">
        <v>2933</v>
      </c>
      <c r="C5" s="58"/>
      <c r="D5" s="59"/>
      <c r="E5" s="59"/>
      <c r="F5" s="59"/>
      <c r="G5" s="59"/>
    </row>
    <row r="6" spans="1:7" ht="12.95" customHeight="1">
      <c r="A6" s="3"/>
      <c r="B6" s="57" t="s">
        <v>1</v>
      </c>
      <c r="C6" s="58"/>
      <c r="D6" s="59"/>
      <c r="E6" s="59"/>
      <c r="F6" s="59"/>
      <c r="G6" s="59"/>
    </row>
    <row r="7" spans="1:7" ht="12.95" customHeight="1" thickBot="1">
      <c r="A7" s="4" t="s">
        <v>2</v>
      </c>
      <c r="B7" s="59"/>
      <c r="C7" s="59"/>
      <c r="D7" s="59"/>
      <c r="E7" s="59"/>
      <c r="F7" s="59"/>
      <c r="G7" s="59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1096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1097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14" t="s">
        <v>1863</v>
      </c>
      <c r="B11" s="15" t="s">
        <v>1803</v>
      </c>
      <c r="C11" s="10" t="s">
        <v>1864</v>
      </c>
      <c r="D11" s="12" t="s">
        <v>1117</v>
      </c>
      <c r="E11" s="16">
        <v>552561</v>
      </c>
      <c r="F11" s="17">
        <v>9993.07</v>
      </c>
      <c r="G11" s="18">
        <v>5.2499999999999998E-2</v>
      </c>
    </row>
    <row r="12" spans="1:7" ht="12.95" customHeight="1">
      <c r="A12" s="14" t="s">
        <v>1283</v>
      </c>
      <c r="B12" s="15" t="s">
        <v>1285</v>
      </c>
      <c r="C12" s="10" t="s">
        <v>1284</v>
      </c>
      <c r="D12" s="12" t="s">
        <v>1113</v>
      </c>
      <c r="E12" s="16">
        <v>2362876</v>
      </c>
      <c r="F12" s="17">
        <v>6278.16</v>
      </c>
      <c r="G12" s="18">
        <v>3.3000000000000002E-2</v>
      </c>
    </row>
    <row r="13" spans="1:7" ht="12.95" customHeight="1">
      <c r="A13" s="14" t="s">
        <v>1865</v>
      </c>
      <c r="B13" s="15" t="s">
        <v>1867</v>
      </c>
      <c r="C13" s="10" t="s">
        <v>1866</v>
      </c>
      <c r="D13" s="12" t="s">
        <v>1165</v>
      </c>
      <c r="E13" s="16">
        <v>600000</v>
      </c>
      <c r="F13" s="17">
        <v>5645.1</v>
      </c>
      <c r="G13" s="18">
        <v>2.9700000000000001E-2</v>
      </c>
    </row>
    <row r="14" spans="1:7" ht="12.95" customHeight="1">
      <c r="A14" s="14" t="s">
        <v>1237</v>
      </c>
      <c r="B14" s="15" t="s">
        <v>1239</v>
      </c>
      <c r="C14" s="10" t="s">
        <v>1238</v>
      </c>
      <c r="D14" s="12" t="s">
        <v>1117</v>
      </c>
      <c r="E14" s="16">
        <v>506294</v>
      </c>
      <c r="F14" s="17">
        <v>5189.7700000000004</v>
      </c>
      <c r="G14" s="18">
        <v>2.7300000000000001E-2</v>
      </c>
    </row>
    <row r="15" spans="1:7" ht="12.95" customHeight="1">
      <c r="A15" s="14" t="s">
        <v>1868</v>
      </c>
      <c r="B15" s="15" t="s">
        <v>228</v>
      </c>
      <c r="C15" s="10" t="s">
        <v>1869</v>
      </c>
      <c r="D15" s="12" t="s">
        <v>1117</v>
      </c>
      <c r="E15" s="16">
        <v>277948</v>
      </c>
      <c r="F15" s="17">
        <v>4522.63</v>
      </c>
      <c r="G15" s="18">
        <v>2.3800000000000002E-2</v>
      </c>
    </row>
    <row r="16" spans="1:7" ht="12.95" customHeight="1">
      <c r="A16" s="14" t="s">
        <v>1280</v>
      </c>
      <c r="B16" s="15" t="s">
        <v>1282</v>
      </c>
      <c r="C16" s="10" t="s">
        <v>1281</v>
      </c>
      <c r="D16" s="12" t="s">
        <v>1194</v>
      </c>
      <c r="E16" s="16">
        <v>367140</v>
      </c>
      <c r="F16" s="17">
        <v>4487.55</v>
      </c>
      <c r="G16" s="18">
        <v>2.3599999999999999E-2</v>
      </c>
    </row>
    <row r="17" spans="1:7" ht="12.95" customHeight="1">
      <c r="A17" s="14" t="s">
        <v>1147</v>
      </c>
      <c r="B17" s="15" t="s">
        <v>1149</v>
      </c>
      <c r="C17" s="10" t="s">
        <v>1148</v>
      </c>
      <c r="D17" s="12" t="s">
        <v>1140</v>
      </c>
      <c r="E17" s="16">
        <v>102193</v>
      </c>
      <c r="F17" s="17">
        <v>3934.33</v>
      </c>
      <c r="G17" s="18">
        <v>2.07E-2</v>
      </c>
    </row>
    <row r="18" spans="1:7" ht="12.95" customHeight="1">
      <c r="A18" s="14" t="s">
        <v>1870</v>
      </c>
      <c r="B18" s="15" t="s">
        <v>1872</v>
      </c>
      <c r="C18" s="10" t="s">
        <v>1871</v>
      </c>
      <c r="D18" s="12" t="s">
        <v>1353</v>
      </c>
      <c r="E18" s="16">
        <v>400000</v>
      </c>
      <c r="F18" s="17">
        <v>3687.4</v>
      </c>
      <c r="G18" s="18">
        <v>1.9400000000000001E-2</v>
      </c>
    </row>
    <row r="19" spans="1:7" ht="12.95" customHeight="1">
      <c r="A19" s="14" t="s">
        <v>1873</v>
      </c>
      <c r="B19" s="15" t="s">
        <v>1875</v>
      </c>
      <c r="C19" s="10" t="s">
        <v>1874</v>
      </c>
      <c r="D19" s="12" t="s">
        <v>1876</v>
      </c>
      <c r="E19" s="16">
        <v>706545</v>
      </c>
      <c r="F19" s="17">
        <v>3677.92</v>
      </c>
      <c r="G19" s="18">
        <v>1.9300000000000001E-2</v>
      </c>
    </row>
    <row r="20" spans="1:7" ht="12.95" customHeight="1">
      <c r="A20" s="14" t="s">
        <v>1271</v>
      </c>
      <c r="B20" s="15" t="s">
        <v>1273</v>
      </c>
      <c r="C20" s="10" t="s">
        <v>1272</v>
      </c>
      <c r="D20" s="12" t="s">
        <v>1117</v>
      </c>
      <c r="E20" s="16">
        <v>665318</v>
      </c>
      <c r="F20" s="17">
        <v>3480.61</v>
      </c>
      <c r="G20" s="18">
        <v>1.83E-2</v>
      </c>
    </row>
    <row r="21" spans="1:7" ht="12.95" customHeight="1">
      <c r="A21" s="14" t="s">
        <v>1159</v>
      </c>
      <c r="B21" s="15" t="s">
        <v>1161</v>
      </c>
      <c r="C21" s="10" t="s">
        <v>1160</v>
      </c>
      <c r="D21" s="12" t="s">
        <v>1105</v>
      </c>
      <c r="E21" s="16">
        <v>199364</v>
      </c>
      <c r="F21" s="17">
        <v>3403.94</v>
      </c>
      <c r="G21" s="18">
        <v>1.7899999999999999E-2</v>
      </c>
    </row>
    <row r="22" spans="1:7" ht="12.95" customHeight="1">
      <c r="A22" s="14" t="s">
        <v>1166</v>
      </c>
      <c r="B22" s="15" t="s">
        <v>231</v>
      </c>
      <c r="C22" s="10" t="s">
        <v>1167</v>
      </c>
      <c r="D22" s="12" t="s">
        <v>1117</v>
      </c>
      <c r="E22" s="16">
        <v>622796</v>
      </c>
      <c r="F22" s="17">
        <v>3272.17</v>
      </c>
      <c r="G22" s="18">
        <v>1.72E-2</v>
      </c>
    </row>
    <row r="23" spans="1:7" ht="12.95" customHeight="1">
      <c r="A23" s="14" t="s">
        <v>1440</v>
      </c>
      <c r="B23" s="15" t="s">
        <v>1442</v>
      </c>
      <c r="C23" s="10" t="s">
        <v>1441</v>
      </c>
      <c r="D23" s="12" t="s">
        <v>1117</v>
      </c>
      <c r="E23" s="16">
        <v>1051994</v>
      </c>
      <c r="F23" s="17">
        <v>3157.03</v>
      </c>
      <c r="G23" s="18">
        <v>1.66E-2</v>
      </c>
    </row>
    <row r="24" spans="1:7" ht="12.95" customHeight="1">
      <c r="A24" s="14" t="s">
        <v>1877</v>
      </c>
      <c r="B24" s="15" t="s">
        <v>1879</v>
      </c>
      <c r="C24" s="10" t="s">
        <v>1878</v>
      </c>
      <c r="D24" s="12" t="s">
        <v>1129</v>
      </c>
      <c r="E24" s="16">
        <v>1672856</v>
      </c>
      <c r="F24" s="17">
        <v>3032.05</v>
      </c>
      <c r="G24" s="18">
        <v>1.5900000000000001E-2</v>
      </c>
    </row>
    <row r="25" spans="1:7" ht="12.95" customHeight="1">
      <c r="A25" s="14" t="s">
        <v>1335</v>
      </c>
      <c r="B25" s="15" t="s">
        <v>1337</v>
      </c>
      <c r="C25" s="10" t="s">
        <v>1336</v>
      </c>
      <c r="D25" s="12" t="s">
        <v>1117</v>
      </c>
      <c r="E25" s="16">
        <v>945149</v>
      </c>
      <c r="F25" s="17">
        <v>2890.27</v>
      </c>
      <c r="G25" s="18">
        <v>1.52E-2</v>
      </c>
    </row>
    <row r="26" spans="1:7" ht="12.95" customHeight="1">
      <c r="A26" s="14" t="s">
        <v>1507</v>
      </c>
      <c r="B26" s="15" t="s">
        <v>1509</v>
      </c>
      <c r="C26" s="10" t="s">
        <v>1508</v>
      </c>
      <c r="D26" s="12" t="s">
        <v>1205</v>
      </c>
      <c r="E26" s="16">
        <v>1100003</v>
      </c>
      <c r="F26" s="17">
        <v>2858.36</v>
      </c>
      <c r="G26" s="18">
        <v>1.4999999999999999E-2</v>
      </c>
    </row>
    <row r="27" spans="1:7" ht="12.95" customHeight="1">
      <c r="A27" s="14" t="s">
        <v>1880</v>
      </c>
      <c r="B27" s="15" t="s">
        <v>1882</v>
      </c>
      <c r="C27" s="10" t="s">
        <v>1881</v>
      </c>
      <c r="D27" s="12" t="s">
        <v>1171</v>
      </c>
      <c r="E27" s="16">
        <v>4190</v>
      </c>
      <c r="F27" s="17">
        <v>2783.1</v>
      </c>
      <c r="G27" s="18">
        <v>1.46E-2</v>
      </c>
    </row>
    <row r="28" spans="1:7" ht="12.95" customHeight="1">
      <c r="A28" s="14" t="s">
        <v>1226</v>
      </c>
      <c r="B28" s="15" t="s">
        <v>1228</v>
      </c>
      <c r="C28" s="10" t="s">
        <v>1227</v>
      </c>
      <c r="D28" s="12" t="s">
        <v>1229</v>
      </c>
      <c r="E28" s="16">
        <v>828266</v>
      </c>
      <c r="F28" s="17">
        <v>2748.6</v>
      </c>
      <c r="G28" s="18">
        <v>1.4500000000000001E-2</v>
      </c>
    </row>
    <row r="29" spans="1:7" ht="12.95" customHeight="1">
      <c r="A29" s="14" t="s">
        <v>1883</v>
      </c>
      <c r="B29" s="15" t="s">
        <v>1885</v>
      </c>
      <c r="C29" s="10" t="s">
        <v>1884</v>
      </c>
      <c r="D29" s="12" t="s">
        <v>1165</v>
      </c>
      <c r="E29" s="16">
        <v>661506</v>
      </c>
      <c r="F29" s="17">
        <v>2748.56</v>
      </c>
      <c r="G29" s="18">
        <v>1.4500000000000001E-2</v>
      </c>
    </row>
    <row r="30" spans="1:7" ht="12.95" customHeight="1">
      <c r="A30" s="14" t="s">
        <v>1114</v>
      </c>
      <c r="B30" s="15" t="s">
        <v>1116</v>
      </c>
      <c r="C30" s="10" t="s">
        <v>1115</v>
      </c>
      <c r="D30" s="12" t="s">
        <v>1117</v>
      </c>
      <c r="E30" s="16">
        <v>2216994</v>
      </c>
      <c r="F30" s="17">
        <v>2699.19</v>
      </c>
      <c r="G30" s="18">
        <v>1.4200000000000001E-2</v>
      </c>
    </row>
    <row r="31" spans="1:7" ht="12.95" customHeight="1">
      <c r="A31" s="14" t="s">
        <v>1886</v>
      </c>
      <c r="B31" s="15" t="s">
        <v>1888</v>
      </c>
      <c r="C31" s="10" t="s">
        <v>1887</v>
      </c>
      <c r="D31" s="12" t="s">
        <v>1467</v>
      </c>
      <c r="E31" s="16">
        <v>540000</v>
      </c>
      <c r="F31" s="17">
        <v>2683.26</v>
      </c>
      <c r="G31" s="18">
        <v>1.41E-2</v>
      </c>
    </row>
    <row r="32" spans="1:7" ht="12.95" customHeight="1">
      <c r="A32" s="14" t="s">
        <v>1889</v>
      </c>
      <c r="B32" s="15" t="s">
        <v>1891</v>
      </c>
      <c r="C32" s="10" t="s">
        <v>1890</v>
      </c>
      <c r="D32" s="12" t="s">
        <v>1876</v>
      </c>
      <c r="E32" s="16">
        <v>752930</v>
      </c>
      <c r="F32" s="17">
        <v>2651.82</v>
      </c>
      <c r="G32" s="18">
        <v>1.3899999999999999E-2</v>
      </c>
    </row>
    <row r="33" spans="1:7" ht="12.95" customHeight="1">
      <c r="A33" s="14" t="s">
        <v>1184</v>
      </c>
      <c r="B33" s="15" t="s">
        <v>1186</v>
      </c>
      <c r="C33" s="10" t="s">
        <v>1185</v>
      </c>
      <c r="D33" s="12" t="s">
        <v>1140</v>
      </c>
      <c r="E33" s="16">
        <v>30662</v>
      </c>
      <c r="F33" s="17">
        <v>2517.73</v>
      </c>
      <c r="G33" s="18">
        <v>1.32E-2</v>
      </c>
    </row>
    <row r="34" spans="1:7" ht="12.95" customHeight="1">
      <c r="A34" s="14" t="s">
        <v>1322</v>
      </c>
      <c r="B34" s="15" t="s">
        <v>1324</v>
      </c>
      <c r="C34" s="10" t="s">
        <v>1323</v>
      </c>
      <c r="D34" s="12" t="s">
        <v>1171</v>
      </c>
      <c r="E34" s="16">
        <v>147423</v>
      </c>
      <c r="F34" s="17">
        <v>2464.77</v>
      </c>
      <c r="G34" s="18">
        <v>1.2999999999999999E-2</v>
      </c>
    </row>
    <row r="35" spans="1:7" ht="12.95" customHeight="1">
      <c r="A35" s="14" t="s">
        <v>1455</v>
      </c>
      <c r="B35" s="15" t="s">
        <v>1457</v>
      </c>
      <c r="C35" s="10" t="s">
        <v>1456</v>
      </c>
      <c r="D35" s="12" t="s">
        <v>1171</v>
      </c>
      <c r="E35" s="16">
        <v>999634</v>
      </c>
      <c r="F35" s="17">
        <v>2459.1</v>
      </c>
      <c r="G35" s="18">
        <v>1.29E-2</v>
      </c>
    </row>
    <row r="36" spans="1:7" ht="12.95" customHeight="1">
      <c r="A36" s="14" t="s">
        <v>1892</v>
      </c>
      <c r="B36" s="15" t="s">
        <v>1894</v>
      </c>
      <c r="C36" s="10" t="s">
        <v>1893</v>
      </c>
      <c r="D36" s="12" t="s">
        <v>1129</v>
      </c>
      <c r="E36" s="16">
        <v>653471</v>
      </c>
      <c r="F36" s="17">
        <v>2445.62</v>
      </c>
      <c r="G36" s="18">
        <v>1.29E-2</v>
      </c>
    </row>
    <row r="37" spans="1:7" ht="12.95" customHeight="1">
      <c r="A37" s="14" t="s">
        <v>1895</v>
      </c>
      <c r="B37" s="15" t="s">
        <v>1897</v>
      </c>
      <c r="C37" s="10" t="s">
        <v>1896</v>
      </c>
      <c r="D37" s="12" t="s">
        <v>1129</v>
      </c>
      <c r="E37" s="16">
        <v>1691037</v>
      </c>
      <c r="F37" s="17">
        <v>2386.0500000000002</v>
      </c>
      <c r="G37" s="18">
        <v>1.2500000000000001E-2</v>
      </c>
    </row>
    <row r="38" spans="1:7" ht="12.95" customHeight="1">
      <c r="A38" s="14" t="s">
        <v>1477</v>
      </c>
      <c r="B38" s="15" t="s">
        <v>1479</v>
      </c>
      <c r="C38" s="10" t="s">
        <v>1478</v>
      </c>
      <c r="D38" s="12" t="s">
        <v>1321</v>
      </c>
      <c r="E38" s="16">
        <v>1271309</v>
      </c>
      <c r="F38" s="17">
        <v>2346.84</v>
      </c>
      <c r="G38" s="18">
        <v>1.23E-2</v>
      </c>
    </row>
    <row r="39" spans="1:7" ht="12.95" customHeight="1">
      <c r="A39" s="14" t="s">
        <v>1898</v>
      </c>
      <c r="B39" s="15" t="s">
        <v>1900</v>
      </c>
      <c r="C39" s="10" t="s">
        <v>1899</v>
      </c>
      <c r="D39" s="12" t="s">
        <v>1101</v>
      </c>
      <c r="E39" s="16">
        <v>867869</v>
      </c>
      <c r="F39" s="17">
        <v>2284.67</v>
      </c>
      <c r="G39" s="18">
        <v>1.2E-2</v>
      </c>
    </row>
    <row r="40" spans="1:7" ht="12.95" customHeight="1">
      <c r="A40" s="14" t="s">
        <v>1901</v>
      </c>
      <c r="B40" s="15" t="s">
        <v>1903</v>
      </c>
      <c r="C40" s="10" t="s">
        <v>1902</v>
      </c>
      <c r="D40" s="12" t="s">
        <v>1117</v>
      </c>
      <c r="E40" s="16">
        <v>1131659</v>
      </c>
      <c r="F40" s="17">
        <v>2231.0700000000002</v>
      </c>
      <c r="G40" s="18">
        <v>1.17E-2</v>
      </c>
    </row>
    <row r="41" spans="1:7" ht="12.95" customHeight="1">
      <c r="A41" s="14" t="s">
        <v>1406</v>
      </c>
      <c r="B41" s="15" t="s">
        <v>1408</v>
      </c>
      <c r="C41" s="10" t="s">
        <v>1407</v>
      </c>
      <c r="D41" s="12" t="s">
        <v>1121</v>
      </c>
      <c r="E41" s="16">
        <v>786779</v>
      </c>
      <c r="F41" s="17">
        <v>2214.7800000000002</v>
      </c>
      <c r="G41" s="18">
        <v>1.1599999999999999E-2</v>
      </c>
    </row>
    <row r="42" spans="1:7" ht="12.95" customHeight="1">
      <c r="A42" s="14" t="s">
        <v>1904</v>
      </c>
      <c r="B42" s="15" t="s">
        <v>1906</v>
      </c>
      <c r="C42" s="10" t="s">
        <v>1905</v>
      </c>
      <c r="D42" s="12" t="s">
        <v>1205</v>
      </c>
      <c r="E42" s="16">
        <v>469700</v>
      </c>
      <c r="F42" s="17">
        <v>2185.04</v>
      </c>
      <c r="G42" s="18">
        <v>1.15E-2</v>
      </c>
    </row>
    <row r="43" spans="1:7" ht="12.95" customHeight="1">
      <c r="A43" s="14" t="s">
        <v>1513</v>
      </c>
      <c r="B43" s="15" t="s">
        <v>1515</v>
      </c>
      <c r="C43" s="10" t="s">
        <v>1514</v>
      </c>
      <c r="D43" s="12" t="s">
        <v>1140</v>
      </c>
      <c r="E43" s="16">
        <v>160852</v>
      </c>
      <c r="F43" s="17">
        <v>2163.14</v>
      </c>
      <c r="G43" s="18">
        <v>1.14E-2</v>
      </c>
    </row>
    <row r="44" spans="1:7" ht="12.95" customHeight="1">
      <c r="A44" s="14" t="s">
        <v>1907</v>
      </c>
      <c r="B44" s="15" t="s">
        <v>1909</v>
      </c>
      <c r="C44" s="10" t="s">
        <v>1908</v>
      </c>
      <c r="D44" s="12" t="s">
        <v>1171</v>
      </c>
      <c r="E44" s="16">
        <v>261498</v>
      </c>
      <c r="F44" s="17">
        <v>2144.6799999999998</v>
      </c>
      <c r="G44" s="18">
        <v>1.1299999999999999E-2</v>
      </c>
    </row>
    <row r="45" spans="1:7" ht="12.95" customHeight="1">
      <c r="A45" s="14" t="s">
        <v>1106</v>
      </c>
      <c r="B45" s="15" t="s">
        <v>1108</v>
      </c>
      <c r="C45" s="10" t="s">
        <v>1107</v>
      </c>
      <c r="D45" s="12" t="s">
        <v>1109</v>
      </c>
      <c r="E45" s="16">
        <v>781452</v>
      </c>
      <c r="F45" s="17">
        <v>2019.66</v>
      </c>
      <c r="G45" s="18">
        <v>1.06E-2</v>
      </c>
    </row>
    <row r="46" spans="1:7" ht="12.95" customHeight="1">
      <c r="A46" s="14" t="s">
        <v>1910</v>
      </c>
      <c r="B46" s="15" t="s">
        <v>1912</v>
      </c>
      <c r="C46" s="10" t="s">
        <v>1911</v>
      </c>
      <c r="D46" s="12" t="s">
        <v>1913</v>
      </c>
      <c r="E46" s="16">
        <v>1760280</v>
      </c>
      <c r="F46" s="17">
        <v>1993.52</v>
      </c>
      <c r="G46" s="18">
        <v>1.0500000000000001E-2</v>
      </c>
    </row>
    <row r="47" spans="1:7" ht="12.95" customHeight="1">
      <c r="A47" s="14" t="s">
        <v>1480</v>
      </c>
      <c r="B47" s="15" t="s">
        <v>1482</v>
      </c>
      <c r="C47" s="10" t="s">
        <v>1481</v>
      </c>
      <c r="D47" s="12" t="s">
        <v>1105</v>
      </c>
      <c r="E47" s="16">
        <v>459606</v>
      </c>
      <c r="F47" s="17">
        <v>1983.89</v>
      </c>
      <c r="G47" s="18">
        <v>1.04E-2</v>
      </c>
    </row>
    <row r="48" spans="1:7" ht="12.95" customHeight="1">
      <c r="A48" s="14" t="s">
        <v>1914</v>
      </c>
      <c r="B48" s="15" t="s">
        <v>1916</v>
      </c>
      <c r="C48" s="10" t="s">
        <v>1915</v>
      </c>
      <c r="D48" s="12" t="s">
        <v>1165</v>
      </c>
      <c r="E48" s="16">
        <v>351354</v>
      </c>
      <c r="F48" s="17">
        <v>1902.93</v>
      </c>
      <c r="G48" s="18">
        <v>0.01</v>
      </c>
    </row>
    <row r="49" spans="1:7" ht="12.95" customHeight="1">
      <c r="A49" s="14" t="s">
        <v>1376</v>
      </c>
      <c r="B49" s="15" t="s">
        <v>1378</v>
      </c>
      <c r="C49" s="10" t="s">
        <v>1377</v>
      </c>
      <c r="D49" s="12" t="s">
        <v>1353</v>
      </c>
      <c r="E49" s="16">
        <v>216650</v>
      </c>
      <c r="F49" s="17">
        <v>1854.09</v>
      </c>
      <c r="G49" s="18">
        <v>9.7000000000000003E-3</v>
      </c>
    </row>
    <row r="50" spans="1:7" ht="12.95" customHeight="1">
      <c r="A50" s="14" t="s">
        <v>1350</v>
      </c>
      <c r="B50" s="15" t="s">
        <v>1352</v>
      </c>
      <c r="C50" s="10" t="s">
        <v>1351</v>
      </c>
      <c r="D50" s="12" t="s">
        <v>1353</v>
      </c>
      <c r="E50" s="16">
        <v>1248803</v>
      </c>
      <c r="F50" s="17">
        <v>1851.35</v>
      </c>
      <c r="G50" s="18">
        <v>9.7000000000000003E-3</v>
      </c>
    </row>
    <row r="51" spans="1:7" ht="12.95" customHeight="1">
      <c r="A51" s="14" t="s">
        <v>1917</v>
      </c>
      <c r="B51" s="15" t="s">
        <v>1919</v>
      </c>
      <c r="C51" s="10" t="s">
        <v>1918</v>
      </c>
      <c r="D51" s="12" t="s">
        <v>1129</v>
      </c>
      <c r="E51" s="16">
        <v>869355</v>
      </c>
      <c r="F51" s="17">
        <v>1841.73</v>
      </c>
      <c r="G51" s="18">
        <v>9.7000000000000003E-3</v>
      </c>
    </row>
    <row r="52" spans="1:7" ht="12.95" customHeight="1">
      <c r="A52" s="14" t="s">
        <v>1357</v>
      </c>
      <c r="B52" s="15" t="s">
        <v>1359</v>
      </c>
      <c r="C52" s="10" t="s">
        <v>1358</v>
      </c>
      <c r="D52" s="12" t="s">
        <v>1140</v>
      </c>
      <c r="E52" s="16">
        <v>55897</v>
      </c>
      <c r="F52" s="17">
        <v>1820.62</v>
      </c>
      <c r="G52" s="18">
        <v>9.5999999999999992E-3</v>
      </c>
    </row>
    <row r="53" spans="1:7" ht="12.95" customHeight="1">
      <c r="A53" s="14" t="s">
        <v>1920</v>
      </c>
      <c r="B53" s="15" t="s">
        <v>1922</v>
      </c>
      <c r="C53" s="10" t="s">
        <v>1921</v>
      </c>
      <c r="D53" s="12" t="s">
        <v>1467</v>
      </c>
      <c r="E53" s="16">
        <v>253178</v>
      </c>
      <c r="F53" s="17">
        <v>1767.69</v>
      </c>
      <c r="G53" s="18">
        <v>9.2999999999999992E-3</v>
      </c>
    </row>
    <row r="54" spans="1:7" ht="12.95" customHeight="1">
      <c r="A54" s="14" t="s">
        <v>1212</v>
      </c>
      <c r="B54" s="15" t="s">
        <v>1214</v>
      </c>
      <c r="C54" s="10" t="s">
        <v>1213</v>
      </c>
      <c r="D54" s="12" t="s">
        <v>1215</v>
      </c>
      <c r="E54" s="16">
        <v>228765</v>
      </c>
      <c r="F54" s="17">
        <v>1676.62</v>
      </c>
      <c r="G54" s="18">
        <v>8.8000000000000005E-3</v>
      </c>
    </row>
    <row r="55" spans="1:7" ht="12.95" customHeight="1">
      <c r="A55" s="14" t="s">
        <v>1923</v>
      </c>
      <c r="B55" s="15" t="s">
        <v>1925</v>
      </c>
      <c r="C55" s="10" t="s">
        <v>1924</v>
      </c>
      <c r="D55" s="12" t="s">
        <v>1215</v>
      </c>
      <c r="E55" s="16">
        <v>769230</v>
      </c>
      <c r="F55" s="17">
        <v>1670.38</v>
      </c>
      <c r="G55" s="18">
        <v>8.8000000000000005E-3</v>
      </c>
    </row>
    <row r="56" spans="1:7" ht="12.95" customHeight="1">
      <c r="A56" s="14" t="s">
        <v>1223</v>
      </c>
      <c r="B56" s="15" t="s">
        <v>1225</v>
      </c>
      <c r="C56" s="10" t="s">
        <v>1224</v>
      </c>
      <c r="D56" s="12" t="s">
        <v>1105</v>
      </c>
      <c r="E56" s="16">
        <v>275500</v>
      </c>
      <c r="F56" s="17">
        <v>1617.19</v>
      </c>
      <c r="G56" s="18">
        <v>8.5000000000000006E-3</v>
      </c>
    </row>
    <row r="57" spans="1:7" ht="12.95" customHeight="1">
      <c r="A57" s="14" t="s">
        <v>1926</v>
      </c>
      <c r="B57" s="15" t="s">
        <v>1928</v>
      </c>
      <c r="C57" s="10" t="s">
        <v>1927</v>
      </c>
      <c r="D57" s="12" t="s">
        <v>1372</v>
      </c>
      <c r="E57" s="16">
        <v>116520</v>
      </c>
      <c r="F57" s="17">
        <v>1610.71</v>
      </c>
      <c r="G57" s="18">
        <v>8.5000000000000006E-3</v>
      </c>
    </row>
    <row r="58" spans="1:7" ht="12.95" customHeight="1">
      <c r="A58" s="14" t="s">
        <v>1141</v>
      </c>
      <c r="B58" s="15" t="s">
        <v>1143</v>
      </c>
      <c r="C58" s="10" t="s">
        <v>1142</v>
      </c>
      <c r="D58" s="12" t="s">
        <v>1117</v>
      </c>
      <c r="E58" s="16">
        <v>947702</v>
      </c>
      <c r="F58" s="17">
        <v>1610.15</v>
      </c>
      <c r="G58" s="18">
        <v>8.5000000000000006E-3</v>
      </c>
    </row>
    <row r="59" spans="1:7" ht="12.95" customHeight="1">
      <c r="A59" s="14" t="s">
        <v>1206</v>
      </c>
      <c r="B59" s="15" t="s">
        <v>1208</v>
      </c>
      <c r="C59" s="10" t="s">
        <v>1207</v>
      </c>
      <c r="D59" s="12" t="s">
        <v>1171</v>
      </c>
      <c r="E59" s="16">
        <v>767863</v>
      </c>
      <c r="F59" s="17">
        <v>1602.91</v>
      </c>
      <c r="G59" s="18">
        <v>8.3999999999999995E-3</v>
      </c>
    </row>
    <row r="60" spans="1:7" ht="12.95" customHeight="1">
      <c r="A60" s="14" t="s">
        <v>1929</v>
      </c>
      <c r="B60" s="15" t="s">
        <v>1931</v>
      </c>
      <c r="C60" s="10" t="s">
        <v>1930</v>
      </c>
      <c r="D60" s="12" t="s">
        <v>1194</v>
      </c>
      <c r="E60" s="16">
        <v>1456841</v>
      </c>
      <c r="F60" s="17">
        <v>1585.77</v>
      </c>
      <c r="G60" s="18">
        <v>8.3000000000000001E-3</v>
      </c>
    </row>
    <row r="61" spans="1:7" ht="12.95" customHeight="1">
      <c r="A61" s="14" t="s">
        <v>1932</v>
      </c>
      <c r="B61" s="15" t="s">
        <v>1934</v>
      </c>
      <c r="C61" s="10" t="s">
        <v>1933</v>
      </c>
      <c r="D61" s="12" t="s">
        <v>1353</v>
      </c>
      <c r="E61" s="16">
        <v>433581</v>
      </c>
      <c r="F61" s="17">
        <v>1575.85</v>
      </c>
      <c r="G61" s="18">
        <v>8.3000000000000001E-3</v>
      </c>
    </row>
    <row r="62" spans="1:7" ht="12.95" customHeight="1">
      <c r="A62" s="14" t="s">
        <v>1935</v>
      </c>
      <c r="B62" s="15" t="s">
        <v>1937</v>
      </c>
      <c r="C62" s="10" t="s">
        <v>1936</v>
      </c>
      <c r="D62" s="12" t="s">
        <v>1222</v>
      </c>
      <c r="E62" s="16">
        <v>548834</v>
      </c>
      <c r="F62" s="17">
        <v>1572.13</v>
      </c>
      <c r="G62" s="18">
        <v>8.3000000000000001E-3</v>
      </c>
    </row>
    <row r="63" spans="1:7" ht="12.95" customHeight="1">
      <c r="A63" s="14" t="s">
        <v>1354</v>
      </c>
      <c r="B63" s="15" t="s">
        <v>1356</v>
      </c>
      <c r="C63" s="10" t="s">
        <v>1355</v>
      </c>
      <c r="D63" s="12" t="s">
        <v>1101</v>
      </c>
      <c r="E63" s="16">
        <v>309263</v>
      </c>
      <c r="F63" s="17">
        <v>1556.98</v>
      </c>
      <c r="G63" s="18">
        <v>8.2000000000000007E-3</v>
      </c>
    </row>
    <row r="64" spans="1:7" ht="12.95" customHeight="1">
      <c r="A64" s="14" t="s">
        <v>1938</v>
      </c>
      <c r="B64" s="15" t="s">
        <v>1940</v>
      </c>
      <c r="C64" s="10" t="s">
        <v>1939</v>
      </c>
      <c r="D64" s="12" t="s">
        <v>1421</v>
      </c>
      <c r="E64" s="16">
        <v>300714</v>
      </c>
      <c r="F64" s="17">
        <v>1549.43</v>
      </c>
      <c r="G64" s="18">
        <v>8.0999999999999996E-3</v>
      </c>
    </row>
    <row r="65" spans="1:7" ht="12.95" customHeight="1">
      <c r="A65" s="14" t="s">
        <v>1246</v>
      </c>
      <c r="B65" s="15" t="s">
        <v>1248</v>
      </c>
      <c r="C65" s="10" t="s">
        <v>1247</v>
      </c>
      <c r="D65" s="12" t="s">
        <v>1101</v>
      </c>
      <c r="E65" s="16">
        <v>274156</v>
      </c>
      <c r="F65" s="17">
        <v>1515.81</v>
      </c>
      <c r="G65" s="18">
        <v>8.0000000000000002E-3</v>
      </c>
    </row>
    <row r="66" spans="1:7" ht="12.95" customHeight="1">
      <c r="A66" s="14" t="s">
        <v>1941</v>
      </c>
      <c r="B66" s="15" t="s">
        <v>1943</v>
      </c>
      <c r="C66" s="10" t="s">
        <v>1942</v>
      </c>
      <c r="D66" s="12" t="s">
        <v>1944</v>
      </c>
      <c r="E66" s="16">
        <v>771516</v>
      </c>
      <c r="F66" s="17">
        <v>1474.37</v>
      </c>
      <c r="G66" s="18">
        <v>7.7999999999999996E-3</v>
      </c>
    </row>
    <row r="67" spans="1:7" ht="12.95" customHeight="1">
      <c r="A67" s="14" t="s">
        <v>1945</v>
      </c>
      <c r="B67" s="15" t="s">
        <v>1947</v>
      </c>
      <c r="C67" s="10" t="s">
        <v>1946</v>
      </c>
      <c r="D67" s="12" t="s">
        <v>1105</v>
      </c>
      <c r="E67" s="16">
        <v>183997</v>
      </c>
      <c r="F67" s="17">
        <v>1388.44</v>
      </c>
      <c r="G67" s="18">
        <v>7.3000000000000001E-3</v>
      </c>
    </row>
    <row r="68" spans="1:7" ht="12.95" customHeight="1">
      <c r="A68" s="14" t="s">
        <v>1948</v>
      </c>
      <c r="B68" s="15" t="s">
        <v>1950</v>
      </c>
      <c r="C68" s="10" t="s">
        <v>1949</v>
      </c>
      <c r="D68" s="12" t="s">
        <v>1105</v>
      </c>
      <c r="E68" s="16">
        <v>201294</v>
      </c>
      <c r="F68" s="17">
        <v>1362.76</v>
      </c>
      <c r="G68" s="18">
        <v>7.1999999999999998E-3</v>
      </c>
    </row>
    <row r="69" spans="1:7" ht="12.95" customHeight="1">
      <c r="A69" s="14" t="s">
        <v>1951</v>
      </c>
      <c r="B69" s="15" t="s">
        <v>1953</v>
      </c>
      <c r="C69" s="10" t="s">
        <v>1952</v>
      </c>
      <c r="D69" s="12" t="s">
        <v>1117</v>
      </c>
      <c r="E69" s="16">
        <v>830668</v>
      </c>
      <c r="F69" s="17">
        <v>1349.84</v>
      </c>
      <c r="G69" s="18">
        <v>7.1000000000000004E-3</v>
      </c>
    </row>
    <row r="70" spans="1:7" ht="12.95" customHeight="1">
      <c r="A70" s="14" t="s">
        <v>1954</v>
      </c>
      <c r="B70" s="15" t="s">
        <v>1956</v>
      </c>
      <c r="C70" s="10" t="s">
        <v>1955</v>
      </c>
      <c r="D70" s="12" t="s">
        <v>1321</v>
      </c>
      <c r="E70" s="16">
        <v>1619926</v>
      </c>
      <c r="F70" s="17">
        <v>1342.92</v>
      </c>
      <c r="G70" s="18">
        <v>7.1000000000000004E-3</v>
      </c>
    </row>
    <row r="71" spans="1:7" ht="12.95" customHeight="1">
      <c r="A71" s="14" t="s">
        <v>1382</v>
      </c>
      <c r="B71" s="15" t="s">
        <v>1384</v>
      </c>
      <c r="C71" s="10" t="s">
        <v>1383</v>
      </c>
      <c r="D71" s="12" t="s">
        <v>1109</v>
      </c>
      <c r="E71" s="16">
        <v>186182</v>
      </c>
      <c r="F71" s="17">
        <v>1310.3499999999999</v>
      </c>
      <c r="G71" s="18">
        <v>6.8999999999999999E-3</v>
      </c>
    </row>
    <row r="72" spans="1:7" ht="12.95" customHeight="1">
      <c r="A72" s="14" t="s">
        <v>1957</v>
      </c>
      <c r="B72" s="15" t="s">
        <v>1959</v>
      </c>
      <c r="C72" s="10" t="s">
        <v>1958</v>
      </c>
      <c r="D72" s="12" t="s">
        <v>1121</v>
      </c>
      <c r="E72" s="16">
        <v>29496</v>
      </c>
      <c r="F72" s="17">
        <v>1298.1300000000001</v>
      </c>
      <c r="G72" s="18">
        <v>6.7999999999999996E-3</v>
      </c>
    </row>
    <row r="73" spans="1:7" ht="12.95" customHeight="1">
      <c r="A73" s="14" t="s">
        <v>1960</v>
      </c>
      <c r="B73" s="15" t="s">
        <v>1962</v>
      </c>
      <c r="C73" s="10" t="s">
        <v>1961</v>
      </c>
      <c r="D73" s="12" t="s">
        <v>1233</v>
      </c>
      <c r="E73" s="16">
        <v>281173</v>
      </c>
      <c r="F73" s="17">
        <v>1212.8399999999999</v>
      </c>
      <c r="G73" s="18">
        <v>6.4000000000000003E-3</v>
      </c>
    </row>
    <row r="74" spans="1:7" ht="12.95" customHeight="1">
      <c r="A74" s="14" t="s">
        <v>1162</v>
      </c>
      <c r="B74" s="15" t="s">
        <v>1164</v>
      </c>
      <c r="C74" s="10" t="s">
        <v>1163</v>
      </c>
      <c r="D74" s="12" t="s">
        <v>1165</v>
      </c>
      <c r="E74" s="16">
        <v>300666</v>
      </c>
      <c r="F74" s="17">
        <v>1202.3599999999999</v>
      </c>
      <c r="G74" s="18">
        <v>6.3E-3</v>
      </c>
    </row>
    <row r="75" spans="1:7" ht="12.95" customHeight="1">
      <c r="A75" s="14" t="s">
        <v>1963</v>
      </c>
      <c r="B75" s="15" t="s">
        <v>1965</v>
      </c>
      <c r="C75" s="10" t="s">
        <v>1964</v>
      </c>
      <c r="D75" s="12" t="s">
        <v>1121</v>
      </c>
      <c r="E75" s="16">
        <v>200000</v>
      </c>
      <c r="F75" s="17">
        <v>1161.7</v>
      </c>
      <c r="G75" s="18">
        <v>6.1000000000000004E-3</v>
      </c>
    </row>
    <row r="76" spans="1:7" ht="12.95" customHeight="1">
      <c r="A76" s="14" t="s">
        <v>2005</v>
      </c>
      <c r="B76" s="15" t="s">
        <v>2007</v>
      </c>
      <c r="C76" s="10" t="s">
        <v>2006</v>
      </c>
      <c r="D76" s="12" t="s">
        <v>1105</v>
      </c>
      <c r="E76" s="16">
        <v>456365</v>
      </c>
      <c r="F76" s="17">
        <v>1150.04</v>
      </c>
      <c r="G76" s="18">
        <v>6.0000000000000001E-3</v>
      </c>
    </row>
    <row r="77" spans="1:7" ht="12.95" customHeight="1">
      <c r="A77" s="14" t="s">
        <v>1966</v>
      </c>
      <c r="B77" s="15" t="s">
        <v>1968</v>
      </c>
      <c r="C77" s="10" t="s">
        <v>1967</v>
      </c>
      <c r="D77" s="12" t="s">
        <v>1113</v>
      </c>
      <c r="E77" s="16">
        <v>705244</v>
      </c>
      <c r="F77" s="17">
        <v>1145.32</v>
      </c>
      <c r="G77" s="18">
        <v>6.0000000000000001E-3</v>
      </c>
    </row>
    <row r="78" spans="1:7" ht="12.95" customHeight="1">
      <c r="A78" s="14" t="s">
        <v>1504</v>
      </c>
      <c r="B78" s="15" t="s">
        <v>1506</v>
      </c>
      <c r="C78" s="10" t="s">
        <v>1505</v>
      </c>
      <c r="D78" s="12" t="s">
        <v>1129</v>
      </c>
      <c r="E78" s="16">
        <v>415729</v>
      </c>
      <c r="F78" s="17">
        <v>1127.8699999999999</v>
      </c>
      <c r="G78" s="18">
        <v>5.8999999999999999E-3</v>
      </c>
    </row>
    <row r="79" spans="1:7" ht="12.95" customHeight="1">
      <c r="A79" s="14" t="s">
        <v>1969</v>
      </c>
      <c r="B79" s="15" t="s">
        <v>1971</v>
      </c>
      <c r="C79" s="10" t="s">
        <v>1970</v>
      </c>
      <c r="D79" s="12" t="s">
        <v>1113</v>
      </c>
      <c r="E79" s="16">
        <v>204955</v>
      </c>
      <c r="F79" s="17">
        <v>1073.55</v>
      </c>
      <c r="G79" s="18">
        <v>5.5999999999999999E-3</v>
      </c>
    </row>
    <row r="80" spans="1:7" ht="12.95" customHeight="1">
      <c r="A80" s="14" t="s">
        <v>1489</v>
      </c>
      <c r="B80" s="15" t="s">
        <v>1491</v>
      </c>
      <c r="C80" s="10" t="s">
        <v>1490</v>
      </c>
      <c r="D80" s="12" t="s">
        <v>1229</v>
      </c>
      <c r="E80" s="16">
        <v>400000</v>
      </c>
      <c r="F80" s="17">
        <v>1069.5999999999999</v>
      </c>
      <c r="G80" s="18">
        <v>5.5999999999999999E-3</v>
      </c>
    </row>
    <row r="81" spans="1:7" ht="12.95" customHeight="1">
      <c r="A81" s="14" t="s">
        <v>1972</v>
      </c>
      <c r="B81" s="15" t="s">
        <v>1974</v>
      </c>
      <c r="C81" s="10" t="s">
        <v>1973</v>
      </c>
      <c r="D81" s="12" t="s">
        <v>1105</v>
      </c>
      <c r="E81" s="16">
        <v>73040</v>
      </c>
      <c r="F81" s="17">
        <v>1039.43</v>
      </c>
      <c r="G81" s="18">
        <v>5.4999999999999997E-3</v>
      </c>
    </row>
    <row r="82" spans="1:7" ht="12.95" customHeight="1">
      <c r="A82" s="14" t="s">
        <v>1975</v>
      </c>
      <c r="B82" s="15" t="s">
        <v>1977</v>
      </c>
      <c r="C82" s="10" t="s">
        <v>1976</v>
      </c>
      <c r="D82" s="12" t="s">
        <v>1101</v>
      </c>
      <c r="E82" s="16">
        <v>106649</v>
      </c>
      <c r="F82" s="17">
        <v>1032.52</v>
      </c>
      <c r="G82" s="18">
        <v>5.4000000000000003E-3</v>
      </c>
    </row>
    <row r="83" spans="1:7" ht="12.95" customHeight="1">
      <c r="A83" s="14" t="s">
        <v>1483</v>
      </c>
      <c r="B83" s="15" t="s">
        <v>1485</v>
      </c>
      <c r="C83" s="10" t="s">
        <v>1484</v>
      </c>
      <c r="D83" s="12" t="s">
        <v>1229</v>
      </c>
      <c r="E83" s="16">
        <v>1068443</v>
      </c>
      <c r="F83" s="17">
        <v>1022.5</v>
      </c>
      <c r="G83" s="18">
        <v>5.4000000000000003E-3</v>
      </c>
    </row>
    <row r="84" spans="1:7" ht="12.95" customHeight="1">
      <c r="A84" s="14" t="s">
        <v>1978</v>
      </c>
      <c r="B84" s="15" t="s">
        <v>1980</v>
      </c>
      <c r="C84" s="10" t="s">
        <v>1979</v>
      </c>
      <c r="D84" s="12" t="s">
        <v>1121</v>
      </c>
      <c r="E84" s="16">
        <v>138460</v>
      </c>
      <c r="F84" s="17">
        <v>998.09</v>
      </c>
      <c r="G84" s="18">
        <v>5.1999999999999998E-3</v>
      </c>
    </row>
    <row r="85" spans="1:7" ht="12.95" customHeight="1">
      <c r="A85" s="14" t="s">
        <v>1981</v>
      </c>
      <c r="B85" s="15" t="s">
        <v>1983</v>
      </c>
      <c r="C85" s="10" t="s">
        <v>1982</v>
      </c>
      <c r="D85" s="12" t="s">
        <v>1321</v>
      </c>
      <c r="E85" s="16">
        <v>400000</v>
      </c>
      <c r="F85" s="17">
        <v>979.6</v>
      </c>
      <c r="G85" s="18">
        <v>5.1999999999999998E-3</v>
      </c>
    </row>
    <row r="86" spans="1:7" ht="12.95" customHeight="1">
      <c r="A86" s="14" t="s">
        <v>1984</v>
      </c>
      <c r="B86" s="15" t="s">
        <v>1986</v>
      </c>
      <c r="C86" s="10" t="s">
        <v>1985</v>
      </c>
      <c r="D86" s="12" t="s">
        <v>1133</v>
      </c>
      <c r="E86" s="16">
        <v>62244</v>
      </c>
      <c r="F86" s="17">
        <v>864.76</v>
      </c>
      <c r="G86" s="18">
        <v>4.4999999999999997E-3</v>
      </c>
    </row>
    <row r="87" spans="1:7" ht="12.95" customHeight="1">
      <c r="A87" s="14" t="s">
        <v>1338</v>
      </c>
      <c r="B87" s="15" t="s">
        <v>1340</v>
      </c>
      <c r="C87" s="10" t="s">
        <v>1339</v>
      </c>
      <c r="D87" s="12" t="s">
        <v>1101</v>
      </c>
      <c r="E87" s="16">
        <v>34896</v>
      </c>
      <c r="F87" s="17">
        <v>847.33</v>
      </c>
      <c r="G87" s="18">
        <v>4.4999999999999997E-3</v>
      </c>
    </row>
    <row r="88" spans="1:7" ht="12.95" customHeight="1">
      <c r="A88" s="14" t="s">
        <v>1987</v>
      </c>
      <c r="B88" s="15" t="s">
        <v>1989</v>
      </c>
      <c r="C88" s="10" t="s">
        <v>1988</v>
      </c>
      <c r="D88" s="12" t="s">
        <v>1913</v>
      </c>
      <c r="E88" s="16">
        <v>480905</v>
      </c>
      <c r="F88" s="17">
        <v>841.34</v>
      </c>
      <c r="G88" s="18">
        <v>4.4000000000000003E-3</v>
      </c>
    </row>
    <row r="89" spans="1:7" ht="12.95" customHeight="1">
      <c r="A89" s="14" t="s">
        <v>1990</v>
      </c>
      <c r="B89" s="15" t="s">
        <v>1992</v>
      </c>
      <c r="C89" s="10" t="s">
        <v>1991</v>
      </c>
      <c r="D89" s="12" t="s">
        <v>1133</v>
      </c>
      <c r="E89" s="16">
        <v>350537</v>
      </c>
      <c r="F89" s="17">
        <v>775.21</v>
      </c>
      <c r="G89" s="18">
        <v>4.1000000000000003E-3</v>
      </c>
    </row>
    <row r="90" spans="1:7" ht="12.95" customHeight="1">
      <c r="A90" s="14" t="s">
        <v>1993</v>
      </c>
      <c r="B90" s="15" t="s">
        <v>1995</v>
      </c>
      <c r="C90" s="10" t="s">
        <v>1994</v>
      </c>
      <c r="D90" s="12" t="s">
        <v>1101</v>
      </c>
      <c r="E90" s="16">
        <v>116076</v>
      </c>
      <c r="F90" s="17">
        <v>677.65</v>
      </c>
      <c r="G90" s="18">
        <v>3.5999999999999999E-3</v>
      </c>
    </row>
    <row r="91" spans="1:7" ht="12.95" customHeight="1">
      <c r="A91" s="14" t="s">
        <v>1996</v>
      </c>
      <c r="B91" s="15" t="s">
        <v>1998</v>
      </c>
      <c r="C91" s="10" t="s">
        <v>1997</v>
      </c>
      <c r="D91" s="12" t="s">
        <v>1171</v>
      </c>
      <c r="E91" s="16">
        <v>94215</v>
      </c>
      <c r="F91" s="17">
        <v>368.9</v>
      </c>
      <c r="G91" s="18">
        <v>1.9E-3</v>
      </c>
    </row>
    <row r="92" spans="1:7" ht="12.95" customHeight="1">
      <c r="A92" s="14" t="s">
        <v>1999</v>
      </c>
      <c r="B92" s="15" t="s">
        <v>2001</v>
      </c>
      <c r="C92" s="10" t="s">
        <v>2000</v>
      </c>
      <c r="D92" s="12" t="s">
        <v>1105</v>
      </c>
      <c r="E92" s="16">
        <v>8426</v>
      </c>
      <c r="F92" s="17">
        <v>53.67</v>
      </c>
      <c r="G92" s="18">
        <v>2.9999999999999997E-4</v>
      </c>
    </row>
    <row r="93" spans="1:7" ht="12.95" customHeight="1">
      <c r="A93" s="14" t="s">
        <v>2002</v>
      </c>
      <c r="B93" s="15" t="s">
        <v>2004</v>
      </c>
      <c r="C93" s="10" t="s">
        <v>2003</v>
      </c>
      <c r="D93" s="12" t="s">
        <v>1292</v>
      </c>
      <c r="E93" s="16">
        <v>273000</v>
      </c>
      <c r="F93" s="17">
        <v>27.3</v>
      </c>
      <c r="G93" s="18">
        <v>1E-4</v>
      </c>
    </row>
    <row r="94" spans="1:7" ht="12.95" customHeight="1">
      <c r="A94" s="3"/>
      <c r="B94" s="20" t="s">
        <v>440</v>
      </c>
      <c r="C94" s="34" t="s">
        <v>2</v>
      </c>
      <c r="D94" s="20" t="s">
        <v>2</v>
      </c>
      <c r="E94" s="20" t="s">
        <v>2</v>
      </c>
      <c r="F94" s="35">
        <v>178046.18</v>
      </c>
      <c r="G94" s="36">
        <v>0.93589999999999973</v>
      </c>
    </row>
    <row r="95" spans="1:7" ht="12.95" customHeight="1">
      <c r="A95" s="3"/>
      <c r="B95" s="11" t="s">
        <v>1516</v>
      </c>
      <c r="C95" s="10" t="s">
        <v>2</v>
      </c>
      <c r="D95" s="12" t="s">
        <v>2</v>
      </c>
      <c r="E95" s="12" t="s">
        <v>2</v>
      </c>
      <c r="F95" s="12" t="s">
        <v>2</v>
      </c>
      <c r="G95" s="13" t="s">
        <v>2</v>
      </c>
    </row>
    <row r="96" spans="1:7" ht="12.95" customHeight="1">
      <c r="A96" s="14" t="s">
        <v>2008</v>
      </c>
      <c r="B96" s="15" t="s">
        <v>3026</v>
      </c>
      <c r="C96" s="10" t="s">
        <v>2</v>
      </c>
      <c r="D96" s="12" t="s">
        <v>1913</v>
      </c>
      <c r="E96" s="16">
        <v>221121.6</v>
      </c>
      <c r="F96" s="17">
        <v>84.58</v>
      </c>
      <c r="G96" s="18">
        <v>4.0000000000000002E-4</v>
      </c>
    </row>
    <row r="97" spans="1:7" ht="12.95" customHeight="1">
      <c r="A97" s="3"/>
      <c r="B97" s="20" t="s">
        <v>440</v>
      </c>
      <c r="C97" s="34" t="s">
        <v>2</v>
      </c>
      <c r="D97" s="20" t="s">
        <v>2</v>
      </c>
      <c r="E97" s="20" t="s">
        <v>2</v>
      </c>
      <c r="F97" s="35">
        <f>SUM(F96)</f>
        <v>84.58</v>
      </c>
      <c r="G97" s="36">
        <f>SUM(G96)</f>
        <v>4.0000000000000002E-4</v>
      </c>
    </row>
    <row r="98" spans="1:7" ht="12.95" customHeight="1">
      <c r="A98" s="3"/>
      <c r="B98" s="20" t="s">
        <v>224</v>
      </c>
      <c r="C98" s="19" t="s">
        <v>2</v>
      </c>
      <c r="D98" s="21" t="s">
        <v>2</v>
      </c>
      <c r="E98" s="22" t="s">
        <v>2</v>
      </c>
      <c r="F98" s="23">
        <v>178130.76</v>
      </c>
      <c r="G98" s="24">
        <v>0.93630000000000002</v>
      </c>
    </row>
    <row r="99" spans="1:7" ht="12.95" customHeight="1">
      <c r="A99" s="3"/>
      <c r="B99" s="11" t="s">
        <v>1517</v>
      </c>
      <c r="C99" s="10" t="s">
        <v>2</v>
      </c>
      <c r="D99" s="12" t="s">
        <v>2</v>
      </c>
      <c r="E99" s="12" t="s">
        <v>2</v>
      </c>
      <c r="F99" s="12" t="s">
        <v>2</v>
      </c>
      <c r="G99" s="13" t="s">
        <v>2</v>
      </c>
    </row>
    <row r="100" spans="1:7" ht="12.95" customHeight="1">
      <c r="A100" s="3"/>
      <c r="B100" s="11" t="s">
        <v>1518</v>
      </c>
      <c r="C100" s="10" t="s">
        <v>2</v>
      </c>
      <c r="D100" s="12" t="s">
        <v>2</v>
      </c>
      <c r="E100" s="12" t="s">
        <v>2</v>
      </c>
      <c r="F100" s="12" t="s">
        <v>2</v>
      </c>
      <c r="G100" s="13" t="s">
        <v>2</v>
      </c>
    </row>
    <row r="101" spans="1:7" ht="12.95" customHeight="1">
      <c r="A101" s="14" t="s">
        <v>1566</v>
      </c>
      <c r="B101" s="15" t="s">
        <v>1567</v>
      </c>
      <c r="C101" s="10" t="s">
        <v>2</v>
      </c>
      <c r="D101" s="12" t="s">
        <v>1521</v>
      </c>
      <c r="E101" s="16">
        <v>995500</v>
      </c>
      <c r="F101" s="17">
        <v>2981.52</v>
      </c>
      <c r="G101" s="18">
        <v>1.5699999999999999E-2</v>
      </c>
    </row>
    <row r="102" spans="1:7" ht="12.95" customHeight="1">
      <c r="A102" s="14" t="s">
        <v>1670</v>
      </c>
      <c r="B102" s="15" t="s">
        <v>1671</v>
      </c>
      <c r="C102" s="10" t="s">
        <v>2</v>
      </c>
      <c r="D102" s="12" t="s">
        <v>1521</v>
      </c>
      <c r="E102" s="16">
        <v>179250</v>
      </c>
      <c r="F102" s="17">
        <v>2193.5700000000002</v>
      </c>
      <c r="G102" s="18">
        <v>1.15E-2</v>
      </c>
    </row>
    <row r="103" spans="1:7" ht="12.95" customHeight="1">
      <c r="A103" s="14" t="s">
        <v>1694</v>
      </c>
      <c r="B103" s="15" t="s">
        <v>1695</v>
      </c>
      <c r="C103" s="10" t="s">
        <v>2</v>
      </c>
      <c r="D103" s="12" t="s">
        <v>1521</v>
      </c>
      <c r="E103" s="16">
        <v>284000</v>
      </c>
      <c r="F103" s="17">
        <v>1581.03</v>
      </c>
      <c r="G103" s="18">
        <v>8.3000000000000001E-3</v>
      </c>
    </row>
    <row r="104" spans="1:7" ht="12.95" customHeight="1">
      <c r="A104" s="14" t="s">
        <v>1650</v>
      </c>
      <c r="B104" s="15" t="s">
        <v>1651</v>
      </c>
      <c r="C104" s="10" t="s">
        <v>2</v>
      </c>
      <c r="D104" s="12" t="s">
        <v>1521</v>
      </c>
      <c r="E104" s="16">
        <v>828000</v>
      </c>
      <c r="F104" s="17">
        <v>1472.6</v>
      </c>
      <c r="G104" s="18">
        <v>7.7000000000000002E-3</v>
      </c>
    </row>
    <row r="105" spans="1:7" ht="12.95" customHeight="1">
      <c r="A105" s="14" t="s">
        <v>1540</v>
      </c>
      <c r="B105" s="15" t="s">
        <v>1541</v>
      </c>
      <c r="C105" s="10" t="s">
        <v>2</v>
      </c>
      <c r="D105" s="12" t="s">
        <v>1521</v>
      </c>
      <c r="E105" s="16">
        <v>1064000</v>
      </c>
      <c r="F105" s="17">
        <v>1026.23</v>
      </c>
      <c r="G105" s="18">
        <v>5.4000000000000003E-3</v>
      </c>
    </row>
    <row r="106" spans="1:7" ht="12.95" customHeight="1">
      <c r="A106" s="14" t="s">
        <v>1526</v>
      </c>
      <c r="B106" s="15" t="s">
        <v>1527</v>
      </c>
      <c r="C106" s="10" t="s">
        <v>2</v>
      </c>
      <c r="D106" s="12" t="s">
        <v>1521</v>
      </c>
      <c r="E106" s="16">
        <v>201000</v>
      </c>
      <c r="F106" s="17">
        <v>547.41999999999996</v>
      </c>
      <c r="G106" s="18">
        <v>2.8999999999999998E-3</v>
      </c>
    </row>
    <row r="107" spans="1:7" ht="12.95" customHeight="1">
      <c r="A107" s="3"/>
      <c r="B107" s="20" t="s">
        <v>224</v>
      </c>
      <c r="C107" s="19" t="s">
        <v>2</v>
      </c>
      <c r="D107" s="21" t="s">
        <v>2</v>
      </c>
      <c r="E107" s="22" t="s">
        <v>2</v>
      </c>
      <c r="F107" s="23">
        <v>9802.3700000000008</v>
      </c>
      <c r="G107" s="24">
        <v>5.1499999999999997E-2</v>
      </c>
    </row>
    <row r="108" spans="1:7" ht="12.95" customHeight="1">
      <c r="A108" s="3"/>
      <c r="B108" s="53" t="s">
        <v>9</v>
      </c>
      <c r="C108" s="10" t="s">
        <v>2</v>
      </c>
      <c r="D108" s="50" t="s">
        <v>2</v>
      </c>
      <c r="E108" s="12" t="s">
        <v>2</v>
      </c>
      <c r="F108" s="12" t="s">
        <v>2</v>
      </c>
      <c r="G108" s="13" t="s">
        <v>2</v>
      </c>
    </row>
    <row r="109" spans="1:7" ht="12.95" customHeight="1">
      <c r="A109" s="3"/>
      <c r="B109" s="11" t="s">
        <v>464</v>
      </c>
      <c r="C109" s="10" t="s">
        <v>2</v>
      </c>
      <c r="D109" s="12" t="s">
        <v>2</v>
      </c>
      <c r="E109" s="12" t="s">
        <v>2</v>
      </c>
      <c r="F109" s="12" t="s">
        <v>2</v>
      </c>
      <c r="G109" s="13" t="s">
        <v>2</v>
      </c>
    </row>
    <row r="110" spans="1:7" ht="12.95" customHeight="1">
      <c r="A110" s="4" t="s">
        <v>2</v>
      </c>
      <c r="B110" s="15" t="s">
        <v>465</v>
      </c>
      <c r="C110" s="10" t="s">
        <v>2</v>
      </c>
      <c r="D110" s="12" t="s">
        <v>2</v>
      </c>
      <c r="E110" s="26" t="s">
        <v>2</v>
      </c>
      <c r="F110" s="17">
        <v>9051.23</v>
      </c>
      <c r="G110" s="18">
        <v>4.7600000000000003E-2</v>
      </c>
    </row>
    <row r="111" spans="1:7" ht="12.95" customHeight="1">
      <c r="A111" s="3"/>
      <c r="B111" s="20" t="s">
        <v>224</v>
      </c>
      <c r="C111" s="19" t="s">
        <v>2</v>
      </c>
      <c r="D111" s="21" t="s">
        <v>2</v>
      </c>
      <c r="E111" s="22" t="s">
        <v>2</v>
      </c>
      <c r="F111" s="23">
        <v>9051.23</v>
      </c>
      <c r="G111" s="24">
        <v>4.7600000000000003E-2</v>
      </c>
    </row>
    <row r="112" spans="1:7" ht="12.95" customHeight="1">
      <c r="A112" s="3"/>
      <c r="B112" s="11" t="s">
        <v>225</v>
      </c>
      <c r="C112" s="10" t="s">
        <v>2</v>
      </c>
      <c r="D112" s="25" t="s">
        <v>226</v>
      </c>
      <c r="E112" s="12" t="s">
        <v>2</v>
      </c>
      <c r="F112" s="12" t="s">
        <v>2</v>
      </c>
      <c r="G112" s="13" t="s">
        <v>2</v>
      </c>
    </row>
    <row r="113" spans="1:7" ht="12.95" customHeight="1">
      <c r="A113" s="14" t="s">
        <v>2009</v>
      </c>
      <c r="B113" s="15" t="s">
        <v>2010</v>
      </c>
      <c r="C113" s="10" t="s">
        <v>2</v>
      </c>
      <c r="D113" s="12" t="s">
        <v>2011</v>
      </c>
      <c r="E113" s="26" t="s">
        <v>2</v>
      </c>
      <c r="F113" s="17">
        <v>190.59</v>
      </c>
      <c r="G113" s="18">
        <v>1E-3</v>
      </c>
    </row>
    <row r="114" spans="1:7" ht="12.95" customHeight="1">
      <c r="A114" s="3"/>
      <c r="B114" s="20" t="s">
        <v>224</v>
      </c>
      <c r="C114" s="19" t="s">
        <v>2</v>
      </c>
      <c r="D114" s="21" t="s">
        <v>2</v>
      </c>
      <c r="E114" s="22" t="s">
        <v>2</v>
      </c>
      <c r="F114" s="23">
        <v>190.59</v>
      </c>
      <c r="G114" s="24">
        <v>1E-3</v>
      </c>
    </row>
    <row r="115" spans="1:7" ht="12.95" customHeight="1">
      <c r="A115" s="3"/>
      <c r="B115" s="11" t="s">
        <v>234</v>
      </c>
      <c r="C115" s="10" t="s">
        <v>2</v>
      </c>
      <c r="D115" s="12" t="s">
        <v>2</v>
      </c>
      <c r="E115" s="12" t="s">
        <v>2</v>
      </c>
      <c r="F115" s="12" t="s">
        <v>2</v>
      </c>
      <c r="G115" s="13" t="s">
        <v>2</v>
      </c>
    </row>
    <row r="116" spans="1:7" ht="12.95" customHeight="1">
      <c r="A116" s="14" t="s">
        <v>1821</v>
      </c>
      <c r="B116" s="15" t="s">
        <v>1822</v>
      </c>
      <c r="C116" s="10" t="s">
        <v>2</v>
      </c>
      <c r="D116" s="12" t="s">
        <v>2</v>
      </c>
      <c r="E116" s="26" t="s">
        <v>2</v>
      </c>
      <c r="F116" s="17">
        <f>647+1475</f>
        <v>2122</v>
      </c>
      <c r="G116" s="18">
        <f>+F116/$F$120</f>
        <v>1.1156249199908078E-2</v>
      </c>
    </row>
    <row r="117" spans="1:7" ht="12.95" customHeight="1">
      <c r="A117" s="14"/>
      <c r="B117" s="15" t="s">
        <v>2969</v>
      </c>
      <c r="C117" s="10"/>
      <c r="D117" s="12"/>
      <c r="E117" s="26"/>
      <c r="F117" s="17">
        <v>7.8087994999999992</v>
      </c>
      <c r="G117" s="18" t="s">
        <v>2976</v>
      </c>
    </row>
    <row r="118" spans="1:7" ht="12.95" customHeight="1">
      <c r="A118" s="14"/>
      <c r="B118" s="15" t="s">
        <v>2970</v>
      </c>
      <c r="C118" s="10"/>
      <c r="D118" s="12"/>
      <c r="E118" s="26"/>
      <c r="F118" s="17">
        <f>-7622.4587995-1475+9802.37</f>
        <v>704.91120050000063</v>
      </c>
      <c r="G118" s="18">
        <f>+F118/$F$120</f>
        <v>3.7060155591820809E-3</v>
      </c>
    </row>
    <row r="119" spans="1:7" ht="12.95" customHeight="1">
      <c r="A119" s="3"/>
      <c r="B119" s="20" t="s">
        <v>237</v>
      </c>
      <c r="C119" s="19" t="s">
        <v>2</v>
      </c>
      <c r="D119" s="21" t="s">
        <v>2</v>
      </c>
      <c r="E119" s="22" t="s">
        <v>2</v>
      </c>
      <c r="F119" s="23">
        <f>SUM(F116:F118)</f>
        <v>2834.7200000000007</v>
      </c>
      <c r="G119" s="24">
        <f>SUM(G116:G118)</f>
        <v>1.4862264759090159E-2</v>
      </c>
    </row>
    <row r="120" spans="1:7" ht="12.95" customHeight="1" thickBot="1">
      <c r="A120" s="3"/>
      <c r="B120" s="29" t="s">
        <v>238</v>
      </c>
      <c r="C120" s="28" t="s">
        <v>2</v>
      </c>
      <c r="D120" s="30" t="s">
        <v>2</v>
      </c>
      <c r="E120" s="30" t="s">
        <v>2</v>
      </c>
      <c r="F120" s="31">
        <v>190207.2965542473</v>
      </c>
      <c r="G120" s="32">
        <v>1</v>
      </c>
    </row>
    <row r="121" spans="1:7" ht="12.95" customHeight="1">
      <c r="A121" s="3"/>
      <c r="B121" s="4" t="s">
        <v>2</v>
      </c>
      <c r="C121" s="3"/>
      <c r="D121" s="3"/>
      <c r="E121" s="3"/>
      <c r="F121" s="3"/>
      <c r="G121" s="3"/>
    </row>
    <row r="122" spans="1:7" ht="12.95" customHeight="1">
      <c r="A122" s="3"/>
      <c r="B122" s="33" t="s">
        <v>2</v>
      </c>
      <c r="C122" s="3"/>
      <c r="D122" s="3"/>
      <c r="E122" s="3"/>
      <c r="F122" s="61"/>
      <c r="G122" s="61"/>
    </row>
    <row r="123" spans="1:7" ht="12.95" customHeight="1">
      <c r="A123" s="3"/>
      <c r="B123" s="33" t="s">
        <v>239</v>
      </c>
      <c r="C123" s="3"/>
      <c r="D123" s="3"/>
      <c r="E123" s="3"/>
      <c r="F123" s="3"/>
      <c r="G123" s="3"/>
    </row>
    <row r="124" spans="1:7" ht="12.95" customHeight="1">
      <c r="A124" s="3"/>
      <c r="B124" s="33" t="s">
        <v>240</v>
      </c>
      <c r="C124" s="3"/>
      <c r="D124" s="3"/>
      <c r="E124" s="3"/>
      <c r="F124" s="3"/>
      <c r="G124" s="3"/>
    </row>
    <row r="125" spans="1:7" ht="26.1" customHeight="1">
      <c r="A125" s="3"/>
      <c r="B125" s="56"/>
      <c r="C125" s="3"/>
      <c r="E125" s="3"/>
      <c r="F125" s="3"/>
      <c r="G125" s="3"/>
    </row>
    <row r="126" spans="1:7" ht="12.95" customHeight="1">
      <c r="A126" s="3"/>
      <c r="B126" s="33" t="s">
        <v>2</v>
      </c>
      <c r="C126" s="3"/>
      <c r="D126" s="3"/>
      <c r="E126" s="3"/>
      <c r="F126" s="3"/>
      <c r="G126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dimension ref="A2:G82"/>
  <sheetViews>
    <sheetView showGridLines="0" zoomScaleNormal="100" workbookViewId="0"/>
  </sheetViews>
  <sheetFormatPr defaultRowHeight="12.75"/>
  <cols>
    <col min="1" max="1" width="8.140625" style="1" bestFit="1" customWidth="1"/>
    <col min="2" max="2" width="61.7109375" style="1" bestFit="1" customWidth="1"/>
    <col min="3" max="3" width="13.28515625" style="1" bestFit="1" customWidth="1"/>
    <col min="4" max="4" width="40" style="1" bestFit="1" customWidth="1"/>
    <col min="5" max="5" width="7.7109375" style="1" bestFit="1" customWidth="1"/>
    <col min="6" max="6" width="27.42578125" style="1" bestFit="1" customWidth="1"/>
    <col min="7" max="7" width="8.140625" style="1" bestFit="1" customWidth="1"/>
    <col min="8" max="16384" width="9.140625" style="1"/>
  </cols>
  <sheetData>
    <row r="2" spans="1:7">
      <c r="B2" s="72" t="s">
        <v>2968</v>
      </c>
      <c r="C2" s="72"/>
      <c r="D2" s="72"/>
      <c r="E2" s="72"/>
      <c r="F2" s="72"/>
      <c r="G2" s="72"/>
    </row>
    <row r="4" spans="1:7">
      <c r="B4" s="72" t="str">
        <f>+B5</f>
        <v>IDFC Equity Fund (IDFC EF)</v>
      </c>
      <c r="C4" s="72"/>
      <c r="D4" s="72"/>
      <c r="E4" s="72"/>
      <c r="F4" s="72"/>
      <c r="G4" s="72"/>
    </row>
    <row r="5" spans="1:7" ht="15.95" customHeight="1">
      <c r="A5" s="2" t="s">
        <v>2012</v>
      </c>
      <c r="B5" s="57" t="s">
        <v>2934</v>
      </c>
      <c r="C5" s="58"/>
      <c r="D5" s="59"/>
      <c r="E5" s="59"/>
      <c r="F5" s="59"/>
      <c r="G5" s="59"/>
    </row>
    <row r="6" spans="1:7" ht="12.95" customHeight="1">
      <c r="A6" s="3"/>
      <c r="B6" s="57" t="s">
        <v>1</v>
      </c>
      <c r="C6" s="58"/>
      <c r="D6" s="59"/>
      <c r="E6" s="59"/>
      <c r="F6" s="59"/>
      <c r="G6" s="59"/>
    </row>
    <row r="7" spans="1:7" ht="12.95" customHeight="1" thickBot="1">
      <c r="A7" s="4" t="s">
        <v>2</v>
      </c>
      <c r="B7" s="59"/>
      <c r="C7" s="59"/>
      <c r="D7" s="59"/>
      <c r="E7" s="59"/>
      <c r="F7" s="59"/>
      <c r="G7" s="59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1096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1097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14" t="s">
        <v>1863</v>
      </c>
      <c r="B11" s="15" t="s">
        <v>1803</v>
      </c>
      <c r="C11" s="10" t="s">
        <v>1864</v>
      </c>
      <c r="D11" s="12" t="s">
        <v>1117</v>
      </c>
      <c r="E11" s="16">
        <v>114000</v>
      </c>
      <c r="F11" s="17">
        <v>2061.69</v>
      </c>
      <c r="G11" s="18">
        <v>7.1499999999999994E-2</v>
      </c>
    </row>
    <row r="12" spans="1:7" ht="12.95" customHeight="1">
      <c r="A12" s="14" t="s">
        <v>1237</v>
      </c>
      <c r="B12" s="15" t="s">
        <v>1239</v>
      </c>
      <c r="C12" s="10" t="s">
        <v>1238</v>
      </c>
      <c r="D12" s="12" t="s">
        <v>1117</v>
      </c>
      <c r="E12" s="16">
        <v>104000</v>
      </c>
      <c r="F12" s="17">
        <v>1066.05</v>
      </c>
      <c r="G12" s="18">
        <v>3.6999999999999998E-2</v>
      </c>
    </row>
    <row r="13" spans="1:7" ht="12.95" customHeight="1">
      <c r="A13" s="14" t="s">
        <v>1184</v>
      </c>
      <c r="B13" s="15" t="s">
        <v>1186</v>
      </c>
      <c r="C13" s="10" t="s">
        <v>1185</v>
      </c>
      <c r="D13" s="12" t="s">
        <v>1140</v>
      </c>
      <c r="E13" s="16">
        <v>12800</v>
      </c>
      <c r="F13" s="17">
        <v>1051.04</v>
      </c>
      <c r="G13" s="18">
        <v>3.6499999999999998E-2</v>
      </c>
    </row>
    <row r="14" spans="1:7" ht="12.95" customHeight="1">
      <c r="A14" s="14" t="s">
        <v>1865</v>
      </c>
      <c r="B14" s="15" t="s">
        <v>1867</v>
      </c>
      <c r="C14" s="10" t="s">
        <v>1866</v>
      </c>
      <c r="D14" s="12" t="s">
        <v>1165</v>
      </c>
      <c r="E14" s="16">
        <v>108000</v>
      </c>
      <c r="F14" s="17">
        <v>1016.12</v>
      </c>
      <c r="G14" s="18">
        <v>3.5200000000000002E-2</v>
      </c>
    </row>
    <row r="15" spans="1:7" ht="12.95" customHeight="1">
      <c r="A15" s="14" t="s">
        <v>1280</v>
      </c>
      <c r="B15" s="15" t="s">
        <v>1282</v>
      </c>
      <c r="C15" s="10" t="s">
        <v>1281</v>
      </c>
      <c r="D15" s="12" t="s">
        <v>1194</v>
      </c>
      <c r="E15" s="16">
        <v>78000</v>
      </c>
      <c r="F15" s="17">
        <v>953.39</v>
      </c>
      <c r="G15" s="18">
        <v>3.3099999999999997E-2</v>
      </c>
    </row>
    <row r="16" spans="1:7" ht="12.95" customHeight="1">
      <c r="A16" s="14" t="s">
        <v>1209</v>
      </c>
      <c r="B16" s="15" t="s">
        <v>1211</v>
      </c>
      <c r="C16" s="10" t="s">
        <v>1210</v>
      </c>
      <c r="D16" s="12" t="s">
        <v>1105</v>
      </c>
      <c r="E16" s="16">
        <v>52000</v>
      </c>
      <c r="F16" s="17">
        <v>936.31</v>
      </c>
      <c r="G16" s="18">
        <v>3.2500000000000001E-2</v>
      </c>
    </row>
    <row r="17" spans="1:7" ht="12.95" customHeight="1">
      <c r="A17" s="14" t="s">
        <v>1440</v>
      </c>
      <c r="B17" s="15" t="s">
        <v>1442</v>
      </c>
      <c r="C17" s="10" t="s">
        <v>1441</v>
      </c>
      <c r="D17" s="12" t="s">
        <v>1117</v>
      </c>
      <c r="E17" s="16">
        <v>304000</v>
      </c>
      <c r="F17" s="17">
        <v>912.3</v>
      </c>
      <c r="G17" s="18">
        <v>3.1600000000000003E-2</v>
      </c>
    </row>
    <row r="18" spans="1:7" ht="12.95" customHeight="1">
      <c r="A18" s="14" t="s">
        <v>1159</v>
      </c>
      <c r="B18" s="15" t="s">
        <v>1161</v>
      </c>
      <c r="C18" s="10" t="s">
        <v>1160</v>
      </c>
      <c r="D18" s="12" t="s">
        <v>1105</v>
      </c>
      <c r="E18" s="16">
        <v>48000</v>
      </c>
      <c r="F18" s="17">
        <v>819.55</v>
      </c>
      <c r="G18" s="18">
        <v>2.8400000000000002E-2</v>
      </c>
    </row>
    <row r="19" spans="1:7" ht="12.95" customHeight="1">
      <c r="A19" s="14" t="s">
        <v>1868</v>
      </c>
      <c r="B19" s="15" t="s">
        <v>228</v>
      </c>
      <c r="C19" s="10" t="s">
        <v>1869</v>
      </c>
      <c r="D19" s="12" t="s">
        <v>1117</v>
      </c>
      <c r="E19" s="16">
        <v>48000</v>
      </c>
      <c r="F19" s="17">
        <v>781.03</v>
      </c>
      <c r="G19" s="18">
        <v>2.7099999999999999E-2</v>
      </c>
    </row>
    <row r="20" spans="1:7" ht="12.95" customHeight="1">
      <c r="A20" s="14" t="s">
        <v>1166</v>
      </c>
      <c r="B20" s="15" t="s">
        <v>231</v>
      </c>
      <c r="C20" s="10" t="s">
        <v>1167</v>
      </c>
      <c r="D20" s="12" t="s">
        <v>1117</v>
      </c>
      <c r="E20" s="16">
        <v>148000</v>
      </c>
      <c r="F20" s="17">
        <v>777.59</v>
      </c>
      <c r="G20" s="18">
        <v>2.7E-2</v>
      </c>
    </row>
    <row r="21" spans="1:7" ht="12.95" customHeight="1">
      <c r="A21" s="14" t="s">
        <v>1972</v>
      </c>
      <c r="B21" s="15" t="s">
        <v>1974</v>
      </c>
      <c r="C21" s="10" t="s">
        <v>1973</v>
      </c>
      <c r="D21" s="12" t="s">
        <v>1105</v>
      </c>
      <c r="E21" s="16">
        <v>54000</v>
      </c>
      <c r="F21" s="17">
        <v>768.47</v>
      </c>
      <c r="G21" s="18">
        <v>2.6700000000000002E-2</v>
      </c>
    </row>
    <row r="22" spans="1:7" ht="12.95" customHeight="1">
      <c r="A22" s="14" t="s">
        <v>1914</v>
      </c>
      <c r="B22" s="15" t="s">
        <v>1916</v>
      </c>
      <c r="C22" s="10" t="s">
        <v>1915</v>
      </c>
      <c r="D22" s="12" t="s">
        <v>1165</v>
      </c>
      <c r="E22" s="16">
        <v>134000</v>
      </c>
      <c r="F22" s="17">
        <v>725.74</v>
      </c>
      <c r="G22" s="18">
        <v>2.52E-2</v>
      </c>
    </row>
    <row r="23" spans="1:7" ht="12.95" customHeight="1">
      <c r="A23" s="14" t="s">
        <v>1409</v>
      </c>
      <c r="B23" s="15" t="s">
        <v>1411</v>
      </c>
      <c r="C23" s="10" t="s">
        <v>1410</v>
      </c>
      <c r="D23" s="12" t="s">
        <v>1113</v>
      </c>
      <c r="E23" s="16">
        <v>58000</v>
      </c>
      <c r="F23" s="17">
        <v>717.72</v>
      </c>
      <c r="G23" s="18">
        <v>2.4899999999999999E-2</v>
      </c>
    </row>
    <row r="24" spans="1:7" ht="12.95" customHeight="1">
      <c r="A24" s="14" t="s">
        <v>1458</v>
      </c>
      <c r="B24" s="15" t="s">
        <v>1460</v>
      </c>
      <c r="C24" s="10" t="s">
        <v>1459</v>
      </c>
      <c r="D24" s="12" t="s">
        <v>1113</v>
      </c>
      <c r="E24" s="16">
        <v>14000</v>
      </c>
      <c r="F24" s="17">
        <v>649.53</v>
      </c>
      <c r="G24" s="18">
        <v>2.2499999999999999E-2</v>
      </c>
    </row>
    <row r="25" spans="1:7" ht="12.95" customHeight="1">
      <c r="A25" s="14" t="s">
        <v>1883</v>
      </c>
      <c r="B25" s="15" t="s">
        <v>1885</v>
      </c>
      <c r="C25" s="10" t="s">
        <v>1884</v>
      </c>
      <c r="D25" s="12" t="s">
        <v>1165</v>
      </c>
      <c r="E25" s="16">
        <v>144000</v>
      </c>
      <c r="F25" s="17">
        <v>598.32000000000005</v>
      </c>
      <c r="G25" s="18">
        <v>2.0799999999999999E-2</v>
      </c>
    </row>
    <row r="26" spans="1:7" ht="12.95" customHeight="1">
      <c r="A26" s="14" t="s">
        <v>1147</v>
      </c>
      <c r="B26" s="15" t="s">
        <v>1149</v>
      </c>
      <c r="C26" s="10" t="s">
        <v>1148</v>
      </c>
      <c r="D26" s="12" t="s">
        <v>1140</v>
      </c>
      <c r="E26" s="16">
        <v>15400</v>
      </c>
      <c r="F26" s="17">
        <v>592.88</v>
      </c>
      <c r="G26" s="18">
        <v>2.06E-2</v>
      </c>
    </row>
    <row r="27" spans="1:7" ht="12.95" customHeight="1">
      <c r="A27" s="14" t="s">
        <v>1870</v>
      </c>
      <c r="B27" s="15" t="s">
        <v>1872</v>
      </c>
      <c r="C27" s="10" t="s">
        <v>1871</v>
      </c>
      <c r="D27" s="12" t="s">
        <v>1353</v>
      </c>
      <c r="E27" s="16">
        <v>64000</v>
      </c>
      <c r="F27" s="17">
        <v>589.98</v>
      </c>
      <c r="G27" s="18">
        <v>2.0500000000000001E-2</v>
      </c>
    </row>
    <row r="28" spans="1:7" ht="12.95" customHeight="1">
      <c r="A28" s="14" t="s">
        <v>2013</v>
      </c>
      <c r="B28" s="15" t="s">
        <v>2015</v>
      </c>
      <c r="C28" s="10" t="s">
        <v>2014</v>
      </c>
      <c r="D28" s="12" t="s">
        <v>1140</v>
      </c>
      <c r="E28" s="16">
        <v>1800</v>
      </c>
      <c r="F28" s="17">
        <v>580.20000000000005</v>
      </c>
      <c r="G28" s="18">
        <v>2.01E-2</v>
      </c>
    </row>
    <row r="29" spans="1:7" ht="12.95" customHeight="1">
      <c r="A29" s="14" t="s">
        <v>1382</v>
      </c>
      <c r="B29" s="15" t="s">
        <v>1384</v>
      </c>
      <c r="C29" s="10" t="s">
        <v>1383</v>
      </c>
      <c r="D29" s="12" t="s">
        <v>1109</v>
      </c>
      <c r="E29" s="16">
        <v>80000</v>
      </c>
      <c r="F29" s="17">
        <v>563.04</v>
      </c>
      <c r="G29" s="18">
        <v>1.95E-2</v>
      </c>
    </row>
    <row r="30" spans="1:7" ht="12.95" customHeight="1">
      <c r="A30" s="14" t="s">
        <v>1477</v>
      </c>
      <c r="B30" s="15" t="s">
        <v>1479</v>
      </c>
      <c r="C30" s="10" t="s">
        <v>1478</v>
      </c>
      <c r="D30" s="12" t="s">
        <v>1321</v>
      </c>
      <c r="E30" s="16">
        <v>300000</v>
      </c>
      <c r="F30" s="17">
        <v>553.79999999999995</v>
      </c>
      <c r="G30" s="18">
        <v>1.9199999999999998E-2</v>
      </c>
    </row>
    <row r="31" spans="1:7" ht="12.95" customHeight="1">
      <c r="A31" s="14" t="s">
        <v>1880</v>
      </c>
      <c r="B31" s="15" t="s">
        <v>1882</v>
      </c>
      <c r="C31" s="10" t="s">
        <v>1881</v>
      </c>
      <c r="D31" s="12" t="s">
        <v>1171</v>
      </c>
      <c r="E31" s="16">
        <v>800</v>
      </c>
      <c r="F31" s="17">
        <v>531.38</v>
      </c>
      <c r="G31" s="18">
        <v>1.84E-2</v>
      </c>
    </row>
    <row r="32" spans="1:7" ht="12.95" customHeight="1">
      <c r="A32" s="14" t="s">
        <v>1234</v>
      </c>
      <c r="B32" s="15" t="s">
        <v>1236</v>
      </c>
      <c r="C32" s="10" t="s">
        <v>1235</v>
      </c>
      <c r="D32" s="12" t="s">
        <v>1133</v>
      </c>
      <c r="E32" s="16">
        <v>80000</v>
      </c>
      <c r="F32" s="17">
        <v>508.2</v>
      </c>
      <c r="G32" s="18">
        <v>1.7600000000000001E-2</v>
      </c>
    </row>
    <row r="33" spans="1:7" ht="12.95" customHeight="1">
      <c r="A33" s="14" t="s">
        <v>1904</v>
      </c>
      <c r="B33" s="15" t="s">
        <v>1906</v>
      </c>
      <c r="C33" s="10" t="s">
        <v>1905</v>
      </c>
      <c r="D33" s="12" t="s">
        <v>1205</v>
      </c>
      <c r="E33" s="16">
        <v>108000</v>
      </c>
      <c r="F33" s="17">
        <v>502.42</v>
      </c>
      <c r="G33" s="18">
        <v>1.7399999999999999E-2</v>
      </c>
    </row>
    <row r="34" spans="1:7" ht="12.95" customHeight="1">
      <c r="A34" s="14" t="s">
        <v>1098</v>
      </c>
      <c r="B34" s="15" t="s">
        <v>1100</v>
      </c>
      <c r="C34" s="10" t="s">
        <v>1099</v>
      </c>
      <c r="D34" s="12" t="s">
        <v>1101</v>
      </c>
      <c r="E34" s="16">
        <v>64000</v>
      </c>
      <c r="F34" s="17">
        <v>486.4</v>
      </c>
      <c r="G34" s="18">
        <v>1.6899999999999998E-2</v>
      </c>
    </row>
    <row r="35" spans="1:7" ht="12.95" customHeight="1">
      <c r="A35" s="14" t="s">
        <v>1999</v>
      </c>
      <c r="B35" s="15" t="s">
        <v>2001</v>
      </c>
      <c r="C35" s="10" t="s">
        <v>2000</v>
      </c>
      <c r="D35" s="12" t="s">
        <v>1105</v>
      </c>
      <c r="E35" s="16">
        <v>74000</v>
      </c>
      <c r="F35" s="17">
        <v>471.31</v>
      </c>
      <c r="G35" s="18">
        <v>1.6299999999999999E-2</v>
      </c>
    </row>
    <row r="36" spans="1:7" ht="12.95" customHeight="1">
      <c r="A36" s="14" t="s">
        <v>1507</v>
      </c>
      <c r="B36" s="15" t="s">
        <v>1509</v>
      </c>
      <c r="C36" s="10" t="s">
        <v>1508</v>
      </c>
      <c r="D36" s="12" t="s">
        <v>1205</v>
      </c>
      <c r="E36" s="16">
        <v>168000</v>
      </c>
      <c r="F36" s="17">
        <v>436.55</v>
      </c>
      <c r="G36" s="18">
        <v>1.5100000000000001E-2</v>
      </c>
    </row>
    <row r="37" spans="1:7" ht="12.95" customHeight="1">
      <c r="A37" s="14" t="s">
        <v>2016</v>
      </c>
      <c r="B37" s="15" t="s">
        <v>2018</v>
      </c>
      <c r="C37" s="10" t="s">
        <v>2017</v>
      </c>
      <c r="D37" s="12" t="s">
        <v>1113</v>
      </c>
      <c r="E37" s="16">
        <v>36480</v>
      </c>
      <c r="F37" s="17">
        <v>427.66</v>
      </c>
      <c r="G37" s="18">
        <v>1.4800000000000001E-2</v>
      </c>
    </row>
    <row r="38" spans="1:7" ht="12.95" customHeight="1">
      <c r="A38" s="14" t="s">
        <v>2019</v>
      </c>
      <c r="B38" s="15" t="s">
        <v>2021</v>
      </c>
      <c r="C38" s="10" t="s">
        <v>2020</v>
      </c>
      <c r="D38" s="12" t="s">
        <v>1876</v>
      </c>
      <c r="E38" s="16">
        <v>34000</v>
      </c>
      <c r="F38" s="17">
        <v>387.8</v>
      </c>
      <c r="G38" s="18">
        <v>1.35E-2</v>
      </c>
    </row>
    <row r="39" spans="1:7" ht="12.95" customHeight="1">
      <c r="A39" s="14" t="s">
        <v>1400</v>
      </c>
      <c r="B39" s="15" t="s">
        <v>1402</v>
      </c>
      <c r="C39" s="10" t="s">
        <v>1401</v>
      </c>
      <c r="D39" s="12" t="s">
        <v>1292</v>
      </c>
      <c r="E39" s="16">
        <v>64000</v>
      </c>
      <c r="F39" s="17">
        <v>346.82</v>
      </c>
      <c r="G39" s="18">
        <v>1.2E-2</v>
      </c>
    </row>
    <row r="40" spans="1:7" ht="12.95" customHeight="1">
      <c r="A40" s="14" t="s">
        <v>2022</v>
      </c>
      <c r="B40" s="15" t="s">
        <v>2024</v>
      </c>
      <c r="C40" s="10" t="s">
        <v>2023</v>
      </c>
      <c r="D40" s="12" t="s">
        <v>1198</v>
      </c>
      <c r="E40" s="16">
        <v>80000</v>
      </c>
      <c r="F40" s="17">
        <v>343.16</v>
      </c>
      <c r="G40" s="18">
        <v>1.1900000000000001E-2</v>
      </c>
    </row>
    <row r="41" spans="1:7" ht="12.95" customHeight="1">
      <c r="A41" s="14" t="s">
        <v>2025</v>
      </c>
      <c r="B41" s="15" t="s">
        <v>2027</v>
      </c>
      <c r="C41" s="10" t="s">
        <v>2026</v>
      </c>
      <c r="D41" s="12" t="s">
        <v>1121</v>
      </c>
      <c r="E41" s="16">
        <v>1800</v>
      </c>
      <c r="F41" s="17">
        <v>340.75</v>
      </c>
      <c r="G41" s="18">
        <v>1.18E-2</v>
      </c>
    </row>
    <row r="42" spans="1:7" ht="12.95" customHeight="1">
      <c r="A42" s="14" t="s">
        <v>2028</v>
      </c>
      <c r="B42" s="15" t="s">
        <v>2030</v>
      </c>
      <c r="C42" s="10" t="s">
        <v>2029</v>
      </c>
      <c r="D42" s="12" t="s">
        <v>1467</v>
      </c>
      <c r="E42" s="16">
        <v>34000</v>
      </c>
      <c r="F42" s="17">
        <v>335.36</v>
      </c>
      <c r="G42" s="18">
        <v>1.1599999999999999E-2</v>
      </c>
    </row>
    <row r="43" spans="1:7" ht="12.95" customHeight="1">
      <c r="A43" s="14" t="s">
        <v>1941</v>
      </c>
      <c r="B43" s="15" t="s">
        <v>1943</v>
      </c>
      <c r="C43" s="10" t="s">
        <v>1942</v>
      </c>
      <c r="D43" s="12" t="s">
        <v>1944</v>
      </c>
      <c r="E43" s="16">
        <v>174000</v>
      </c>
      <c r="F43" s="17">
        <v>332.51</v>
      </c>
      <c r="G43" s="18">
        <v>1.15E-2</v>
      </c>
    </row>
    <row r="44" spans="1:7" ht="12.95" customHeight="1">
      <c r="A44" s="14" t="s">
        <v>1388</v>
      </c>
      <c r="B44" s="15" t="s">
        <v>1390</v>
      </c>
      <c r="C44" s="10" t="s">
        <v>1389</v>
      </c>
      <c r="D44" s="12" t="s">
        <v>1353</v>
      </c>
      <c r="E44" s="16">
        <v>68000</v>
      </c>
      <c r="F44" s="17">
        <v>327.79</v>
      </c>
      <c r="G44" s="18">
        <v>1.14E-2</v>
      </c>
    </row>
    <row r="45" spans="1:7" ht="12.95" customHeight="1">
      <c r="A45" s="14" t="s">
        <v>1335</v>
      </c>
      <c r="B45" s="15" t="s">
        <v>1337</v>
      </c>
      <c r="C45" s="10" t="s">
        <v>1336</v>
      </c>
      <c r="D45" s="12" t="s">
        <v>1117</v>
      </c>
      <c r="E45" s="16">
        <v>104000</v>
      </c>
      <c r="F45" s="17">
        <v>318.02999999999997</v>
      </c>
      <c r="G45" s="18">
        <v>1.0999999999999999E-2</v>
      </c>
    </row>
    <row r="46" spans="1:7" ht="12.95" customHeight="1">
      <c r="A46" s="14" t="s">
        <v>1261</v>
      </c>
      <c r="B46" s="15" t="s">
        <v>1263</v>
      </c>
      <c r="C46" s="10" t="s">
        <v>1262</v>
      </c>
      <c r="D46" s="12" t="s">
        <v>1113</v>
      </c>
      <c r="E46" s="16">
        <v>34000</v>
      </c>
      <c r="F46" s="17">
        <v>317.52999999999997</v>
      </c>
      <c r="G46" s="18">
        <v>1.0999999999999999E-2</v>
      </c>
    </row>
    <row r="47" spans="1:7" ht="12.95" customHeight="1">
      <c r="A47" s="14" t="s">
        <v>1960</v>
      </c>
      <c r="B47" s="15" t="s">
        <v>1962</v>
      </c>
      <c r="C47" s="10" t="s">
        <v>1961</v>
      </c>
      <c r="D47" s="12" t="s">
        <v>1233</v>
      </c>
      <c r="E47" s="16">
        <v>68000</v>
      </c>
      <c r="F47" s="17">
        <v>293.32</v>
      </c>
      <c r="G47" s="18">
        <v>1.0200000000000001E-2</v>
      </c>
    </row>
    <row r="48" spans="1:7" ht="12.95" customHeight="1">
      <c r="A48" s="14" t="s">
        <v>1354</v>
      </c>
      <c r="B48" s="15" t="s">
        <v>1356</v>
      </c>
      <c r="C48" s="10" t="s">
        <v>1355</v>
      </c>
      <c r="D48" s="12" t="s">
        <v>1101</v>
      </c>
      <c r="E48" s="16">
        <v>58000</v>
      </c>
      <c r="F48" s="17">
        <v>292</v>
      </c>
      <c r="G48" s="18">
        <v>1.01E-2</v>
      </c>
    </row>
    <row r="49" spans="1:7" ht="12.95" customHeight="1">
      <c r="A49" s="14" t="s">
        <v>1376</v>
      </c>
      <c r="B49" s="15" t="s">
        <v>1378</v>
      </c>
      <c r="C49" s="10" t="s">
        <v>1377</v>
      </c>
      <c r="D49" s="12" t="s">
        <v>1353</v>
      </c>
      <c r="E49" s="16">
        <v>34000</v>
      </c>
      <c r="F49" s="17">
        <v>290.97000000000003</v>
      </c>
      <c r="G49" s="18">
        <v>1.01E-2</v>
      </c>
    </row>
    <row r="50" spans="1:7" ht="12.95" customHeight="1">
      <c r="A50" s="14" t="s">
        <v>1877</v>
      </c>
      <c r="B50" s="15" t="s">
        <v>1879</v>
      </c>
      <c r="C50" s="10" t="s">
        <v>1878</v>
      </c>
      <c r="D50" s="12" t="s">
        <v>1129</v>
      </c>
      <c r="E50" s="16">
        <v>158000</v>
      </c>
      <c r="F50" s="17">
        <v>286.38</v>
      </c>
      <c r="G50" s="18">
        <v>9.9000000000000008E-3</v>
      </c>
    </row>
    <row r="51" spans="1:7" ht="12.95" customHeight="1">
      <c r="A51" s="14" t="s">
        <v>1283</v>
      </c>
      <c r="B51" s="15" t="s">
        <v>1285</v>
      </c>
      <c r="C51" s="10" t="s">
        <v>1284</v>
      </c>
      <c r="D51" s="12" t="s">
        <v>1113</v>
      </c>
      <c r="E51" s="16">
        <v>104000</v>
      </c>
      <c r="F51" s="17">
        <v>276.33</v>
      </c>
      <c r="G51" s="18">
        <v>9.5999999999999992E-3</v>
      </c>
    </row>
    <row r="52" spans="1:7" ht="12.95" customHeight="1">
      <c r="A52" s="14" t="s">
        <v>1917</v>
      </c>
      <c r="B52" s="15" t="s">
        <v>1919</v>
      </c>
      <c r="C52" s="10" t="s">
        <v>1918</v>
      </c>
      <c r="D52" s="12" t="s">
        <v>1129</v>
      </c>
      <c r="E52" s="16">
        <v>124000</v>
      </c>
      <c r="F52" s="17">
        <v>262.69</v>
      </c>
      <c r="G52" s="18">
        <v>9.1000000000000004E-3</v>
      </c>
    </row>
    <row r="53" spans="1:7" ht="12.95" customHeight="1">
      <c r="A53" s="14" t="s">
        <v>2031</v>
      </c>
      <c r="B53" s="15" t="s">
        <v>2033</v>
      </c>
      <c r="C53" s="10" t="s">
        <v>2032</v>
      </c>
      <c r="D53" s="12" t="s">
        <v>1321</v>
      </c>
      <c r="E53" s="16">
        <v>226000</v>
      </c>
      <c r="F53" s="17">
        <v>261.93</v>
      </c>
      <c r="G53" s="18">
        <v>9.1000000000000004E-3</v>
      </c>
    </row>
    <row r="54" spans="1:7" ht="12.95" customHeight="1">
      <c r="A54" s="14" t="s">
        <v>2034</v>
      </c>
      <c r="B54" s="15" t="s">
        <v>2036</v>
      </c>
      <c r="C54" s="10" t="s">
        <v>2035</v>
      </c>
      <c r="D54" s="12" t="s">
        <v>2037</v>
      </c>
      <c r="E54" s="16">
        <v>55000</v>
      </c>
      <c r="F54" s="17">
        <v>244.45</v>
      </c>
      <c r="G54" s="18">
        <v>8.5000000000000006E-3</v>
      </c>
    </row>
    <row r="55" spans="1:7" ht="12.95" customHeight="1">
      <c r="A55" s="14" t="s">
        <v>1895</v>
      </c>
      <c r="B55" s="15" t="s">
        <v>1897</v>
      </c>
      <c r="C55" s="10" t="s">
        <v>1896</v>
      </c>
      <c r="D55" s="12" t="s">
        <v>1129</v>
      </c>
      <c r="E55" s="16">
        <v>160000</v>
      </c>
      <c r="F55" s="17">
        <v>225.76</v>
      </c>
      <c r="G55" s="18">
        <v>7.7999999999999996E-3</v>
      </c>
    </row>
    <row r="56" spans="1:7" ht="12.95" customHeight="1">
      <c r="A56" s="14" t="s">
        <v>2038</v>
      </c>
      <c r="B56" s="15" t="s">
        <v>2040</v>
      </c>
      <c r="C56" s="10" t="s">
        <v>2039</v>
      </c>
      <c r="D56" s="12" t="s">
        <v>1133</v>
      </c>
      <c r="E56" s="16">
        <v>140000</v>
      </c>
      <c r="F56" s="17">
        <v>223.79</v>
      </c>
      <c r="G56" s="18">
        <v>7.7999999999999996E-3</v>
      </c>
    </row>
    <row r="57" spans="1:7" ht="12.95" customHeight="1">
      <c r="A57" s="14" t="s">
        <v>2041</v>
      </c>
      <c r="B57" s="15" t="s">
        <v>2043</v>
      </c>
      <c r="C57" s="10" t="s">
        <v>2042</v>
      </c>
      <c r="D57" s="12" t="s">
        <v>1105</v>
      </c>
      <c r="E57" s="16">
        <v>60000</v>
      </c>
      <c r="F57" s="17">
        <v>223.17</v>
      </c>
      <c r="G57" s="18">
        <v>7.7000000000000002E-3</v>
      </c>
    </row>
    <row r="58" spans="1:7" ht="12.95" customHeight="1">
      <c r="A58" s="14" t="s">
        <v>2044</v>
      </c>
      <c r="B58" s="15" t="s">
        <v>2046</v>
      </c>
      <c r="C58" s="10" t="s">
        <v>2045</v>
      </c>
      <c r="D58" s="12" t="s">
        <v>1105</v>
      </c>
      <c r="E58" s="16">
        <v>120000</v>
      </c>
      <c r="F58" s="17">
        <v>210.84</v>
      </c>
      <c r="G58" s="18">
        <v>7.3000000000000001E-3</v>
      </c>
    </row>
    <row r="59" spans="1:7" ht="12.95" customHeight="1">
      <c r="A59" s="14" t="s">
        <v>2047</v>
      </c>
      <c r="B59" s="15" t="s">
        <v>2049</v>
      </c>
      <c r="C59" s="10" t="s">
        <v>2048</v>
      </c>
      <c r="D59" s="12" t="s">
        <v>1372</v>
      </c>
      <c r="E59" s="16">
        <v>58000</v>
      </c>
      <c r="F59" s="17">
        <v>207.5</v>
      </c>
      <c r="G59" s="18">
        <v>7.1999999999999998E-3</v>
      </c>
    </row>
    <row r="60" spans="1:7" ht="12.95" customHeight="1">
      <c r="A60" s="14" t="s">
        <v>2050</v>
      </c>
      <c r="B60" s="15" t="s">
        <v>2052</v>
      </c>
      <c r="C60" s="10" t="s">
        <v>2051</v>
      </c>
      <c r="D60" s="12" t="s">
        <v>1353</v>
      </c>
      <c r="E60" s="16">
        <v>38000</v>
      </c>
      <c r="F60" s="17">
        <v>206.8</v>
      </c>
      <c r="G60" s="18">
        <v>7.1999999999999998E-3</v>
      </c>
    </row>
    <row r="61" spans="1:7" ht="12.95" customHeight="1">
      <c r="A61" s="14" t="s">
        <v>1957</v>
      </c>
      <c r="B61" s="15" t="s">
        <v>1959</v>
      </c>
      <c r="C61" s="10" t="s">
        <v>1958</v>
      </c>
      <c r="D61" s="12" t="s">
        <v>1121</v>
      </c>
      <c r="E61" s="16">
        <v>4000</v>
      </c>
      <c r="F61" s="17">
        <v>176.04</v>
      </c>
      <c r="G61" s="18">
        <v>6.1000000000000004E-3</v>
      </c>
    </row>
    <row r="62" spans="1:7" ht="12.95" customHeight="1">
      <c r="A62" s="14" t="s">
        <v>1898</v>
      </c>
      <c r="B62" s="15" t="s">
        <v>1900</v>
      </c>
      <c r="C62" s="10" t="s">
        <v>1899</v>
      </c>
      <c r="D62" s="12" t="s">
        <v>1101</v>
      </c>
      <c r="E62" s="16">
        <v>65011</v>
      </c>
      <c r="F62" s="17">
        <v>171.14</v>
      </c>
      <c r="G62" s="18">
        <v>5.8999999999999999E-3</v>
      </c>
    </row>
    <row r="63" spans="1:7" ht="12.95" customHeight="1">
      <c r="A63" s="14" t="s">
        <v>1963</v>
      </c>
      <c r="B63" s="15" t="s">
        <v>1965</v>
      </c>
      <c r="C63" s="10" t="s">
        <v>1964</v>
      </c>
      <c r="D63" s="12" t="s">
        <v>1121</v>
      </c>
      <c r="E63" s="16">
        <v>28000</v>
      </c>
      <c r="F63" s="17">
        <v>162.63999999999999</v>
      </c>
      <c r="G63" s="18">
        <v>5.5999999999999999E-3</v>
      </c>
    </row>
    <row r="64" spans="1:7" ht="12.95" customHeight="1">
      <c r="A64" s="14" t="s">
        <v>1987</v>
      </c>
      <c r="B64" s="15" t="s">
        <v>1989</v>
      </c>
      <c r="C64" s="10" t="s">
        <v>1988</v>
      </c>
      <c r="D64" s="12" t="s">
        <v>1913</v>
      </c>
      <c r="E64" s="16">
        <v>92000</v>
      </c>
      <c r="F64" s="17">
        <v>160.94999999999999</v>
      </c>
      <c r="G64" s="18">
        <v>5.5999999999999999E-3</v>
      </c>
    </row>
    <row r="65" spans="1:7" ht="12.95" customHeight="1">
      <c r="A65" s="14" t="s">
        <v>2053</v>
      </c>
      <c r="B65" s="15" t="s">
        <v>2055</v>
      </c>
      <c r="C65" s="10" t="s">
        <v>2054</v>
      </c>
      <c r="D65" s="12" t="s">
        <v>1105</v>
      </c>
      <c r="E65" s="16">
        <v>24000</v>
      </c>
      <c r="F65" s="17">
        <v>115.8</v>
      </c>
      <c r="G65" s="18">
        <v>4.0000000000000001E-3</v>
      </c>
    </row>
    <row r="66" spans="1:7" ht="12.95" customHeight="1">
      <c r="A66" s="14" t="s">
        <v>1406</v>
      </c>
      <c r="B66" s="15" t="s">
        <v>1408</v>
      </c>
      <c r="C66" s="10" t="s">
        <v>1407</v>
      </c>
      <c r="D66" s="12" t="s">
        <v>1121</v>
      </c>
      <c r="E66" s="16">
        <v>40000</v>
      </c>
      <c r="F66" s="17">
        <v>112.6</v>
      </c>
      <c r="G66" s="18">
        <v>3.8999999999999998E-3</v>
      </c>
    </row>
    <row r="67" spans="1:7" ht="12.95" customHeight="1">
      <c r="A67" s="14" t="s">
        <v>1966</v>
      </c>
      <c r="B67" s="15" t="s">
        <v>1968</v>
      </c>
      <c r="C67" s="10" t="s">
        <v>1967</v>
      </c>
      <c r="D67" s="12" t="s">
        <v>1113</v>
      </c>
      <c r="E67" s="16">
        <v>64000</v>
      </c>
      <c r="F67" s="17">
        <v>103.94</v>
      </c>
      <c r="G67" s="18">
        <v>3.5999999999999999E-3</v>
      </c>
    </row>
    <row r="68" spans="1:7" ht="12.95" customHeight="1">
      <c r="A68" s="3"/>
      <c r="B68" s="20" t="s">
        <v>440</v>
      </c>
      <c r="C68" s="34" t="s">
        <v>2</v>
      </c>
      <c r="D68" s="20" t="s">
        <v>2</v>
      </c>
      <c r="E68" s="20" t="s">
        <v>2</v>
      </c>
      <c r="F68" s="35">
        <v>27637.46</v>
      </c>
      <c r="G68" s="36">
        <v>0.95840000000000003</v>
      </c>
    </row>
    <row r="69" spans="1:7" ht="12.95" customHeight="1">
      <c r="A69" s="3"/>
      <c r="B69" s="11" t="s">
        <v>1516</v>
      </c>
      <c r="C69" s="19" t="s">
        <v>2</v>
      </c>
      <c r="D69" s="21" t="s">
        <v>2</v>
      </c>
      <c r="E69" s="21" t="s">
        <v>2</v>
      </c>
      <c r="F69" s="37" t="s">
        <v>808</v>
      </c>
      <c r="G69" s="38" t="s">
        <v>808</v>
      </c>
    </row>
    <row r="70" spans="1:7" ht="12.95" customHeight="1">
      <c r="A70" s="3"/>
      <c r="B70" s="20" t="s">
        <v>440</v>
      </c>
      <c r="C70" s="19" t="s">
        <v>2</v>
      </c>
      <c r="D70" s="21" t="s">
        <v>2</v>
      </c>
      <c r="E70" s="21" t="s">
        <v>2</v>
      </c>
      <c r="F70" s="37" t="s">
        <v>808</v>
      </c>
      <c r="G70" s="38" t="s">
        <v>808</v>
      </c>
    </row>
    <row r="71" spans="1:7" ht="12.95" customHeight="1">
      <c r="A71" s="3"/>
      <c r="B71" s="20" t="s">
        <v>224</v>
      </c>
      <c r="C71" s="19" t="s">
        <v>2</v>
      </c>
      <c r="D71" s="21" t="s">
        <v>2</v>
      </c>
      <c r="E71" s="22" t="s">
        <v>2</v>
      </c>
      <c r="F71" s="23">
        <v>27637.46</v>
      </c>
      <c r="G71" s="24">
        <v>0.95840000000000003</v>
      </c>
    </row>
    <row r="72" spans="1:7" ht="12.95" customHeight="1">
      <c r="A72" s="3"/>
      <c r="B72" s="11" t="s">
        <v>9</v>
      </c>
      <c r="C72" s="10" t="s">
        <v>2</v>
      </c>
      <c r="D72" s="12" t="s">
        <v>2</v>
      </c>
      <c r="E72" s="12" t="s">
        <v>2</v>
      </c>
      <c r="F72" s="12" t="s">
        <v>2</v>
      </c>
      <c r="G72" s="13" t="s">
        <v>2</v>
      </c>
    </row>
    <row r="73" spans="1:7" ht="12.95" customHeight="1">
      <c r="A73" s="3"/>
      <c r="B73" s="11" t="s">
        <v>464</v>
      </c>
      <c r="C73" s="10" t="s">
        <v>2</v>
      </c>
      <c r="D73" s="12" t="s">
        <v>2</v>
      </c>
      <c r="E73" s="12" t="s">
        <v>2</v>
      </c>
      <c r="F73" s="12" t="s">
        <v>2</v>
      </c>
      <c r="G73" s="13" t="s">
        <v>2</v>
      </c>
    </row>
    <row r="74" spans="1:7" ht="12.95" customHeight="1">
      <c r="A74" s="4" t="s">
        <v>2</v>
      </c>
      <c r="B74" s="15" t="s">
        <v>465</v>
      </c>
      <c r="C74" s="10" t="s">
        <v>2</v>
      </c>
      <c r="D74" s="12" t="s">
        <v>2</v>
      </c>
      <c r="E74" s="26" t="s">
        <v>2</v>
      </c>
      <c r="F74" s="17">
        <v>420.07</v>
      </c>
      <c r="G74" s="18">
        <v>1.46E-2</v>
      </c>
    </row>
    <row r="75" spans="1:7" ht="12.95" customHeight="1">
      <c r="A75" s="3"/>
      <c r="B75" s="20" t="s">
        <v>224</v>
      </c>
      <c r="C75" s="19" t="s">
        <v>2</v>
      </c>
      <c r="D75" s="21" t="s">
        <v>2</v>
      </c>
      <c r="E75" s="22" t="s">
        <v>2</v>
      </c>
      <c r="F75" s="23">
        <v>420.07</v>
      </c>
      <c r="G75" s="24">
        <v>1.46E-2</v>
      </c>
    </row>
    <row r="76" spans="1:7" ht="12.95" customHeight="1">
      <c r="A76" s="3"/>
      <c r="B76" s="20" t="s">
        <v>237</v>
      </c>
      <c r="C76" s="19" t="s">
        <v>2</v>
      </c>
      <c r="D76" s="21" t="s">
        <v>2</v>
      </c>
      <c r="E76" s="12" t="s">
        <v>2</v>
      </c>
      <c r="F76" s="23">
        <v>769.72</v>
      </c>
      <c r="G76" s="24">
        <v>2.7E-2</v>
      </c>
    </row>
    <row r="77" spans="1:7" ht="12.95" customHeight="1" thickBot="1">
      <c r="A77" s="3"/>
      <c r="B77" s="29" t="s">
        <v>238</v>
      </c>
      <c r="C77" s="28" t="s">
        <v>2</v>
      </c>
      <c r="D77" s="30" t="s">
        <v>2</v>
      </c>
      <c r="E77" s="30" t="s">
        <v>2</v>
      </c>
      <c r="F77" s="31">
        <v>28827.2514380133</v>
      </c>
      <c r="G77" s="32">
        <v>1</v>
      </c>
    </row>
    <row r="78" spans="1:7" ht="12.95" customHeight="1">
      <c r="A78" s="3"/>
      <c r="B78" s="4" t="s">
        <v>2</v>
      </c>
      <c r="C78" s="3"/>
      <c r="D78" s="3"/>
      <c r="E78" s="3"/>
      <c r="F78" s="3"/>
      <c r="G78" s="3"/>
    </row>
    <row r="79" spans="1:7" ht="12.95" customHeight="1">
      <c r="A79" s="3"/>
      <c r="B79" s="33" t="s">
        <v>2</v>
      </c>
      <c r="C79" s="3"/>
      <c r="D79" s="3"/>
      <c r="E79" s="3"/>
      <c r="F79" s="3"/>
      <c r="G79" s="3"/>
    </row>
    <row r="80" spans="1:7" ht="12.95" customHeight="1">
      <c r="A80" s="3"/>
      <c r="B80" s="33" t="s">
        <v>2</v>
      </c>
      <c r="C80" s="3"/>
      <c r="D80" s="3"/>
      <c r="E80" s="3"/>
      <c r="F80" s="3"/>
      <c r="G80" s="3"/>
    </row>
    <row r="81" spans="1:7" ht="26.1" customHeight="1">
      <c r="A81" s="3"/>
      <c r="B81" s="56"/>
      <c r="C81" s="3"/>
      <c r="E81" s="3"/>
      <c r="F81" s="3"/>
      <c r="G81" s="3"/>
    </row>
    <row r="82" spans="1:7" ht="12.95" customHeight="1">
      <c r="A82" s="3"/>
      <c r="B82" s="33" t="s">
        <v>2</v>
      </c>
      <c r="C82" s="3"/>
      <c r="D82" s="3"/>
      <c r="E82" s="3"/>
      <c r="F82" s="3"/>
      <c r="G82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dimension ref="A2:G55"/>
  <sheetViews>
    <sheetView showGridLines="0" zoomScaleNormal="100" workbookViewId="0"/>
  </sheetViews>
  <sheetFormatPr defaultRowHeight="12.75"/>
  <cols>
    <col min="1" max="1" width="10.7109375" style="1" bestFit="1" customWidth="1"/>
    <col min="2" max="2" width="61.7109375" style="1" bestFit="1" customWidth="1"/>
    <col min="3" max="3" width="13.5703125" style="1" bestFit="1" customWidth="1"/>
    <col min="4" max="4" width="25.28515625" style="1" bestFit="1" customWidth="1"/>
    <col min="5" max="5" width="9.85546875" style="1" bestFit="1" customWidth="1"/>
    <col min="6" max="6" width="27.42578125" style="1" bestFit="1" customWidth="1"/>
    <col min="7" max="7" width="8.140625" style="1" bestFit="1" customWidth="1"/>
    <col min="8" max="16384" width="9.140625" style="1"/>
  </cols>
  <sheetData>
    <row r="2" spans="1:7">
      <c r="B2" s="72" t="s">
        <v>2968</v>
      </c>
      <c r="C2" s="72"/>
      <c r="D2" s="72"/>
      <c r="E2" s="72"/>
      <c r="F2" s="72"/>
      <c r="G2" s="72"/>
    </row>
    <row r="4" spans="1:7">
      <c r="B4" s="72" t="str">
        <f>+B5</f>
        <v>IDFC Focused Equity Fund (FEF)</v>
      </c>
      <c r="C4" s="72"/>
      <c r="D4" s="72"/>
      <c r="E4" s="72"/>
      <c r="F4" s="72"/>
      <c r="G4" s="72"/>
    </row>
    <row r="5" spans="1:7" ht="15.95" customHeight="1">
      <c r="A5" s="2" t="s">
        <v>2056</v>
      </c>
      <c r="B5" s="57" t="s">
        <v>2935</v>
      </c>
      <c r="C5" s="58"/>
      <c r="D5" s="59"/>
      <c r="E5" s="59"/>
      <c r="F5" s="59"/>
      <c r="G5" s="59"/>
    </row>
    <row r="6" spans="1:7" ht="12.95" customHeight="1">
      <c r="A6" s="3"/>
      <c r="B6" s="57" t="s">
        <v>1</v>
      </c>
      <c r="C6" s="58"/>
      <c r="D6" s="59"/>
      <c r="E6" s="59"/>
      <c r="F6" s="59"/>
      <c r="G6" s="59"/>
    </row>
    <row r="7" spans="1:7" ht="12.95" customHeight="1" thickBot="1">
      <c r="A7" s="4" t="s">
        <v>2</v>
      </c>
      <c r="B7" s="59"/>
      <c r="C7" s="59"/>
      <c r="D7" s="59"/>
      <c r="E7" s="59"/>
      <c r="F7" s="59"/>
      <c r="G7" s="59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1096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1097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14" t="s">
        <v>1184</v>
      </c>
      <c r="B11" s="15" t="s">
        <v>1186</v>
      </c>
      <c r="C11" s="10" t="s">
        <v>1185</v>
      </c>
      <c r="D11" s="12" t="s">
        <v>1140</v>
      </c>
      <c r="E11" s="16">
        <v>48000</v>
      </c>
      <c r="F11" s="17">
        <v>3941.4</v>
      </c>
      <c r="G11" s="18">
        <v>5.5800000000000002E-2</v>
      </c>
    </row>
    <row r="12" spans="1:7" ht="12.95" customHeight="1">
      <c r="A12" s="14" t="s">
        <v>1237</v>
      </c>
      <c r="B12" s="15" t="s">
        <v>1239</v>
      </c>
      <c r="C12" s="10" t="s">
        <v>1238</v>
      </c>
      <c r="D12" s="12" t="s">
        <v>1117</v>
      </c>
      <c r="E12" s="16">
        <v>348000</v>
      </c>
      <c r="F12" s="17">
        <v>3567.17</v>
      </c>
      <c r="G12" s="18">
        <v>5.0500000000000003E-2</v>
      </c>
    </row>
    <row r="13" spans="1:7" ht="12.95" customHeight="1">
      <c r="A13" s="14" t="s">
        <v>1972</v>
      </c>
      <c r="B13" s="15" t="s">
        <v>1974</v>
      </c>
      <c r="C13" s="10" t="s">
        <v>1973</v>
      </c>
      <c r="D13" s="12" t="s">
        <v>1105</v>
      </c>
      <c r="E13" s="16">
        <v>248000</v>
      </c>
      <c r="F13" s="17">
        <v>3529.29</v>
      </c>
      <c r="G13" s="18">
        <v>4.99E-2</v>
      </c>
    </row>
    <row r="14" spans="1:7" ht="12.95" customHeight="1">
      <c r="A14" s="14" t="s">
        <v>1868</v>
      </c>
      <c r="B14" s="15" t="s">
        <v>228</v>
      </c>
      <c r="C14" s="10" t="s">
        <v>1869</v>
      </c>
      <c r="D14" s="12" t="s">
        <v>1117</v>
      </c>
      <c r="E14" s="16">
        <v>208000</v>
      </c>
      <c r="F14" s="17">
        <v>3384.47</v>
      </c>
      <c r="G14" s="18">
        <v>4.7899999999999998E-2</v>
      </c>
    </row>
    <row r="15" spans="1:7" ht="12.95" customHeight="1">
      <c r="A15" s="14" t="s">
        <v>2057</v>
      </c>
      <c r="B15" s="15" t="s">
        <v>2059</v>
      </c>
      <c r="C15" s="10" t="s">
        <v>2058</v>
      </c>
      <c r="D15" s="12" t="s">
        <v>1117</v>
      </c>
      <c r="E15" s="16">
        <v>10800000</v>
      </c>
      <c r="F15" s="17">
        <v>3299.4</v>
      </c>
      <c r="G15" s="18">
        <v>4.6699999999999998E-2</v>
      </c>
    </row>
    <row r="16" spans="1:7" ht="12.95" customHeight="1">
      <c r="A16" s="14" t="s">
        <v>1914</v>
      </c>
      <c r="B16" s="15" t="s">
        <v>1916</v>
      </c>
      <c r="C16" s="10" t="s">
        <v>1915</v>
      </c>
      <c r="D16" s="12" t="s">
        <v>1165</v>
      </c>
      <c r="E16" s="16">
        <v>588000</v>
      </c>
      <c r="F16" s="17">
        <v>3184.61</v>
      </c>
      <c r="G16" s="18">
        <v>4.5100000000000001E-2</v>
      </c>
    </row>
    <row r="17" spans="1:7" ht="12.95" customHeight="1">
      <c r="A17" s="14" t="s">
        <v>1883</v>
      </c>
      <c r="B17" s="15" t="s">
        <v>1885</v>
      </c>
      <c r="C17" s="10" t="s">
        <v>1884</v>
      </c>
      <c r="D17" s="12" t="s">
        <v>1165</v>
      </c>
      <c r="E17" s="16">
        <v>748000</v>
      </c>
      <c r="F17" s="17">
        <v>3107.94</v>
      </c>
      <c r="G17" s="18">
        <v>4.3999999999999997E-2</v>
      </c>
    </row>
    <row r="18" spans="1:7" ht="12.95" customHeight="1">
      <c r="A18" s="14" t="s">
        <v>1477</v>
      </c>
      <c r="B18" s="15" t="s">
        <v>1479</v>
      </c>
      <c r="C18" s="10" t="s">
        <v>1478</v>
      </c>
      <c r="D18" s="12" t="s">
        <v>1321</v>
      </c>
      <c r="E18" s="16">
        <v>1604000</v>
      </c>
      <c r="F18" s="17">
        <v>2960.98</v>
      </c>
      <c r="G18" s="18">
        <v>4.19E-2</v>
      </c>
    </row>
    <row r="19" spans="1:7" ht="12.95" customHeight="1">
      <c r="A19" s="14" t="s">
        <v>1880</v>
      </c>
      <c r="B19" s="15" t="s">
        <v>1882</v>
      </c>
      <c r="C19" s="10" t="s">
        <v>1881</v>
      </c>
      <c r="D19" s="12" t="s">
        <v>1171</v>
      </c>
      <c r="E19" s="16">
        <v>4400</v>
      </c>
      <c r="F19" s="17">
        <v>2922.59</v>
      </c>
      <c r="G19" s="18">
        <v>4.1399999999999999E-2</v>
      </c>
    </row>
    <row r="20" spans="1:7" ht="12.95" customHeight="1">
      <c r="A20" s="14" t="s">
        <v>1234</v>
      </c>
      <c r="B20" s="15" t="s">
        <v>1236</v>
      </c>
      <c r="C20" s="10" t="s">
        <v>1235</v>
      </c>
      <c r="D20" s="12" t="s">
        <v>1133</v>
      </c>
      <c r="E20" s="16">
        <v>448000</v>
      </c>
      <c r="F20" s="17">
        <v>2845.92</v>
      </c>
      <c r="G20" s="18">
        <v>4.0300000000000002E-2</v>
      </c>
    </row>
    <row r="21" spans="1:7" ht="12.95" customHeight="1">
      <c r="A21" s="14" t="s">
        <v>1507</v>
      </c>
      <c r="B21" s="15" t="s">
        <v>1509</v>
      </c>
      <c r="C21" s="10" t="s">
        <v>1508</v>
      </c>
      <c r="D21" s="12" t="s">
        <v>1205</v>
      </c>
      <c r="E21" s="16">
        <v>1080000</v>
      </c>
      <c r="F21" s="17">
        <v>2806.38</v>
      </c>
      <c r="G21" s="18">
        <v>3.9699999999999999E-2</v>
      </c>
    </row>
    <row r="22" spans="1:7" ht="12.95" customHeight="1">
      <c r="A22" s="14" t="s">
        <v>1166</v>
      </c>
      <c r="B22" s="15" t="s">
        <v>231</v>
      </c>
      <c r="C22" s="10" t="s">
        <v>1167</v>
      </c>
      <c r="D22" s="12" t="s">
        <v>1117</v>
      </c>
      <c r="E22" s="16">
        <v>524000</v>
      </c>
      <c r="F22" s="17">
        <v>2753.1</v>
      </c>
      <c r="G22" s="18">
        <v>3.9E-2</v>
      </c>
    </row>
    <row r="23" spans="1:7" ht="12.95" customHeight="1">
      <c r="A23" s="14" t="s">
        <v>1400</v>
      </c>
      <c r="B23" s="15" t="s">
        <v>1402</v>
      </c>
      <c r="C23" s="10" t="s">
        <v>1401</v>
      </c>
      <c r="D23" s="12" t="s">
        <v>1292</v>
      </c>
      <c r="E23" s="16">
        <v>508000</v>
      </c>
      <c r="F23" s="17">
        <v>2752.85</v>
      </c>
      <c r="G23" s="18">
        <v>3.9E-2</v>
      </c>
    </row>
    <row r="24" spans="1:7" ht="12.95" customHeight="1">
      <c r="A24" s="14" t="s">
        <v>1209</v>
      </c>
      <c r="B24" s="15" t="s">
        <v>1211</v>
      </c>
      <c r="C24" s="10" t="s">
        <v>1210</v>
      </c>
      <c r="D24" s="12" t="s">
        <v>1105</v>
      </c>
      <c r="E24" s="16">
        <v>148000</v>
      </c>
      <c r="F24" s="17">
        <v>2664.89</v>
      </c>
      <c r="G24" s="18">
        <v>3.7699999999999997E-2</v>
      </c>
    </row>
    <row r="25" spans="1:7" ht="12.95" customHeight="1">
      <c r="A25" s="14" t="s">
        <v>2041</v>
      </c>
      <c r="B25" s="15" t="s">
        <v>2043</v>
      </c>
      <c r="C25" s="10" t="s">
        <v>2042</v>
      </c>
      <c r="D25" s="12" t="s">
        <v>1105</v>
      </c>
      <c r="E25" s="16">
        <v>684000</v>
      </c>
      <c r="F25" s="17">
        <v>2544.14</v>
      </c>
      <c r="G25" s="18">
        <v>3.5999999999999997E-2</v>
      </c>
    </row>
    <row r="26" spans="1:7" ht="12.95" customHeight="1">
      <c r="A26" s="14" t="s">
        <v>1981</v>
      </c>
      <c r="B26" s="15" t="s">
        <v>1983</v>
      </c>
      <c r="C26" s="10" t="s">
        <v>1982</v>
      </c>
      <c r="D26" s="12" t="s">
        <v>1321</v>
      </c>
      <c r="E26" s="16">
        <v>888000</v>
      </c>
      <c r="F26" s="17">
        <v>2174.71</v>
      </c>
      <c r="G26" s="18">
        <v>3.0800000000000001E-2</v>
      </c>
    </row>
    <row r="27" spans="1:7" ht="12.95" customHeight="1">
      <c r="A27" s="14" t="s">
        <v>2060</v>
      </c>
      <c r="B27" s="15" t="s">
        <v>2062</v>
      </c>
      <c r="C27" s="10" t="s">
        <v>2061</v>
      </c>
      <c r="D27" s="12" t="s">
        <v>1121</v>
      </c>
      <c r="E27" s="16">
        <v>248000</v>
      </c>
      <c r="F27" s="17">
        <v>2130.3200000000002</v>
      </c>
      <c r="G27" s="18">
        <v>3.0200000000000001E-2</v>
      </c>
    </row>
    <row r="28" spans="1:7" ht="12.95" customHeight="1">
      <c r="A28" s="14" t="s">
        <v>1960</v>
      </c>
      <c r="B28" s="15" t="s">
        <v>1962</v>
      </c>
      <c r="C28" s="10" t="s">
        <v>1961</v>
      </c>
      <c r="D28" s="12" t="s">
        <v>1233</v>
      </c>
      <c r="E28" s="16">
        <v>488000</v>
      </c>
      <c r="F28" s="17">
        <v>2104.9899999999998</v>
      </c>
      <c r="G28" s="18">
        <v>2.98E-2</v>
      </c>
    </row>
    <row r="29" spans="1:7" ht="12.95" customHeight="1">
      <c r="A29" s="14" t="s">
        <v>2063</v>
      </c>
      <c r="B29" s="15" t="s">
        <v>2065</v>
      </c>
      <c r="C29" s="10" t="s">
        <v>2064</v>
      </c>
      <c r="D29" s="12" t="s">
        <v>1198</v>
      </c>
      <c r="E29" s="16">
        <v>288000</v>
      </c>
      <c r="F29" s="17">
        <v>1958.98</v>
      </c>
      <c r="G29" s="18">
        <v>2.7699999999999999E-2</v>
      </c>
    </row>
    <row r="30" spans="1:7" ht="12.95" customHeight="1">
      <c r="A30" s="14" t="s">
        <v>2066</v>
      </c>
      <c r="B30" s="15" t="s">
        <v>2068</v>
      </c>
      <c r="C30" s="10" t="s">
        <v>2067</v>
      </c>
      <c r="D30" s="12" t="s">
        <v>1467</v>
      </c>
      <c r="E30" s="16">
        <v>254000</v>
      </c>
      <c r="F30" s="17">
        <v>1934.72</v>
      </c>
      <c r="G30" s="18">
        <v>2.7400000000000001E-2</v>
      </c>
    </row>
    <row r="31" spans="1:7" ht="12.95" customHeight="1">
      <c r="A31" s="14" t="s">
        <v>2013</v>
      </c>
      <c r="B31" s="15" t="s">
        <v>2015</v>
      </c>
      <c r="C31" s="10" t="s">
        <v>2014</v>
      </c>
      <c r="D31" s="12" t="s">
        <v>1140</v>
      </c>
      <c r="E31" s="16">
        <v>5400</v>
      </c>
      <c r="F31" s="17">
        <v>1740.6</v>
      </c>
      <c r="G31" s="18">
        <v>2.46E-2</v>
      </c>
    </row>
    <row r="32" spans="1:7" ht="12.95" customHeight="1">
      <c r="A32" s="14" t="s">
        <v>1993</v>
      </c>
      <c r="B32" s="15" t="s">
        <v>1995</v>
      </c>
      <c r="C32" s="10" t="s">
        <v>1994</v>
      </c>
      <c r="D32" s="12" t="s">
        <v>1101</v>
      </c>
      <c r="E32" s="16">
        <v>294000</v>
      </c>
      <c r="F32" s="17">
        <v>1716.37</v>
      </c>
      <c r="G32" s="18">
        <v>2.4299999999999999E-2</v>
      </c>
    </row>
    <row r="33" spans="1:7" ht="12.95" customHeight="1">
      <c r="A33" s="14" t="s">
        <v>2069</v>
      </c>
      <c r="B33" s="15" t="s">
        <v>2071</v>
      </c>
      <c r="C33" s="10" t="s">
        <v>2070</v>
      </c>
      <c r="D33" s="12" t="s">
        <v>2072</v>
      </c>
      <c r="E33" s="16">
        <v>218000</v>
      </c>
      <c r="F33" s="17">
        <v>1708.14</v>
      </c>
      <c r="G33" s="18">
        <v>2.4199999999999999E-2</v>
      </c>
    </row>
    <row r="34" spans="1:7" ht="12.95" customHeight="1">
      <c r="A34" s="14" t="s">
        <v>2073</v>
      </c>
      <c r="B34" s="15" t="s">
        <v>2075</v>
      </c>
      <c r="C34" s="10" t="s">
        <v>2074</v>
      </c>
      <c r="D34" s="12" t="s">
        <v>1101</v>
      </c>
      <c r="E34" s="16">
        <v>568000</v>
      </c>
      <c r="F34" s="17">
        <v>1687.81</v>
      </c>
      <c r="G34" s="18">
        <v>2.3900000000000001E-2</v>
      </c>
    </row>
    <row r="35" spans="1:7" ht="12.95" customHeight="1">
      <c r="A35" s="14" t="s">
        <v>1907</v>
      </c>
      <c r="B35" s="15" t="s">
        <v>1909</v>
      </c>
      <c r="C35" s="10" t="s">
        <v>1908</v>
      </c>
      <c r="D35" s="12" t="s">
        <v>1171</v>
      </c>
      <c r="E35" s="16">
        <v>188000</v>
      </c>
      <c r="F35" s="17">
        <v>1541.88</v>
      </c>
      <c r="G35" s="18">
        <v>2.18E-2</v>
      </c>
    </row>
    <row r="36" spans="1:7" ht="12.95" customHeight="1">
      <c r="A36" s="14" t="s">
        <v>2076</v>
      </c>
      <c r="B36" s="15" t="s">
        <v>2078</v>
      </c>
      <c r="C36" s="10" t="s">
        <v>2077</v>
      </c>
      <c r="D36" s="12" t="s">
        <v>1105</v>
      </c>
      <c r="E36" s="16">
        <v>44000</v>
      </c>
      <c r="F36" s="17">
        <v>820.6</v>
      </c>
      <c r="G36" s="18">
        <v>1.1599999999999999E-2</v>
      </c>
    </row>
    <row r="37" spans="1:7" ht="12.95" customHeight="1">
      <c r="A37" s="3"/>
      <c r="B37" s="20" t="s">
        <v>440</v>
      </c>
      <c r="C37" s="34" t="s">
        <v>2</v>
      </c>
      <c r="D37" s="20" t="s">
        <v>2</v>
      </c>
      <c r="E37" s="20" t="s">
        <v>2</v>
      </c>
      <c r="F37" s="35">
        <f>SUM(F11:F36)</f>
        <v>65784.249999999985</v>
      </c>
      <c r="G37" s="36">
        <f>SUM(G11:G36)</f>
        <v>0.93120000000000003</v>
      </c>
    </row>
    <row r="38" spans="1:7" ht="12.95" customHeight="1">
      <c r="A38" s="62"/>
      <c r="B38" s="63" t="s">
        <v>2972</v>
      </c>
      <c r="C38" s="64"/>
      <c r="D38" s="65"/>
      <c r="E38" s="65"/>
      <c r="F38" s="66"/>
      <c r="G38" s="67"/>
    </row>
    <row r="39" spans="1:7" ht="12.95" customHeight="1">
      <c r="A39" s="62"/>
      <c r="B39" s="63" t="s">
        <v>1097</v>
      </c>
      <c r="C39" s="64"/>
      <c r="D39" s="65"/>
      <c r="E39" s="65"/>
      <c r="F39" s="66"/>
      <c r="G39" s="67"/>
    </row>
    <row r="40" spans="1:7" ht="12.95" customHeight="1">
      <c r="A40" s="14" t="s">
        <v>2973</v>
      </c>
      <c r="B40" s="15" t="s">
        <v>2080</v>
      </c>
      <c r="C40" s="10" t="s">
        <v>2079</v>
      </c>
      <c r="D40" s="12" t="s">
        <v>2081</v>
      </c>
      <c r="E40" s="16">
        <v>14000</v>
      </c>
      <c r="F40" s="17">
        <v>684.76</v>
      </c>
      <c r="G40" s="18">
        <v>9.7000000000000003E-3</v>
      </c>
    </row>
    <row r="41" spans="1:7" ht="12.95" customHeight="1">
      <c r="A41" s="62"/>
      <c r="B41" s="68" t="s">
        <v>440</v>
      </c>
      <c r="C41" s="69"/>
      <c r="D41" s="68"/>
      <c r="E41" s="20"/>
      <c r="F41" s="70">
        <f>SUM(F40)</f>
        <v>684.76</v>
      </c>
      <c r="G41" s="71">
        <f>SUM(G40)</f>
        <v>9.7000000000000003E-3</v>
      </c>
    </row>
    <row r="42" spans="1:7" ht="12.95" customHeight="1">
      <c r="A42" s="3"/>
      <c r="B42" s="11" t="s">
        <v>1516</v>
      </c>
      <c r="C42" s="19" t="s">
        <v>2</v>
      </c>
      <c r="D42" s="21" t="s">
        <v>2</v>
      </c>
      <c r="E42" s="21" t="s">
        <v>2</v>
      </c>
      <c r="F42" s="37" t="s">
        <v>808</v>
      </c>
      <c r="G42" s="38" t="s">
        <v>808</v>
      </c>
    </row>
    <row r="43" spans="1:7" ht="12.95" customHeight="1">
      <c r="A43" s="3"/>
      <c r="B43" s="20" t="s">
        <v>440</v>
      </c>
      <c r="C43" s="19" t="s">
        <v>2</v>
      </c>
      <c r="D43" s="21" t="s">
        <v>2</v>
      </c>
      <c r="E43" s="21" t="s">
        <v>2</v>
      </c>
      <c r="F43" s="37" t="s">
        <v>808</v>
      </c>
      <c r="G43" s="38" t="s">
        <v>808</v>
      </c>
    </row>
    <row r="44" spans="1:7" ht="12.95" customHeight="1">
      <c r="A44" s="3"/>
      <c r="B44" s="20" t="s">
        <v>224</v>
      </c>
      <c r="C44" s="19" t="s">
        <v>2</v>
      </c>
      <c r="D44" s="21" t="s">
        <v>2</v>
      </c>
      <c r="E44" s="22" t="s">
        <v>2</v>
      </c>
      <c r="F44" s="23">
        <v>66469.009999999995</v>
      </c>
      <c r="G44" s="24">
        <v>0.94089999999999996</v>
      </c>
    </row>
    <row r="45" spans="1:7" ht="12.95" customHeight="1">
      <c r="A45" s="3"/>
      <c r="B45" s="11" t="s">
        <v>9</v>
      </c>
      <c r="C45" s="10" t="s">
        <v>2</v>
      </c>
      <c r="D45" s="12" t="s">
        <v>2</v>
      </c>
      <c r="E45" s="12" t="s">
        <v>2</v>
      </c>
      <c r="F45" s="12" t="s">
        <v>2</v>
      </c>
      <c r="G45" s="13" t="s">
        <v>2</v>
      </c>
    </row>
    <row r="46" spans="1:7" ht="12.95" customHeight="1">
      <c r="A46" s="3"/>
      <c r="B46" s="11" t="s">
        <v>464</v>
      </c>
      <c r="C46" s="10" t="s">
        <v>2</v>
      </c>
      <c r="D46" s="12" t="s">
        <v>2</v>
      </c>
      <c r="E46" s="12" t="s">
        <v>2</v>
      </c>
      <c r="F46" s="12" t="s">
        <v>2</v>
      </c>
      <c r="G46" s="13" t="s">
        <v>2</v>
      </c>
    </row>
    <row r="47" spans="1:7" ht="12.95" customHeight="1">
      <c r="A47" s="4" t="s">
        <v>2</v>
      </c>
      <c r="B47" s="15" t="s">
        <v>465</v>
      </c>
      <c r="C47" s="10" t="s">
        <v>2</v>
      </c>
      <c r="D47" s="12" t="s">
        <v>2</v>
      </c>
      <c r="E47" s="26" t="s">
        <v>2</v>
      </c>
      <c r="F47" s="17">
        <v>5640.92</v>
      </c>
      <c r="G47" s="18">
        <v>7.9799999999999996E-2</v>
      </c>
    </row>
    <row r="48" spans="1:7" ht="12.95" customHeight="1">
      <c r="A48" s="3"/>
      <c r="B48" s="20" t="s">
        <v>224</v>
      </c>
      <c r="C48" s="19" t="s">
        <v>2</v>
      </c>
      <c r="D48" s="21" t="s">
        <v>2</v>
      </c>
      <c r="E48" s="22" t="s">
        <v>2</v>
      </c>
      <c r="F48" s="23">
        <v>5640.92</v>
      </c>
      <c r="G48" s="24">
        <v>7.9799999999999996E-2</v>
      </c>
    </row>
    <row r="49" spans="1:7" ht="12.95" customHeight="1">
      <c r="A49" s="3"/>
      <c r="B49" s="20" t="s">
        <v>237</v>
      </c>
      <c r="C49" s="19" t="s">
        <v>2</v>
      </c>
      <c r="D49" s="21" t="s">
        <v>2</v>
      </c>
      <c r="E49" s="12" t="s">
        <v>2</v>
      </c>
      <c r="F49" s="23">
        <v>-1453.08</v>
      </c>
      <c r="G49" s="24">
        <v>-2.07E-2</v>
      </c>
    </row>
    <row r="50" spans="1:7" ht="12.95" customHeight="1" thickBot="1">
      <c r="A50" s="3"/>
      <c r="B50" s="29" t="s">
        <v>238</v>
      </c>
      <c r="C50" s="28" t="s">
        <v>2</v>
      </c>
      <c r="D50" s="30" t="s">
        <v>2</v>
      </c>
      <c r="E50" s="30" t="s">
        <v>2</v>
      </c>
      <c r="F50" s="31">
        <v>70656.849852127198</v>
      </c>
      <c r="G50" s="32">
        <v>1</v>
      </c>
    </row>
    <row r="51" spans="1:7" ht="12.95" customHeight="1">
      <c r="A51" s="3"/>
      <c r="B51" s="4" t="s">
        <v>2</v>
      </c>
      <c r="C51" s="3"/>
      <c r="D51" s="3"/>
      <c r="E51" s="3"/>
      <c r="F51" s="3"/>
      <c r="G51" s="3"/>
    </row>
    <row r="52" spans="1:7" ht="12.95" customHeight="1">
      <c r="A52" s="3"/>
      <c r="B52" s="33" t="s">
        <v>2</v>
      </c>
      <c r="C52" s="3"/>
      <c r="D52" s="3"/>
      <c r="E52" s="3"/>
      <c r="F52" s="3"/>
      <c r="G52" s="3"/>
    </row>
    <row r="53" spans="1:7" ht="12.95" customHeight="1">
      <c r="A53" s="3"/>
      <c r="B53" s="33" t="s">
        <v>2</v>
      </c>
      <c r="C53" s="3"/>
      <c r="D53" s="3"/>
      <c r="E53" s="3"/>
      <c r="F53" s="3"/>
      <c r="G53" s="3"/>
    </row>
    <row r="54" spans="1:7" ht="26.1" customHeight="1">
      <c r="A54" s="3"/>
      <c r="B54" s="56"/>
      <c r="C54" s="3"/>
      <c r="E54" s="3"/>
      <c r="F54" s="3"/>
      <c r="G54" s="3"/>
    </row>
    <row r="55" spans="1:7" ht="12.95" customHeight="1">
      <c r="A55" s="3"/>
      <c r="B55" s="33" t="s">
        <v>2</v>
      </c>
      <c r="C55" s="3"/>
      <c r="D55" s="3"/>
      <c r="E55" s="3"/>
      <c r="F55" s="3"/>
      <c r="G55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dimension ref="A2:G95"/>
  <sheetViews>
    <sheetView showGridLines="0" zoomScaleNormal="100" workbookViewId="0"/>
  </sheetViews>
  <sheetFormatPr defaultRowHeight="12.75"/>
  <cols>
    <col min="1" max="1" width="10.7109375" style="1" bestFit="1" customWidth="1"/>
    <col min="2" max="2" width="61.7109375" style="1" bestFit="1" customWidth="1"/>
    <col min="3" max="3" width="13.5703125" style="1" bestFit="1" customWidth="1"/>
    <col min="4" max="4" width="25.28515625" style="1" bestFit="1" customWidth="1"/>
    <col min="5" max="5" width="9.85546875" style="1" bestFit="1" customWidth="1"/>
    <col min="6" max="6" width="27.42578125" style="1" bestFit="1" customWidth="1"/>
    <col min="7" max="7" width="8.140625" style="1" bestFit="1" customWidth="1"/>
    <col min="8" max="16384" width="9.140625" style="1"/>
  </cols>
  <sheetData>
    <row r="2" spans="1:7">
      <c r="B2" s="72" t="s">
        <v>2968</v>
      </c>
      <c r="C2" s="72"/>
      <c r="D2" s="72"/>
      <c r="E2" s="72"/>
      <c r="F2" s="72"/>
      <c r="G2" s="72"/>
    </row>
    <row r="4" spans="1:7">
      <c r="B4" s="72" t="str">
        <f>+B5</f>
        <v>IDFC Premier Equity Fund (PEF)</v>
      </c>
      <c r="C4" s="72"/>
      <c r="D4" s="72"/>
      <c r="E4" s="72"/>
      <c r="F4" s="72"/>
      <c r="G4" s="72"/>
    </row>
    <row r="5" spans="1:7" ht="15.95" customHeight="1">
      <c r="A5" s="2" t="s">
        <v>2082</v>
      </c>
      <c r="B5" s="57" t="s">
        <v>2936</v>
      </c>
      <c r="C5" s="58"/>
      <c r="D5" s="59"/>
      <c r="E5" s="59"/>
      <c r="F5" s="59"/>
      <c r="G5" s="59"/>
    </row>
    <row r="6" spans="1:7" ht="12.95" customHeight="1">
      <c r="A6" s="3"/>
      <c r="B6" s="57" t="s">
        <v>1</v>
      </c>
      <c r="C6" s="58"/>
      <c r="D6" s="59"/>
      <c r="E6" s="59"/>
      <c r="F6" s="59"/>
      <c r="G6" s="59"/>
    </row>
    <row r="7" spans="1:7" ht="12.95" customHeight="1" thickBot="1">
      <c r="A7" s="4" t="s">
        <v>2</v>
      </c>
      <c r="B7" s="59"/>
      <c r="C7" s="59"/>
      <c r="D7" s="59"/>
      <c r="E7" s="59"/>
      <c r="F7" s="59"/>
      <c r="G7" s="59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1096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1097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14" t="s">
        <v>1191</v>
      </c>
      <c r="B11" s="15" t="s">
        <v>1193</v>
      </c>
      <c r="C11" s="10" t="s">
        <v>1192</v>
      </c>
      <c r="D11" s="12" t="s">
        <v>1194</v>
      </c>
      <c r="E11" s="16">
        <v>4150000</v>
      </c>
      <c r="F11" s="17">
        <v>23555.4</v>
      </c>
      <c r="G11" s="18">
        <v>3.8800000000000001E-2</v>
      </c>
    </row>
    <row r="12" spans="1:7" ht="12.95" customHeight="1">
      <c r="A12" s="14" t="s">
        <v>1926</v>
      </c>
      <c r="B12" s="15" t="s">
        <v>1928</v>
      </c>
      <c r="C12" s="10" t="s">
        <v>1927</v>
      </c>
      <c r="D12" s="12" t="s">
        <v>1372</v>
      </c>
      <c r="E12" s="16">
        <v>1687500</v>
      </c>
      <c r="F12" s="17">
        <v>23327.16</v>
      </c>
      <c r="G12" s="18">
        <v>3.85E-2</v>
      </c>
    </row>
    <row r="13" spans="1:7" ht="12.95" customHeight="1">
      <c r="A13" s="14" t="s">
        <v>2083</v>
      </c>
      <c r="B13" s="15" t="s">
        <v>2085</v>
      </c>
      <c r="C13" s="10" t="s">
        <v>2084</v>
      </c>
      <c r="D13" s="12" t="s">
        <v>1109</v>
      </c>
      <c r="E13" s="16">
        <v>1228644</v>
      </c>
      <c r="F13" s="17">
        <v>22905</v>
      </c>
      <c r="G13" s="18">
        <v>3.78E-2</v>
      </c>
    </row>
    <row r="14" spans="1:7" ht="12.95" customHeight="1">
      <c r="A14" s="14" t="s">
        <v>2086</v>
      </c>
      <c r="B14" s="15" t="s">
        <v>2088</v>
      </c>
      <c r="C14" s="10" t="s">
        <v>2087</v>
      </c>
      <c r="D14" s="12" t="s">
        <v>1105</v>
      </c>
      <c r="E14" s="16">
        <v>12963925</v>
      </c>
      <c r="F14" s="17">
        <v>21332.14</v>
      </c>
      <c r="G14" s="18">
        <v>3.5200000000000002E-2</v>
      </c>
    </row>
    <row r="15" spans="1:7" ht="12.95" customHeight="1">
      <c r="A15" s="14" t="s">
        <v>1184</v>
      </c>
      <c r="B15" s="15" t="s">
        <v>1186</v>
      </c>
      <c r="C15" s="10" t="s">
        <v>1185</v>
      </c>
      <c r="D15" s="12" t="s">
        <v>1140</v>
      </c>
      <c r="E15" s="16">
        <v>242434</v>
      </c>
      <c r="F15" s="17">
        <v>19906.86</v>
      </c>
      <c r="G15" s="18">
        <v>3.2800000000000003E-2</v>
      </c>
    </row>
    <row r="16" spans="1:7" ht="12.95" customHeight="1">
      <c r="A16" s="14" t="s">
        <v>2089</v>
      </c>
      <c r="B16" s="15" t="s">
        <v>2091</v>
      </c>
      <c r="C16" s="10" t="s">
        <v>2090</v>
      </c>
      <c r="D16" s="12" t="s">
        <v>1467</v>
      </c>
      <c r="E16" s="16">
        <v>363596</v>
      </c>
      <c r="F16" s="17">
        <v>18753.740000000002</v>
      </c>
      <c r="G16" s="18">
        <v>3.09E-2</v>
      </c>
    </row>
    <row r="17" spans="1:7" ht="12.95" customHeight="1">
      <c r="A17" s="14" t="s">
        <v>1237</v>
      </c>
      <c r="B17" s="15" t="s">
        <v>1239</v>
      </c>
      <c r="C17" s="10" t="s">
        <v>1238</v>
      </c>
      <c r="D17" s="12" t="s">
        <v>1117</v>
      </c>
      <c r="E17" s="16">
        <v>1759033</v>
      </c>
      <c r="F17" s="17">
        <v>18030.97</v>
      </c>
      <c r="G17" s="18">
        <v>2.9700000000000001E-2</v>
      </c>
    </row>
    <row r="18" spans="1:7" ht="12.95" customHeight="1">
      <c r="A18" s="14" t="s">
        <v>2092</v>
      </c>
      <c r="B18" s="15" t="s">
        <v>2094</v>
      </c>
      <c r="C18" s="10" t="s">
        <v>2093</v>
      </c>
      <c r="D18" s="12" t="s">
        <v>2095</v>
      </c>
      <c r="E18" s="16">
        <v>2999516</v>
      </c>
      <c r="F18" s="17">
        <v>17601.16</v>
      </c>
      <c r="G18" s="18">
        <v>2.9000000000000001E-2</v>
      </c>
    </row>
    <row r="19" spans="1:7" ht="12.95" customHeight="1">
      <c r="A19" s="14" t="s">
        <v>2096</v>
      </c>
      <c r="B19" s="15" t="s">
        <v>2098</v>
      </c>
      <c r="C19" s="10" t="s">
        <v>2097</v>
      </c>
      <c r="D19" s="12" t="s">
        <v>1113</v>
      </c>
      <c r="E19" s="16">
        <v>1473822</v>
      </c>
      <c r="F19" s="17">
        <v>17403.63</v>
      </c>
      <c r="G19" s="18">
        <v>2.87E-2</v>
      </c>
    </row>
    <row r="20" spans="1:7" ht="12.95" customHeight="1">
      <c r="A20" s="14" t="s">
        <v>1212</v>
      </c>
      <c r="B20" s="15" t="s">
        <v>1214</v>
      </c>
      <c r="C20" s="10" t="s">
        <v>1213</v>
      </c>
      <c r="D20" s="12" t="s">
        <v>1215</v>
      </c>
      <c r="E20" s="16">
        <v>2300000</v>
      </c>
      <c r="F20" s="17">
        <v>16856.7</v>
      </c>
      <c r="G20" s="18">
        <v>2.7799999999999998E-2</v>
      </c>
    </row>
    <row r="21" spans="1:7" ht="12.95" customHeight="1">
      <c r="A21" s="14" t="s">
        <v>1863</v>
      </c>
      <c r="B21" s="15" t="s">
        <v>1803</v>
      </c>
      <c r="C21" s="10" t="s">
        <v>1864</v>
      </c>
      <c r="D21" s="12" t="s">
        <v>1117</v>
      </c>
      <c r="E21" s="16">
        <v>924890</v>
      </c>
      <c r="F21" s="17">
        <v>16726.64</v>
      </c>
      <c r="G21" s="18">
        <v>2.76E-2</v>
      </c>
    </row>
    <row r="22" spans="1:7" ht="12.95" customHeight="1">
      <c r="A22" s="14" t="s">
        <v>1406</v>
      </c>
      <c r="B22" s="15" t="s">
        <v>1408</v>
      </c>
      <c r="C22" s="10" t="s">
        <v>1407</v>
      </c>
      <c r="D22" s="12" t="s">
        <v>1121</v>
      </c>
      <c r="E22" s="16">
        <v>5610829</v>
      </c>
      <c r="F22" s="17">
        <v>15794.48</v>
      </c>
      <c r="G22" s="18">
        <v>2.5999999999999999E-2</v>
      </c>
    </row>
    <row r="23" spans="1:7" ht="12.95" customHeight="1">
      <c r="A23" s="14" t="s">
        <v>2099</v>
      </c>
      <c r="B23" s="15" t="s">
        <v>2101</v>
      </c>
      <c r="C23" s="10" t="s">
        <v>2100</v>
      </c>
      <c r="D23" s="12" t="s">
        <v>2072</v>
      </c>
      <c r="E23" s="16">
        <v>104808</v>
      </c>
      <c r="F23" s="17">
        <v>14872.57</v>
      </c>
      <c r="G23" s="18">
        <v>2.4500000000000001E-2</v>
      </c>
    </row>
    <row r="24" spans="1:7" ht="12.95" customHeight="1">
      <c r="A24" s="14" t="s">
        <v>2102</v>
      </c>
      <c r="B24" s="15" t="s">
        <v>2104</v>
      </c>
      <c r="C24" s="10" t="s">
        <v>2103</v>
      </c>
      <c r="D24" s="12" t="s">
        <v>1467</v>
      </c>
      <c r="E24" s="16">
        <v>10338811</v>
      </c>
      <c r="F24" s="17">
        <v>13285.37</v>
      </c>
      <c r="G24" s="18">
        <v>2.1899999999999999E-2</v>
      </c>
    </row>
    <row r="25" spans="1:7" ht="12.95" customHeight="1">
      <c r="A25" s="14" t="s">
        <v>1474</v>
      </c>
      <c r="B25" s="15" t="s">
        <v>1476</v>
      </c>
      <c r="C25" s="10" t="s">
        <v>1475</v>
      </c>
      <c r="D25" s="12" t="s">
        <v>1113</v>
      </c>
      <c r="E25" s="16">
        <v>7437082</v>
      </c>
      <c r="F25" s="17">
        <v>12750.88</v>
      </c>
      <c r="G25" s="18">
        <v>2.1000000000000001E-2</v>
      </c>
    </row>
    <row r="26" spans="1:7" ht="12.95" customHeight="1">
      <c r="A26" s="14" t="s">
        <v>1274</v>
      </c>
      <c r="B26" s="15" t="s">
        <v>1276</v>
      </c>
      <c r="C26" s="10" t="s">
        <v>1275</v>
      </c>
      <c r="D26" s="12" t="s">
        <v>1105</v>
      </c>
      <c r="E26" s="16">
        <v>3126000</v>
      </c>
      <c r="F26" s="17">
        <v>12679.06</v>
      </c>
      <c r="G26" s="18">
        <v>2.0899999999999998E-2</v>
      </c>
    </row>
    <row r="27" spans="1:7" ht="12.95" customHeight="1">
      <c r="A27" s="14" t="s">
        <v>2105</v>
      </c>
      <c r="B27" s="15" t="s">
        <v>2107</v>
      </c>
      <c r="C27" s="10" t="s">
        <v>2106</v>
      </c>
      <c r="D27" s="12" t="s">
        <v>1133</v>
      </c>
      <c r="E27" s="16">
        <v>1561455</v>
      </c>
      <c r="F27" s="17">
        <v>12664.96</v>
      </c>
      <c r="G27" s="18">
        <v>2.0899999999999998E-2</v>
      </c>
    </row>
    <row r="28" spans="1:7" ht="12.95" customHeight="1">
      <c r="A28" s="14" t="s">
        <v>2108</v>
      </c>
      <c r="B28" s="15" t="s">
        <v>2110</v>
      </c>
      <c r="C28" s="10" t="s">
        <v>2109</v>
      </c>
      <c r="D28" s="12" t="s">
        <v>1233</v>
      </c>
      <c r="E28" s="16">
        <v>61642</v>
      </c>
      <c r="F28" s="17">
        <v>12301.43</v>
      </c>
      <c r="G28" s="18">
        <v>2.0299999999999999E-2</v>
      </c>
    </row>
    <row r="29" spans="1:7" ht="12.95" customHeight="1">
      <c r="A29" s="14" t="s">
        <v>2111</v>
      </c>
      <c r="B29" s="15" t="s">
        <v>2113</v>
      </c>
      <c r="C29" s="10" t="s">
        <v>2112</v>
      </c>
      <c r="D29" s="12" t="s">
        <v>1372</v>
      </c>
      <c r="E29" s="16">
        <v>262745</v>
      </c>
      <c r="F29" s="17">
        <v>11017.29</v>
      </c>
      <c r="G29" s="18">
        <v>1.8200000000000001E-2</v>
      </c>
    </row>
    <row r="30" spans="1:7" ht="12.95" customHeight="1">
      <c r="A30" s="14" t="s">
        <v>2114</v>
      </c>
      <c r="B30" s="15" t="s">
        <v>2116</v>
      </c>
      <c r="C30" s="10" t="s">
        <v>2115</v>
      </c>
      <c r="D30" s="12" t="s">
        <v>1105</v>
      </c>
      <c r="E30" s="16">
        <v>1000000</v>
      </c>
      <c r="F30" s="17">
        <v>10538</v>
      </c>
      <c r="G30" s="18">
        <v>1.7399999999999999E-2</v>
      </c>
    </row>
    <row r="31" spans="1:7" ht="12.95" customHeight="1">
      <c r="A31" s="14" t="s">
        <v>1246</v>
      </c>
      <c r="B31" s="15" t="s">
        <v>1248</v>
      </c>
      <c r="C31" s="10" t="s">
        <v>1247</v>
      </c>
      <c r="D31" s="12" t="s">
        <v>1101</v>
      </c>
      <c r="E31" s="16">
        <v>1848721</v>
      </c>
      <c r="F31" s="17">
        <v>10221.58</v>
      </c>
      <c r="G31" s="18">
        <v>1.6899999999999998E-2</v>
      </c>
    </row>
    <row r="32" spans="1:7" ht="12.95" customHeight="1">
      <c r="A32" s="14" t="s">
        <v>1458</v>
      </c>
      <c r="B32" s="15" t="s">
        <v>1460</v>
      </c>
      <c r="C32" s="10" t="s">
        <v>1459</v>
      </c>
      <c r="D32" s="12" t="s">
        <v>1113</v>
      </c>
      <c r="E32" s="16">
        <v>213095</v>
      </c>
      <c r="F32" s="17">
        <v>9886.5400000000009</v>
      </c>
      <c r="G32" s="18">
        <v>1.6299999999999999E-2</v>
      </c>
    </row>
    <row r="33" spans="1:7" ht="12.95" customHeight="1">
      <c r="A33" s="14" t="s">
        <v>2117</v>
      </c>
      <c r="B33" s="15" t="s">
        <v>2119</v>
      </c>
      <c r="C33" s="10" t="s">
        <v>2118</v>
      </c>
      <c r="D33" s="12" t="s">
        <v>1113</v>
      </c>
      <c r="E33" s="16">
        <v>108000</v>
      </c>
      <c r="F33" s="17">
        <v>9369.27</v>
      </c>
      <c r="G33" s="18">
        <v>1.54E-2</v>
      </c>
    </row>
    <row r="34" spans="1:7" ht="12.95" customHeight="1">
      <c r="A34" s="14" t="s">
        <v>2120</v>
      </c>
      <c r="B34" s="15" t="s">
        <v>2122</v>
      </c>
      <c r="C34" s="10" t="s">
        <v>2121</v>
      </c>
      <c r="D34" s="12" t="s">
        <v>1101</v>
      </c>
      <c r="E34" s="16">
        <v>4220468</v>
      </c>
      <c r="F34" s="17">
        <v>9067.68</v>
      </c>
      <c r="G34" s="18">
        <v>1.4999999999999999E-2</v>
      </c>
    </row>
    <row r="35" spans="1:7" ht="12.95" customHeight="1">
      <c r="A35" s="14" t="s">
        <v>1255</v>
      </c>
      <c r="B35" s="15" t="s">
        <v>1257</v>
      </c>
      <c r="C35" s="10" t="s">
        <v>1256</v>
      </c>
      <c r="D35" s="12" t="s">
        <v>1140</v>
      </c>
      <c r="E35" s="16">
        <v>5827079</v>
      </c>
      <c r="F35" s="17">
        <v>7645.13</v>
      </c>
      <c r="G35" s="18">
        <v>1.26E-2</v>
      </c>
    </row>
    <row r="36" spans="1:7" ht="12.95" customHeight="1">
      <c r="A36" s="14" t="s">
        <v>1162</v>
      </c>
      <c r="B36" s="15" t="s">
        <v>1164</v>
      </c>
      <c r="C36" s="10" t="s">
        <v>1163</v>
      </c>
      <c r="D36" s="12" t="s">
        <v>1165</v>
      </c>
      <c r="E36" s="16">
        <v>1878542</v>
      </c>
      <c r="F36" s="17">
        <v>7512.29</v>
      </c>
      <c r="G36" s="18">
        <v>1.24E-2</v>
      </c>
    </row>
    <row r="37" spans="1:7" ht="12.95" customHeight="1">
      <c r="A37" s="14" t="s">
        <v>1223</v>
      </c>
      <c r="B37" s="15" t="s">
        <v>1225</v>
      </c>
      <c r="C37" s="10" t="s">
        <v>1224</v>
      </c>
      <c r="D37" s="12" t="s">
        <v>1105</v>
      </c>
      <c r="E37" s="16">
        <v>1200000</v>
      </c>
      <c r="F37" s="17">
        <v>7044</v>
      </c>
      <c r="G37" s="18">
        <v>1.1599999999999999E-2</v>
      </c>
    </row>
    <row r="38" spans="1:7" ht="12.95" customHeight="1">
      <c r="A38" s="14" t="s">
        <v>2123</v>
      </c>
      <c r="B38" s="15" t="s">
        <v>2125</v>
      </c>
      <c r="C38" s="10" t="s">
        <v>2124</v>
      </c>
      <c r="D38" s="12" t="s">
        <v>1292</v>
      </c>
      <c r="E38" s="16">
        <v>854650</v>
      </c>
      <c r="F38" s="17">
        <v>6837.63</v>
      </c>
      <c r="G38" s="18">
        <v>1.1299999999999999E-2</v>
      </c>
    </row>
    <row r="39" spans="1:7" ht="12.95" customHeight="1">
      <c r="A39" s="14" t="s">
        <v>1477</v>
      </c>
      <c r="B39" s="15" t="s">
        <v>1479</v>
      </c>
      <c r="C39" s="10" t="s">
        <v>1478</v>
      </c>
      <c r="D39" s="12" t="s">
        <v>1321</v>
      </c>
      <c r="E39" s="16">
        <v>3702377</v>
      </c>
      <c r="F39" s="17">
        <v>6834.59</v>
      </c>
      <c r="G39" s="18">
        <v>1.1299999999999999E-2</v>
      </c>
    </row>
    <row r="40" spans="1:7" ht="12.95" customHeight="1">
      <c r="A40" s="14" t="s">
        <v>2126</v>
      </c>
      <c r="B40" s="15" t="s">
        <v>2128</v>
      </c>
      <c r="C40" s="10" t="s">
        <v>2127</v>
      </c>
      <c r="D40" s="12" t="s">
        <v>1372</v>
      </c>
      <c r="E40" s="16">
        <v>1209491</v>
      </c>
      <c r="F40" s="17">
        <v>6822.13</v>
      </c>
      <c r="G40" s="18">
        <v>1.12E-2</v>
      </c>
    </row>
    <row r="41" spans="1:7" ht="12.95" customHeight="1">
      <c r="A41" s="14" t="s">
        <v>1975</v>
      </c>
      <c r="B41" s="15" t="s">
        <v>1977</v>
      </c>
      <c r="C41" s="10" t="s">
        <v>1976</v>
      </c>
      <c r="D41" s="12" t="s">
        <v>1101</v>
      </c>
      <c r="E41" s="16">
        <v>697542</v>
      </c>
      <c r="F41" s="17">
        <v>6753.25</v>
      </c>
      <c r="G41" s="18">
        <v>1.11E-2</v>
      </c>
    </row>
    <row r="42" spans="1:7" ht="12.95" customHeight="1">
      <c r="A42" s="14" t="s">
        <v>1144</v>
      </c>
      <c r="B42" s="15" t="s">
        <v>1146</v>
      </c>
      <c r="C42" s="10" t="s">
        <v>1145</v>
      </c>
      <c r="D42" s="12" t="s">
        <v>1105</v>
      </c>
      <c r="E42" s="16">
        <v>679000</v>
      </c>
      <c r="F42" s="17">
        <v>6620.59</v>
      </c>
      <c r="G42" s="18">
        <v>1.09E-2</v>
      </c>
    </row>
    <row r="43" spans="1:7" ht="12.95" customHeight="1">
      <c r="A43" s="14" t="s">
        <v>1166</v>
      </c>
      <c r="B43" s="15" t="s">
        <v>231</v>
      </c>
      <c r="C43" s="10" t="s">
        <v>1167</v>
      </c>
      <c r="D43" s="12" t="s">
        <v>1117</v>
      </c>
      <c r="E43" s="16">
        <v>1256350</v>
      </c>
      <c r="F43" s="17">
        <v>6600.86</v>
      </c>
      <c r="G43" s="18">
        <v>1.09E-2</v>
      </c>
    </row>
    <row r="44" spans="1:7" ht="12.95" customHeight="1">
      <c r="A44" s="14" t="s">
        <v>1880</v>
      </c>
      <c r="B44" s="15" t="s">
        <v>1882</v>
      </c>
      <c r="C44" s="10" t="s">
        <v>1881</v>
      </c>
      <c r="D44" s="12" t="s">
        <v>1171</v>
      </c>
      <c r="E44" s="16">
        <v>9683</v>
      </c>
      <c r="F44" s="17">
        <v>6431.69</v>
      </c>
      <c r="G44" s="18">
        <v>1.06E-2</v>
      </c>
    </row>
    <row r="45" spans="1:7" ht="12.95" customHeight="1">
      <c r="A45" s="14" t="s">
        <v>2129</v>
      </c>
      <c r="B45" s="15" t="s">
        <v>2131</v>
      </c>
      <c r="C45" s="10" t="s">
        <v>2130</v>
      </c>
      <c r="D45" s="12" t="s">
        <v>1117</v>
      </c>
      <c r="E45" s="16">
        <v>3980663</v>
      </c>
      <c r="F45" s="17">
        <v>6430.76</v>
      </c>
      <c r="G45" s="18">
        <v>1.06E-2</v>
      </c>
    </row>
    <row r="46" spans="1:7" ht="12.95" customHeight="1">
      <c r="A46" s="14" t="s">
        <v>1209</v>
      </c>
      <c r="B46" s="15" t="s">
        <v>1211</v>
      </c>
      <c r="C46" s="10" t="s">
        <v>1210</v>
      </c>
      <c r="D46" s="12" t="s">
        <v>1105</v>
      </c>
      <c r="E46" s="16">
        <v>355000</v>
      </c>
      <c r="F46" s="17">
        <v>6392.13</v>
      </c>
      <c r="G46" s="18">
        <v>1.0500000000000001E-2</v>
      </c>
    </row>
    <row r="47" spans="1:7" ht="12.95" customHeight="1">
      <c r="A47" s="14" t="s">
        <v>1873</v>
      </c>
      <c r="B47" s="15" t="s">
        <v>1875</v>
      </c>
      <c r="C47" s="10" t="s">
        <v>1874</v>
      </c>
      <c r="D47" s="12" t="s">
        <v>1876</v>
      </c>
      <c r="E47" s="16">
        <v>1218050</v>
      </c>
      <c r="F47" s="17">
        <v>6340.56</v>
      </c>
      <c r="G47" s="18">
        <v>1.0500000000000001E-2</v>
      </c>
    </row>
    <row r="48" spans="1:7" ht="12.95" customHeight="1">
      <c r="A48" s="14" t="s">
        <v>2132</v>
      </c>
      <c r="B48" s="15" t="s">
        <v>2134</v>
      </c>
      <c r="C48" s="10" t="s">
        <v>2133</v>
      </c>
      <c r="D48" s="12" t="s">
        <v>1205</v>
      </c>
      <c r="E48" s="16">
        <v>2941285</v>
      </c>
      <c r="F48" s="17">
        <v>6014.93</v>
      </c>
      <c r="G48" s="18">
        <v>9.9000000000000008E-3</v>
      </c>
    </row>
    <row r="49" spans="1:7" ht="12.95" customHeight="1">
      <c r="A49" s="14" t="s">
        <v>2135</v>
      </c>
      <c r="B49" s="15" t="s">
        <v>2137</v>
      </c>
      <c r="C49" s="10" t="s">
        <v>2136</v>
      </c>
      <c r="D49" s="12" t="s">
        <v>2138</v>
      </c>
      <c r="E49" s="16">
        <v>1560000</v>
      </c>
      <c r="F49" s="17">
        <v>5998.98</v>
      </c>
      <c r="G49" s="18">
        <v>9.9000000000000008E-3</v>
      </c>
    </row>
    <row r="50" spans="1:7" ht="12.95" customHeight="1">
      <c r="A50" s="14" t="s">
        <v>1455</v>
      </c>
      <c r="B50" s="15" t="s">
        <v>1457</v>
      </c>
      <c r="C50" s="10" t="s">
        <v>1456</v>
      </c>
      <c r="D50" s="12" t="s">
        <v>1171</v>
      </c>
      <c r="E50" s="16">
        <v>2436974</v>
      </c>
      <c r="F50" s="17">
        <v>5994.96</v>
      </c>
      <c r="G50" s="18">
        <v>9.9000000000000008E-3</v>
      </c>
    </row>
    <row r="51" spans="1:7" ht="12.95" customHeight="1">
      <c r="A51" s="14" t="s">
        <v>1907</v>
      </c>
      <c r="B51" s="15" t="s">
        <v>1909</v>
      </c>
      <c r="C51" s="10" t="s">
        <v>1908</v>
      </c>
      <c r="D51" s="12" t="s">
        <v>1171</v>
      </c>
      <c r="E51" s="16">
        <v>725562</v>
      </c>
      <c r="F51" s="17">
        <v>5950.7</v>
      </c>
      <c r="G51" s="18">
        <v>9.7999999999999997E-3</v>
      </c>
    </row>
    <row r="52" spans="1:7" ht="12.95" customHeight="1">
      <c r="A52" s="14" t="s">
        <v>1379</v>
      </c>
      <c r="B52" s="15" t="s">
        <v>1381</v>
      </c>
      <c r="C52" s="10" t="s">
        <v>1380</v>
      </c>
      <c r="D52" s="12" t="s">
        <v>1215</v>
      </c>
      <c r="E52" s="16">
        <v>760000</v>
      </c>
      <c r="F52" s="17">
        <v>5941.68</v>
      </c>
      <c r="G52" s="18">
        <v>9.7999999999999997E-3</v>
      </c>
    </row>
    <row r="53" spans="1:7" ht="12.95" customHeight="1">
      <c r="A53" s="14" t="s">
        <v>2139</v>
      </c>
      <c r="B53" s="15" t="s">
        <v>2141</v>
      </c>
      <c r="C53" s="10" t="s">
        <v>2140</v>
      </c>
      <c r="D53" s="12" t="s">
        <v>1198</v>
      </c>
      <c r="E53" s="16">
        <v>444189</v>
      </c>
      <c r="F53" s="17">
        <v>5676.51</v>
      </c>
      <c r="G53" s="18">
        <v>9.4000000000000004E-3</v>
      </c>
    </row>
    <row r="54" spans="1:7" ht="12.95" customHeight="1">
      <c r="A54" s="14" t="s">
        <v>1147</v>
      </c>
      <c r="B54" s="15" t="s">
        <v>1149</v>
      </c>
      <c r="C54" s="10" t="s">
        <v>1148</v>
      </c>
      <c r="D54" s="12" t="s">
        <v>1140</v>
      </c>
      <c r="E54" s="16">
        <v>141278</v>
      </c>
      <c r="F54" s="17">
        <v>5439.06</v>
      </c>
      <c r="G54" s="18">
        <v>8.9999999999999993E-3</v>
      </c>
    </row>
    <row r="55" spans="1:7" ht="12.95" customHeight="1">
      <c r="A55" s="14" t="s">
        <v>1098</v>
      </c>
      <c r="B55" s="15" t="s">
        <v>1100</v>
      </c>
      <c r="C55" s="10" t="s">
        <v>1099</v>
      </c>
      <c r="D55" s="12" t="s">
        <v>1101</v>
      </c>
      <c r="E55" s="16">
        <v>714677</v>
      </c>
      <c r="F55" s="17">
        <v>5431.55</v>
      </c>
      <c r="G55" s="18">
        <v>8.9999999999999993E-3</v>
      </c>
    </row>
    <row r="56" spans="1:7" ht="12.95" customHeight="1">
      <c r="A56" s="14" t="s">
        <v>2142</v>
      </c>
      <c r="B56" s="15" t="s">
        <v>2144</v>
      </c>
      <c r="C56" s="10" t="s">
        <v>2143</v>
      </c>
      <c r="D56" s="12" t="s">
        <v>1171</v>
      </c>
      <c r="E56" s="16">
        <v>900000</v>
      </c>
      <c r="F56" s="17">
        <v>5293.8</v>
      </c>
      <c r="G56" s="18">
        <v>8.6999999999999994E-3</v>
      </c>
    </row>
    <row r="57" spans="1:7" ht="12.95" customHeight="1">
      <c r="A57" s="14" t="s">
        <v>2145</v>
      </c>
      <c r="B57" s="15" t="s">
        <v>2147</v>
      </c>
      <c r="C57" s="10" t="s">
        <v>2146</v>
      </c>
      <c r="D57" s="12" t="s">
        <v>1321</v>
      </c>
      <c r="E57" s="16">
        <v>81944</v>
      </c>
      <c r="F57" s="17">
        <v>5137.5200000000004</v>
      </c>
      <c r="G57" s="18">
        <v>8.5000000000000006E-3</v>
      </c>
    </row>
    <row r="58" spans="1:7" ht="12.95" customHeight="1">
      <c r="A58" s="14" t="s">
        <v>2148</v>
      </c>
      <c r="B58" s="15" t="s">
        <v>2150</v>
      </c>
      <c r="C58" s="10" t="s">
        <v>2149</v>
      </c>
      <c r="D58" s="12" t="s">
        <v>1372</v>
      </c>
      <c r="E58" s="16">
        <v>1827448</v>
      </c>
      <c r="F58" s="17">
        <v>5105.8900000000003</v>
      </c>
      <c r="G58" s="18">
        <v>8.3999999999999995E-3</v>
      </c>
    </row>
    <row r="59" spans="1:7" ht="12.95" customHeight="1">
      <c r="A59" s="14" t="s">
        <v>2151</v>
      </c>
      <c r="B59" s="15" t="s">
        <v>2153</v>
      </c>
      <c r="C59" s="10" t="s">
        <v>2152</v>
      </c>
      <c r="D59" s="12" t="s">
        <v>2138</v>
      </c>
      <c r="E59" s="16">
        <v>380579</v>
      </c>
      <c r="F59" s="17">
        <v>4908.33</v>
      </c>
      <c r="G59" s="18">
        <v>8.0999999999999996E-3</v>
      </c>
    </row>
    <row r="60" spans="1:7" ht="12.95" customHeight="1">
      <c r="A60" s="14" t="s">
        <v>1993</v>
      </c>
      <c r="B60" s="15" t="s">
        <v>1995</v>
      </c>
      <c r="C60" s="10" t="s">
        <v>1994</v>
      </c>
      <c r="D60" s="12" t="s">
        <v>1101</v>
      </c>
      <c r="E60" s="16">
        <v>829200</v>
      </c>
      <c r="F60" s="17">
        <v>4840.87</v>
      </c>
      <c r="G60" s="18">
        <v>8.0000000000000002E-3</v>
      </c>
    </row>
    <row r="61" spans="1:7" ht="12.95" customHeight="1">
      <c r="A61" s="14" t="s">
        <v>2154</v>
      </c>
      <c r="B61" s="15" t="s">
        <v>2156</v>
      </c>
      <c r="C61" s="10" t="s">
        <v>2155</v>
      </c>
      <c r="D61" s="12" t="s">
        <v>1113</v>
      </c>
      <c r="E61" s="16">
        <v>442038</v>
      </c>
      <c r="F61" s="17">
        <v>4706.16</v>
      </c>
      <c r="G61" s="18">
        <v>7.7999999999999996E-3</v>
      </c>
    </row>
    <row r="62" spans="1:7" ht="12.95" customHeight="1">
      <c r="A62" s="14" t="s">
        <v>2157</v>
      </c>
      <c r="B62" s="15" t="s">
        <v>2159</v>
      </c>
      <c r="C62" s="10" t="s">
        <v>2158</v>
      </c>
      <c r="D62" s="12" t="s">
        <v>1113</v>
      </c>
      <c r="E62" s="16">
        <v>2715778</v>
      </c>
      <c r="F62" s="17">
        <v>4506.83</v>
      </c>
      <c r="G62" s="18">
        <v>7.4000000000000003E-3</v>
      </c>
    </row>
    <row r="63" spans="1:7" ht="12.95" customHeight="1">
      <c r="A63" s="14" t="s">
        <v>2160</v>
      </c>
      <c r="B63" s="15" t="s">
        <v>2162</v>
      </c>
      <c r="C63" s="10" t="s">
        <v>2161</v>
      </c>
      <c r="D63" s="12" t="s">
        <v>1467</v>
      </c>
      <c r="E63" s="16">
        <v>530084</v>
      </c>
      <c r="F63" s="17">
        <v>4220.26</v>
      </c>
      <c r="G63" s="18">
        <v>7.0000000000000001E-3</v>
      </c>
    </row>
    <row r="64" spans="1:7" ht="12.95" customHeight="1">
      <c r="A64" s="14" t="s">
        <v>2163</v>
      </c>
      <c r="B64" s="15" t="s">
        <v>2165</v>
      </c>
      <c r="C64" s="10" t="s">
        <v>2164</v>
      </c>
      <c r="D64" s="12" t="s">
        <v>1198</v>
      </c>
      <c r="E64" s="16">
        <v>2239539</v>
      </c>
      <c r="F64" s="17">
        <v>4061.4</v>
      </c>
      <c r="G64" s="18">
        <v>6.7000000000000002E-3</v>
      </c>
    </row>
    <row r="65" spans="1:7" ht="12.95" customHeight="1">
      <c r="A65" s="14" t="s">
        <v>2166</v>
      </c>
      <c r="B65" s="15" t="s">
        <v>2168</v>
      </c>
      <c r="C65" s="10" t="s">
        <v>2167</v>
      </c>
      <c r="D65" s="12" t="s">
        <v>1171</v>
      </c>
      <c r="E65" s="16">
        <v>3414732</v>
      </c>
      <c r="F65" s="17">
        <v>4019.14</v>
      </c>
      <c r="G65" s="18">
        <v>6.6E-3</v>
      </c>
    </row>
    <row r="66" spans="1:7" ht="12.95" customHeight="1">
      <c r="A66" s="14" t="s">
        <v>2169</v>
      </c>
      <c r="B66" s="15" t="s">
        <v>2171</v>
      </c>
      <c r="C66" s="10" t="s">
        <v>2170</v>
      </c>
      <c r="D66" s="12" t="s">
        <v>1467</v>
      </c>
      <c r="E66" s="16">
        <v>414147</v>
      </c>
      <c r="F66" s="17">
        <v>3671.83</v>
      </c>
      <c r="G66" s="18">
        <v>6.1000000000000004E-3</v>
      </c>
    </row>
    <row r="67" spans="1:7" ht="12.95" customHeight="1">
      <c r="A67" s="14" t="s">
        <v>2172</v>
      </c>
      <c r="B67" s="15" t="s">
        <v>2174</v>
      </c>
      <c r="C67" s="10" t="s">
        <v>2173</v>
      </c>
      <c r="D67" s="12" t="s">
        <v>1105</v>
      </c>
      <c r="E67" s="16">
        <v>158499</v>
      </c>
      <c r="F67" s="17">
        <v>3655.38</v>
      </c>
      <c r="G67" s="18">
        <v>6.0000000000000001E-3</v>
      </c>
    </row>
    <row r="68" spans="1:7" ht="12.95" customHeight="1">
      <c r="A68" s="14" t="s">
        <v>2175</v>
      </c>
      <c r="B68" s="15" t="s">
        <v>2177</v>
      </c>
      <c r="C68" s="10" t="s">
        <v>2176</v>
      </c>
      <c r="D68" s="12" t="s">
        <v>1113</v>
      </c>
      <c r="E68" s="16">
        <v>1266438</v>
      </c>
      <c r="F68" s="17">
        <v>3433.95</v>
      </c>
      <c r="G68" s="18">
        <v>5.7000000000000002E-3</v>
      </c>
    </row>
    <row r="69" spans="1:7" ht="12.95" customHeight="1">
      <c r="A69" s="14" t="s">
        <v>2178</v>
      </c>
      <c r="B69" s="15" t="s">
        <v>2180</v>
      </c>
      <c r="C69" s="10" t="s">
        <v>2179</v>
      </c>
      <c r="D69" s="12" t="s">
        <v>1292</v>
      </c>
      <c r="E69" s="16">
        <v>4034500</v>
      </c>
      <c r="F69" s="17">
        <v>3132.79</v>
      </c>
      <c r="G69" s="18">
        <v>5.1999999999999998E-3</v>
      </c>
    </row>
    <row r="70" spans="1:7" ht="12.95" customHeight="1">
      <c r="A70" s="14" t="s">
        <v>1889</v>
      </c>
      <c r="B70" s="15" t="s">
        <v>1891</v>
      </c>
      <c r="C70" s="10" t="s">
        <v>1890</v>
      </c>
      <c r="D70" s="12" t="s">
        <v>1876</v>
      </c>
      <c r="E70" s="16">
        <v>800000</v>
      </c>
      <c r="F70" s="17">
        <v>2817.6</v>
      </c>
      <c r="G70" s="18">
        <v>4.5999999999999999E-3</v>
      </c>
    </row>
    <row r="71" spans="1:7" ht="12.95" customHeight="1">
      <c r="A71" s="14" t="s">
        <v>2181</v>
      </c>
      <c r="B71" s="15" t="s">
        <v>2183</v>
      </c>
      <c r="C71" s="10" t="s">
        <v>2182</v>
      </c>
      <c r="D71" s="12" t="s">
        <v>1194</v>
      </c>
      <c r="E71" s="16">
        <v>450186</v>
      </c>
      <c r="F71" s="17">
        <v>2540.4</v>
      </c>
      <c r="G71" s="18">
        <v>4.1999999999999997E-3</v>
      </c>
    </row>
    <row r="72" spans="1:7" ht="12.95" customHeight="1">
      <c r="A72" s="14" t="s">
        <v>2184</v>
      </c>
      <c r="B72" s="15" t="s">
        <v>2186</v>
      </c>
      <c r="C72" s="10" t="s">
        <v>2185</v>
      </c>
      <c r="D72" s="12" t="s">
        <v>1321</v>
      </c>
      <c r="E72" s="16">
        <v>388535</v>
      </c>
      <c r="F72" s="17">
        <v>2463.89</v>
      </c>
      <c r="G72" s="18">
        <v>4.1000000000000003E-3</v>
      </c>
    </row>
    <row r="73" spans="1:7" ht="12.95" customHeight="1">
      <c r="A73" s="14" t="s">
        <v>2187</v>
      </c>
      <c r="B73" s="15" t="s">
        <v>2189</v>
      </c>
      <c r="C73" s="10" t="s">
        <v>2188</v>
      </c>
      <c r="D73" s="12" t="s">
        <v>1105</v>
      </c>
      <c r="E73" s="16">
        <v>281405</v>
      </c>
      <c r="F73" s="17">
        <v>1863.18</v>
      </c>
      <c r="G73" s="18">
        <v>3.0999999999999999E-3</v>
      </c>
    </row>
    <row r="74" spans="1:7" ht="12.95" customHeight="1">
      <c r="A74" s="14" t="s">
        <v>1948</v>
      </c>
      <c r="B74" s="15" t="s">
        <v>1950</v>
      </c>
      <c r="C74" s="10" t="s">
        <v>1949</v>
      </c>
      <c r="D74" s="12" t="s">
        <v>1105</v>
      </c>
      <c r="E74" s="16">
        <v>44316</v>
      </c>
      <c r="F74" s="17">
        <v>300.02</v>
      </c>
      <c r="G74" s="18">
        <v>5.0000000000000001E-4</v>
      </c>
    </row>
    <row r="75" spans="1:7" ht="12.95" customHeight="1">
      <c r="A75" s="3"/>
      <c r="B75" s="20" t="s">
        <v>440</v>
      </c>
      <c r="C75" s="34" t="s">
        <v>2</v>
      </c>
      <c r="D75" s="20" t="s">
        <v>2</v>
      </c>
      <c r="E75" s="20" t="s">
        <v>2</v>
      </c>
      <c r="F75" s="35">
        <f>SUM(F11:F74)</f>
        <v>576241.7300000001</v>
      </c>
      <c r="G75" s="36">
        <f>SUM(G11:G74)</f>
        <v>0.95040000000000024</v>
      </c>
    </row>
    <row r="76" spans="1:7" ht="12.95" customHeight="1">
      <c r="A76" s="62"/>
      <c r="B76" s="63" t="s">
        <v>2972</v>
      </c>
      <c r="C76" s="64"/>
      <c r="D76" s="65"/>
      <c r="E76" s="65"/>
      <c r="F76" s="66"/>
      <c r="G76" s="67"/>
    </row>
    <row r="77" spans="1:7" ht="12.95" customHeight="1">
      <c r="A77" s="62"/>
      <c r="B77" s="63" t="s">
        <v>1097</v>
      </c>
      <c r="C77" s="64"/>
      <c r="D77" s="65"/>
      <c r="E77" s="65"/>
      <c r="F77" s="66"/>
      <c r="G77" s="67"/>
    </row>
    <row r="78" spans="1:7" ht="12.95" customHeight="1">
      <c r="A78" s="14" t="s">
        <v>2973</v>
      </c>
      <c r="B78" s="15" t="s">
        <v>2080</v>
      </c>
      <c r="C78" s="10" t="s">
        <v>2079</v>
      </c>
      <c r="D78" s="12" t="s">
        <v>2081</v>
      </c>
      <c r="E78" s="16">
        <v>305393</v>
      </c>
      <c r="F78" s="17">
        <v>14937.15</v>
      </c>
      <c r="G78" s="18">
        <v>2.46E-2</v>
      </c>
    </row>
    <row r="79" spans="1:7" ht="12.95" customHeight="1">
      <c r="A79" s="62"/>
      <c r="B79" s="68" t="s">
        <v>440</v>
      </c>
      <c r="C79" s="69"/>
      <c r="D79" s="68"/>
      <c r="E79" s="20"/>
      <c r="F79" s="70">
        <f>SUM(F78)</f>
        <v>14937.15</v>
      </c>
      <c r="G79" s="71">
        <f>SUM(G78)</f>
        <v>2.46E-2</v>
      </c>
    </row>
    <row r="80" spans="1:7" ht="12.95" customHeight="1">
      <c r="A80" s="3"/>
      <c r="B80" s="11" t="s">
        <v>1516</v>
      </c>
      <c r="C80" s="10" t="s">
        <v>2</v>
      </c>
      <c r="D80" s="12" t="s">
        <v>2</v>
      </c>
      <c r="E80" s="12" t="s">
        <v>2</v>
      </c>
      <c r="F80" s="12" t="s">
        <v>2</v>
      </c>
      <c r="G80" s="13" t="s">
        <v>2</v>
      </c>
    </row>
    <row r="81" spans="1:7" ht="12.95" customHeight="1">
      <c r="A81" s="14" t="s">
        <v>2190</v>
      </c>
      <c r="B81" s="15" t="s">
        <v>2192</v>
      </c>
      <c r="C81" s="10" t="s">
        <v>2191</v>
      </c>
      <c r="D81" s="12" t="s">
        <v>1171</v>
      </c>
      <c r="E81" s="16">
        <v>900000</v>
      </c>
      <c r="F81" s="17">
        <v>3425.13</v>
      </c>
      <c r="G81" s="18">
        <v>5.5999999999999999E-3</v>
      </c>
    </row>
    <row r="82" spans="1:7" ht="12.95" customHeight="1">
      <c r="A82" s="3"/>
      <c r="B82" s="20" t="s">
        <v>440</v>
      </c>
      <c r="C82" s="34" t="s">
        <v>2</v>
      </c>
      <c r="D82" s="20" t="s">
        <v>2</v>
      </c>
      <c r="E82" s="20" t="s">
        <v>2</v>
      </c>
      <c r="F82" s="35">
        <v>3425.13</v>
      </c>
      <c r="G82" s="36">
        <v>5.5999999999999999E-3</v>
      </c>
    </row>
    <row r="83" spans="1:7" ht="12.95" customHeight="1">
      <c r="A83" s="3"/>
      <c r="B83" s="20" t="s">
        <v>224</v>
      </c>
      <c r="C83" s="19" t="s">
        <v>2</v>
      </c>
      <c r="D83" s="21" t="s">
        <v>2</v>
      </c>
      <c r="E83" s="22" t="s">
        <v>2</v>
      </c>
      <c r="F83" s="23">
        <v>594604.01</v>
      </c>
      <c r="G83" s="24">
        <v>0.98060000000000003</v>
      </c>
    </row>
    <row r="84" spans="1:7" ht="12.95" customHeight="1">
      <c r="A84" s="3"/>
      <c r="B84" s="11" t="s">
        <v>9</v>
      </c>
      <c r="C84" s="10" t="s">
        <v>2</v>
      </c>
      <c r="D84" s="12" t="s">
        <v>2</v>
      </c>
      <c r="E84" s="12" t="s">
        <v>2</v>
      </c>
      <c r="F84" s="12" t="s">
        <v>2</v>
      </c>
      <c r="G84" s="13" t="s">
        <v>2</v>
      </c>
    </row>
    <row r="85" spans="1:7" ht="12.95" customHeight="1">
      <c r="A85" s="3"/>
      <c r="B85" s="11" t="s">
        <v>464</v>
      </c>
      <c r="C85" s="10" t="s">
        <v>2</v>
      </c>
      <c r="D85" s="12" t="s">
        <v>2</v>
      </c>
      <c r="E85" s="12" t="s">
        <v>2</v>
      </c>
      <c r="F85" s="12" t="s">
        <v>2</v>
      </c>
      <c r="G85" s="13" t="s">
        <v>2</v>
      </c>
    </row>
    <row r="86" spans="1:7" ht="12.95" customHeight="1">
      <c r="A86" s="4" t="s">
        <v>2</v>
      </c>
      <c r="B86" s="15" t="s">
        <v>465</v>
      </c>
      <c r="C86" s="10" t="s">
        <v>2</v>
      </c>
      <c r="D86" s="12" t="s">
        <v>2</v>
      </c>
      <c r="E86" s="26" t="s">
        <v>2</v>
      </c>
      <c r="F86" s="17">
        <v>4488.49</v>
      </c>
      <c r="G86" s="18">
        <v>7.4000000000000003E-3</v>
      </c>
    </row>
    <row r="87" spans="1:7" ht="12.95" customHeight="1">
      <c r="A87" s="3"/>
      <c r="B87" s="20" t="s">
        <v>224</v>
      </c>
      <c r="C87" s="19" t="s">
        <v>2</v>
      </c>
      <c r="D87" s="21" t="s">
        <v>2</v>
      </c>
      <c r="E87" s="22" t="s">
        <v>2</v>
      </c>
      <c r="F87" s="23">
        <v>4488.49</v>
      </c>
      <c r="G87" s="24">
        <v>7.4000000000000003E-3</v>
      </c>
    </row>
    <row r="88" spans="1:7" ht="12.95" customHeight="1">
      <c r="A88" s="3"/>
      <c r="B88" s="20" t="s">
        <v>237</v>
      </c>
      <c r="C88" s="19" t="s">
        <v>2</v>
      </c>
      <c r="D88" s="21" t="s">
        <v>2</v>
      </c>
      <c r="E88" s="12" t="s">
        <v>2</v>
      </c>
      <c r="F88" s="23">
        <f>5858.1+1500</f>
        <v>7358.1</v>
      </c>
      <c r="G88" s="24">
        <f>+F88/F89</f>
        <v>1.213305753429909E-2</v>
      </c>
    </row>
    <row r="89" spans="1:7" ht="12.95" customHeight="1" thickBot="1">
      <c r="A89" s="3"/>
      <c r="B89" s="29" t="s">
        <v>238</v>
      </c>
      <c r="C89" s="28" t="s">
        <v>2</v>
      </c>
      <c r="D89" s="30" t="s">
        <v>2</v>
      </c>
      <c r="E89" s="30" t="s">
        <v>2</v>
      </c>
      <c r="F89" s="31">
        <v>606450.59822714073</v>
      </c>
      <c r="G89" s="32">
        <v>1</v>
      </c>
    </row>
    <row r="90" spans="1:7" ht="12.95" customHeight="1">
      <c r="A90" s="3"/>
      <c r="B90" s="4" t="s">
        <v>2</v>
      </c>
      <c r="C90" s="3"/>
      <c r="D90" s="3"/>
      <c r="E90" s="3"/>
      <c r="F90" s="3"/>
      <c r="G90" s="3"/>
    </row>
    <row r="91" spans="1:7" ht="12.95" customHeight="1">
      <c r="A91" s="3"/>
      <c r="B91" s="33" t="s">
        <v>2</v>
      </c>
      <c r="C91" s="3"/>
      <c r="D91" s="3"/>
      <c r="E91" s="3"/>
      <c r="F91" s="61"/>
      <c r="G91" s="61"/>
    </row>
    <row r="92" spans="1:7" ht="12.95" customHeight="1">
      <c r="A92" s="3"/>
      <c r="B92" s="33" t="s">
        <v>239</v>
      </c>
      <c r="C92" s="3"/>
      <c r="D92" s="3"/>
      <c r="E92" s="3"/>
      <c r="F92" s="3"/>
      <c r="G92" s="3"/>
    </row>
    <row r="93" spans="1:7" ht="12.95" customHeight="1">
      <c r="A93" s="3"/>
      <c r="B93" s="33" t="s">
        <v>2</v>
      </c>
      <c r="C93" s="3"/>
      <c r="D93" s="3"/>
      <c r="E93" s="3"/>
      <c r="F93" s="3"/>
      <c r="G93" s="3"/>
    </row>
    <row r="94" spans="1:7" ht="26.1" customHeight="1">
      <c r="A94" s="3"/>
      <c r="B94" s="56"/>
      <c r="C94" s="3"/>
      <c r="E94" s="3"/>
      <c r="F94" s="3"/>
      <c r="G94" s="3"/>
    </row>
    <row r="95" spans="1:7" ht="12.95" customHeight="1">
      <c r="A95" s="3"/>
      <c r="B95" s="33" t="s">
        <v>2</v>
      </c>
      <c r="C95" s="3"/>
      <c r="D95" s="3"/>
      <c r="E95" s="3"/>
      <c r="F95" s="3"/>
      <c r="G95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dimension ref="A2:G119"/>
  <sheetViews>
    <sheetView showGridLines="0" zoomScaleNormal="100" workbookViewId="0"/>
  </sheetViews>
  <sheetFormatPr defaultRowHeight="12.75"/>
  <cols>
    <col min="1" max="1" width="11.28515625" style="1" bestFit="1" customWidth="1"/>
    <col min="2" max="2" width="61.7109375" style="1" bestFit="1" customWidth="1"/>
    <col min="3" max="3" width="13.5703125" style="1" bestFit="1" customWidth="1"/>
    <col min="4" max="4" width="40" style="1" bestFit="1" customWidth="1"/>
    <col min="5" max="5" width="8.85546875" style="1" bestFit="1" customWidth="1"/>
    <col min="6" max="6" width="27.42578125" style="1" bestFit="1" customWidth="1"/>
    <col min="7" max="7" width="8.140625" style="1" bestFit="1" customWidth="1"/>
    <col min="8" max="16384" width="9.140625" style="1"/>
  </cols>
  <sheetData>
    <row r="2" spans="1:7">
      <c r="B2" s="72" t="s">
        <v>2968</v>
      </c>
      <c r="C2" s="72"/>
      <c r="D2" s="72"/>
      <c r="E2" s="72"/>
      <c r="F2" s="72"/>
      <c r="G2" s="72"/>
    </row>
    <row r="4" spans="1:7">
      <c r="B4" s="72" t="str">
        <f>+B5</f>
        <v>IDFC Sterling Equity Fund (SEF)</v>
      </c>
      <c r="C4" s="72"/>
      <c r="D4" s="72"/>
      <c r="E4" s="72"/>
      <c r="F4" s="72"/>
      <c r="G4" s="72"/>
    </row>
    <row r="5" spans="1:7" ht="15.95" customHeight="1">
      <c r="A5" s="2" t="s">
        <v>2193</v>
      </c>
      <c r="B5" s="57" t="s">
        <v>2937</v>
      </c>
      <c r="C5" s="58"/>
      <c r="D5" s="59"/>
      <c r="E5" s="59"/>
      <c r="F5" s="59"/>
      <c r="G5" s="59"/>
    </row>
    <row r="6" spans="1:7" ht="12.95" customHeight="1">
      <c r="A6" s="3"/>
      <c r="B6" s="57" t="s">
        <v>1</v>
      </c>
      <c r="C6" s="58"/>
      <c r="D6" s="59"/>
      <c r="E6" s="59"/>
      <c r="F6" s="59"/>
      <c r="G6" s="59"/>
    </row>
    <row r="7" spans="1:7" ht="12.95" customHeight="1" thickBot="1">
      <c r="A7" s="4" t="s">
        <v>2</v>
      </c>
      <c r="B7" s="59"/>
      <c r="C7" s="59"/>
      <c r="D7" s="59"/>
      <c r="E7" s="59"/>
      <c r="F7" s="59"/>
      <c r="G7" s="59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1096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1097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14" t="s">
        <v>1873</v>
      </c>
      <c r="B11" s="15" t="s">
        <v>1875</v>
      </c>
      <c r="C11" s="10" t="s">
        <v>1874</v>
      </c>
      <c r="D11" s="12" t="s">
        <v>1876</v>
      </c>
      <c r="E11" s="16">
        <v>1900000</v>
      </c>
      <c r="F11" s="17">
        <v>9890.4500000000007</v>
      </c>
      <c r="G11" s="18">
        <v>5.2200000000000003E-2</v>
      </c>
    </row>
    <row r="12" spans="1:7" ht="12.95" customHeight="1">
      <c r="A12" s="14" t="s">
        <v>1209</v>
      </c>
      <c r="B12" s="15" t="s">
        <v>1211</v>
      </c>
      <c r="C12" s="10" t="s">
        <v>1210</v>
      </c>
      <c r="D12" s="12" t="s">
        <v>1105</v>
      </c>
      <c r="E12" s="16">
        <v>405000</v>
      </c>
      <c r="F12" s="17">
        <v>7292.43</v>
      </c>
      <c r="G12" s="18">
        <v>3.85E-2</v>
      </c>
    </row>
    <row r="13" spans="1:7" ht="12.95" customHeight="1">
      <c r="A13" s="14" t="s">
        <v>1978</v>
      </c>
      <c r="B13" s="15" t="s">
        <v>1980</v>
      </c>
      <c r="C13" s="10" t="s">
        <v>1979</v>
      </c>
      <c r="D13" s="12" t="s">
        <v>1121</v>
      </c>
      <c r="E13" s="16">
        <v>950000</v>
      </c>
      <c r="F13" s="17">
        <v>6848.08</v>
      </c>
      <c r="G13" s="18">
        <v>3.61E-2</v>
      </c>
    </row>
    <row r="14" spans="1:7" ht="12.95" customHeight="1">
      <c r="A14" s="14" t="s">
        <v>1868</v>
      </c>
      <c r="B14" s="15" t="s">
        <v>228</v>
      </c>
      <c r="C14" s="10" t="s">
        <v>1869</v>
      </c>
      <c r="D14" s="12" t="s">
        <v>1117</v>
      </c>
      <c r="E14" s="16">
        <v>390000</v>
      </c>
      <c r="F14" s="17">
        <v>6345.89</v>
      </c>
      <c r="G14" s="18">
        <v>3.3500000000000002E-2</v>
      </c>
    </row>
    <row r="15" spans="1:7" ht="12.95" customHeight="1">
      <c r="A15" s="14" t="s">
        <v>1907</v>
      </c>
      <c r="B15" s="15" t="s">
        <v>1909</v>
      </c>
      <c r="C15" s="10" t="s">
        <v>1908</v>
      </c>
      <c r="D15" s="12" t="s">
        <v>1171</v>
      </c>
      <c r="E15" s="16">
        <v>650000</v>
      </c>
      <c r="F15" s="17">
        <v>5330.98</v>
      </c>
      <c r="G15" s="18">
        <v>2.81E-2</v>
      </c>
    </row>
    <row r="16" spans="1:7" ht="12.95" customHeight="1">
      <c r="A16" s="14" t="s">
        <v>2194</v>
      </c>
      <c r="B16" s="15" t="s">
        <v>2196</v>
      </c>
      <c r="C16" s="10" t="s">
        <v>2195</v>
      </c>
      <c r="D16" s="12" t="s">
        <v>1194</v>
      </c>
      <c r="E16" s="16">
        <v>1800000</v>
      </c>
      <c r="F16" s="17">
        <v>5270.4</v>
      </c>
      <c r="G16" s="18">
        <v>2.7799999999999998E-2</v>
      </c>
    </row>
    <row r="17" spans="1:7" ht="12.95" customHeight="1">
      <c r="A17" s="14" t="s">
        <v>2047</v>
      </c>
      <c r="B17" s="15" t="s">
        <v>2049</v>
      </c>
      <c r="C17" s="10" t="s">
        <v>2048</v>
      </c>
      <c r="D17" s="12" t="s">
        <v>1372</v>
      </c>
      <c r="E17" s="16">
        <v>1300000</v>
      </c>
      <c r="F17" s="17">
        <v>4650.75</v>
      </c>
      <c r="G17" s="18">
        <v>2.4500000000000001E-2</v>
      </c>
    </row>
    <row r="18" spans="1:7" ht="12.95" customHeight="1">
      <c r="A18" s="14" t="s">
        <v>1929</v>
      </c>
      <c r="B18" s="15" t="s">
        <v>1931</v>
      </c>
      <c r="C18" s="10" t="s">
        <v>1930</v>
      </c>
      <c r="D18" s="12" t="s">
        <v>1194</v>
      </c>
      <c r="E18" s="16">
        <v>3675000</v>
      </c>
      <c r="F18" s="17">
        <v>4000.24</v>
      </c>
      <c r="G18" s="18">
        <v>2.1100000000000001E-2</v>
      </c>
    </row>
    <row r="19" spans="1:7" ht="12.95" customHeight="1">
      <c r="A19" s="14" t="s">
        <v>2197</v>
      </c>
      <c r="B19" s="15" t="s">
        <v>2199</v>
      </c>
      <c r="C19" s="10" t="s">
        <v>2198</v>
      </c>
      <c r="D19" s="12" t="s">
        <v>1113</v>
      </c>
      <c r="E19" s="16">
        <v>5800000</v>
      </c>
      <c r="F19" s="17">
        <v>3723.6</v>
      </c>
      <c r="G19" s="18">
        <v>1.9599999999999999E-2</v>
      </c>
    </row>
    <row r="20" spans="1:7" ht="12.95" customHeight="1">
      <c r="A20" s="14" t="s">
        <v>1468</v>
      </c>
      <c r="B20" s="15" t="s">
        <v>1470</v>
      </c>
      <c r="C20" s="10" t="s">
        <v>1469</v>
      </c>
      <c r="D20" s="12" t="s">
        <v>1194</v>
      </c>
      <c r="E20" s="16">
        <v>1900000</v>
      </c>
      <c r="F20" s="17">
        <v>3525.45</v>
      </c>
      <c r="G20" s="18">
        <v>1.8599999999999998E-2</v>
      </c>
    </row>
    <row r="21" spans="1:7" ht="12.95" customHeight="1">
      <c r="A21" s="14" t="s">
        <v>1191</v>
      </c>
      <c r="B21" s="15" t="s">
        <v>1193</v>
      </c>
      <c r="C21" s="10" t="s">
        <v>1192</v>
      </c>
      <c r="D21" s="12" t="s">
        <v>1194</v>
      </c>
      <c r="E21" s="16">
        <v>600000</v>
      </c>
      <c r="F21" s="17">
        <v>3405.6</v>
      </c>
      <c r="G21" s="18">
        <v>1.7999999999999999E-2</v>
      </c>
    </row>
    <row r="22" spans="1:7" ht="12.95" customHeight="1">
      <c r="A22" s="14" t="s">
        <v>2200</v>
      </c>
      <c r="B22" s="15" t="s">
        <v>2202</v>
      </c>
      <c r="C22" s="10" t="s">
        <v>2201</v>
      </c>
      <c r="D22" s="12" t="s">
        <v>1876</v>
      </c>
      <c r="E22" s="16">
        <v>230606</v>
      </c>
      <c r="F22" s="17">
        <v>3316.11</v>
      </c>
      <c r="G22" s="18">
        <v>1.7500000000000002E-2</v>
      </c>
    </row>
    <row r="23" spans="1:7" ht="12.95" customHeight="1">
      <c r="A23" s="14" t="s">
        <v>1880</v>
      </c>
      <c r="B23" s="15" t="s">
        <v>1882</v>
      </c>
      <c r="C23" s="10" t="s">
        <v>1881</v>
      </c>
      <c r="D23" s="12" t="s">
        <v>1171</v>
      </c>
      <c r="E23" s="16">
        <v>4794</v>
      </c>
      <c r="F23" s="17">
        <v>3184.29</v>
      </c>
      <c r="G23" s="18">
        <v>1.6799999999999999E-2</v>
      </c>
    </row>
    <row r="24" spans="1:7" ht="12.95" customHeight="1">
      <c r="A24" s="14" t="s">
        <v>1312</v>
      </c>
      <c r="B24" s="15" t="s">
        <v>1314</v>
      </c>
      <c r="C24" s="10" t="s">
        <v>1313</v>
      </c>
      <c r="D24" s="12" t="s">
        <v>1117</v>
      </c>
      <c r="E24" s="16">
        <v>1800000</v>
      </c>
      <c r="F24" s="17">
        <v>3176.1</v>
      </c>
      <c r="G24" s="18">
        <v>1.6799999999999999E-2</v>
      </c>
    </row>
    <row r="25" spans="1:7" ht="12.95" customHeight="1">
      <c r="A25" s="14" t="s">
        <v>1923</v>
      </c>
      <c r="B25" s="15" t="s">
        <v>1925</v>
      </c>
      <c r="C25" s="10" t="s">
        <v>1924</v>
      </c>
      <c r="D25" s="12" t="s">
        <v>1215</v>
      </c>
      <c r="E25" s="16">
        <v>1350000</v>
      </c>
      <c r="F25" s="17">
        <v>2931.53</v>
      </c>
      <c r="G25" s="18">
        <v>1.55E-2</v>
      </c>
    </row>
    <row r="26" spans="1:7" ht="12.95" customHeight="1">
      <c r="A26" s="14" t="s">
        <v>1166</v>
      </c>
      <c r="B26" s="15" t="s">
        <v>231</v>
      </c>
      <c r="C26" s="10" t="s">
        <v>1167</v>
      </c>
      <c r="D26" s="12" t="s">
        <v>1117</v>
      </c>
      <c r="E26" s="16">
        <v>532000</v>
      </c>
      <c r="F26" s="17">
        <v>2795.13</v>
      </c>
      <c r="G26" s="18">
        <v>1.47E-2</v>
      </c>
    </row>
    <row r="27" spans="1:7" ht="12.95" customHeight="1">
      <c r="A27" s="14" t="s">
        <v>1895</v>
      </c>
      <c r="B27" s="15" t="s">
        <v>1897</v>
      </c>
      <c r="C27" s="10" t="s">
        <v>1896</v>
      </c>
      <c r="D27" s="12" t="s">
        <v>1129</v>
      </c>
      <c r="E27" s="16">
        <v>1980000</v>
      </c>
      <c r="F27" s="17">
        <v>2793.78</v>
      </c>
      <c r="G27" s="18">
        <v>1.47E-2</v>
      </c>
    </row>
    <row r="28" spans="1:7" ht="12.95" customHeight="1">
      <c r="A28" s="14" t="s">
        <v>1990</v>
      </c>
      <c r="B28" s="15" t="s">
        <v>1992</v>
      </c>
      <c r="C28" s="10" t="s">
        <v>1991</v>
      </c>
      <c r="D28" s="12" t="s">
        <v>1133</v>
      </c>
      <c r="E28" s="16">
        <v>1200000</v>
      </c>
      <c r="F28" s="17">
        <v>2653.8</v>
      </c>
      <c r="G28" s="18">
        <v>1.4E-2</v>
      </c>
    </row>
    <row r="29" spans="1:7" ht="12.95" customHeight="1">
      <c r="A29" s="14" t="s">
        <v>1449</v>
      </c>
      <c r="B29" s="15" t="s">
        <v>1451</v>
      </c>
      <c r="C29" s="10" t="s">
        <v>1450</v>
      </c>
      <c r="D29" s="12" t="s">
        <v>1165</v>
      </c>
      <c r="E29" s="16">
        <v>570000</v>
      </c>
      <c r="F29" s="17">
        <v>2548.7600000000002</v>
      </c>
      <c r="G29" s="18">
        <v>1.34E-2</v>
      </c>
    </row>
    <row r="30" spans="1:7" ht="12.95" customHeight="1">
      <c r="A30" s="14" t="s">
        <v>1206</v>
      </c>
      <c r="B30" s="15" t="s">
        <v>1208</v>
      </c>
      <c r="C30" s="10" t="s">
        <v>1207</v>
      </c>
      <c r="D30" s="12" t="s">
        <v>1171</v>
      </c>
      <c r="E30" s="16">
        <v>1200000</v>
      </c>
      <c r="F30" s="17">
        <v>2505</v>
      </c>
      <c r="G30" s="18">
        <v>1.32E-2</v>
      </c>
    </row>
    <row r="31" spans="1:7" ht="12.95" customHeight="1">
      <c r="A31" s="14" t="s">
        <v>2203</v>
      </c>
      <c r="B31" s="15" t="s">
        <v>2205</v>
      </c>
      <c r="C31" s="10" t="s">
        <v>2204</v>
      </c>
      <c r="D31" s="12" t="s">
        <v>1353</v>
      </c>
      <c r="E31" s="16">
        <v>450000</v>
      </c>
      <c r="F31" s="17">
        <v>2432.48</v>
      </c>
      <c r="G31" s="18">
        <v>1.2800000000000001E-2</v>
      </c>
    </row>
    <row r="32" spans="1:7" ht="12.95" customHeight="1">
      <c r="A32" s="14" t="s">
        <v>1098</v>
      </c>
      <c r="B32" s="15" t="s">
        <v>1100</v>
      </c>
      <c r="C32" s="10" t="s">
        <v>1099</v>
      </c>
      <c r="D32" s="12" t="s">
        <v>1101</v>
      </c>
      <c r="E32" s="16">
        <v>320000</v>
      </c>
      <c r="F32" s="17">
        <v>2432</v>
      </c>
      <c r="G32" s="18">
        <v>1.2800000000000001E-2</v>
      </c>
    </row>
    <row r="33" spans="1:7" ht="12.95" customHeight="1">
      <c r="A33" s="14" t="s">
        <v>1996</v>
      </c>
      <c r="B33" s="15" t="s">
        <v>1998</v>
      </c>
      <c r="C33" s="10" t="s">
        <v>1997</v>
      </c>
      <c r="D33" s="12" t="s">
        <v>1171</v>
      </c>
      <c r="E33" s="16">
        <v>616040</v>
      </c>
      <c r="F33" s="17">
        <v>2412.1</v>
      </c>
      <c r="G33" s="18">
        <v>1.2699999999999999E-2</v>
      </c>
    </row>
    <row r="34" spans="1:7" ht="12.95" customHeight="1">
      <c r="A34" s="14" t="s">
        <v>1901</v>
      </c>
      <c r="B34" s="15" t="s">
        <v>1903</v>
      </c>
      <c r="C34" s="10" t="s">
        <v>1902</v>
      </c>
      <c r="D34" s="12" t="s">
        <v>1117</v>
      </c>
      <c r="E34" s="16">
        <v>1208600</v>
      </c>
      <c r="F34" s="17">
        <v>2382.75</v>
      </c>
      <c r="G34" s="18">
        <v>1.26E-2</v>
      </c>
    </row>
    <row r="35" spans="1:7" ht="12.95" customHeight="1">
      <c r="A35" s="14" t="s">
        <v>2206</v>
      </c>
      <c r="B35" s="15" t="s">
        <v>2208</v>
      </c>
      <c r="C35" s="10" t="s">
        <v>2207</v>
      </c>
      <c r="D35" s="12" t="s">
        <v>1321</v>
      </c>
      <c r="E35" s="16">
        <v>40000</v>
      </c>
      <c r="F35" s="17">
        <v>2342.12</v>
      </c>
      <c r="G35" s="18">
        <v>1.24E-2</v>
      </c>
    </row>
    <row r="36" spans="1:7" ht="12.95" customHeight="1">
      <c r="A36" s="14" t="s">
        <v>1507</v>
      </c>
      <c r="B36" s="15" t="s">
        <v>1509</v>
      </c>
      <c r="C36" s="10" t="s">
        <v>1508</v>
      </c>
      <c r="D36" s="12" t="s">
        <v>1205</v>
      </c>
      <c r="E36" s="16">
        <v>900000</v>
      </c>
      <c r="F36" s="17">
        <v>2338.65</v>
      </c>
      <c r="G36" s="18">
        <v>1.23E-2</v>
      </c>
    </row>
    <row r="37" spans="1:7" ht="12.95" customHeight="1">
      <c r="A37" s="14" t="s">
        <v>1889</v>
      </c>
      <c r="B37" s="15" t="s">
        <v>1891</v>
      </c>
      <c r="C37" s="10" t="s">
        <v>1890</v>
      </c>
      <c r="D37" s="12" t="s">
        <v>1876</v>
      </c>
      <c r="E37" s="16">
        <v>650000</v>
      </c>
      <c r="F37" s="17">
        <v>2289.3000000000002</v>
      </c>
      <c r="G37" s="18">
        <v>1.21E-2</v>
      </c>
    </row>
    <row r="38" spans="1:7" ht="12.95" customHeight="1">
      <c r="A38" s="14" t="s">
        <v>2209</v>
      </c>
      <c r="B38" s="15" t="s">
        <v>2211</v>
      </c>
      <c r="C38" s="10" t="s">
        <v>2210</v>
      </c>
      <c r="D38" s="12" t="s">
        <v>1101</v>
      </c>
      <c r="E38" s="16">
        <v>900000</v>
      </c>
      <c r="F38" s="17">
        <v>2276.5500000000002</v>
      </c>
      <c r="G38" s="18">
        <v>1.2E-2</v>
      </c>
    </row>
    <row r="39" spans="1:7" ht="12.95" customHeight="1">
      <c r="A39" s="14" t="s">
        <v>2117</v>
      </c>
      <c r="B39" s="15" t="s">
        <v>2119</v>
      </c>
      <c r="C39" s="10" t="s">
        <v>2118</v>
      </c>
      <c r="D39" s="12" t="s">
        <v>1113</v>
      </c>
      <c r="E39" s="16">
        <v>25000</v>
      </c>
      <c r="F39" s="17">
        <v>2168.81</v>
      </c>
      <c r="G39" s="18">
        <v>1.14E-2</v>
      </c>
    </row>
    <row r="40" spans="1:7" ht="12.95" customHeight="1">
      <c r="A40" s="14" t="s">
        <v>1892</v>
      </c>
      <c r="B40" s="15" t="s">
        <v>1894</v>
      </c>
      <c r="C40" s="10" t="s">
        <v>1893</v>
      </c>
      <c r="D40" s="12" t="s">
        <v>1129</v>
      </c>
      <c r="E40" s="16">
        <v>570000</v>
      </c>
      <c r="F40" s="17">
        <v>2133.23</v>
      </c>
      <c r="G40" s="18">
        <v>1.1299999999999999E-2</v>
      </c>
    </row>
    <row r="41" spans="1:7" ht="12.95" customHeight="1">
      <c r="A41" s="14" t="s">
        <v>2212</v>
      </c>
      <c r="B41" s="15" t="s">
        <v>2214</v>
      </c>
      <c r="C41" s="10" t="s">
        <v>2213</v>
      </c>
      <c r="D41" s="12" t="s">
        <v>1292</v>
      </c>
      <c r="E41" s="16">
        <v>150000</v>
      </c>
      <c r="F41" s="17">
        <v>2080.73</v>
      </c>
      <c r="G41" s="18">
        <v>1.0999999999999999E-2</v>
      </c>
    </row>
    <row r="42" spans="1:7" ht="12.95" customHeight="1">
      <c r="A42" s="14" t="s">
        <v>2073</v>
      </c>
      <c r="B42" s="15" t="s">
        <v>2075</v>
      </c>
      <c r="C42" s="10" t="s">
        <v>2074</v>
      </c>
      <c r="D42" s="12" t="s">
        <v>1101</v>
      </c>
      <c r="E42" s="16">
        <v>700000</v>
      </c>
      <c r="F42" s="17">
        <v>2080.0500000000002</v>
      </c>
      <c r="G42" s="18">
        <v>1.0999999999999999E-2</v>
      </c>
    </row>
    <row r="43" spans="1:7" ht="12.95" customHeight="1">
      <c r="A43" s="14" t="s">
        <v>1141</v>
      </c>
      <c r="B43" s="15" t="s">
        <v>1143</v>
      </c>
      <c r="C43" s="10" t="s">
        <v>1142</v>
      </c>
      <c r="D43" s="12" t="s">
        <v>1117</v>
      </c>
      <c r="E43" s="16">
        <v>1200000</v>
      </c>
      <c r="F43" s="17">
        <v>2038.8</v>
      </c>
      <c r="G43" s="18">
        <v>1.0800000000000001E-2</v>
      </c>
    </row>
    <row r="44" spans="1:7" ht="12.95" customHeight="1">
      <c r="A44" s="14" t="s">
        <v>1400</v>
      </c>
      <c r="B44" s="15" t="s">
        <v>1402</v>
      </c>
      <c r="C44" s="10" t="s">
        <v>1401</v>
      </c>
      <c r="D44" s="12" t="s">
        <v>1292</v>
      </c>
      <c r="E44" s="16">
        <v>370000</v>
      </c>
      <c r="F44" s="17">
        <v>2005.03</v>
      </c>
      <c r="G44" s="18">
        <v>1.06E-2</v>
      </c>
    </row>
    <row r="45" spans="1:7" ht="12.95" customHeight="1">
      <c r="A45" s="14" t="s">
        <v>1981</v>
      </c>
      <c r="B45" s="15" t="s">
        <v>1983</v>
      </c>
      <c r="C45" s="10" t="s">
        <v>1982</v>
      </c>
      <c r="D45" s="12" t="s">
        <v>1321</v>
      </c>
      <c r="E45" s="16">
        <v>800000</v>
      </c>
      <c r="F45" s="17">
        <v>1959.2</v>
      </c>
      <c r="G45" s="18">
        <v>1.03E-2</v>
      </c>
    </row>
    <row r="46" spans="1:7" ht="12.95" customHeight="1">
      <c r="A46" s="14" t="s">
        <v>1951</v>
      </c>
      <c r="B46" s="15" t="s">
        <v>1953</v>
      </c>
      <c r="C46" s="10" t="s">
        <v>1952</v>
      </c>
      <c r="D46" s="12" t="s">
        <v>1117</v>
      </c>
      <c r="E46" s="16">
        <v>1200000</v>
      </c>
      <c r="F46" s="17">
        <v>1950</v>
      </c>
      <c r="G46" s="18">
        <v>1.03E-2</v>
      </c>
    </row>
    <row r="47" spans="1:7" ht="12.95" customHeight="1">
      <c r="A47" s="14" t="s">
        <v>1114</v>
      </c>
      <c r="B47" s="15" t="s">
        <v>1116</v>
      </c>
      <c r="C47" s="10" t="s">
        <v>1115</v>
      </c>
      <c r="D47" s="12" t="s">
        <v>1117</v>
      </c>
      <c r="E47" s="16">
        <v>1600000</v>
      </c>
      <c r="F47" s="17">
        <v>1948</v>
      </c>
      <c r="G47" s="18">
        <v>1.03E-2</v>
      </c>
    </row>
    <row r="48" spans="1:7" ht="12.95" customHeight="1">
      <c r="A48" s="14" t="s">
        <v>2044</v>
      </c>
      <c r="B48" s="15" t="s">
        <v>2046</v>
      </c>
      <c r="C48" s="10" t="s">
        <v>2045</v>
      </c>
      <c r="D48" s="12" t="s">
        <v>1105</v>
      </c>
      <c r="E48" s="16">
        <v>1100000</v>
      </c>
      <c r="F48" s="17">
        <v>1932.7</v>
      </c>
      <c r="G48" s="18">
        <v>1.0200000000000001E-2</v>
      </c>
    </row>
    <row r="49" spans="1:7" ht="12.95" customHeight="1">
      <c r="A49" s="14" t="s">
        <v>2215</v>
      </c>
      <c r="B49" s="15" t="s">
        <v>2217</v>
      </c>
      <c r="C49" s="10" t="s">
        <v>2216</v>
      </c>
      <c r="D49" s="12" t="s">
        <v>1233</v>
      </c>
      <c r="E49" s="16">
        <v>244512</v>
      </c>
      <c r="F49" s="17">
        <v>1922.72</v>
      </c>
      <c r="G49" s="18">
        <v>1.01E-2</v>
      </c>
    </row>
    <row r="50" spans="1:7" ht="12.95" customHeight="1">
      <c r="A50" s="14" t="s">
        <v>2218</v>
      </c>
      <c r="B50" s="15" t="s">
        <v>2220</v>
      </c>
      <c r="C50" s="10" t="s">
        <v>2219</v>
      </c>
      <c r="D50" s="12" t="s">
        <v>1913</v>
      </c>
      <c r="E50" s="16">
        <v>519953</v>
      </c>
      <c r="F50" s="17">
        <v>1911.87</v>
      </c>
      <c r="G50" s="18">
        <v>1.01E-2</v>
      </c>
    </row>
    <row r="51" spans="1:7" ht="12.95" customHeight="1">
      <c r="A51" s="14" t="s">
        <v>2221</v>
      </c>
      <c r="B51" s="15" t="s">
        <v>2223</v>
      </c>
      <c r="C51" s="10" t="s">
        <v>2222</v>
      </c>
      <c r="D51" s="12" t="s">
        <v>1467</v>
      </c>
      <c r="E51" s="16">
        <v>556000</v>
      </c>
      <c r="F51" s="17">
        <v>1860.93</v>
      </c>
      <c r="G51" s="18">
        <v>9.7999999999999997E-3</v>
      </c>
    </row>
    <row r="52" spans="1:7" ht="12.95" customHeight="1">
      <c r="A52" s="14" t="s">
        <v>2224</v>
      </c>
      <c r="B52" s="15" t="s">
        <v>2226</v>
      </c>
      <c r="C52" s="10" t="s">
        <v>2225</v>
      </c>
      <c r="D52" s="12" t="s">
        <v>1171</v>
      </c>
      <c r="E52" s="16">
        <v>202465</v>
      </c>
      <c r="F52" s="17">
        <v>1843.34</v>
      </c>
      <c r="G52" s="18">
        <v>9.7000000000000003E-3</v>
      </c>
    </row>
    <row r="53" spans="1:7" ht="12.95" customHeight="1">
      <c r="A53" s="14" t="s">
        <v>2227</v>
      </c>
      <c r="B53" s="15" t="s">
        <v>2229</v>
      </c>
      <c r="C53" s="10" t="s">
        <v>2228</v>
      </c>
      <c r="D53" s="12" t="s">
        <v>1876</v>
      </c>
      <c r="E53" s="16">
        <v>1167692</v>
      </c>
      <c r="F53" s="17">
        <v>1832.11</v>
      </c>
      <c r="G53" s="18">
        <v>9.7000000000000003E-3</v>
      </c>
    </row>
    <row r="54" spans="1:7" ht="12.95" customHeight="1">
      <c r="A54" s="14" t="s">
        <v>1954</v>
      </c>
      <c r="B54" s="15" t="s">
        <v>1956</v>
      </c>
      <c r="C54" s="10" t="s">
        <v>1955</v>
      </c>
      <c r="D54" s="12" t="s">
        <v>1321</v>
      </c>
      <c r="E54" s="16">
        <v>2150000</v>
      </c>
      <c r="F54" s="17">
        <v>1782.35</v>
      </c>
      <c r="G54" s="18">
        <v>9.4000000000000004E-3</v>
      </c>
    </row>
    <row r="55" spans="1:7" ht="12.95" customHeight="1">
      <c r="A55" s="14" t="s">
        <v>2230</v>
      </c>
      <c r="B55" s="15" t="s">
        <v>2232</v>
      </c>
      <c r="C55" s="10" t="s">
        <v>2231</v>
      </c>
      <c r="D55" s="12" t="s">
        <v>1171</v>
      </c>
      <c r="E55" s="16">
        <v>28000</v>
      </c>
      <c r="F55" s="17">
        <v>1781.4</v>
      </c>
      <c r="G55" s="18">
        <v>9.4000000000000004E-3</v>
      </c>
    </row>
    <row r="56" spans="1:7" ht="12.95" customHeight="1">
      <c r="A56" s="14" t="s">
        <v>1350</v>
      </c>
      <c r="B56" s="15" t="s">
        <v>1352</v>
      </c>
      <c r="C56" s="10" t="s">
        <v>1351</v>
      </c>
      <c r="D56" s="12" t="s">
        <v>1353</v>
      </c>
      <c r="E56" s="16">
        <v>1200000</v>
      </c>
      <c r="F56" s="17">
        <v>1779</v>
      </c>
      <c r="G56" s="18">
        <v>9.4000000000000004E-3</v>
      </c>
    </row>
    <row r="57" spans="1:7" ht="12.95" customHeight="1">
      <c r="A57" s="14" t="s">
        <v>1960</v>
      </c>
      <c r="B57" s="15" t="s">
        <v>1962</v>
      </c>
      <c r="C57" s="10" t="s">
        <v>1961</v>
      </c>
      <c r="D57" s="12" t="s">
        <v>1233</v>
      </c>
      <c r="E57" s="16">
        <v>403312</v>
      </c>
      <c r="F57" s="17">
        <v>1739.69</v>
      </c>
      <c r="G57" s="18">
        <v>9.1999999999999998E-3</v>
      </c>
    </row>
    <row r="58" spans="1:7" ht="12.95" customHeight="1">
      <c r="A58" s="14" t="s">
        <v>1910</v>
      </c>
      <c r="B58" s="15" t="s">
        <v>1912</v>
      </c>
      <c r="C58" s="10" t="s">
        <v>1911</v>
      </c>
      <c r="D58" s="12" t="s">
        <v>1913</v>
      </c>
      <c r="E58" s="16">
        <v>1500000</v>
      </c>
      <c r="F58" s="17">
        <v>1698.75</v>
      </c>
      <c r="G58" s="18">
        <v>8.9999999999999993E-3</v>
      </c>
    </row>
    <row r="59" spans="1:7" ht="12.95" customHeight="1">
      <c r="A59" s="14" t="s">
        <v>1920</v>
      </c>
      <c r="B59" s="15" t="s">
        <v>1922</v>
      </c>
      <c r="C59" s="10" t="s">
        <v>1921</v>
      </c>
      <c r="D59" s="12" t="s">
        <v>1467</v>
      </c>
      <c r="E59" s="16">
        <v>240000</v>
      </c>
      <c r="F59" s="17">
        <v>1675.68</v>
      </c>
      <c r="G59" s="18">
        <v>8.8000000000000005E-3</v>
      </c>
    </row>
    <row r="60" spans="1:7" ht="12.95" customHeight="1">
      <c r="A60" s="14" t="s">
        <v>1477</v>
      </c>
      <c r="B60" s="15" t="s">
        <v>1479</v>
      </c>
      <c r="C60" s="10" t="s">
        <v>1478</v>
      </c>
      <c r="D60" s="12" t="s">
        <v>1321</v>
      </c>
      <c r="E60" s="16">
        <v>907500</v>
      </c>
      <c r="F60" s="17">
        <v>1675.25</v>
      </c>
      <c r="G60" s="18">
        <v>8.8000000000000005E-3</v>
      </c>
    </row>
    <row r="61" spans="1:7" ht="12.95" customHeight="1">
      <c r="A61" s="14" t="s">
        <v>2233</v>
      </c>
      <c r="B61" s="15" t="s">
        <v>2235</v>
      </c>
      <c r="C61" s="10" t="s">
        <v>2234</v>
      </c>
      <c r="D61" s="12" t="s">
        <v>1121</v>
      </c>
      <c r="E61" s="16">
        <v>382985</v>
      </c>
      <c r="F61" s="17">
        <v>1659.09</v>
      </c>
      <c r="G61" s="18">
        <v>8.8000000000000005E-3</v>
      </c>
    </row>
    <row r="62" spans="1:7" ht="12.95" customHeight="1">
      <c r="A62" s="14" t="s">
        <v>2060</v>
      </c>
      <c r="B62" s="15" t="s">
        <v>2062</v>
      </c>
      <c r="C62" s="10" t="s">
        <v>2061</v>
      </c>
      <c r="D62" s="12" t="s">
        <v>1121</v>
      </c>
      <c r="E62" s="16">
        <v>190000</v>
      </c>
      <c r="F62" s="17">
        <v>1632.1</v>
      </c>
      <c r="G62" s="18">
        <v>8.6E-3</v>
      </c>
    </row>
    <row r="63" spans="1:7" ht="12.95" customHeight="1">
      <c r="A63" s="14" t="s">
        <v>1223</v>
      </c>
      <c r="B63" s="15" t="s">
        <v>1225</v>
      </c>
      <c r="C63" s="10" t="s">
        <v>1224</v>
      </c>
      <c r="D63" s="12" t="s">
        <v>1105</v>
      </c>
      <c r="E63" s="16">
        <v>272356</v>
      </c>
      <c r="F63" s="17">
        <v>1598.73</v>
      </c>
      <c r="G63" s="18">
        <v>8.3999999999999995E-3</v>
      </c>
    </row>
    <row r="64" spans="1:7" ht="12.95" customHeight="1">
      <c r="A64" s="14" t="s">
        <v>1126</v>
      </c>
      <c r="B64" s="15" t="s">
        <v>1128</v>
      </c>
      <c r="C64" s="10" t="s">
        <v>1127</v>
      </c>
      <c r="D64" s="12" t="s">
        <v>1129</v>
      </c>
      <c r="E64" s="16">
        <v>155884</v>
      </c>
      <c r="F64" s="17">
        <v>1587.99</v>
      </c>
      <c r="G64" s="18">
        <v>8.3999999999999995E-3</v>
      </c>
    </row>
    <row r="65" spans="1:7" ht="12.95" customHeight="1">
      <c r="A65" s="14" t="s">
        <v>1455</v>
      </c>
      <c r="B65" s="15" t="s">
        <v>1457</v>
      </c>
      <c r="C65" s="10" t="s">
        <v>1456</v>
      </c>
      <c r="D65" s="12" t="s">
        <v>1171</v>
      </c>
      <c r="E65" s="16">
        <v>630252</v>
      </c>
      <c r="F65" s="17">
        <v>1550.42</v>
      </c>
      <c r="G65" s="18">
        <v>8.2000000000000007E-3</v>
      </c>
    </row>
    <row r="66" spans="1:7" ht="12.95" customHeight="1">
      <c r="A66" s="14" t="s">
        <v>2236</v>
      </c>
      <c r="B66" s="15" t="s">
        <v>2238</v>
      </c>
      <c r="C66" s="10" t="s">
        <v>2237</v>
      </c>
      <c r="D66" s="12" t="s">
        <v>1121</v>
      </c>
      <c r="E66" s="16">
        <v>154473</v>
      </c>
      <c r="F66" s="17">
        <v>1548.44</v>
      </c>
      <c r="G66" s="18">
        <v>8.2000000000000007E-3</v>
      </c>
    </row>
    <row r="67" spans="1:7" ht="12.95" customHeight="1">
      <c r="A67" s="14" t="s">
        <v>1886</v>
      </c>
      <c r="B67" s="15" t="s">
        <v>1888</v>
      </c>
      <c r="C67" s="10" t="s">
        <v>1887</v>
      </c>
      <c r="D67" s="12" t="s">
        <v>1467</v>
      </c>
      <c r="E67" s="16">
        <v>300000</v>
      </c>
      <c r="F67" s="17">
        <v>1490.7</v>
      </c>
      <c r="G67" s="18">
        <v>7.9000000000000008E-3</v>
      </c>
    </row>
    <row r="68" spans="1:7" ht="12.95" customHeight="1">
      <c r="A68" s="14" t="s">
        <v>2123</v>
      </c>
      <c r="B68" s="15" t="s">
        <v>2125</v>
      </c>
      <c r="C68" s="10" t="s">
        <v>2124</v>
      </c>
      <c r="D68" s="12" t="s">
        <v>1292</v>
      </c>
      <c r="E68" s="16">
        <v>180000</v>
      </c>
      <c r="F68" s="17">
        <v>1440.09</v>
      </c>
      <c r="G68" s="18">
        <v>7.6E-3</v>
      </c>
    </row>
    <row r="69" spans="1:7" ht="12.95" customHeight="1">
      <c r="A69" s="14" t="s">
        <v>2239</v>
      </c>
      <c r="B69" s="15" t="s">
        <v>2241</v>
      </c>
      <c r="C69" s="10" t="s">
        <v>2240</v>
      </c>
      <c r="D69" s="12" t="s">
        <v>1321</v>
      </c>
      <c r="E69" s="16">
        <v>666683</v>
      </c>
      <c r="F69" s="17">
        <v>1405.37</v>
      </c>
      <c r="G69" s="18">
        <v>7.4000000000000003E-3</v>
      </c>
    </row>
    <row r="70" spans="1:7" ht="12.95" customHeight="1">
      <c r="A70" s="14" t="s">
        <v>2242</v>
      </c>
      <c r="B70" s="15" t="s">
        <v>2244</v>
      </c>
      <c r="C70" s="10" t="s">
        <v>2243</v>
      </c>
      <c r="D70" s="12" t="s">
        <v>1133</v>
      </c>
      <c r="E70" s="16">
        <v>500000</v>
      </c>
      <c r="F70" s="17">
        <v>1392.75</v>
      </c>
      <c r="G70" s="18">
        <v>7.3000000000000001E-3</v>
      </c>
    </row>
    <row r="71" spans="1:7" ht="12.95" customHeight="1">
      <c r="A71" s="14" t="s">
        <v>2245</v>
      </c>
      <c r="B71" s="15" t="s">
        <v>2247</v>
      </c>
      <c r="C71" s="10" t="s">
        <v>2246</v>
      </c>
      <c r="D71" s="12" t="s">
        <v>1913</v>
      </c>
      <c r="E71" s="16">
        <v>900000</v>
      </c>
      <c r="F71" s="17">
        <v>1386</v>
      </c>
      <c r="G71" s="18">
        <v>7.3000000000000001E-3</v>
      </c>
    </row>
    <row r="72" spans="1:7" ht="12.95" customHeight="1">
      <c r="A72" s="14" t="s">
        <v>2248</v>
      </c>
      <c r="B72" s="15" t="s">
        <v>2250</v>
      </c>
      <c r="C72" s="10" t="s">
        <v>2249</v>
      </c>
      <c r="D72" s="12" t="s">
        <v>1171</v>
      </c>
      <c r="E72" s="16">
        <v>503984</v>
      </c>
      <c r="F72" s="17">
        <v>1361.26</v>
      </c>
      <c r="G72" s="18">
        <v>7.1999999999999998E-3</v>
      </c>
    </row>
    <row r="73" spans="1:7" ht="12.95" customHeight="1">
      <c r="A73" s="14" t="s">
        <v>1480</v>
      </c>
      <c r="B73" s="15" t="s">
        <v>1482</v>
      </c>
      <c r="C73" s="10" t="s">
        <v>1481</v>
      </c>
      <c r="D73" s="12" t="s">
        <v>1105</v>
      </c>
      <c r="E73" s="16">
        <v>300000</v>
      </c>
      <c r="F73" s="17">
        <v>1294.95</v>
      </c>
      <c r="G73" s="18">
        <v>6.7999999999999996E-3</v>
      </c>
    </row>
    <row r="74" spans="1:7" ht="12.95" customHeight="1">
      <c r="A74" s="14" t="s">
        <v>1948</v>
      </c>
      <c r="B74" s="15" t="s">
        <v>1950</v>
      </c>
      <c r="C74" s="10" t="s">
        <v>1949</v>
      </c>
      <c r="D74" s="12" t="s">
        <v>1105</v>
      </c>
      <c r="E74" s="16">
        <v>190000</v>
      </c>
      <c r="F74" s="17">
        <v>1286.3</v>
      </c>
      <c r="G74" s="18">
        <v>6.7999999999999996E-3</v>
      </c>
    </row>
    <row r="75" spans="1:7" ht="12.95" customHeight="1">
      <c r="A75" s="14" t="s">
        <v>2251</v>
      </c>
      <c r="B75" s="15" t="s">
        <v>2253</v>
      </c>
      <c r="C75" s="10" t="s">
        <v>2252</v>
      </c>
      <c r="D75" s="12" t="s">
        <v>1205</v>
      </c>
      <c r="E75" s="16">
        <v>140000</v>
      </c>
      <c r="F75" s="17">
        <v>1277.43</v>
      </c>
      <c r="G75" s="18">
        <v>6.7000000000000002E-3</v>
      </c>
    </row>
    <row r="76" spans="1:7" ht="12.95" customHeight="1">
      <c r="A76" s="14" t="s">
        <v>1898</v>
      </c>
      <c r="B76" s="15" t="s">
        <v>1900</v>
      </c>
      <c r="C76" s="10" t="s">
        <v>1899</v>
      </c>
      <c r="D76" s="12" t="s">
        <v>1101</v>
      </c>
      <c r="E76" s="16">
        <v>477500</v>
      </c>
      <c r="F76" s="17">
        <v>1257.02</v>
      </c>
      <c r="G76" s="18">
        <v>6.6E-3</v>
      </c>
    </row>
    <row r="77" spans="1:7" ht="12.95" customHeight="1">
      <c r="A77" s="14" t="s">
        <v>1945</v>
      </c>
      <c r="B77" s="15" t="s">
        <v>1947</v>
      </c>
      <c r="C77" s="10" t="s">
        <v>1946</v>
      </c>
      <c r="D77" s="12" t="s">
        <v>1105</v>
      </c>
      <c r="E77" s="16">
        <v>165000</v>
      </c>
      <c r="F77" s="17">
        <v>1245.0899999999999</v>
      </c>
      <c r="G77" s="18">
        <v>6.6E-3</v>
      </c>
    </row>
    <row r="78" spans="1:7" ht="12.95" customHeight="1">
      <c r="A78" s="14" t="s">
        <v>2254</v>
      </c>
      <c r="B78" s="15" t="s">
        <v>2256</v>
      </c>
      <c r="C78" s="10" t="s">
        <v>2255</v>
      </c>
      <c r="D78" s="12" t="s">
        <v>1109</v>
      </c>
      <c r="E78" s="16">
        <v>245709</v>
      </c>
      <c r="F78" s="17">
        <v>1235.18</v>
      </c>
      <c r="G78" s="18">
        <v>6.4999999999999997E-3</v>
      </c>
    </row>
    <row r="79" spans="1:7" ht="12.95" customHeight="1">
      <c r="A79" s="14" t="s">
        <v>1999</v>
      </c>
      <c r="B79" s="15" t="s">
        <v>2001</v>
      </c>
      <c r="C79" s="10" t="s">
        <v>2000</v>
      </c>
      <c r="D79" s="12" t="s">
        <v>1105</v>
      </c>
      <c r="E79" s="16">
        <v>185000</v>
      </c>
      <c r="F79" s="17">
        <v>1178.27</v>
      </c>
      <c r="G79" s="18">
        <v>6.1999999999999998E-3</v>
      </c>
    </row>
    <row r="80" spans="1:7" ht="12.95" customHeight="1">
      <c r="A80" s="14" t="s">
        <v>1162</v>
      </c>
      <c r="B80" s="15" t="s">
        <v>1164</v>
      </c>
      <c r="C80" s="10" t="s">
        <v>1163</v>
      </c>
      <c r="D80" s="12" t="s">
        <v>1165</v>
      </c>
      <c r="E80" s="16">
        <v>290000</v>
      </c>
      <c r="F80" s="17">
        <v>1159.71</v>
      </c>
      <c r="G80" s="18">
        <v>6.1000000000000004E-3</v>
      </c>
    </row>
    <row r="81" spans="1:7" ht="12.95" customHeight="1">
      <c r="A81" s="14" t="s">
        <v>2257</v>
      </c>
      <c r="B81" s="15" t="s">
        <v>2259</v>
      </c>
      <c r="C81" s="10" t="s">
        <v>2258</v>
      </c>
      <c r="D81" s="12" t="s">
        <v>1353</v>
      </c>
      <c r="E81" s="16">
        <v>160000</v>
      </c>
      <c r="F81" s="17">
        <v>1042.8800000000001</v>
      </c>
      <c r="G81" s="18">
        <v>5.4999999999999997E-3</v>
      </c>
    </row>
    <row r="82" spans="1:7" ht="12.95" customHeight="1">
      <c r="A82" s="14" t="s">
        <v>1302</v>
      </c>
      <c r="B82" s="15" t="s">
        <v>1304</v>
      </c>
      <c r="C82" s="10" t="s">
        <v>1303</v>
      </c>
      <c r="D82" s="12" t="s">
        <v>1105</v>
      </c>
      <c r="E82" s="16">
        <v>700000</v>
      </c>
      <c r="F82" s="17">
        <v>1031.45</v>
      </c>
      <c r="G82" s="18">
        <v>5.4000000000000003E-3</v>
      </c>
    </row>
    <row r="83" spans="1:7" ht="12.95" customHeight="1">
      <c r="A83" s="14" t="s">
        <v>2089</v>
      </c>
      <c r="B83" s="15" t="s">
        <v>2091</v>
      </c>
      <c r="C83" s="10" t="s">
        <v>2090</v>
      </c>
      <c r="D83" s="12" t="s">
        <v>1467</v>
      </c>
      <c r="E83" s="16">
        <v>19965</v>
      </c>
      <c r="F83" s="17">
        <v>1029.76</v>
      </c>
      <c r="G83" s="18">
        <v>5.4000000000000003E-3</v>
      </c>
    </row>
    <row r="84" spans="1:7" ht="12.95" customHeight="1">
      <c r="A84" s="14" t="s">
        <v>1178</v>
      </c>
      <c r="B84" s="15" t="s">
        <v>1180</v>
      </c>
      <c r="C84" s="10" t="s">
        <v>1179</v>
      </c>
      <c r="D84" s="12" t="s">
        <v>1109</v>
      </c>
      <c r="E84" s="16">
        <v>600000</v>
      </c>
      <c r="F84" s="17">
        <v>978.6</v>
      </c>
      <c r="G84" s="18">
        <v>5.1999999999999998E-3</v>
      </c>
    </row>
    <row r="85" spans="1:7" ht="12.95" customHeight="1">
      <c r="A85" s="14" t="s">
        <v>1972</v>
      </c>
      <c r="B85" s="15" t="s">
        <v>1974</v>
      </c>
      <c r="C85" s="10" t="s">
        <v>1973</v>
      </c>
      <c r="D85" s="12" t="s">
        <v>1105</v>
      </c>
      <c r="E85" s="16">
        <v>66447</v>
      </c>
      <c r="F85" s="17">
        <v>945.61</v>
      </c>
      <c r="G85" s="18">
        <v>5.0000000000000001E-3</v>
      </c>
    </row>
    <row r="86" spans="1:7" ht="12.95" customHeight="1">
      <c r="A86" s="14" t="s">
        <v>2260</v>
      </c>
      <c r="B86" s="15" t="s">
        <v>2262</v>
      </c>
      <c r="C86" s="10" t="s">
        <v>2261</v>
      </c>
      <c r="D86" s="12" t="s">
        <v>1944</v>
      </c>
      <c r="E86" s="16">
        <v>175000</v>
      </c>
      <c r="F86" s="17">
        <v>645.84</v>
      </c>
      <c r="G86" s="18">
        <v>3.3999999999999998E-3</v>
      </c>
    </row>
    <row r="87" spans="1:7" ht="12.95" customHeight="1">
      <c r="A87" s="14" t="s">
        <v>2263</v>
      </c>
      <c r="B87" s="15" t="s">
        <v>2265</v>
      </c>
      <c r="C87" s="10" t="s">
        <v>2264</v>
      </c>
      <c r="D87" s="12" t="s">
        <v>1113</v>
      </c>
      <c r="E87" s="16">
        <v>255450</v>
      </c>
      <c r="F87" s="17">
        <v>630.45000000000005</v>
      </c>
      <c r="G87" s="18">
        <v>3.3E-3</v>
      </c>
    </row>
    <row r="88" spans="1:7" ht="12.95" customHeight="1">
      <c r="A88" s="14" t="s">
        <v>2266</v>
      </c>
      <c r="B88" s="15" t="s">
        <v>2268</v>
      </c>
      <c r="C88" s="10" t="s">
        <v>2267</v>
      </c>
      <c r="D88" s="12" t="s">
        <v>1876</v>
      </c>
      <c r="E88" s="16">
        <v>526268</v>
      </c>
      <c r="F88" s="17">
        <v>321.81</v>
      </c>
      <c r="G88" s="18">
        <v>1.6999999999999999E-3</v>
      </c>
    </row>
    <row r="89" spans="1:7" ht="12.95" customHeight="1">
      <c r="A89" s="14" t="s">
        <v>1322</v>
      </c>
      <c r="B89" s="15" t="s">
        <v>1324</v>
      </c>
      <c r="C89" s="10" t="s">
        <v>1323</v>
      </c>
      <c r="D89" s="12" t="s">
        <v>1171</v>
      </c>
      <c r="E89" s="16">
        <v>10000</v>
      </c>
      <c r="F89" s="17">
        <v>167.19</v>
      </c>
      <c r="G89" s="18">
        <v>8.9999999999999998E-4</v>
      </c>
    </row>
    <row r="90" spans="1:7" ht="12.95" customHeight="1">
      <c r="A90" s="3"/>
      <c r="B90" s="20" t="s">
        <v>440</v>
      </c>
      <c r="C90" s="34" t="s">
        <v>2</v>
      </c>
      <c r="D90" s="20" t="s">
        <v>2</v>
      </c>
      <c r="E90" s="20" t="s">
        <v>2</v>
      </c>
      <c r="F90" s="35">
        <v>181674.44</v>
      </c>
      <c r="G90" s="36">
        <v>0.95830000000000004</v>
      </c>
    </row>
    <row r="91" spans="1:7" ht="12.95" customHeight="1">
      <c r="A91" s="3"/>
      <c r="B91" s="11" t="s">
        <v>1516</v>
      </c>
      <c r="C91" s="10" t="s">
        <v>2</v>
      </c>
      <c r="D91" s="12" t="s">
        <v>2</v>
      </c>
      <c r="E91" s="12" t="s">
        <v>2</v>
      </c>
      <c r="F91" s="12" t="s">
        <v>2</v>
      </c>
      <c r="G91" s="13" t="s">
        <v>2</v>
      </c>
    </row>
    <row r="92" spans="1:7" ht="12.95" customHeight="1">
      <c r="A92" s="14" t="s">
        <v>2008</v>
      </c>
      <c r="B92" s="15" t="s">
        <v>3026</v>
      </c>
      <c r="C92" s="10" t="s">
        <v>2</v>
      </c>
      <c r="D92" s="12" t="s">
        <v>1913</v>
      </c>
      <c r="E92" s="16">
        <v>240000</v>
      </c>
      <c r="F92" s="17">
        <v>91.8</v>
      </c>
      <c r="G92" s="18">
        <v>5.0000000000000001E-4</v>
      </c>
    </row>
    <row r="93" spans="1:7" ht="12.95" customHeight="1">
      <c r="A93" s="3"/>
      <c r="B93" s="20" t="s">
        <v>440</v>
      </c>
      <c r="C93" s="34" t="s">
        <v>2</v>
      </c>
      <c r="D93" s="20" t="s">
        <v>2</v>
      </c>
      <c r="E93" s="20" t="s">
        <v>2</v>
      </c>
      <c r="F93" s="35">
        <v>91.8</v>
      </c>
      <c r="G93" s="36">
        <v>5.0000000000000001E-4</v>
      </c>
    </row>
    <row r="94" spans="1:7" ht="12.95" customHeight="1">
      <c r="A94" s="3"/>
      <c r="B94" s="20" t="s">
        <v>224</v>
      </c>
      <c r="C94" s="19" t="s">
        <v>2</v>
      </c>
      <c r="D94" s="21" t="s">
        <v>2</v>
      </c>
      <c r="E94" s="22" t="s">
        <v>2</v>
      </c>
      <c r="F94" s="23">
        <v>181766.24</v>
      </c>
      <c r="G94" s="24">
        <v>0.95879999999999999</v>
      </c>
    </row>
    <row r="95" spans="1:7" ht="12.95" customHeight="1">
      <c r="A95" s="3"/>
      <c r="B95" s="11" t="s">
        <v>1517</v>
      </c>
      <c r="C95" s="10" t="s">
        <v>2</v>
      </c>
      <c r="D95" s="12" t="s">
        <v>2</v>
      </c>
      <c r="E95" s="12" t="s">
        <v>2</v>
      </c>
      <c r="F95" s="12" t="s">
        <v>2</v>
      </c>
      <c r="G95" s="13" t="s">
        <v>2</v>
      </c>
    </row>
    <row r="96" spans="1:7" ht="12.95" customHeight="1">
      <c r="A96" s="3"/>
      <c r="B96" s="11" t="s">
        <v>1518</v>
      </c>
      <c r="C96" s="10" t="s">
        <v>2</v>
      </c>
      <c r="D96" s="12" t="s">
        <v>2</v>
      </c>
      <c r="E96" s="12" t="s">
        <v>2</v>
      </c>
      <c r="F96" s="12" t="s">
        <v>2</v>
      </c>
      <c r="G96" s="13" t="s">
        <v>2</v>
      </c>
    </row>
    <row r="97" spans="1:7" ht="12.95" customHeight="1">
      <c r="A97" s="14" t="s">
        <v>1542</v>
      </c>
      <c r="B97" s="15" t="s">
        <v>1543</v>
      </c>
      <c r="C97" s="10" t="s">
        <v>2</v>
      </c>
      <c r="D97" s="12" t="s">
        <v>1521</v>
      </c>
      <c r="E97" s="16">
        <v>177500</v>
      </c>
      <c r="F97" s="17">
        <v>772.84</v>
      </c>
      <c r="G97" s="18">
        <v>4.1000000000000003E-3</v>
      </c>
    </row>
    <row r="98" spans="1:7" ht="12.95" customHeight="1">
      <c r="A98" s="14" t="s">
        <v>2269</v>
      </c>
      <c r="B98" s="15" t="s">
        <v>2270</v>
      </c>
      <c r="C98" s="10" t="s">
        <v>2</v>
      </c>
      <c r="D98" s="12" t="s">
        <v>1521</v>
      </c>
      <c r="E98" s="16">
        <v>118500</v>
      </c>
      <c r="F98" s="17">
        <v>559.38</v>
      </c>
      <c r="G98" s="18">
        <v>3.0000000000000001E-3</v>
      </c>
    </row>
    <row r="99" spans="1:7" ht="12.95" customHeight="1">
      <c r="A99" s="3"/>
      <c r="B99" s="20" t="s">
        <v>224</v>
      </c>
      <c r="C99" s="19" t="s">
        <v>2</v>
      </c>
      <c r="D99" s="21" t="s">
        <v>2</v>
      </c>
      <c r="E99" s="22" t="s">
        <v>2</v>
      </c>
      <c r="F99" s="23">
        <v>1332.22</v>
      </c>
      <c r="G99" s="24">
        <v>7.1000000000000004E-3</v>
      </c>
    </row>
    <row r="100" spans="1:7" ht="12.95" customHeight="1">
      <c r="A100" s="3"/>
      <c r="B100" s="11" t="s">
        <v>9</v>
      </c>
      <c r="C100" s="10" t="s">
        <v>2</v>
      </c>
      <c r="D100" s="12" t="s">
        <v>2</v>
      </c>
      <c r="E100" s="12" t="s">
        <v>2</v>
      </c>
      <c r="F100" s="12" t="s">
        <v>2</v>
      </c>
      <c r="G100" s="13" t="s">
        <v>2</v>
      </c>
    </row>
    <row r="101" spans="1:7" ht="12.95" customHeight="1">
      <c r="A101" s="3"/>
      <c r="B101" s="11" t="s">
        <v>464</v>
      </c>
      <c r="C101" s="10" t="s">
        <v>2</v>
      </c>
      <c r="D101" s="12" t="s">
        <v>2</v>
      </c>
      <c r="E101" s="12" t="s">
        <v>2</v>
      </c>
      <c r="F101" s="12" t="s">
        <v>2</v>
      </c>
      <c r="G101" s="13" t="s">
        <v>2</v>
      </c>
    </row>
    <row r="102" spans="1:7" ht="12.95" customHeight="1">
      <c r="A102" s="4" t="s">
        <v>2</v>
      </c>
      <c r="B102" s="15" t="s">
        <v>465</v>
      </c>
      <c r="C102" s="10" t="s">
        <v>2</v>
      </c>
      <c r="D102" s="12" t="s">
        <v>2</v>
      </c>
      <c r="E102" s="26" t="s">
        <v>2</v>
      </c>
      <c r="F102" s="17">
        <v>7791.27</v>
      </c>
      <c r="G102" s="18">
        <v>4.1099999999999998E-2</v>
      </c>
    </row>
    <row r="103" spans="1:7" ht="12.95" customHeight="1">
      <c r="A103" s="3"/>
      <c r="B103" s="20" t="s">
        <v>224</v>
      </c>
      <c r="C103" s="19" t="s">
        <v>2</v>
      </c>
      <c r="D103" s="21" t="s">
        <v>2</v>
      </c>
      <c r="E103" s="22" t="s">
        <v>2</v>
      </c>
      <c r="F103" s="23">
        <v>7791.27</v>
      </c>
      <c r="G103" s="24">
        <v>4.1099999999999998E-2</v>
      </c>
    </row>
    <row r="104" spans="1:7" ht="12.95" customHeight="1">
      <c r="A104" s="3"/>
      <c r="B104" s="11" t="s">
        <v>225</v>
      </c>
      <c r="C104" s="10" t="s">
        <v>2</v>
      </c>
      <c r="D104" s="25" t="s">
        <v>226</v>
      </c>
      <c r="E104" s="12" t="s">
        <v>2</v>
      </c>
      <c r="F104" s="12" t="s">
        <v>2</v>
      </c>
      <c r="G104" s="13" t="s">
        <v>2</v>
      </c>
    </row>
    <row r="105" spans="1:7" ht="12.95" customHeight="1">
      <c r="A105" s="14" t="s">
        <v>2009</v>
      </c>
      <c r="B105" s="15" t="s">
        <v>2010</v>
      </c>
      <c r="C105" s="10" t="s">
        <v>2</v>
      </c>
      <c r="D105" s="12" t="s">
        <v>2011</v>
      </c>
      <c r="E105" s="26" t="s">
        <v>2</v>
      </c>
      <c r="F105" s="17">
        <v>207</v>
      </c>
      <c r="G105" s="18">
        <v>1.1000000000000001E-3</v>
      </c>
    </row>
    <row r="106" spans="1:7" ht="12.95" customHeight="1">
      <c r="A106" s="3"/>
      <c r="B106" s="20" t="s">
        <v>224</v>
      </c>
      <c r="C106" s="19" t="s">
        <v>2</v>
      </c>
      <c r="D106" s="21" t="s">
        <v>2</v>
      </c>
      <c r="E106" s="22" t="s">
        <v>2</v>
      </c>
      <c r="F106" s="23">
        <v>207</v>
      </c>
      <c r="G106" s="24">
        <v>1.1000000000000001E-3</v>
      </c>
    </row>
    <row r="107" spans="1:7" ht="12.95" customHeight="1">
      <c r="A107" s="3"/>
      <c r="B107" s="11" t="s">
        <v>234</v>
      </c>
      <c r="C107" s="10" t="s">
        <v>2</v>
      </c>
      <c r="D107" s="12" t="s">
        <v>2</v>
      </c>
      <c r="E107" s="12" t="s">
        <v>2</v>
      </c>
      <c r="F107" s="12" t="s">
        <v>2</v>
      </c>
      <c r="G107" s="13" t="s">
        <v>2</v>
      </c>
    </row>
    <row r="108" spans="1:7" ht="12.95" customHeight="1">
      <c r="A108" s="14" t="s">
        <v>1821</v>
      </c>
      <c r="B108" s="15" t="s">
        <v>1822</v>
      </c>
      <c r="C108" s="10" t="s">
        <v>2</v>
      </c>
      <c r="D108" s="12" t="s">
        <v>2</v>
      </c>
      <c r="E108" s="26" t="s">
        <v>2</v>
      </c>
      <c r="F108" s="17">
        <v>285</v>
      </c>
      <c r="G108" s="18">
        <f>+F108/$F$112</f>
        <v>1.5032602720902784E-3</v>
      </c>
    </row>
    <row r="109" spans="1:7" ht="12.95" customHeight="1">
      <c r="A109" s="14"/>
      <c r="B109" s="15" t="s">
        <v>2969</v>
      </c>
      <c r="C109" s="10"/>
      <c r="D109" s="12"/>
      <c r="E109" s="26"/>
      <c r="F109" s="17">
        <v>4.6492800000000001</v>
      </c>
      <c r="G109" s="18" t="s">
        <v>2976</v>
      </c>
    </row>
    <row r="110" spans="1:7" ht="12.95" customHeight="1">
      <c r="A110" s="14"/>
      <c r="B110" s="15" t="s">
        <v>2970</v>
      </c>
      <c r="C110" s="10"/>
      <c r="D110" s="12"/>
      <c r="E110" s="26"/>
      <c r="F110" s="17">
        <f>-1513.44928-285+1332.22</f>
        <v>-466.22928000000002</v>
      </c>
      <c r="G110" s="18">
        <f>+F110/$F$112</f>
        <v>-2.4591717695061563E-3</v>
      </c>
    </row>
    <row r="111" spans="1:7" ht="12.95" customHeight="1">
      <c r="A111" s="3"/>
      <c r="B111" s="20" t="s">
        <v>237</v>
      </c>
      <c r="C111" s="19" t="s">
        <v>2</v>
      </c>
      <c r="D111" s="21" t="s">
        <v>2</v>
      </c>
      <c r="E111" s="22" t="s">
        <v>2</v>
      </c>
      <c r="F111" s="23">
        <f>SUM(F108:F110)</f>
        <v>-176.58000000000004</v>
      </c>
      <c r="G111" s="24">
        <f>SUM(G108:G110)</f>
        <v>-9.5591149741587784E-4</v>
      </c>
    </row>
    <row r="112" spans="1:7" ht="12.95" customHeight="1" thickBot="1">
      <c r="A112" s="3"/>
      <c r="B112" s="29" t="s">
        <v>238</v>
      </c>
      <c r="C112" s="28" t="s">
        <v>2</v>
      </c>
      <c r="D112" s="30" t="s">
        <v>2</v>
      </c>
      <c r="E112" s="30" t="s">
        <v>2</v>
      </c>
      <c r="F112" s="31">
        <v>189587.9278467916</v>
      </c>
      <c r="G112" s="32">
        <v>1</v>
      </c>
    </row>
    <row r="113" spans="1:7" ht="12.95" customHeight="1">
      <c r="A113" s="3"/>
      <c r="B113" s="4" t="s">
        <v>2</v>
      </c>
      <c r="C113" s="3"/>
      <c r="D113" s="3"/>
      <c r="E113" s="3"/>
      <c r="F113" s="3"/>
      <c r="G113" s="3"/>
    </row>
    <row r="114" spans="1:7" ht="12.95" customHeight="1">
      <c r="A114" s="3"/>
      <c r="B114" s="33" t="s">
        <v>2</v>
      </c>
      <c r="C114" s="3"/>
      <c r="D114" s="3"/>
      <c r="E114" s="3"/>
      <c r="F114" s="60"/>
      <c r="G114" s="60"/>
    </row>
    <row r="115" spans="1:7" ht="12.95" customHeight="1">
      <c r="A115" s="3"/>
      <c r="B115" s="33" t="s">
        <v>239</v>
      </c>
      <c r="C115" s="3"/>
      <c r="D115" s="3"/>
      <c r="E115" s="3"/>
      <c r="F115" s="3"/>
      <c r="G115" s="3"/>
    </row>
    <row r="116" spans="1:7" ht="12.95" customHeight="1">
      <c r="A116" s="3"/>
      <c r="B116" s="33" t="s">
        <v>240</v>
      </c>
      <c r="C116" s="3"/>
      <c r="D116" s="3"/>
      <c r="E116" s="3"/>
      <c r="F116" s="3"/>
      <c r="G116" s="3"/>
    </row>
    <row r="117" spans="1:7" ht="12.95" customHeight="1">
      <c r="A117" s="3"/>
      <c r="B117" s="33" t="s">
        <v>2</v>
      </c>
      <c r="C117" s="3"/>
      <c r="D117" s="3"/>
      <c r="E117" s="3"/>
      <c r="F117" s="3"/>
      <c r="G117" s="3"/>
    </row>
    <row r="118" spans="1:7" ht="26.1" customHeight="1">
      <c r="A118" s="3"/>
      <c r="B118" s="56"/>
      <c r="C118" s="3"/>
      <c r="E118" s="3"/>
      <c r="F118" s="3"/>
      <c r="G118" s="3"/>
    </row>
    <row r="119" spans="1:7" ht="12.95" customHeight="1">
      <c r="A119" s="3"/>
      <c r="B119" s="33" t="s">
        <v>2</v>
      </c>
      <c r="C119" s="3"/>
      <c r="D119" s="3"/>
      <c r="E119" s="3"/>
      <c r="F119" s="3"/>
      <c r="G119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dimension ref="A2:G98"/>
  <sheetViews>
    <sheetView showGridLines="0" zoomScaleNormal="100" workbookViewId="0"/>
  </sheetViews>
  <sheetFormatPr defaultRowHeight="12.75"/>
  <cols>
    <col min="1" max="1" width="10.7109375" style="1" bestFit="1" customWidth="1"/>
    <col min="2" max="2" width="61.7109375" style="1" bestFit="1" customWidth="1"/>
    <col min="3" max="3" width="13.5703125" style="1" bestFit="1" customWidth="1"/>
    <col min="4" max="4" width="40" style="1" bestFit="1" customWidth="1"/>
    <col min="5" max="5" width="8.85546875" style="1" bestFit="1" customWidth="1"/>
    <col min="6" max="6" width="27.42578125" style="1" bestFit="1" customWidth="1"/>
    <col min="7" max="7" width="8.140625" style="1" bestFit="1" customWidth="1"/>
    <col min="8" max="16384" width="9.140625" style="1"/>
  </cols>
  <sheetData>
    <row r="2" spans="1:7">
      <c r="B2" s="72" t="s">
        <v>2968</v>
      </c>
      <c r="C2" s="72"/>
      <c r="D2" s="72"/>
      <c r="E2" s="72"/>
      <c r="F2" s="72"/>
      <c r="G2" s="72"/>
    </row>
    <row r="4" spans="1:7">
      <c r="B4" s="72" t="str">
        <f>+B5</f>
        <v>IDFC Tax Advantage (ELSS) Fund (IDFC-TAF)</v>
      </c>
      <c r="C4" s="72"/>
      <c r="D4" s="72"/>
      <c r="E4" s="72"/>
      <c r="F4" s="72"/>
      <c r="G4" s="72"/>
    </row>
    <row r="5" spans="1:7" ht="15.95" customHeight="1">
      <c r="A5" s="2" t="s">
        <v>2271</v>
      </c>
      <c r="B5" s="57" t="s">
        <v>2938</v>
      </c>
      <c r="C5" s="58"/>
      <c r="D5" s="59"/>
      <c r="E5" s="59"/>
      <c r="F5" s="59"/>
      <c r="G5" s="59"/>
    </row>
    <row r="6" spans="1:7" ht="12.95" customHeight="1">
      <c r="A6" s="3"/>
      <c r="B6" s="57" t="s">
        <v>1</v>
      </c>
      <c r="C6" s="58"/>
      <c r="D6" s="59"/>
      <c r="E6" s="59"/>
      <c r="F6" s="59"/>
      <c r="G6" s="59"/>
    </row>
    <row r="7" spans="1:7" ht="12.95" customHeight="1" thickBot="1">
      <c r="A7" s="4" t="s">
        <v>2</v>
      </c>
      <c r="B7" s="59"/>
      <c r="C7" s="59"/>
      <c r="D7" s="59"/>
      <c r="E7" s="59"/>
      <c r="F7" s="59"/>
      <c r="G7" s="59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1096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1097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14" t="s">
        <v>1863</v>
      </c>
      <c r="B11" s="15" t="s">
        <v>1803</v>
      </c>
      <c r="C11" s="10" t="s">
        <v>1864</v>
      </c>
      <c r="D11" s="12" t="s">
        <v>1117</v>
      </c>
      <c r="E11" s="16">
        <v>210000</v>
      </c>
      <c r="F11" s="17">
        <v>3797.85</v>
      </c>
      <c r="G11" s="18">
        <v>5.1299999999999998E-2</v>
      </c>
    </row>
    <row r="12" spans="1:7" ht="12.95" customHeight="1">
      <c r="A12" s="14" t="s">
        <v>1873</v>
      </c>
      <c r="B12" s="15" t="s">
        <v>1875</v>
      </c>
      <c r="C12" s="10" t="s">
        <v>1874</v>
      </c>
      <c r="D12" s="12" t="s">
        <v>1876</v>
      </c>
      <c r="E12" s="16">
        <v>540000</v>
      </c>
      <c r="F12" s="17">
        <v>2810.97</v>
      </c>
      <c r="G12" s="18">
        <v>3.7999999999999999E-2</v>
      </c>
    </row>
    <row r="13" spans="1:7" ht="12.95" customHeight="1">
      <c r="A13" s="14" t="s">
        <v>1440</v>
      </c>
      <c r="B13" s="15" t="s">
        <v>1442</v>
      </c>
      <c r="C13" s="10" t="s">
        <v>1441</v>
      </c>
      <c r="D13" s="12" t="s">
        <v>1117</v>
      </c>
      <c r="E13" s="16">
        <v>900000</v>
      </c>
      <c r="F13" s="17">
        <v>2700.9</v>
      </c>
      <c r="G13" s="18">
        <v>3.6499999999999998E-2</v>
      </c>
    </row>
    <row r="14" spans="1:7" ht="12.95" customHeight="1">
      <c r="A14" s="14" t="s">
        <v>1283</v>
      </c>
      <c r="B14" s="15" t="s">
        <v>1285</v>
      </c>
      <c r="C14" s="10" t="s">
        <v>1284</v>
      </c>
      <c r="D14" s="12" t="s">
        <v>1113</v>
      </c>
      <c r="E14" s="16">
        <v>700000</v>
      </c>
      <c r="F14" s="17">
        <v>1859.9</v>
      </c>
      <c r="G14" s="18">
        <v>2.5100000000000001E-2</v>
      </c>
    </row>
    <row r="15" spans="1:7" ht="12.95" customHeight="1">
      <c r="A15" s="14" t="s">
        <v>2194</v>
      </c>
      <c r="B15" s="15" t="s">
        <v>2196</v>
      </c>
      <c r="C15" s="10" t="s">
        <v>2195</v>
      </c>
      <c r="D15" s="12" t="s">
        <v>1194</v>
      </c>
      <c r="E15" s="16">
        <v>600000</v>
      </c>
      <c r="F15" s="17">
        <v>1756.8</v>
      </c>
      <c r="G15" s="18">
        <v>2.3699999999999999E-2</v>
      </c>
    </row>
    <row r="16" spans="1:7" ht="12.95" customHeight="1">
      <c r="A16" s="14" t="s">
        <v>1978</v>
      </c>
      <c r="B16" s="15" t="s">
        <v>1980</v>
      </c>
      <c r="C16" s="10" t="s">
        <v>1979</v>
      </c>
      <c r="D16" s="12" t="s">
        <v>1121</v>
      </c>
      <c r="E16" s="16">
        <v>240000</v>
      </c>
      <c r="F16" s="17">
        <v>1730.04</v>
      </c>
      <c r="G16" s="18">
        <v>2.3400000000000001E-2</v>
      </c>
    </row>
    <row r="17" spans="1:7" ht="12.95" customHeight="1">
      <c r="A17" s="14" t="s">
        <v>1907</v>
      </c>
      <c r="B17" s="15" t="s">
        <v>1909</v>
      </c>
      <c r="C17" s="10" t="s">
        <v>1908</v>
      </c>
      <c r="D17" s="12" t="s">
        <v>1171</v>
      </c>
      <c r="E17" s="16">
        <v>200000</v>
      </c>
      <c r="F17" s="17">
        <v>1640.3</v>
      </c>
      <c r="G17" s="18">
        <v>2.2200000000000001E-2</v>
      </c>
    </row>
    <row r="18" spans="1:7" ht="12.95" customHeight="1">
      <c r="A18" s="14" t="s">
        <v>1904</v>
      </c>
      <c r="B18" s="15" t="s">
        <v>1906</v>
      </c>
      <c r="C18" s="10" t="s">
        <v>1905</v>
      </c>
      <c r="D18" s="12" t="s">
        <v>1205</v>
      </c>
      <c r="E18" s="16">
        <v>350000</v>
      </c>
      <c r="F18" s="17">
        <v>1628.2</v>
      </c>
      <c r="G18" s="18">
        <v>2.1999999999999999E-2</v>
      </c>
    </row>
    <row r="19" spans="1:7" ht="12.95" customHeight="1">
      <c r="A19" s="14" t="s">
        <v>1870</v>
      </c>
      <c r="B19" s="15" t="s">
        <v>1872</v>
      </c>
      <c r="C19" s="10" t="s">
        <v>1871</v>
      </c>
      <c r="D19" s="12" t="s">
        <v>1353</v>
      </c>
      <c r="E19" s="16">
        <v>160000</v>
      </c>
      <c r="F19" s="17">
        <v>1474.96</v>
      </c>
      <c r="G19" s="18">
        <v>1.9900000000000001E-2</v>
      </c>
    </row>
    <row r="20" spans="1:7" ht="12.95" customHeight="1">
      <c r="A20" s="14" t="s">
        <v>1184</v>
      </c>
      <c r="B20" s="15" t="s">
        <v>1186</v>
      </c>
      <c r="C20" s="10" t="s">
        <v>1185</v>
      </c>
      <c r="D20" s="12" t="s">
        <v>1140</v>
      </c>
      <c r="E20" s="16">
        <v>17000</v>
      </c>
      <c r="F20" s="17">
        <v>1395.91</v>
      </c>
      <c r="G20" s="18">
        <v>1.89E-2</v>
      </c>
    </row>
    <row r="21" spans="1:7" ht="12.95" customHeight="1">
      <c r="A21" s="14" t="s">
        <v>1868</v>
      </c>
      <c r="B21" s="15" t="s">
        <v>228</v>
      </c>
      <c r="C21" s="10" t="s">
        <v>1869</v>
      </c>
      <c r="D21" s="12" t="s">
        <v>1117</v>
      </c>
      <c r="E21" s="16">
        <v>85000</v>
      </c>
      <c r="F21" s="17">
        <v>1383.08</v>
      </c>
      <c r="G21" s="18">
        <v>1.8700000000000001E-2</v>
      </c>
    </row>
    <row r="22" spans="1:7" ht="12.95" customHeight="1">
      <c r="A22" s="14" t="s">
        <v>1159</v>
      </c>
      <c r="B22" s="15" t="s">
        <v>1161</v>
      </c>
      <c r="C22" s="10" t="s">
        <v>1160</v>
      </c>
      <c r="D22" s="12" t="s">
        <v>1105</v>
      </c>
      <c r="E22" s="16">
        <v>80000</v>
      </c>
      <c r="F22" s="17">
        <v>1365.92</v>
      </c>
      <c r="G22" s="18">
        <v>1.8499999999999999E-2</v>
      </c>
    </row>
    <row r="23" spans="1:7" ht="12.95" customHeight="1">
      <c r="A23" s="14" t="s">
        <v>1147</v>
      </c>
      <c r="B23" s="15" t="s">
        <v>1149</v>
      </c>
      <c r="C23" s="10" t="s">
        <v>1148</v>
      </c>
      <c r="D23" s="12" t="s">
        <v>1140</v>
      </c>
      <c r="E23" s="16">
        <v>35000</v>
      </c>
      <c r="F23" s="17">
        <v>1347.47</v>
      </c>
      <c r="G23" s="18">
        <v>1.8200000000000001E-2</v>
      </c>
    </row>
    <row r="24" spans="1:7" ht="12.95" customHeight="1">
      <c r="A24" s="14" t="s">
        <v>2047</v>
      </c>
      <c r="B24" s="15" t="s">
        <v>2049</v>
      </c>
      <c r="C24" s="10" t="s">
        <v>2048</v>
      </c>
      <c r="D24" s="12" t="s">
        <v>1372</v>
      </c>
      <c r="E24" s="16">
        <v>370000</v>
      </c>
      <c r="F24" s="17">
        <v>1323.68</v>
      </c>
      <c r="G24" s="18">
        <v>1.7899999999999999E-2</v>
      </c>
    </row>
    <row r="25" spans="1:7" ht="12.95" customHeight="1">
      <c r="A25" s="14" t="s">
        <v>1883</v>
      </c>
      <c r="B25" s="15" t="s">
        <v>1885</v>
      </c>
      <c r="C25" s="10" t="s">
        <v>1884</v>
      </c>
      <c r="D25" s="12" t="s">
        <v>1165</v>
      </c>
      <c r="E25" s="16">
        <v>315000</v>
      </c>
      <c r="F25" s="17">
        <v>1308.83</v>
      </c>
      <c r="G25" s="18">
        <v>1.77E-2</v>
      </c>
    </row>
    <row r="26" spans="1:7" ht="12.95" customHeight="1">
      <c r="A26" s="14" t="s">
        <v>2022</v>
      </c>
      <c r="B26" s="15" t="s">
        <v>2024</v>
      </c>
      <c r="C26" s="10" t="s">
        <v>2023</v>
      </c>
      <c r="D26" s="12" t="s">
        <v>1198</v>
      </c>
      <c r="E26" s="16">
        <v>305000</v>
      </c>
      <c r="F26" s="17">
        <v>1308.3</v>
      </c>
      <c r="G26" s="18">
        <v>1.77E-2</v>
      </c>
    </row>
    <row r="27" spans="1:7" ht="12.95" customHeight="1">
      <c r="A27" s="14" t="s">
        <v>1191</v>
      </c>
      <c r="B27" s="15" t="s">
        <v>1193</v>
      </c>
      <c r="C27" s="10" t="s">
        <v>1192</v>
      </c>
      <c r="D27" s="12" t="s">
        <v>1194</v>
      </c>
      <c r="E27" s="16">
        <v>230000</v>
      </c>
      <c r="F27" s="17">
        <v>1305.48</v>
      </c>
      <c r="G27" s="18">
        <v>1.7600000000000001E-2</v>
      </c>
    </row>
    <row r="28" spans="1:7" ht="12.95" customHeight="1">
      <c r="A28" s="14" t="s">
        <v>1409</v>
      </c>
      <c r="B28" s="15" t="s">
        <v>1411</v>
      </c>
      <c r="C28" s="10" t="s">
        <v>1410</v>
      </c>
      <c r="D28" s="12" t="s">
        <v>1113</v>
      </c>
      <c r="E28" s="16">
        <v>100000</v>
      </c>
      <c r="F28" s="17">
        <v>1237.45</v>
      </c>
      <c r="G28" s="18">
        <v>1.67E-2</v>
      </c>
    </row>
    <row r="29" spans="1:7" ht="12.95" customHeight="1">
      <c r="A29" s="14" t="s">
        <v>1889</v>
      </c>
      <c r="B29" s="15" t="s">
        <v>1891</v>
      </c>
      <c r="C29" s="10" t="s">
        <v>1890</v>
      </c>
      <c r="D29" s="12" t="s">
        <v>1876</v>
      </c>
      <c r="E29" s="16">
        <v>350000</v>
      </c>
      <c r="F29" s="17">
        <v>1232.7</v>
      </c>
      <c r="G29" s="18">
        <v>1.67E-2</v>
      </c>
    </row>
    <row r="30" spans="1:7" ht="12.95" customHeight="1">
      <c r="A30" s="14" t="s">
        <v>1166</v>
      </c>
      <c r="B30" s="15" t="s">
        <v>231</v>
      </c>
      <c r="C30" s="10" t="s">
        <v>1167</v>
      </c>
      <c r="D30" s="12" t="s">
        <v>1117</v>
      </c>
      <c r="E30" s="16">
        <v>220000</v>
      </c>
      <c r="F30" s="17">
        <v>1155.8800000000001</v>
      </c>
      <c r="G30" s="18">
        <v>1.5599999999999999E-2</v>
      </c>
    </row>
    <row r="31" spans="1:7" ht="12.95" customHeight="1">
      <c r="A31" s="14" t="s">
        <v>1489</v>
      </c>
      <c r="B31" s="15" t="s">
        <v>1491</v>
      </c>
      <c r="C31" s="10" t="s">
        <v>1490</v>
      </c>
      <c r="D31" s="12" t="s">
        <v>1229</v>
      </c>
      <c r="E31" s="16">
        <v>430000</v>
      </c>
      <c r="F31" s="17">
        <v>1149.82</v>
      </c>
      <c r="G31" s="18">
        <v>1.55E-2</v>
      </c>
    </row>
    <row r="32" spans="1:7" ht="12.95" customHeight="1">
      <c r="A32" s="14" t="s">
        <v>2117</v>
      </c>
      <c r="B32" s="15" t="s">
        <v>2119</v>
      </c>
      <c r="C32" s="10" t="s">
        <v>2118</v>
      </c>
      <c r="D32" s="12" t="s">
        <v>1113</v>
      </c>
      <c r="E32" s="16">
        <v>13000</v>
      </c>
      <c r="F32" s="17">
        <v>1127.78</v>
      </c>
      <c r="G32" s="18">
        <v>1.52E-2</v>
      </c>
    </row>
    <row r="33" spans="1:7" ht="12.95" customHeight="1">
      <c r="A33" s="14" t="s">
        <v>1137</v>
      </c>
      <c r="B33" s="15" t="s">
        <v>1139</v>
      </c>
      <c r="C33" s="10" t="s">
        <v>1138</v>
      </c>
      <c r="D33" s="12" t="s">
        <v>1140</v>
      </c>
      <c r="E33" s="16">
        <v>260000</v>
      </c>
      <c r="F33" s="17">
        <v>1113.8399999999999</v>
      </c>
      <c r="G33" s="18">
        <v>1.4999999999999999E-2</v>
      </c>
    </row>
    <row r="34" spans="1:7" ht="12.95" customHeight="1">
      <c r="A34" s="14" t="s">
        <v>2073</v>
      </c>
      <c r="B34" s="15" t="s">
        <v>2075</v>
      </c>
      <c r="C34" s="10" t="s">
        <v>2074</v>
      </c>
      <c r="D34" s="12" t="s">
        <v>1101</v>
      </c>
      <c r="E34" s="16">
        <v>370000</v>
      </c>
      <c r="F34" s="17">
        <v>1099.46</v>
      </c>
      <c r="G34" s="18">
        <v>1.49E-2</v>
      </c>
    </row>
    <row r="35" spans="1:7" ht="12.95" customHeight="1">
      <c r="A35" s="14" t="s">
        <v>1923</v>
      </c>
      <c r="B35" s="15" t="s">
        <v>1925</v>
      </c>
      <c r="C35" s="10" t="s">
        <v>1924</v>
      </c>
      <c r="D35" s="12" t="s">
        <v>1215</v>
      </c>
      <c r="E35" s="16">
        <v>500000</v>
      </c>
      <c r="F35" s="17">
        <v>1085.75</v>
      </c>
      <c r="G35" s="18">
        <v>1.47E-2</v>
      </c>
    </row>
    <row r="36" spans="1:7" ht="12.95" customHeight="1">
      <c r="A36" s="14" t="s">
        <v>1209</v>
      </c>
      <c r="B36" s="15" t="s">
        <v>1211</v>
      </c>
      <c r="C36" s="10" t="s">
        <v>1210</v>
      </c>
      <c r="D36" s="12" t="s">
        <v>1105</v>
      </c>
      <c r="E36" s="16">
        <v>60000</v>
      </c>
      <c r="F36" s="17">
        <v>1080.3599999999999</v>
      </c>
      <c r="G36" s="18">
        <v>1.46E-2</v>
      </c>
    </row>
    <row r="37" spans="1:7" ht="12.95" customHeight="1">
      <c r="A37" s="14" t="s">
        <v>1237</v>
      </c>
      <c r="B37" s="15" t="s">
        <v>1239</v>
      </c>
      <c r="C37" s="10" t="s">
        <v>1238</v>
      </c>
      <c r="D37" s="12" t="s">
        <v>1117</v>
      </c>
      <c r="E37" s="16">
        <v>105000</v>
      </c>
      <c r="F37" s="17">
        <v>1076.3</v>
      </c>
      <c r="G37" s="18">
        <v>1.4500000000000001E-2</v>
      </c>
    </row>
    <row r="38" spans="1:7" ht="12.95" customHeight="1">
      <c r="A38" s="14" t="s">
        <v>1406</v>
      </c>
      <c r="B38" s="15" t="s">
        <v>1408</v>
      </c>
      <c r="C38" s="10" t="s">
        <v>1407</v>
      </c>
      <c r="D38" s="12" t="s">
        <v>1121</v>
      </c>
      <c r="E38" s="16">
        <v>350000</v>
      </c>
      <c r="F38" s="17">
        <v>985.25</v>
      </c>
      <c r="G38" s="18">
        <v>1.3299999999999999E-2</v>
      </c>
    </row>
    <row r="39" spans="1:7" ht="12.95" customHeight="1">
      <c r="A39" s="14" t="s">
        <v>2221</v>
      </c>
      <c r="B39" s="15" t="s">
        <v>2223</v>
      </c>
      <c r="C39" s="10" t="s">
        <v>2222</v>
      </c>
      <c r="D39" s="12" t="s">
        <v>1467</v>
      </c>
      <c r="E39" s="16">
        <v>280000</v>
      </c>
      <c r="F39" s="17">
        <v>937.16</v>
      </c>
      <c r="G39" s="18">
        <v>1.2699999999999999E-2</v>
      </c>
    </row>
    <row r="40" spans="1:7" ht="12.95" customHeight="1">
      <c r="A40" s="14" t="s">
        <v>1880</v>
      </c>
      <c r="B40" s="15" t="s">
        <v>1882</v>
      </c>
      <c r="C40" s="10" t="s">
        <v>1881</v>
      </c>
      <c r="D40" s="12" t="s">
        <v>1171</v>
      </c>
      <c r="E40" s="16">
        <v>1400</v>
      </c>
      <c r="F40" s="17">
        <v>929.91</v>
      </c>
      <c r="G40" s="18">
        <v>1.26E-2</v>
      </c>
    </row>
    <row r="41" spans="1:7" ht="12.95" customHeight="1">
      <c r="A41" s="14" t="s">
        <v>1929</v>
      </c>
      <c r="B41" s="15" t="s">
        <v>1931</v>
      </c>
      <c r="C41" s="10" t="s">
        <v>1930</v>
      </c>
      <c r="D41" s="12" t="s">
        <v>1194</v>
      </c>
      <c r="E41" s="16">
        <v>850000</v>
      </c>
      <c r="F41" s="17">
        <v>925.23</v>
      </c>
      <c r="G41" s="18">
        <v>1.2500000000000001E-2</v>
      </c>
    </row>
    <row r="42" spans="1:7" ht="12.95" customHeight="1">
      <c r="A42" s="14" t="s">
        <v>1932</v>
      </c>
      <c r="B42" s="15" t="s">
        <v>1934</v>
      </c>
      <c r="C42" s="10" t="s">
        <v>1933</v>
      </c>
      <c r="D42" s="12" t="s">
        <v>1353</v>
      </c>
      <c r="E42" s="16">
        <v>250000</v>
      </c>
      <c r="F42" s="17">
        <v>908.63</v>
      </c>
      <c r="G42" s="18">
        <v>1.23E-2</v>
      </c>
    </row>
    <row r="43" spans="1:7" ht="12.95" customHeight="1">
      <c r="A43" s="14" t="s">
        <v>2197</v>
      </c>
      <c r="B43" s="15" t="s">
        <v>2199</v>
      </c>
      <c r="C43" s="10" t="s">
        <v>2198</v>
      </c>
      <c r="D43" s="12" t="s">
        <v>1113</v>
      </c>
      <c r="E43" s="16">
        <v>1400000</v>
      </c>
      <c r="F43" s="17">
        <v>898.8</v>
      </c>
      <c r="G43" s="18">
        <v>1.21E-2</v>
      </c>
    </row>
    <row r="44" spans="1:7" ht="12.95" customHeight="1">
      <c r="A44" s="14" t="s">
        <v>1455</v>
      </c>
      <c r="B44" s="15" t="s">
        <v>1457</v>
      </c>
      <c r="C44" s="10" t="s">
        <v>1456</v>
      </c>
      <c r="D44" s="12" t="s">
        <v>1171</v>
      </c>
      <c r="E44" s="16">
        <v>350000</v>
      </c>
      <c r="F44" s="17">
        <v>861</v>
      </c>
      <c r="G44" s="18">
        <v>1.1599999999999999E-2</v>
      </c>
    </row>
    <row r="45" spans="1:7" ht="12.95" customHeight="1">
      <c r="A45" s="14" t="s">
        <v>1941</v>
      </c>
      <c r="B45" s="15" t="s">
        <v>1943</v>
      </c>
      <c r="C45" s="10" t="s">
        <v>1942</v>
      </c>
      <c r="D45" s="12" t="s">
        <v>1944</v>
      </c>
      <c r="E45" s="16">
        <v>450000</v>
      </c>
      <c r="F45" s="17">
        <v>859.95</v>
      </c>
      <c r="G45" s="18">
        <v>1.1599999999999999E-2</v>
      </c>
    </row>
    <row r="46" spans="1:7" ht="12.95" customHeight="1">
      <c r="A46" s="14" t="s">
        <v>1114</v>
      </c>
      <c r="B46" s="15" t="s">
        <v>1116</v>
      </c>
      <c r="C46" s="10" t="s">
        <v>1115</v>
      </c>
      <c r="D46" s="12" t="s">
        <v>1117</v>
      </c>
      <c r="E46" s="16">
        <v>700000</v>
      </c>
      <c r="F46" s="17">
        <v>852.25</v>
      </c>
      <c r="G46" s="18">
        <v>1.15E-2</v>
      </c>
    </row>
    <row r="47" spans="1:7" ht="12.95" customHeight="1">
      <c r="A47" s="14" t="s">
        <v>2031</v>
      </c>
      <c r="B47" s="15" t="s">
        <v>2033</v>
      </c>
      <c r="C47" s="10" t="s">
        <v>2032</v>
      </c>
      <c r="D47" s="12" t="s">
        <v>1321</v>
      </c>
      <c r="E47" s="16">
        <v>700000</v>
      </c>
      <c r="F47" s="17">
        <v>811.3</v>
      </c>
      <c r="G47" s="18">
        <v>1.0999999999999999E-2</v>
      </c>
    </row>
    <row r="48" spans="1:7" ht="12.95" customHeight="1">
      <c r="A48" s="14" t="s">
        <v>1901</v>
      </c>
      <c r="B48" s="15" t="s">
        <v>1903</v>
      </c>
      <c r="C48" s="10" t="s">
        <v>1902</v>
      </c>
      <c r="D48" s="12" t="s">
        <v>1117</v>
      </c>
      <c r="E48" s="16">
        <v>400000</v>
      </c>
      <c r="F48" s="17">
        <v>788.6</v>
      </c>
      <c r="G48" s="18">
        <v>1.0699999999999999E-2</v>
      </c>
    </row>
    <row r="49" spans="1:7" ht="12.95" customHeight="1">
      <c r="A49" s="14" t="s">
        <v>1507</v>
      </c>
      <c r="B49" s="15" t="s">
        <v>1509</v>
      </c>
      <c r="C49" s="10" t="s">
        <v>1508</v>
      </c>
      <c r="D49" s="12" t="s">
        <v>1205</v>
      </c>
      <c r="E49" s="16">
        <v>300000</v>
      </c>
      <c r="F49" s="17">
        <v>779.55</v>
      </c>
      <c r="G49" s="18">
        <v>1.0500000000000001E-2</v>
      </c>
    </row>
    <row r="50" spans="1:7" ht="12.95" customHeight="1">
      <c r="A50" s="14" t="s">
        <v>1895</v>
      </c>
      <c r="B50" s="15" t="s">
        <v>1897</v>
      </c>
      <c r="C50" s="10" t="s">
        <v>1896</v>
      </c>
      <c r="D50" s="12" t="s">
        <v>1129</v>
      </c>
      <c r="E50" s="16">
        <v>550000</v>
      </c>
      <c r="F50" s="17">
        <v>776.05</v>
      </c>
      <c r="G50" s="18">
        <v>1.0500000000000001E-2</v>
      </c>
    </row>
    <row r="51" spans="1:7" ht="12.95" customHeight="1">
      <c r="A51" s="14" t="s">
        <v>1106</v>
      </c>
      <c r="B51" s="15" t="s">
        <v>1108</v>
      </c>
      <c r="C51" s="10" t="s">
        <v>1107</v>
      </c>
      <c r="D51" s="12" t="s">
        <v>1109</v>
      </c>
      <c r="E51" s="16">
        <v>300000</v>
      </c>
      <c r="F51" s="17">
        <v>775.35</v>
      </c>
      <c r="G51" s="18">
        <v>1.0500000000000001E-2</v>
      </c>
    </row>
    <row r="52" spans="1:7" ht="12.95" customHeight="1">
      <c r="A52" s="14" t="s">
        <v>1990</v>
      </c>
      <c r="B52" s="15" t="s">
        <v>1992</v>
      </c>
      <c r="C52" s="10" t="s">
        <v>1991</v>
      </c>
      <c r="D52" s="12" t="s">
        <v>1133</v>
      </c>
      <c r="E52" s="16">
        <v>350000</v>
      </c>
      <c r="F52" s="17">
        <v>774.03</v>
      </c>
      <c r="G52" s="18">
        <v>1.0500000000000001E-2</v>
      </c>
    </row>
    <row r="53" spans="1:7" ht="12.95" customHeight="1">
      <c r="A53" s="14" t="s">
        <v>2245</v>
      </c>
      <c r="B53" s="15" t="s">
        <v>2247</v>
      </c>
      <c r="C53" s="10" t="s">
        <v>2246</v>
      </c>
      <c r="D53" s="12" t="s">
        <v>1913</v>
      </c>
      <c r="E53" s="16">
        <v>500000</v>
      </c>
      <c r="F53" s="17">
        <v>770</v>
      </c>
      <c r="G53" s="18">
        <v>1.04E-2</v>
      </c>
    </row>
    <row r="54" spans="1:7" ht="12.95" customHeight="1">
      <c r="A54" s="14" t="s">
        <v>1098</v>
      </c>
      <c r="B54" s="15" t="s">
        <v>1100</v>
      </c>
      <c r="C54" s="10" t="s">
        <v>1099</v>
      </c>
      <c r="D54" s="12" t="s">
        <v>1101</v>
      </c>
      <c r="E54" s="16">
        <v>100000</v>
      </c>
      <c r="F54" s="17">
        <v>760</v>
      </c>
      <c r="G54" s="18">
        <v>1.03E-2</v>
      </c>
    </row>
    <row r="55" spans="1:7" ht="12.95" customHeight="1">
      <c r="A55" s="14" t="s">
        <v>2272</v>
      </c>
      <c r="B55" s="15" t="s">
        <v>2274</v>
      </c>
      <c r="C55" s="10" t="s">
        <v>2273</v>
      </c>
      <c r="D55" s="12" t="s">
        <v>1165</v>
      </c>
      <c r="E55" s="16">
        <v>160000</v>
      </c>
      <c r="F55" s="17">
        <v>750.08</v>
      </c>
      <c r="G55" s="18">
        <v>1.01E-2</v>
      </c>
    </row>
    <row r="56" spans="1:7" ht="12.95" customHeight="1">
      <c r="A56" s="14" t="s">
        <v>1892</v>
      </c>
      <c r="B56" s="15" t="s">
        <v>1894</v>
      </c>
      <c r="C56" s="10" t="s">
        <v>1893</v>
      </c>
      <c r="D56" s="12" t="s">
        <v>1129</v>
      </c>
      <c r="E56" s="16">
        <v>200000</v>
      </c>
      <c r="F56" s="17">
        <v>748.5</v>
      </c>
      <c r="G56" s="18">
        <v>1.01E-2</v>
      </c>
    </row>
    <row r="57" spans="1:7" ht="12.95" customHeight="1">
      <c r="A57" s="14" t="s">
        <v>1312</v>
      </c>
      <c r="B57" s="15" t="s">
        <v>1314</v>
      </c>
      <c r="C57" s="10" t="s">
        <v>1313</v>
      </c>
      <c r="D57" s="12" t="s">
        <v>1117</v>
      </c>
      <c r="E57" s="16">
        <v>400000</v>
      </c>
      <c r="F57" s="17">
        <v>705.8</v>
      </c>
      <c r="G57" s="18">
        <v>9.4999999999999998E-3</v>
      </c>
    </row>
    <row r="58" spans="1:7" ht="12.95" customHeight="1">
      <c r="A58" s="14" t="s">
        <v>1400</v>
      </c>
      <c r="B58" s="15" t="s">
        <v>1402</v>
      </c>
      <c r="C58" s="10" t="s">
        <v>1401</v>
      </c>
      <c r="D58" s="12" t="s">
        <v>1292</v>
      </c>
      <c r="E58" s="16">
        <v>130000</v>
      </c>
      <c r="F58" s="17">
        <v>704.47</v>
      </c>
      <c r="G58" s="18">
        <v>9.4999999999999998E-3</v>
      </c>
    </row>
    <row r="59" spans="1:7" ht="12.95" customHeight="1">
      <c r="A59" s="14" t="s">
        <v>1382</v>
      </c>
      <c r="B59" s="15" t="s">
        <v>1384</v>
      </c>
      <c r="C59" s="10" t="s">
        <v>1383</v>
      </c>
      <c r="D59" s="12" t="s">
        <v>1109</v>
      </c>
      <c r="E59" s="16">
        <v>100000</v>
      </c>
      <c r="F59" s="17">
        <v>703.8</v>
      </c>
      <c r="G59" s="18">
        <v>9.4999999999999998E-3</v>
      </c>
    </row>
    <row r="60" spans="1:7" ht="12.95" customHeight="1">
      <c r="A60" s="14" t="s">
        <v>2044</v>
      </c>
      <c r="B60" s="15" t="s">
        <v>2046</v>
      </c>
      <c r="C60" s="10" t="s">
        <v>2045</v>
      </c>
      <c r="D60" s="12" t="s">
        <v>1105</v>
      </c>
      <c r="E60" s="16">
        <v>400000</v>
      </c>
      <c r="F60" s="17">
        <v>702.8</v>
      </c>
      <c r="G60" s="18">
        <v>9.4999999999999998E-3</v>
      </c>
    </row>
    <row r="61" spans="1:7" ht="12.95" customHeight="1">
      <c r="A61" s="14" t="s">
        <v>1920</v>
      </c>
      <c r="B61" s="15" t="s">
        <v>1922</v>
      </c>
      <c r="C61" s="10" t="s">
        <v>1921</v>
      </c>
      <c r="D61" s="12" t="s">
        <v>1467</v>
      </c>
      <c r="E61" s="16">
        <v>100000</v>
      </c>
      <c r="F61" s="17">
        <v>698.2</v>
      </c>
      <c r="G61" s="18">
        <v>9.4000000000000004E-3</v>
      </c>
    </row>
    <row r="62" spans="1:7" ht="12.95" customHeight="1">
      <c r="A62" s="14" t="s">
        <v>2275</v>
      </c>
      <c r="B62" s="15" t="s">
        <v>2277</v>
      </c>
      <c r="C62" s="10" t="s">
        <v>2276</v>
      </c>
      <c r="D62" s="12" t="s">
        <v>1198</v>
      </c>
      <c r="E62" s="16">
        <v>140000</v>
      </c>
      <c r="F62" s="17">
        <v>695.31</v>
      </c>
      <c r="G62" s="18">
        <v>9.4000000000000004E-3</v>
      </c>
    </row>
    <row r="63" spans="1:7" ht="12.95" customHeight="1">
      <c r="A63" s="14" t="s">
        <v>2212</v>
      </c>
      <c r="B63" s="15" t="s">
        <v>2214</v>
      </c>
      <c r="C63" s="10" t="s">
        <v>2213</v>
      </c>
      <c r="D63" s="12" t="s">
        <v>1292</v>
      </c>
      <c r="E63" s="16">
        <v>50000</v>
      </c>
      <c r="F63" s="17">
        <v>693.58</v>
      </c>
      <c r="G63" s="18">
        <v>9.4000000000000004E-3</v>
      </c>
    </row>
    <row r="64" spans="1:7" ht="12.95" customHeight="1">
      <c r="A64" s="14" t="s">
        <v>2034</v>
      </c>
      <c r="B64" s="15" t="s">
        <v>2036</v>
      </c>
      <c r="C64" s="10" t="s">
        <v>2035</v>
      </c>
      <c r="D64" s="12" t="s">
        <v>2037</v>
      </c>
      <c r="E64" s="16">
        <v>156000</v>
      </c>
      <c r="F64" s="17">
        <v>693.34</v>
      </c>
      <c r="G64" s="18">
        <v>9.4000000000000004E-3</v>
      </c>
    </row>
    <row r="65" spans="1:7" ht="12.95" customHeight="1">
      <c r="A65" s="14" t="s">
        <v>1376</v>
      </c>
      <c r="B65" s="15" t="s">
        <v>1378</v>
      </c>
      <c r="C65" s="10" t="s">
        <v>1377</v>
      </c>
      <c r="D65" s="12" t="s">
        <v>1353</v>
      </c>
      <c r="E65" s="16">
        <v>80000.627900000007</v>
      </c>
      <c r="F65" s="17">
        <v>684.65</v>
      </c>
      <c r="G65" s="18">
        <v>9.1999999999999998E-3</v>
      </c>
    </row>
    <row r="66" spans="1:7" ht="12.95" customHeight="1">
      <c r="A66" s="14" t="s">
        <v>2278</v>
      </c>
      <c r="B66" s="15" t="s">
        <v>2280</v>
      </c>
      <c r="C66" s="10" t="s">
        <v>2279</v>
      </c>
      <c r="D66" s="12" t="s">
        <v>1171</v>
      </c>
      <c r="E66" s="16">
        <v>40000</v>
      </c>
      <c r="F66" s="17">
        <v>681.98</v>
      </c>
      <c r="G66" s="18">
        <v>9.1999999999999998E-3</v>
      </c>
    </row>
    <row r="67" spans="1:7" ht="12.95" customHeight="1">
      <c r="A67" s="14" t="s">
        <v>1350</v>
      </c>
      <c r="B67" s="15" t="s">
        <v>1352</v>
      </c>
      <c r="C67" s="10" t="s">
        <v>1351</v>
      </c>
      <c r="D67" s="12" t="s">
        <v>1353</v>
      </c>
      <c r="E67" s="16">
        <v>450000</v>
      </c>
      <c r="F67" s="17">
        <v>667.13</v>
      </c>
      <c r="G67" s="18">
        <v>8.9999999999999993E-3</v>
      </c>
    </row>
    <row r="68" spans="1:7" ht="12.95" customHeight="1">
      <c r="A68" s="14" t="s">
        <v>1223</v>
      </c>
      <c r="B68" s="15" t="s">
        <v>1225</v>
      </c>
      <c r="C68" s="10" t="s">
        <v>1224</v>
      </c>
      <c r="D68" s="12" t="s">
        <v>1105</v>
      </c>
      <c r="E68" s="16">
        <v>110000</v>
      </c>
      <c r="F68" s="17">
        <v>645.70000000000005</v>
      </c>
      <c r="G68" s="18">
        <v>8.6999999999999994E-3</v>
      </c>
    </row>
    <row r="69" spans="1:7" ht="12.95" customHeight="1">
      <c r="A69" s="14" t="s">
        <v>2060</v>
      </c>
      <c r="B69" s="15" t="s">
        <v>2062</v>
      </c>
      <c r="C69" s="10" t="s">
        <v>2061</v>
      </c>
      <c r="D69" s="12" t="s">
        <v>1121</v>
      </c>
      <c r="E69" s="16">
        <v>75000</v>
      </c>
      <c r="F69" s="17">
        <v>644.25</v>
      </c>
      <c r="G69" s="18">
        <v>8.6999999999999994E-3</v>
      </c>
    </row>
    <row r="70" spans="1:7" ht="12.95" customHeight="1">
      <c r="A70" s="14" t="s">
        <v>1993</v>
      </c>
      <c r="B70" s="15" t="s">
        <v>1995</v>
      </c>
      <c r="C70" s="10" t="s">
        <v>1994</v>
      </c>
      <c r="D70" s="12" t="s">
        <v>1101</v>
      </c>
      <c r="E70" s="16">
        <v>99504</v>
      </c>
      <c r="F70" s="17">
        <v>580.9</v>
      </c>
      <c r="G70" s="18">
        <v>7.7999999999999996E-3</v>
      </c>
    </row>
    <row r="71" spans="1:7" ht="12.95" customHeight="1">
      <c r="A71" s="14" t="s">
        <v>2157</v>
      </c>
      <c r="B71" s="15" t="s">
        <v>2159</v>
      </c>
      <c r="C71" s="10" t="s">
        <v>2158</v>
      </c>
      <c r="D71" s="12" t="s">
        <v>1113</v>
      </c>
      <c r="E71" s="16">
        <v>350000</v>
      </c>
      <c r="F71" s="17">
        <v>580.83000000000004</v>
      </c>
      <c r="G71" s="18">
        <v>7.7999999999999996E-3</v>
      </c>
    </row>
    <row r="72" spans="1:7" ht="12.95" customHeight="1">
      <c r="A72" s="14" t="s">
        <v>1954</v>
      </c>
      <c r="B72" s="15" t="s">
        <v>1956</v>
      </c>
      <c r="C72" s="10" t="s">
        <v>1955</v>
      </c>
      <c r="D72" s="12" t="s">
        <v>1321</v>
      </c>
      <c r="E72" s="16">
        <v>700000</v>
      </c>
      <c r="F72" s="17">
        <v>580.29999999999995</v>
      </c>
      <c r="G72" s="18">
        <v>7.7999999999999996E-3</v>
      </c>
    </row>
    <row r="73" spans="1:7" ht="12.95" customHeight="1">
      <c r="A73" s="14" t="s">
        <v>2281</v>
      </c>
      <c r="B73" s="15" t="s">
        <v>2283</v>
      </c>
      <c r="C73" s="10" t="s">
        <v>2282</v>
      </c>
      <c r="D73" s="12" t="s">
        <v>1198</v>
      </c>
      <c r="E73" s="16">
        <v>169960</v>
      </c>
      <c r="F73" s="17">
        <v>571.32000000000005</v>
      </c>
      <c r="G73" s="18">
        <v>7.7000000000000002E-3</v>
      </c>
    </row>
    <row r="74" spans="1:7" ht="12.95" customHeight="1">
      <c r="A74" s="14" t="s">
        <v>1468</v>
      </c>
      <c r="B74" s="15" t="s">
        <v>1470</v>
      </c>
      <c r="C74" s="10" t="s">
        <v>1469</v>
      </c>
      <c r="D74" s="12" t="s">
        <v>1194</v>
      </c>
      <c r="E74" s="16">
        <v>300000</v>
      </c>
      <c r="F74" s="17">
        <v>556.65</v>
      </c>
      <c r="G74" s="18">
        <v>7.4999999999999997E-3</v>
      </c>
    </row>
    <row r="75" spans="1:7" ht="12.95" customHeight="1">
      <c r="A75" s="14" t="s">
        <v>2224</v>
      </c>
      <c r="B75" s="15" t="s">
        <v>2226</v>
      </c>
      <c r="C75" s="10" t="s">
        <v>2225</v>
      </c>
      <c r="D75" s="12" t="s">
        <v>1171</v>
      </c>
      <c r="E75" s="16">
        <v>60000</v>
      </c>
      <c r="F75" s="17">
        <v>546.27</v>
      </c>
      <c r="G75" s="18">
        <v>7.4000000000000003E-3</v>
      </c>
    </row>
    <row r="76" spans="1:7" ht="12.95" customHeight="1">
      <c r="A76" s="14" t="s">
        <v>1271</v>
      </c>
      <c r="B76" s="15" t="s">
        <v>1273</v>
      </c>
      <c r="C76" s="10" t="s">
        <v>1272</v>
      </c>
      <c r="D76" s="12" t="s">
        <v>1117</v>
      </c>
      <c r="E76" s="16">
        <v>100000</v>
      </c>
      <c r="F76" s="17">
        <v>523.15</v>
      </c>
      <c r="G76" s="18">
        <v>7.1000000000000004E-3</v>
      </c>
    </row>
    <row r="77" spans="1:7" ht="12.95" customHeight="1">
      <c r="A77" s="14" t="s">
        <v>2142</v>
      </c>
      <c r="B77" s="15" t="s">
        <v>2144</v>
      </c>
      <c r="C77" s="10" t="s">
        <v>2143</v>
      </c>
      <c r="D77" s="12" t="s">
        <v>1171</v>
      </c>
      <c r="E77" s="16">
        <v>85000</v>
      </c>
      <c r="F77" s="17">
        <v>499.97</v>
      </c>
      <c r="G77" s="18">
        <v>6.7999999999999996E-3</v>
      </c>
    </row>
    <row r="78" spans="1:7" ht="12.95" customHeight="1">
      <c r="A78" s="14" t="s">
        <v>2284</v>
      </c>
      <c r="B78" s="15" t="s">
        <v>2286</v>
      </c>
      <c r="C78" s="10" t="s">
        <v>2285</v>
      </c>
      <c r="D78" s="12" t="s">
        <v>1215</v>
      </c>
      <c r="E78" s="16">
        <v>20000</v>
      </c>
      <c r="F78" s="17">
        <v>479.55</v>
      </c>
      <c r="G78" s="18">
        <v>6.4999999999999997E-3</v>
      </c>
    </row>
    <row r="79" spans="1:7" ht="12.95" customHeight="1">
      <c r="A79" s="14" t="s">
        <v>1999</v>
      </c>
      <c r="B79" s="15" t="s">
        <v>2001</v>
      </c>
      <c r="C79" s="10" t="s">
        <v>2000</v>
      </c>
      <c r="D79" s="12" t="s">
        <v>1105</v>
      </c>
      <c r="E79" s="16">
        <v>75000</v>
      </c>
      <c r="F79" s="17">
        <v>477.68</v>
      </c>
      <c r="G79" s="18">
        <v>6.4999999999999997E-3</v>
      </c>
    </row>
    <row r="80" spans="1:7" ht="12.95" customHeight="1">
      <c r="A80" s="14" t="s">
        <v>2019</v>
      </c>
      <c r="B80" s="15" t="s">
        <v>2021</v>
      </c>
      <c r="C80" s="10" t="s">
        <v>2020</v>
      </c>
      <c r="D80" s="12" t="s">
        <v>1876</v>
      </c>
      <c r="E80" s="16">
        <v>40000</v>
      </c>
      <c r="F80" s="17">
        <v>456.24</v>
      </c>
      <c r="G80" s="18">
        <v>6.1999999999999998E-3</v>
      </c>
    </row>
    <row r="81" spans="1:7" ht="12.95" customHeight="1">
      <c r="A81" s="14" t="s">
        <v>2002</v>
      </c>
      <c r="B81" s="15" t="s">
        <v>2004</v>
      </c>
      <c r="C81" s="10" t="s">
        <v>2003</v>
      </c>
      <c r="D81" s="12" t="s">
        <v>1292</v>
      </c>
      <c r="E81" s="16">
        <v>240307</v>
      </c>
      <c r="F81" s="17">
        <v>24.03</v>
      </c>
      <c r="G81" s="18">
        <v>2.9999999999999997E-4</v>
      </c>
    </row>
    <row r="82" spans="1:7" ht="12.95" customHeight="1">
      <c r="A82" s="3"/>
      <c r="B82" s="20" t="s">
        <v>440</v>
      </c>
      <c r="C82" s="34" t="s">
        <v>2</v>
      </c>
      <c r="D82" s="20" t="s">
        <v>2</v>
      </c>
      <c r="E82" s="20" t="s">
        <v>2</v>
      </c>
      <c r="F82" s="35">
        <v>72187.47</v>
      </c>
      <c r="G82" s="36">
        <v>0.97529999999999994</v>
      </c>
    </row>
    <row r="83" spans="1:7" ht="12.95" customHeight="1">
      <c r="A83" s="3"/>
      <c r="B83" s="11" t="s">
        <v>1516</v>
      </c>
      <c r="C83" s="10" t="s">
        <v>2</v>
      </c>
      <c r="D83" s="12" t="s">
        <v>2</v>
      </c>
      <c r="E83" s="12" t="s">
        <v>2</v>
      </c>
      <c r="F83" s="12" t="s">
        <v>2</v>
      </c>
      <c r="G83" s="13" t="s">
        <v>2</v>
      </c>
    </row>
    <row r="84" spans="1:7" ht="12.95" customHeight="1">
      <c r="A84" s="14" t="s">
        <v>2190</v>
      </c>
      <c r="B84" s="15" t="s">
        <v>2192</v>
      </c>
      <c r="C84" s="10" t="s">
        <v>2191</v>
      </c>
      <c r="D84" s="12" t="s">
        <v>1171</v>
      </c>
      <c r="E84" s="16">
        <v>85000</v>
      </c>
      <c r="F84" s="17">
        <v>323.48</v>
      </c>
      <c r="G84" s="18">
        <v>4.4000000000000003E-3</v>
      </c>
    </row>
    <row r="85" spans="1:7" ht="12.95" customHeight="1">
      <c r="A85" s="3"/>
      <c r="B85" s="20" t="s">
        <v>440</v>
      </c>
      <c r="C85" s="34" t="s">
        <v>2</v>
      </c>
      <c r="D85" s="20" t="s">
        <v>2</v>
      </c>
      <c r="E85" s="20" t="s">
        <v>2</v>
      </c>
      <c r="F85" s="35">
        <v>323.48</v>
      </c>
      <c r="G85" s="36">
        <v>4.4000000000000003E-3</v>
      </c>
    </row>
    <row r="86" spans="1:7" ht="12.95" customHeight="1">
      <c r="A86" s="3"/>
      <c r="B86" s="20" t="s">
        <v>224</v>
      </c>
      <c r="C86" s="19" t="s">
        <v>2</v>
      </c>
      <c r="D86" s="21" t="s">
        <v>2</v>
      </c>
      <c r="E86" s="22" t="s">
        <v>2</v>
      </c>
      <c r="F86" s="23">
        <v>72510.95</v>
      </c>
      <c r="G86" s="24">
        <v>0.97970000000000002</v>
      </c>
    </row>
    <row r="87" spans="1:7" ht="12.95" customHeight="1">
      <c r="A87" s="3"/>
      <c r="B87" s="11" t="s">
        <v>9</v>
      </c>
      <c r="C87" s="10" t="s">
        <v>2</v>
      </c>
      <c r="D87" s="12" t="s">
        <v>2</v>
      </c>
      <c r="E87" s="12" t="s">
        <v>2</v>
      </c>
      <c r="F87" s="12" t="s">
        <v>2</v>
      </c>
      <c r="G87" s="13" t="s">
        <v>2</v>
      </c>
    </row>
    <row r="88" spans="1:7" ht="12.95" customHeight="1">
      <c r="A88" s="3"/>
      <c r="B88" s="11" t="s">
        <v>464</v>
      </c>
      <c r="C88" s="10" t="s">
        <v>2</v>
      </c>
      <c r="D88" s="12" t="s">
        <v>2</v>
      </c>
      <c r="E88" s="12" t="s">
        <v>2</v>
      </c>
      <c r="F88" s="12" t="s">
        <v>2</v>
      </c>
      <c r="G88" s="13" t="s">
        <v>2</v>
      </c>
    </row>
    <row r="89" spans="1:7" ht="12.95" customHeight="1">
      <c r="A89" s="4" t="s">
        <v>2</v>
      </c>
      <c r="B89" s="15" t="s">
        <v>465</v>
      </c>
      <c r="C89" s="10" t="s">
        <v>2</v>
      </c>
      <c r="D89" s="12" t="s">
        <v>2</v>
      </c>
      <c r="E89" s="26" t="s">
        <v>2</v>
      </c>
      <c r="F89" s="17">
        <v>740.12</v>
      </c>
      <c r="G89" s="18">
        <v>0.01</v>
      </c>
    </row>
    <row r="90" spans="1:7" ht="12.95" customHeight="1">
      <c r="A90" s="3"/>
      <c r="B90" s="20" t="s">
        <v>224</v>
      </c>
      <c r="C90" s="19" t="s">
        <v>2</v>
      </c>
      <c r="D90" s="21" t="s">
        <v>2</v>
      </c>
      <c r="E90" s="22" t="s">
        <v>2</v>
      </c>
      <c r="F90" s="23">
        <v>740.12</v>
      </c>
      <c r="G90" s="24">
        <v>0.01</v>
      </c>
    </row>
    <row r="91" spans="1:7" ht="12.95" customHeight="1">
      <c r="A91" s="3"/>
      <c r="B91" s="20" t="s">
        <v>237</v>
      </c>
      <c r="C91" s="19" t="s">
        <v>2</v>
      </c>
      <c r="D91" s="21" t="s">
        <v>2</v>
      </c>
      <c r="E91" s="12" t="s">
        <v>2</v>
      </c>
      <c r="F91" s="23">
        <v>766.35</v>
      </c>
      <c r="G91" s="24">
        <v>1.03E-2</v>
      </c>
    </row>
    <row r="92" spans="1:7" ht="12.95" customHeight="1" thickBot="1">
      <c r="A92" s="3"/>
      <c r="B92" s="29" t="s">
        <v>238</v>
      </c>
      <c r="C92" s="28" t="s">
        <v>2</v>
      </c>
      <c r="D92" s="30" t="s">
        <v>2</v>
      </c>
      <c r="E92" s="30" t="s">
        <v>2</v>
      </c>
      <c r="F92" s="31">
        <v>74017.419752316797</v>
      </c>
      <c r="G92" s="32">
        <v>1</v>
      </c>
    </row>
    <row r="93" spans="1:7" ht="12.95" customHeight="1">
      <c r="A93" s="3"/>
      <c r="B93" s="4" t="s">
        <v>2</v>
      </c>
      <c r="C93" s="3"/>
      <c r="D93" s="3"/>
      <c r="E93" s="3"/>
      <c r="F93" s="3"/>
      <c r="G93" s="3"/>
    </row>
    <row r="94" spans="1:7" ht="12.95" customHeight="1">
      <c r="A94" s="3"/>
      <c r="B94" s="33" t="s">
        <v>2</v>
      </c>
      <c r="C94" s="3"/>
      <c r="D94" s="3"/>
      <c r="E94" s="3"/>
      <c r="F94" s="3"/>
      <c r="G94" s="3"/>
    </row>
    <row r="95" spans="1:7" ht="12.95" customHeight="1">
      <c r="A95" s="3"/>
      <c r="B95" s="33" t="s">
        <v>239</v>
      </c>
      <c r="C95" s="3"/>
      <c r="D95" s="3"/>
      <c r="E95" s="3"/>
      <c r="F95" s="3"/>
      <c r="G95" s="3"/>
    </row>
    <row r="96" spans="1:7" ht="12.95" customHeight="1">
      <c r="A96" s="3"/>
      <c r="B96" s="33" t="s">
        <v>2</v>
      </c>
      <c r="C96" s="3"/>
      <c r="D96" s="3"/>
      <c r="E96" s="3"/>
      <c r="F96" s="3"/>
      <c r="G96" s="3"/>
    </row>
    <row r="97" spans="1:7" ht="26.1" customHeight="1">
      <c r="A97" s="3"/>
      <c r="B97" s="56"/>
      <c r="C97" s="3"/>
      <c r="E97" s="3"/>
      <c r="F97" s="3"/>
      <c r="G97" s="3"/>
    </row>
    <row r="98" spans="1:7" ht="12.95" customHeight="1">
      <c r="A98" s="3"/>
      <c r="B98" s="33" t="s">
        <v>2</v>
      </c>
      <c r="C98" s="3"/>
      <c r="D98" s="3"/>
      <c r="E98" s="3"/>
      <c r="F98" s="3"/>
      <c r="G98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2:G125"/>
  <sheetViews>
    <sheetView showGridLines="0" zoomScaleNormal="100" workbookViewId="0"/>
  </sheetViews>
  <sheetFormatPr defaultRowHeight="12.75"/>
  <cols>
    <col min="1" max="1" width="9.85546875" style="1" bestFit="1" customWidth="1"/>
    <col min="2" max="2" width="61.7109375" style="1" bestFit="1" customWidth="1"/>
    <col min="3" max="3" width="13.85546875" style="1" bestFit="1" customWidth="1"/>
    <col min="4" max="4" width="14.140625" style="1" bestFit="1" customWidth="1"/>
    <col min="5" max="5" width="9.85546875" style="1" bestFit="1" customWidth="1"/>
    <col min="6" max="6" width="27.42578125" style="1" bestFit="1" customWidth="1"/>
    <col min="7" max="7" width="8.140625" style="1" bestFit="1" customWidth="1"/>
    <col min="8" max="16384" width="9.140625" style="1"/>
  </cols>
  <sheetData>
    <row r="2" spans="1:7">
      <c r="B2" s="72" t="s">
        <v>2968</v>
      </c>
      <c r="C2" s="72"/>
      <c r="D2" s="72"/>
      <c r="E2" s="72"/>
      <c r="F2" s="72"/>
      <c r="G2" s="72"/>
    </row>
    <row r="4" spans="1:7">
      <c r="B4" s="72" t="str">
        <f>+B5</f>
        <v>IDFC Ultra Short Term Fund (USTF)</v>
      </c>
      <c r="C4" s="72"/>
      <c r="D4" s="72"/>
      <c r="E4" s="72"/>
      <c r="F4" s="72"/>
      <c r="G4" s="72"/>
    </row>
    <row r="5" spans="1:7" ht="15.95" customHeight="1">
      <c r="A5" s="2" t="s">
        <v>241</v>
      </c>
      <c r="B5" s="57" t="s">
        <v>2920</v>
      </c>
      <c r="C5" s="58"/>
      <c r="D5" s="59"/>
      <c r="E5" s="59"/>
      <c r="F5" s="59"/>
      <c r="G5" s="59"/>
    </row>
    <row r="6" spans="1:7" ht="12.95" customHeight="1">
      <c r="A6" s="3"/>
      <c r="B6" s="57" t="s">
        <v>1</v>
      </c>
      <c r="C6" s="58"/>
      <c r="D6" s="59"/>
      <c r="E6" s="59"/>
      <c r="F6" s="59"/>
      <c r="G6" s="59"/>
    </row>
    <row r="7" spans="1:7" ht="12.95" customHeight="1" thickBot="1">
      <c r="A7" s="4" t="s">
        <v>2</v>
      </c>
      <c r="B7" s="59"/>
      <c r="C7" s="59"/>
      <c r="D7" s="59"/>
      <c r="E7" s="59"/>
      <c r="F7" s="59"/>
      <c r="G7" s="59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242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243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3"/>
      <c r="B11" s="11" t="s">
        <v>244</v>
      </c>
      <c r="C11" s="10" t="s">
        <v>2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7" ht="12.95" customHeight="1">
      <c r="A12" s="14" t="s">
        <v>245</v>
      </c>
      <c r="B12" s="15" t="s">
        <v>247</v>
      </c>
      <c r="C12" s="10" t="s">
        <v>246</v>
      </c>
      <c r="D12" s="12" t="s">
        <v>248</v>
      </c>
      <c r="E12" s="16">
        <v>18563300</v>
      </c>
      <c r="F12" s="17">
        <v>18702.82</v>
      </c>
      <c r="G12" s="18">
        <v>3.04E-2</v>
      </c>
    </row>
    <row r="13" spans="1:7" ht="12.95" customHeight="1">
      <c r="A13" s="14" t="s">
        <v>249</v>
      </c>
      <c r="B13" s="15" t="s">
        <v>247</v>
      </c>
      <c r="C13" s="10" t="s">
        <v>250</v>
      </c>
      <c r="D13" s="12" t="s">
        <v>248</v>
      </c>
      <c r="E13" s="16">
        <v>10000000</v>
      </c>
      <c r="F13" s="17">
        <v>10422.799999999999</v>
      </c>
      <c r="G13" s="18">
        <v>1.6899999999999998E-2</v>
      </c>
    </row>
    <row r="14" spans="1:7" ht="12.95" customHeight="1">
      <c r="A14" s="14" t="s">
        <v>251</v>
      </c>
      <c r="B14" s="15" t="s">
        <v>253</v>
      </c>
      <c r="C14" s="10" t="s">
        <v>252</v>
      </c>
      <c r="D14" s="12" t="s">
        <v>248</v>
      </c>
      <c r="E14" s="16">
        <v>6000000</v>
      </c>
      <c r="F14" s="17">
        <v>6100.09</v>
      </c>
      <c r="G14" s="18">
        <v>9.9000000000000008E-3</v>
      </c>
    </row>
    <row r="15" spans="1:7" ht="12.95" customHeight="1">
      <c r="A15" s="14" t="s">
        <v>254</v>
      </c>
      <c r="B15" s="15" t="s">
        <v>256</v>
      </c>
      <c r="C15" s="10" t="s">
        <v>255</v>
      </c>
      <c r="D15" s="12" t="s">
        <v>248</v>
      </c>
      <c r="E15" s="16">
        <v>1010000</v>
      </c>
      <c r="F15" s="17">
        <v>1024.6500000000001</v>
      </c>
      <c r="G15" s="18">
        <v>1.6999999999999999E-3</v>
      </c>
    </row>
    <row r="16" spans="1:7" ht="12.95" customHeight="1">
      <c r="A16" s="14" t="s">
        <v>257</v>
      </c>
      <c r="B16" s="15" t="s">
        <v>259</v>
      </c>
      <c r="C16" s="10" t="s">
        <v>258</v>
      </c>
      <c r="D16" s="12" t="s">
        <v>248</v>
      </c>
      <c r="E16" s="16">
        <v>70000</v>
      </c>
      <c r="F16" s="17">
        <v>72.91</v>
      </c>
      <c r="G16" s="18">
        <v>1E-4</v>
      </c>
    </row>
    <row r="17" spans="1:7" ht="12.95" customHeight="1">
      <c r="A17" s="14" t="s">
        <v>260</v>
      </c>
      <c r="B17" s="15" t="s">
        <v>262</v>
      </c>
      <c r="C17" s="10" t="s">
        <v>261</v>
      </c>
      <c r="D17" s="12" t="s">
        <v>248</v>
      </c>
      <c r="E17" s="16">
        <v>70000</v>
      </c>
      <c r="F17" s="17">
        <v>72.02</v>
      </c>
      <c r="G17" s="18">
        <v>1E-4</v>
      </c>
    </row>
    <row r="18" spans="1:7" ht="12.95" customHeight="1">
      <c r="A18" s="3"/>
      <c r="B18" s="11" t="s">
        <v>263</v>
      </c>
      <c r="C18" s="10" t="s">
        <v>2</v>
      </c>
      <c r="D18" s="12" t="s">
        <v>2</v>
      </c>
      <c r="E18" s="12" t="s">
        <v>2</v>
      </c>
      <c r="F18" s="12" t="s">
        <v>2</v>
      </c>
      <c r="G18" s="13" t="s">
        <v>2</v>
      </c>
    </row>
    <row r="19" spans="1:7" ht="12.95" customHeight="1">
      <c r="A19" s="14" t="s">
        <v>264</v>
      </c>
      <c r="B19" s="15" t="s">
        <v>266</v>
      </c>
      <c r="C19" s="10" t="s">
        <v>265</v>
      </c>
      <c r="D19" s="12" t="s">
        <v>267</v>
      </c>
      <c r="E19" s="16">
        <v>12500000</v>
      </c>
      <c r="F19" s="17">
        <v>12738.38</v>
      </c>
      <c r="G19" s="18">
        <v>2.07E-2</v>
      </c>
    </row>
    <row r="20" spans="1:7" ht="12.95" customHeight="1">
      <c r="A20" s="14" t="s">
        <v>268</v>
      </c>
      <c r="B20" s="15" t="s">
        <v>270</v>
      </c>
      <c r="C20" s="10" t="s">
        <v>269</v>
      </c>
      <c r="D20" s="12" t="s">
        <v>271</v>
      </c>
      <c r="E20" s="16">
        <v>12500000</v>
      </c>
      <c r="F20" s="17">
        <v>12522.1</v>
      </c>
      <c r="G20" s="18">
        <v>2.0299999999999999E-2</v>
      </c>
    </row>
    <row r="21" spans="1:7" ht="12.95" customHeight="1">
      <c r="A21" s="14" t="s">
        <v>272</v>
      </c>
      <c r="B21" s="15" t="s">
        <v>274</v>
      </c>
      <c r="C21" s="10" t="s">
        <v>273</v>
      </c>
      <c r="D21" s="12" t="s">
        <v>271</v>
      </c>
      <c r="E21" s="16">
        <v>11500000</v>
      </c>
      <c r="F21" s="17">
        <v>11610.87</v>
      </c>
      <c r="G21" s="18">
        <v>1.89E-2</v>
      </c>
    </row>
    <row r="22" spans="1:7" ht="12.95" customHeight="1">
      <c r="A22" s="14" t="s">
        <v>275</v>
      </c>
      <c r="B22" s="15" t="s">
        <v>277</v>
      </c>
      <c r="C22" s="10" t="s">
        <v>276</v>
      </c>
      <c r="D22" s="12" t="s">
        <v>271</v>
      </c>
      <c r="E22" s="16">
        <v>10000000</v>
      </c>
      <c r="F22" s="17">
        <v>10063.99</v>
      </c>
      <c r="G22" s="18">
        <v>1.6299999999999999E-2</v>
      </c>
    </row>
    <row r="23" spans="1:7" ht="12.95" customHeight="1">
      <c r="A23" s="14" t="s">
        <v>278</v>
      </c>
      <c r="B23" s="15" t="s">
        <v>3000</v>
      </c>
      <c r="C23" s="10" t="s">
        <v>279</v>
      </c>
      <c r="D23" s="12" t="s">
        <v>280</v>
      </c>
      <c r="E23" s="16">
        <v>10000000</v>
      </c>
      <c r="F23" s="17">
        <v>10058.83</v>
      </c>
      <c r="G23" s="18">
        <v>1.6299999999999999E-2</v>
      </c>
    </row>
    <row r="24" spans="1:7" ht="12.95" customHeight="1">
      <c r="A24" s="14" t="s">
        <v>281</v>
      </c>
      <c r="B24" s="15" t="s">
        <v>283</v>
      </c>
      <c r="C24" s="10" t="s">
        <v>282</v>
      </c>
      <c r="D24" s="12" t="s">
        <v>271</v>
      </c>
      <c r="E24" s="16">
        <v>10000000</v>
      </c>
      <c r="F24" s="17">
        <v>10046.09</v>
      </c>
      <c r="G24" s="18">
        <v>1.6299999999999999E-2</v>
      </c>
    </row>
    <row r="25" spans="1:7" ht="12.95" customHeight="1">
      <c r="A25" s="14" t="s">
        <v>284</v>
      </c>
      <c r="B25" s="15" t="s">
        <v>286</v>
      </c>
      <c r="C25" s="10" t="s">
        <v>285</v>
      </c>
      <c r="D25" s="12" t="s">
        <v>287</v>
      </c>
      <c r="E25" s="16">
        <v>10000000</v>
      </c>
      <c r="F25" s="17">
        <v>10028.94</v>
      </c>
      <c r="G25" s="18">
        <v>1.6299999999999999E-2</v>
      </c>
    </row>
    <row r="26" spans="1:7" ht="12.95" customHeight="1">
      <c r="A26" s="14" t="s">
        <v>288</v>
      </c>
      <c r="B26" s="15" t="s">
        <v>290</v>
      </c>
      <c r="C26" s="10" t="s">
        <v>289</v>
      </c>
      <c r="D26" s="12" t="s">
        <v>271</v>
      </c>
      <c r="E26" s="16">
        <v>10000000</v>
      </c>
      <c r="F26" s="17">
        <v>10016.299999999999</v>
      </c>
      <c r="G26" s="18">
        <v>1.6299999999999999E-2</v>
      </c>
    </row>
    <row r="27" spans="1:7" ht="12.95" customHeight="1">
      <c r="A27" s="14" t="s">
        <v>291</v>
      </c>
      <c r="B27" s="15" t="s">
        <v>293</v>
      </c>
      <c r="C27" s="10" t="s">
        <v>292</v>
      </c>
      <c r="D27" s="12" t="s">
        <v>280</v>
      </c>
      <c r="E27" s="16">
        <v>10000000</v>
      </c>
      <c r="F27" s="17">
        <v>10007.31</v>
      </c>
      <c r="G27" s="18">
        <v>1.6299999999999999E-2</v>
      </c>
    </row>
    <row r="28" spans="1:7" ht="12.95" customHeight="1">
      <c r="A28" s="14" t="s">
        <v>294</v>
      </c>
      <c r="B28" s="15" t="s">
        <v>296</v>
      </c>
      <c r="C28" s="10" t="s">
        <v>295</v>
      </c>
      <c r="D28" s="12" t="s">
        <v>280</v>
      </c>
      <c r="E28" s="16">
        <v>10000000</v>
      </c>
      <c r="F28" s="17">
        <v>9998.08</v>
      </c>
      <c r="G28" s="18">
        <v>1.6199999999999999E-2</v>
      </c>
    </row>
    <row r="29" spans="1:7" ht="12.95" customHeight="1">
      <c r="A29" s="14" t="s">
        <v>297</v>
      </c>
      <c r="B29" s="15" t="s">
        <v>299</v>
      </c>
      <c r="C29" s="10" t="s">
        <v>298</v>
      </c>
      <c r="D29" s="12" t="s">
        <v>271</v>
      </c>
      <c r="E29" s="16">
        <v>7500000</v>
      </c>
      <c r="F29" s="17">
        <v>7588.79</v>
      </c>
      <c r="G29" s="18">
        <v>1.23E-2</v>
      </c>
    </row>
    <row r="30" spans="1:7" ht="12.95" customHeight="1">
      <c r="A30" s="14" t="s">
        <v>300</v>
      </c>
      <c r="B30" s="15" t="s">
        <v>302</v>
      </c>
      <c r="C30" s="10" t="s">
        <v>301</v>
      </c>
      <c r="D30" s="12" t="s">
        <v>303</v>
      </c>
      <c r="E30" s="16">
        <v>7500000</v>
      </c>
      <c r="F30" s="17">
        <v>7529.92</v>
      </c>
      <c r="G30" s="18">
        <v>1.2200000000000001E-2</v>
      </c>
    </row>
    <row r="31" spans="1:7" ht="12.95" customHeight="1">
      <c r="A31" s="14" t="s">
        <v>304</v>
      </c>
      <c r="B31" s="15" t="s">
        <v>306</v>
      </c>
      <c r="C31" s="10" t="s">
        <v>305</v>
      </c>
      <c r="D31" s="12" t="s">
        <v>307</v>
      </c>
      <c r="E31" s="16">
        <v>7500000</v>
      </c>
      <c r="F31" s="17">
        <v>7520.9</v>
      </c>
      <c r="G31" s="18">
        <v>1.2200000000000001E-2</v>
      </c>
    </row>
    <row r="32" spans="1:7" ht="12.95" customHeight="1">
      <c r="A32" s="14" t="s">
        <v>308</v>
      </c>
      <c r="B32" s="15" t="s">
        <v>3017</v>
      </c>
      <c r="C32" s="10" t="s">
        <v>309</v>
      </c>
      <c r="D32" s="12" t="s">
        <v>310</v>
      </c>
      <c r="E32" s="16">
        <v>7500000</v>
      </c>
      <c r="F32" s="17">
        <v>7498.7</v>
      </c>
      <c r="G32" s="18">
        <v>1.2200000000000001E-2</v>
      </c>
    </row>
    <row r="33" spans="1:7" ht="12.95" customHeight="1">
      <c r="A33" s="14" t="s">
        <v>311</v>
      </c>
      <c r="B33" s="15" t="s">
        <v>313</v>
      </c>
      <c r="C33" s="10" t="s">
        <v>312</v>
      </c>
      <c r="D33" s="12" t="s">
        <v>267</v>
      </c>
      <c r="E33" s="16">
        <v>6600000</v>
      </c>
      <c r="F33" s="17">
        <v>6720.59</v>
      </c>
      <c r="G33" s="18">
        <v>1.09E-2</v>
      </c>
    </row>
    <row r="34" spans="1:7" ht="12.95" customHeight="1">
      <c r="A34" s="14" t="s">
        <v>314</v>
      </c>
      <c r="B34" s="15" t="s">
        <v>316</v>
      </c>
      <c r="C34" s="10" t="s">
        <v>315</v>
      </c>
      <c r="D34" s="12" t="s">
        <v>267</v>
      </c>
      <c r="E34" s="16">
        <v>5000000</v>
      </c>
      <c r="F34" s="17">
        <v>5078.92</v>
      </c>
      <c r="G34" s="18">
        <v>8.2000000000000007E-3</v>
      </c>
    </row>
    <row r="35" spans="1:7" ht="12.95" customHeight="1">
      <c r="A35" s="14" t="s">
        <v>317</v>
      </c>
      <c r="B35" s="15" t="s">
        <v>319</v>
      </c>
      <c r="C35" s="10" t="s">
        <v>318</v>
      </c>
      <c r="D35" s="12" t="s">
        <v>271</v>
      </c>
      <c r="E35" s="16">
        <v>5000000</v>
      </c>
      <c r="F35" s="17">
        <v>5074.24</v>
      </c>
      <c r="G35" s="18">
        <v>8.2000000000000007E-3</v>
      </c>
    </row>
    <row r="36" spans="1:7" ht="12.95" customHeight="1">
      <c r="A36" s="14" t="s">
        <v>320</v>
      </c>
      <c r="B36" s="15" t="s">
        <v>322</v>
      </c>
      <c r="C36" s="10" t="s">
        <v>321</v>
      </c>
      <c r="D36" s="12" t="s">
        <v>271</v>
      </c>
      <c r="E36" s="16">
        <v>5000000</v>
      </c>
      <c r="F36" s="17">
        <v>5062.76</v>
      </c>
      <c r="G36" s="18">
        <v>8.2000000000000007E-3</v>
      </c>
    </row>
    <row r="37" spans="1:7" ht="12.95" customHeight="1">
      <c r="A37" s="14" t="s">
        <v>323</v>
      </c>
      <c r="B37" s="15" t="s">
        <v>325</v>
      </c>
      <c r="C37" s="10" t="s">
        <v>324</v>
      </c>
      <c r="D37" s="12" t="s">
        <v>267</v>
      </c>
      <c r="E37" s="16">
        <v>5000000</v>
      </c>
      <c r="F37" s="17">
        <v>5050.4799999999996</v>
      </c>
      <c r="G37" s="18">
        <v>8.2000000000000007E-3</v>
      </c>
    </row>
    <row r="38" spans="1:7" ht="12.95" customHeight="1">
      <c r="A38" s="14" t="s">
        <v>326</v>
      </c>
      <c r="B38" s="15" t="s">
        <v>328</v>
      </c>
      <c r="C38" s="10" t="s">
        <v>327</v>
      </c>
      <c r="D38" s="12" t="s">
        <v>287</v>
      </c>
      <c r="E38" s="16">
        <v>5000000</v>
      </c>
      <c r="F38" s="17">
        <v>5033.83</v>
      </c>
      <c r="G38" s="18">
        <v>8.2000000000000007E-3</v>
      </c>
    </row>
    <row r="39" spans="1:7" ht="12.95" customHeight="1">
      <c r="A39" s="14" t="s">
        <v>329</v>
      </c>
      <c r="B39" s="15" t="s">
        <v>331</v>
      </c>
      <c r="C39" s="10" t="s">
        <v>330</v>
      </c>
      <c r="D39" s="12" t="s">
        <v>332</v>
      </c>
      <c r="E39" s="16">
        <v>5000000</v>
      </c>
      <c r="F39" s="17">
        <v>5024.2700000000004</v>
      </c>
      <c r="G39" s="18">
        <v>8.2000000000000007E-3</v>
      </c>
    </row>
    <row r="40" spans="1:7" ht="12.95" customHeight="1">
      <c r="A40" s="14" t="s">
        <v>333</v>
      </c>
      <c r="B40" s="15" t="s">
        <v>335</v>
      </c>
      <c r="C40" s="10" t="s">
        <v>334</v>
      </c>
      <c r="D40" s="12" t="s">
        <v>271</v>
      </c>
      <c r="E40" s="16">
        <v>5000000</v>
      </c>
      <c r="F40" s="17">
        <v>5020.97</v>
      </c>
      <c r="G40" s="18">
        <v>8.2000000000000007E-3</v>
      </c>
    </row>
    <row r="41" spans="1:7" ht="12.95" customHeight="1">
      <c r="A41" s="14" t="s">
        <v>336</v>
      </c>
      <c r="B41" s="15" t="s">
        <v>2998</v>
      </c>
      <c r="C41" s="10" t="s">
        <v>337</v>
      </c>
      <c r="D41" s="12" t="s">
        <v>307</v>
      </c>
      <c r="E41" s="16">
        <v>5000000</v>
      </c>
      <c r="F41" s="17">
        <v>5018.3</v>
      </c>
      <c r="G41" s="18">
        <v>8.0999999999999996E-3</v>
      </c>
    </row>
    <row r="42" spans="1:7" ht="12.95" customHeight="1">
      <c r="A42" s="14" t="s">
        <v>338</v>
      </c>
      <c r="B42" s="15" t="s">
        <v>3014</v>
      </c>
      <c r="C42" s="10" t="s">
        <v>339</v>
      </c>
      <c r="D42" s="12" t="s">
        <v>271</v>
      </c>
      <c r="E42" s="16">
        <v>5000000</v>
      </c>
      <c r="F42" s="17">
        <v>5017.8999999999996</v>
      </c>
      <c r="G42" s="18">
        <v>8.0999999999999996E-3</v>
      </c>
    </row>
    <row r="43" spans="1:7" ht="12.95" customHeight="1">
      <c r="A43" s="14" t="s">
        <v>340</v>
      </c>
      <c r="B43" s="15" t="s">
        <v>342</v>
      </c>
      <c r="C43" s="10" t="s">
        <v>341</v>
      </c>
      <c r="D43" s="12" t="s">
        <v>303</v>
      </c>
      <c r="E43" s="16">
        <v>5000000</v>
      </c>
      <c r="F43" s="17">
        <v>5016.83</v>
      </c>
      <c r="G43" s="18">
        <v>8.0999999999999996E-3</v>
      </c>
    </row>
    <row r="44" spans="1:7" ht="12.95" customHeight="1">
      <c r="A44" s="14" t="s">
        <v>343</v>
      </c>
      <c r="B44" s="15" t="s">
        <v>345</v>
      </c>
      <c r="C44" s="10" t="s">
        <v>344</v>
      </c>
      <c r="D44" s="12" t="s">
        <v>280</v>
      </c>
      <c r="E44" s="16">
        <v>5000000</v>
      </c>
      <c r="F44" s="17">
        <v>5013.1499999999996</v>
      </c>
      <c r="G44" s="18">
        <v>8.0999999999999996E-3</v>
      </c>
    </row>
    <row r="45" spans="1:7" ht="12.95" customHeight="1">
      <c r="A45" s="14" t="s">
        <v>346</v>
      </c>
      <c r="B45" s="15" t="s">
        <v>3003</v>
      </c>
      <c r="C45" s="10" t="s">
        <v>347</v>
      </c>
      <c r="D45" s="12" t="s">
        <v>332</v>
      </c>
      <c r="E45" s="16">
        <v>5000000</v>
      </c>
      <c r="F45" s="17">
        <v>5012.8599999999997</v>
      </c>
      <c r="G45" s="18">
        <v>8.0999999999999996E-3</v>
      </c>
    </row>
    <row r="46" spans="1:7" ht="12.95" customHeight="1">
      <c r="A46" s="14" t="s">
        <v>348</v>
      </c>
      <c r="B46" s="15" t="s">
        <v>3022</v>
      </c>
      <c r="C46" s="10" t="s">
        <v>349</v>
      </c>
      <c r="D46" s="12" t="s">
        <v>287</v>
      </c>
      <c r="E46" s="16">
        <v>5000000</v>
      </c>
      <c r="F46" s="17">
        <v>5009.63</v>
      </c>
      <c r="G46" s="18">
        <v>8.0999999999999996E-3</v>
      </c>
    </row>
    <row r="47" spans="1:7" ht="12.95" customHeight="1">
      <c r="A47" s="14" t="s">
        <v>350</v>
      </c>
      <c r="B47" s="15" t="s">
        <v>352</v>
      </c>
      <c r="C47" s="10" t="s">
        <v>351</v>
      </c>
      <c r="D47" s="12" t="s">
        <v>271</v>
      </c>
      <c r="E47" s="16">
        <v>5000000</v>
      </c>
      <c r="F47" s="17">
        <v>5007.92</v>
      </c>
      <c r="G47" s="18">
        <v>8.0999999999999996E-3</v>
      </c>
    </row>
    <row r="48" spans="1:7" ht="12.95" customHeight="1">
      <c r="A48" s="14" t="s">
        <v>353</v>
      </c>
      <c r="B48" s="15" t="s">
        <v>355</v>
      </c>
      <c r="C48" s="10" t="s">
        <v>354</v>
      </c>
      <c r="D48" s="12" t="s">
        <v>307</v>
      </c>
      <c r="E48" s="16">
        <v>5000000</v>
      </c>
      <c r="F48" s="17">
        <v>4999.66</v>
      </c>
      <c r="G48" s="18">
        <v>8.0999999999999996E-3</v>
      </c>
    </row>
    <row r="49" spans="1:7" ht="12.95" customHeight="1">
      <c r="A49" s="14" t="s">
        <v>356</v>
      </c>
      <c r="B49" s="15" t="s">
        <v>358</v>
      </c>
      <c r="C49" s="10" t="s">
        <v>357</v>
      </c>
      <c r="D49" s="12" t="s">
        <v>271</v>
      </c>
      <c r="E49" s="16">
        <v>4500000</v>
      </c>
      <c r="F49" s="17">
        <v>4517.72</v>
      </c>
      <c r="G49" s="18">
        <v>7.3000000000000001E-3</v>
      </c>
    </row>
    <row r="50" spans="1:7" ht="12.95" customHeight="1">
      <c r="A50" s="14" t="s">
        <v>359</v>
      </c>
      <c r="B50" s="15" t="s">
        <v>361</v>
      </c>
      <c r="C50" s="10" t="s">
        <v>360</v>
      </c>
      <c r="D50" s="12" t="s">
        <v>287</v>
      </c>
      <c r="E50" s="16">
        <v>4000000</v>
      </c>
      <c r="F50" s="17">
        <v>4066.89</v>
      </c>
      <c r="G50" s="18">
        <v>6.6E-3</v>
      </c>
    </row>
    <row r="51" spans="1:7" ht="12.95" customHeight="1">
      <c r="A51" s="14" t="s">
        <v>362</v>
      </c>
      <c r="B51" s="15" t="s">
        <v>3015</v>
      </c>
      <c r="C51" s="10" t="s">
        <v>363</v>
      </c>
      <c r="D51" s="12" t="s">
        <v>271</v>
      </c>
      <c r="E51" s="16">
        <v>4000000</v>
      </c>
      <c r="F51" s="17">
        <v>4018.82</v>
      </c>
      <c r="G51" s="18">
        <v>6.4999999999999997E-3</v>
      </c>
    </row>
    <row r="52" spans="1:7" ht="12.95" customHeight="1">
      <c r="A52" s="14" t="s">
        <v>364</v>
      </c>
      <c r="B52" s="15" t="s">
        <v>366</v>
      </c>
      <c r="C52" s="10" t="s">
        <v>365</v>
      </c>
      <c r="D52" s="12" t="s">
        <v>332</v>
      </c>
      <c r="E52" s="16">
        <v>4000000</v>
      </c>
      <c r="F52" s="17">
        <v>3990.01</v>
      </c>
      <c r="G52" s="18">
        <v>6.4999999999999997E-3</v>
      </c>
    </row>
    <row r="53" spans="1:7" ht="12.95" customHeight="1">
      <c r="A53" s="14" t="s">
        <v>367</v>
      </c>
      <c r="B53" s="15" t="s">
        <v>369</v>
      </c>
      <c r="C53" s="10" t="s">
        <v>368</v>
      </c>
      <c r="D53" s="12" t="s">
        <v>370</v>
      </c>
      <c r="E53" s="16">
        <v>3500000</v>
      </c>
      <c r="F53" s="17">
        <v>3506.34</v>
      </c>
      <c r="G53" s="18">
        <v>5.7000000000000002E-3</v>
      </c>
    </row>
    <row r="54" spans="1:7" ht="12.95" customHeight="1">
      <c r="A54" s="14" t="s">
        <v>371</v>
      </c>
      <c r="B54" s="15" t="s">
        <v>2995</v>
      </c>
      <c r="C54" s="10" t="s">
        <v>372</v>
      </c>
      <c r="D54" s="12" t="s">
        <v>332</v>
      </c>
      <c r="E54" s="16">
        <v>3000000</v>
      </c>
      <c r="F54" s="17">
        <v>3014.38</v>
      </c>
      <c r="G54" s="18">
        <v>4.8999999999999998E-3</v>
      </c>
    </row>
    <row r="55" spans="1:7" ht="12.95" customHeight="1">
      <c r="A55" s="14" t="s">
        <v>373</v>
      </c>
      <c r="B55" s="15" t="s">
        <v>375</v>
      </c>
      <c r="C55" s="10" t="s">
        <v>374</v>
      </c>
      <c r="D55" s="12" t="s">
        <v>303</v>
      </c>
      <c r="E55" s="16">
        <v>2500000</v>
      </c>
      <c r="F55" s="17">
        <v>2541.15</v>
      </c>
      <c r="G55" s="18">
        <v>4.1000000000000003E-3</v>
      </c>
    </row>
    <row r="56" spans="1:7" ht="12.95" customHeight="1">
      <c r="A56" s="14" t="s">
        <v>376</v>
      </c>
      <c r="B56" s="15" t="s">
        <v>378</v>
      </c>
      <c r="C56" s="10" t="s">
        <v>377</v>
      </c>
      <c r="D56" s="12" t="s">
        <v>287</v>
      </c>
      <c r="E56" s="16">
        <v>2500000</v>
      </c>
      <c r="F56" s="17">
        <v>2538.42</v>
      </c>
      <c r="G56" s="18">
        <v>4.1000000000000003E-3</v>
      </c>
    </row>
    <row r="57" spans="1:7" ht="12.95" customHeight="1">
      <c r="A57" s="14" t="s">
        <v>379</v>
      </c>
      <c r="B57" s="15" t="s">
        <v>381</v>
      </c>
      <c r="C57" s="10" t="s">
        <v>380</v>
      </c>
      <c r="D57" s="12" t="s">
        <v>271</v>
      </c>
      <c r="E57" s="16">
        <v>2500000</v>
      </c>
      <c r="F57" s="17">
        <v>2519.96</v>
      </c>
      <c r="G57" s="18">
        <v>4.1000000000000003E-3</v>
      </c>
    </row>
    <row r="58" spans="1:7" ht="12.95" customHeight="1">
      <c r="A58" s="14" t="s">
        <v>382</v>
      </c>
      <c r="B58" s="15" t="s">
        <v>2997</v>
      </c>
      <c r="C58" s="10" t="s">
        <v>383</v>
      </c>
      <c r="D58" s="12" t="s">
        <v>303</v>
      </c>
      <c r="E58" s="16">
        <v>2500000</v>
      </c>
      <c r="F58" s="17">
        <v>2516.4899999999998</v>
      </c>
      <c r="G58" s="18">
        <v>4.1000000000000003E-3</v>
      </c>
    </row>
    <row r="59" spans="1:7" ht="12.95" customHeight="1">
      <c r="A59" s="14" t="s">
        <v>384</v>
      </c>
      <c r="B59" s="15" t="s">
        <v>386</v>
      </c>
      <c r="C59" s="10" t="s">
        <v>385</v>
      </c>
      <c r="D59" s="12" t="s">
        <v>271</v>
      </c>
      <c r="E59" s="16">
        <v>2500000</v>
      </c>
      <c r="F59" s="17">
        <v>2514.1999999999998</v>
      </c>
      <c r="G59" s="18">
        <v>4.1000000000000003E-3</v>
      </c>
    </row>
    <row r="60" spans="1:7" ht="12.95" customHeight="1">
      <c r="A60" s="14" t="s">
        <v>387</v>
      </c>
      <c r="B60" s="15" t="s">
        <v>2980</v>
      </c>
      <c r="C60" s="10" t="s">
        <v>388</v>
      </c>
      <c r="D60" s="12" t="s">
        <v>280</v>
      </c>
      <c r="E60" s="16">
        <v>2500000</v>
      </c>
      <c r="F60" s="17">
        <v>2509.86</v>
      </c>
      <c r="G60" s="18">
        <v>4.1000000000000003E-3</v>
      </c>
    </row>
    <row r="61" spans="1:7" ht="12.95" customHeight="1">
      <c r="A61" s="14" t="s">
        <v>389</v>
      </c>
      <c r="B61" s="15" t="s">
        <v>2986</v>
      </c>
      <c r="C61" s="10" t="s">
        <v>390</v>
      </c>
      <c r="D61" s="12" t="s">
        <v>271</v>
      </c>
      <c r="E61" s="16">
        <v>2500000</v>
      </c>
      <c r="F61" s="17">
        <v>2509.06</v>
      </c>
      <c r="G61" s="18">
        <v>4.1000000000000003E-3</v>
      </c>
    </row>
    <row r="62" spans="1:7" ht="12.95" customHeight="1">
      <c r="A62" s="14" t="s">
        <v>391</v>
      </c>
      <c r="B62" s="15" t="s">
        <v>393</v>
      </c>
      <c r="C62" s="10" t="s">
        <v>392</v>
      </c>
      <c r="D62" s="12" t="s">
        <v>267</v>
      </c>
      <c r="E62" s="16">
        <v>2500000</v>
      </c>
      <c r="F62" s="17">
        <v>2505.75</v>
      </c>
      <c r="G62" s="18">
        <v>4.1000000000000003E-3</v>
      </c>
    </row>
    <row r="63" spans="1:7" ht="12.95" customHeight="1">
      <c r="A63" s="14" t="s">
        <v>394</v>
      </c>
      <c r="B63" s="15" t="s">
        <v>396</v>
      </c>
      <c r="C63" s="10" t="s">
        <v>395</v>
      </c>
      <c r="D63" s="12" t="s">
        <v>280</v>
      </c>
      <c r="E63" s="16">
        <v>2500000</v>
      </c>
      <c r="F63" s="17">
        <v>2501.29</v>
      </c>
      <c r="G63" s="18">
        <v>4.1000000000000003E-3</v>
      </c>
    </row>
    <row r="64" spans="1:7" ht="12.95" customHeight="1">
      <c r="A64" s="14" t="s">
        <v>397</v>
      </c>
      <c r="B64" s="15" t="s">
        <v>399</v>
      </c>
      <c r="C64" s="10" t="s">
        <v>398</v>
      </c>
      <c r="D64" s="12" t="s">
        <v>271</v>
      </c>
      <c r="E64" s="16">
        <v>1600000</v>
      </c>
      <c r="F64" s="17">
        <v>1622.72</v>
      </c>
      <c r="G64" s="18">
        <v>2.5999999999999999E-3</v>
      </c>
    </row>
    <row r="65" spans="1:7" ht="12.95" customHeight="1">
      <c r="A65" s="14" t="s">
        <v>400</v>
      </c>
      <c r="B65" s="15" t="s">
        <v>402</v>
      </c>
      <c r="C65" s="10" t="s">
        <v>401</v>
      </c>
      <c r="D65" s="12" t="s">
        <v>271</v>
      </c>
      <c r="E65" s="16">
        <v>1300000</v>
      </c>
      <c r="F65" s="17">
        <v>1337.73</v>
      </c>
      <c r="G65" s="18">
        <v>2.2000000000000001E-3</v>
      </c>
    </row>
    <row r="66" spans="1:7" ht="12.95" customHeight="1">
      <c r="A66" s="14" t="s">
        <v>403</v>
      </c>
      <c r="B66" s="15" t="s">
        <v>405</v>
      </c>
      <c r="C66" s="10" t="s">
        <v>404</v>
      </c>
      <c r="D66" s="12" t="s">
        <v>271</v>
      </c>
      <c r="E66" s="16">
        <v>1000000</v>
      </c>
      <c r="F66" s="17">
        <v>1039.32</v>
      </c>
      <c r="G66" s="18">
        <v>1.6999999999999999E-3</v>
      </c>
    </row>
    <row r="67" spans="1:7" ht="12.95" customHeight="1">
      <c r="A67" s="14" t="s">
        <v>406</v>
      </c>
      <c r="B67" s="15" t="s">
        <v>408</v>
      </c>
      <c r="C67" s="10" t="s">
        <v>407</v>
      </c>
      <c r="D67" s="12" t="s">
        <v>267</v>
      </c>
      <c r="E67" s="16">
        <v>1000000</v>
      </c>
      <c r="F67" s="17">
        <v>1017.63</v>
      </c>
      <c r="G67" s="18">
        <v>1.6999999999999999E-3</v>
      </c>
    </row>
    <row r="68" spans="1:7" ht="12.95" customHeight="1">
      <c r="A68" s="14" t="s">
        <v>409</v>
      </c>
      <c r="B68" s="15" t="s">
        <v>411</v>
      </c>
      <c r="C68" s="10" t="s">
        <v>410</v>
      </c>
      <c r="D68" s="12" t="s">
        <v>267</v>
      </c>
      <c r="E68" s="16">
        <v>1000000</v>
      </c>
      <c r="F68" s="17">
        <v>1009.15</v>
      </c>
      <c r="G68" s="18">
        <v>1.6000000000000001E-3</v>
      </c>
    </row>
    <row r="69" spans="1:7" ht="12.95" customHeight="1">
      <c r="A69" s="14" t="s">
        <v>412</v>
      </c>
      <c r="B69" s="15" t="s">
        <v>414</v>
      </c>
      <c r="C69" s="10" t="s">
        <v>413</v>
      </c>
      <c r="D69" s="12" t="s">
        <v>271</v>
      </c>
      <c r="E69" s="16">
        <v>1000000</v>
      </c>
      <c r="F69" s="17">
        <v>1008.67</v>
      </c>
      <c r="G69" s="18">
        <v>1.6000000000000001E-3</v>
      </c>
    </row>
    <row r="70" spans="1:7" ht="12.95" customHeight="1">
      <c r="A70" s="14" t="s">
        <v>415</v>
      </c>
      <c r="B70" s="15" t="s">
        <v>417</v>
      </c>
      <c r="C70" s="10" t="s">
        <v>416</v>
      </c>
      <c r="D70" s="12" t="s">
        <v>271</v>
      </c>
      <c r="E70" s="16">
        <v>1000000</v>
      </c>
      <c r="F70" s="17">
        <v>1004.61</v>
      </c>
      <c r="G70" s="18">
        <v>1.6000000000000001E-3</v>
      </c>
    </row>
    <row r="71" spans="1:7" ht="12.95" customHeight="1">
      <c r="A71" s="14" t="s">
        <v>418</v>
      </c>
      <c r="B71" s="15" t="s">
        <v>420</v>
      </c>
      <c r="C71" s="10" t="s">
        <v>419</v>
      </c>
      <c r="D71" s="12" t="s">
        <v>271</v>
      </c>
      <c r="E71" s="16">
        <v>1000000</v>
      </c>
      <c r="F71" s="17">
        <v>1002.68</v>
      </c>
      <c r="G71" s="18">
        <v>1.6000000000000001E-3</v>
      </c>
    </row>
    <row r="72" spans="1:7" ht="12.95" customHeight="1">
      <c r="A72" s="14" t="s">
        <v>421</v>
      </c>
      <c r="B72" s="15" t="s">
        <v>423</v>
      </c>
      <c r="C72" s="10" t="s">
        <v>422</v>
      </c>
      <c r="D72" s="12" t="s">
        <v>271</v>
      </c>
      <c r="E72" s="16">
        <v>500000</v>
      </c>
      <c r="F72" s="17">
        <v>512.96</v>
      </c>
      <c r="G72" s="18">
        <v>8.0000000000000004E-4</v>
      </c>
    </row>
    <row r="73" spans="1:7" ht="12.95" customHeight="1">
      <c r="A73" s="14" t="s">
        <v>424</v>
      </c>
      <c r="B73" s="15" t="s">
        <v>426</v>
      </c>
      <c r="C73" s="10" t="s">
        <v>425</v>
      </c>
      <c r="D73" s="12" t="s">
        <v>271</v>
      </c>
      <c r="E73" s="16">
        <v>500000</v>
      </c>
      <c r="F73" s="17">
        <v>510.74</v>
      </c>
      <c r="G73" s="18">
        <v>8.0000000000000004E-4</v>
      </c>
    </row>
    <row r="74" spans="1:7" ht="12.95" customHeight="1">
      <c r="A74" s="14" t="s">
        <v>427</v>
      </c>
      <c r="B74" s="15" t="s">
        <v>429</v>
      </c>
      <c r="C74" s="10" t="s">
        <v>428</v>
      </c>
      <c r="D74" s="12" t="s">
        <v>271</v>
      </c>
      <c r="E74" s="16">
        <v>500000</v>
      </c>
      <c r="F74" s="17">
        <v>507.96</v>
      </c>
      <c r="G74" s="18">
        <v>8.0000000000000004E-4</v>
      </c>
    </row>
    <row r="75" spans="1:7" ht="12.95" customHeight="1">
      <c r="A75" s="14" t="s">
        <v>430</v>
      </c>
      <c r="B75" s="15" t="s">
        <v>432</v>
      </c>
      <c r="C75" s="10" t="s">
        <v>431</v>
      </c>
      <c r="D75" s="12" t="s">
        <v>271</v>
      </c>
      <c r="E75" s="16">
        <v>500000</v>
      </c>
      <c r="F75" s="17">
        <v>504.22</v>
      </c>
      <c r="G75" s="18">
        <v>8.0000000000000004E-4</v>
      </c>
    </row>
    <row r="76" spans="1:7" ht="12.95" customHeight="1">
      <c r="A76" s="14" t="s">
        <v>433</v>
      </c>
      <c r="B76" s="15" t="s">
        <v>2996</v>
      </c>
      <c r="C76" s="10" t="s">
        <v>434</v>
      </c>
      <c r="D76" s="12" t="s">
        <v>332</v>
      </c>
      <c r="E76" s="16">
        <v>500000</v>
      </c>
      <c r="F76" s="17">
        <v>504.03</v>
      </c>
      <c r="G76" s="18">
        <v>8.0000000000000004E-4</v>
      </c>
    </row>
    <row r="77" spans="1:7" ht="12.95" customHeight="1">
      <c r="A77" s="3"/>
      <c r="B77" s="11" t="s">
        <v>435</v>
      </c>
      <c r="C77" s="10" t="s">
        <v>2</v>
      </c>
      <c r="D77" s="12" t="s">
        <v>2</v>
      </c>
      <c r="E77" s="12" t="s">
        <v>2</v>
      </c>
      <c r="F77" s="12" t="s">
        <v>2</v>
      </c>
      <c r="G77" s="13" t="s">
        <v>2</v>
      </c>
    </row>
    <row r="78" spans="1:7" ht="12.95" customHeight="1">
      <c r="A78" s="14" t="s">
        <v>436</v>
      </c>
      <c r="B78" s="15" t="s">
        <v>59</v>
      </c>
      <c r="C78" s="10" t="s">
        <v>437</v>
      </c>
      <c r="D78" s="12" t="s">
        <v>271</v>
      </c>
      <c r="E78" s="16">
        <v>5000000</v>
      </c>
      <c r="F78" s="17">
        <v>6149.12</v>
      </c>
      <c r="G78" s="18">
        <v>0.01</v>
      </c>
    </row>
    <row r="79" spans="1:7" ht="12.95" customHeight="1">
      <c r="A79" s="14" t="s">
        <v>438</v>
      </c>
      <c r="B79" s="15" t="s">
        <v>148</v>
      </c>
      <c r="C79" s="10" t="s">
        <v>439</v>
      </c>
      <c r="D79" s="12" t="s">
        <v>271</v>
      </c>
      <c r="E79" s="16">
        <v>2000000</v>
      </c>
      <c r="F79" s="17">
        <v>2283.09</v>
      </c>
      <c r="G79" s="18">
        <v>3.7000000000000002E-3</v>
      </c>
    </row>
    <row r="80" spans="1:7" ht="12.95" customHeight="1">
      <c r="A80" s="3"/>
      <c r="B80" s="20" t="s">
        <v>440</v>
      </c>
      <c r="C80" s="34" t="s">
        <v>2</v>
      </c>
      <c r="D80" s="20" t="s">
        <v>2</v>
      </c>
      <c r="E80" s="20" t="s">
        <v>2</v>
      </c>
      <c r="F80" s="35">
        <v>321571.77</v>
      </c>
      <c r="G80" s="36">
        <v>0.52170000000000005</v>
      </c>
    </row>
    <row r="81" spans="1:7" ht="12.95" customHeight="1">
      <c r="A81" s="3"/>
      <c r="B81" s="11" t="s">
        <v>441</v>
      </c>
      <c r="C81" s="10" t="s">
        <v>2</v>
      </c>
      <c r="D81" s="12" t="s">
        <v>2</v>
      </c>
      <c r="E81" s="12" t="s">
        <v>2</v>
      </c>
      <c r="F81" s="12" t="s">
        <v>2</v>
      </c>
      <c r="G81" s="13" t="s">
        <v>2</v>
      </c>
    </row>
    <row r="82" spans="1:7" ht="12.95" customHeight="1">
      <c r="A82" s="3"/>
      <c r="B82" s="11" t="s">
        <v>263</v>
      </c>
      <c r="C82" s="10" t="s">
        <v>2</v>
      </c>
      <c r="D82" s="12" t="s">
        <v>2</v>
      </c>
      <c r="E82" s="12" t="s">
        <v>2</v>
      </c>
      <c r="F82" s="12" t="s">
        <v>2</v>
      </c>
      <c r="G82" s="13" t="s">
        <v>2</v>
      </c>
    </row>
    <row r="83" spans="1:7" ht="12.95" customHeight="1">
      <c r="A83" s="14" t="s">
        <v>442</v>
      </c>
      <c r="B83" s="15" t="s">
        <v>444</v>
      </c>
      <c r="C83" s="10" t="s">
        <v>443</v>
      </c>
      <c r="D83" s="12" t="s">
        <v>332</v>
      </c>
      <c r="E83" s="16">
        <v>11000000</v>
      </c>
      <c r="F83" s="17">
        <v>11035.94</v>
      </c>
      <c r="G83" s="18">
        <v>1.7899999999999999E-2</v>
      </c>
    </row>
    <row r="84" spans="1:7" ht="12.95" customHeight="1">
      <c r="A84" s="14" t="s">
        <v>445</v>
      </c>
      <c r="B84" s="15" t="s">
        <v>447</v>
      </c>
      <c r="C84" s="10" t="s">
        <v>446</v>
      </c>
      <c r="D84" s="12" t="s">
        <v>271</v>
      </c>
      <c r="E84" s="16">
        <v>7500000</v>
      </c>
      <c r="F84" s="17">
        <v>7519.88</v>
      </c>
      <c r="G84" s="18">
        <v>1.2200000000000001E-2</v>
      </c>
    </row>
    <row r="85" spans="1:7" ht="12.95" customHeight="1">
      <c r="A85" s="14" t="s">
        <v>448</v>
      </c>
      <c r="B85" s="15" t="s">
        <v>450</v>
      </c>
      <c r="C85" s="10" t="s">
        <v>449</v>
      </c>
      <c r="D85" s="12" t="s">
        <v>271</v>
      </c>
      <c r="E85" s="16">
        <v>3500000</v>
      </c>
      <c r="F85" s="17">
        <v>3513.2</v>
      </c>
      <c r="G85" s="18">
        <v>5.7000000000000002E-3</v>
      </c>
    </row>
    <row r="86" spans="1:7" ht="12.95" customHeight="1">
      <c r="A86" s="14" t="s">
        <v>451</v>
      </c>
      <c r="B86" s="15" t="s">
        <v>453</v>
      </c>
      <c r="C86" s="10" t="s">
        <v>452</v>
      </c>
      <c r="D86" s="12" t="s">
        <v>307</v>
      </c>
      <c r="E86" s="16">
        <v>2500000</v>
      </c>
      <c r="F86" s="17">
        <v>2521.85</v>
      </c>
      <c r="G86" s="18">
        <v>4.1000000000000003E-3</v>
      </c>
    </row>
    <row r="87" spans="1:7" ht="12.95" customHeight="1">
      <c r="A87" s="3"/>
      <c r="B87" s="20" t="s">
        <v>440</v>
      </c>
      <c r="C87" s="34" t="s">
        <v>2</v>
      </c>
      <c r="D87" s="20" t="s">
        <v>2</v>
      </c>
      <c r="E87" s="20" t="s">
        <v>2</v>
      </c>
      <c r="F87" s="35">
        <v>24590.87</v>
      </c>
      <c r="G87" s="36">
        <v>3.9899999999999998E-2</v>
      </c>
    </row>
    <row r="88" spans="1:7" ht="12.95" customHeight="1">
      <c r="A88" s="3"/>
      <c r="B88" s="40" t="s">
        <v>2921</v>
      </c>
      <c r="C88" s="39" t="s">
        <v>2</v>
      </c>
      <c r="D88" s="41" t="s">
        <v>2</v>
      </c>
      <c r="E88" s="41" t="s">
        <v>2</v>
      </c>
      <c r="F88" s="41" t="s">
        <v>2</v>
      </c>
      <c r="G88" s="42" t="s">
        <v>2</v>
      </c>
    </row>
    <row r="89" spans="1:7" ht="12.95" customHeight="1">
      <c r="A89" s="43"/>
      <c r="B89" s="45" t="s">
        <v>440</v>
      </c>
      <c r="C89" s="44" t="s">
        <v>2</v>
      </c>
      <c r="D89" s="45" t="s">
        <v>2</v>
      </c>
      <c r="E89" s="45" t="s">
        <v>2</v>
      </c>
      <c r="F89" s="46" t="s">
        <v>808</v>
      </c>
      <c r="G89" s="47" t="s">
        <v>808</v>
      </c>
    </row>
    <row r="90" spans="1:7" ht="12.95" customHeight="1">
      <c r="A90" s="3"/>
      <c r="B90" s="20" t="s">
        <v>224</v>
      </c>
      <c r="C90" s="19" t="s">
        <v>2</v>
      </c>
      <c r="D90" s="21" t="s">
        <v>2</v>
      </c>
      <c r="E90" s="22" t="s">
        <v>2</v>
      </c>
      <c r="F90" s="23">
        <v>346162.64</v>
      </c>
      <c r="G90" s="24">
        <v>0.56159999999999999</v>
      </c>
    </row>
    <row r="91" spans="1:7" ht="12.95" customHeight="1">
      <c r="A91" s="3"/>
      <c r="B91" s="11" t="s">
        <v>9</v>
      </c>
      <c r="C91" s="10" t="s">
        <v>2</v>
      </c>
      <c r="D91" s="12" t="s">
        <v>2</v>
      </c>
      <c r="E91" s="12" t="s">
        <v>2</v>
      </c>
      <c r="F91" s="12" t="s">
        <v>2</v>
      </c>
      <c r="G91" s="13" t="s">
        <v>2</v>
      </c>
    </row>
    <row r="92" spans="1:7" ht="12.95" customHeight="1">
      <c r="A92" s="3"/>
      <c r="B92" s="11" t="s">
        <v>10</v>
      </c>
      <c r="C92" s="10" t="s">
        <v>2</v>
      </c>
      <c r="D92" s="12" t="s">
        <v>2</v>
      </c>
      <c r="E92" s="12" t="s">
        <v>2</v>
      </c>
      <c r="F92" s="12" t="s">
        <v>2</v>
      </c>
      <c r="G92" s="13" t="s">
        <v>2</v>
      </c>
    </row>
    <row r="93" spans="1:7" ht="12.95" customHeight="1">
      <c r="A93" s="14" t="s">
        <v>32</v>
      </c>
      <c r="B93" s="15" t="s">
        <v>17</v>
      </c>
      <c r="C93" s="10" t="s">
        <v>33</v>
      </c>
      <c r="D93" s="12" t="s">
        <v>18</v>
      </c>
      <c r="E93" s="16">
        <v>35000000</v>
      </c>
      <c r="F93" s="17">
        <v>34797.18</v>
      </c>
      <c r="G93" s="18">
        <v>5.6500000000000002E-2</v>
      </c>
    </row>
    <row r="94" spans="1:7" ht="12.95" customHeight="1">
      <c r="A94" s="14" t="s">
        <v>454</v>
      </c>
      <c r="B94" s="15" t="s">
        <v>27</v>
      </c>
      <c r="C94" s="10" t="s">
        <v>455</v>
      </c>
      <c r="D94" s="12" t="s">
        <v>18</v>
      </c>
      <c r="E94" s="16">
        <v>20000000</v>
      </c>
      <c r="F94" s="17">
        <v>19693.62</v>
      </c>
      <c r="G94" s="18">
        <v>3.2000000000000001E-2</v>
      </c>
    </row>
    <row r="95" spans="1:7" ht="12.95" customHeight="1">
      <c r="A95" s="14" t="s">
        <v>39</v>
      </c>
      <c r="B95" s="15" t="s">
        <v>41</v>
      </c>
      <c r="C95" s="10" t="s">
        <v>40</v>
      </c>
      <c r="D95" s="12" t="s">
        <v>24</v>
      </c>
      <c r="E95" s="16">
        <v>12500000</v>
      </c>
      <c r="F95" s="17">
        <v>12396.84</v>
      </c>
      <c r="G95" s="18">
        <v>2.01E-2</v>
      </c>
    </row>
    <row r="96" spans="1:7" ht="12.95" customHeight="1">
      <c r="A96" s="14" t="s">
        <v>456</v>
      </c>
      <c r="B96" s="15" t="s">
        <v>13</v>
      </c>
      <c r="C96" s="10" t="s">
        <v>457</v>
      </c>
      <c r="D96" s="12" t="s">
        <v>14</v>
      </c>
      <c r="E96" s="16">
        <v>10000000</v>
      </c>
      <c r="F96" s="17">
        <v>9791.6</v>
      </c>
      <c r="G96" s="18">
        <v>1.5900000000000001E-2</v>
      </c>
    </row>
    <row r="97" spans="1:7" ht="12.95" customHeight="1">
      <c r="A97" s="14" t="s">
        <v>458</v>
      </c>
      <c r="B97" s="15" t="s">
        <v>41</v>
      </c>
      <c r="C97" s="10" t="s">
        <v>459</v>
      </c>
      <c r="D97" s="12" t="s">
        <v>24</v>
      </c>
      <c r="E97" s="16">
        <v>9500000</v>
      </c>
      <c r="F97" s="17">
        <v>9410.61</v>
      </c>
      <c r="G97" s="18">
        <v>1.5299999999999999E-2</v>
      </c>
    </row>
    <row r="98" spans="1:7" ht="12.95" customHeight="1">
      <c r="A98" s="14" t="s">
        <v>460</v>
      </c>
      <c r="B98" s="15" t="s">
        <v>17</v>
      </c>
      <c r="C98" s="10" t="s">
        <v>461</v>
      </c>
      <c r="D98" s="12" t="s">
        <v>14</v>
      </c>
      <c r="E98" s="16">
        <v>7500000</v>
      </c>
      <c r="F98" s="17">
        <v>7488.79</v>
      </c>
      <c r="G98" s="18">
        <v>1.2200000000000001E-2</v>
      </c>
    </row>
    <row r="99" spans="1:7" ht="12.95" customHeight="1">
      <c r="A99" s="14" t="s">
        <v>462</v>
      </c>
      <c r="B99" s="15" t="s">
        <v>47</v>
      </c>
      <c r="C99" s="10" t="s">
        <v>463</v>
      </c>
      <c r="D99" s="12" t="s">
        <v>18</v>
      </c>
      <c r="E99" s="16">
        <v>7500000</v>
      </c>
      <c r="F99" s="17">
        <v>7375.83</v>
      </c>
      <c r="G99" s="18">
        <v>1.2E-2</v>
      </c>
    </row>
    <row r="100" spans="1:7" ht="12.95" customHeight="1">
      <c r="A100" s="14" t="s">
        <v>11</v>
      </c>
      <c r="B100" s="15" t="s">
        <v>13</v>
      </c>
      <c r="C100" s="10" t="s">
        <v>12</v>
      </c>
      <c r="D100" s="12" t="s">
        <v>14</v>
      </c>
      <c r="E100" s="16">
        <v>3500000</v>
      </c>
      <c r="F100" s="17">
        <v>3476.93</v>
      </c>
      <c r="G100" s="18">
        <v>5.5999999999999999E-3</v>
      </c>
    </row>
    <row r="101" spans="1:7" ht="12.95" customHeight="1">
      <c r="A101" s="3"/>
      <c r="B101" s="11" t="s">
        <v>464</v>
      </c>
      <c r="C101" s="10" t="s">
        <v>2</v>
      </c>
      <c r="D101" s="12" t="s">
        <v>2</v>
      </c>
      <c r="E101" s="12" t="s">
        <v>2</v>
      </c>
      <c r="F101" s="12" t="s">
        <v>2</v>
      </c>
      <c r="G101" s="13" t="s">
        <v>2</v>
      </c>
    </row>
    <row r="102" spans="1:7" ht="12.95" customHeight="1">
      <c r="A102" s="4" t="s">
        <v>2</v>
      </c>
      <c r="B102" s="15" t="s">
        <v>465</v>
      </c>
      <c r="C102" s="10" t="s">
        <v>2</v>
      </c>
      <c r="D102" s="12" t="s">
        <v>2</v>
      </c>
      <c r="E102" s="26" t="s">
        <v>2</v>
      </c>
      <c r="F102" s="17">
        <v>43885.29</v>
      </c>
      <c r="G102" s="18">
        <v>7.1300000000000002E-2</v>
      </c>
    </row>
    <row r="103" spans="1:7" ht="12.95" customHeight="1">
      <c r="A103" s="3"/>
      <c r="B103" s="11" t="s">
        <v>44</v>
      </c>
      <c r="C103" s="10" t="s">
        <v>2</v>
      </c>
      <c r="D103" s="12" t="s">
        <v>2</v>
      </c>
      <c r="E103" s="12" t="s">
        <v>2</v>
      </c>
      <c r="F103" s="12" t="s">
        <v>2</v>
      </c>
      <c r="G103" s="13" t="s">
        <v>2</v>
      </c>
    </row>
    <row r="104" spans="1:7" ht="12.95" customHeight="1">
      <c r="A104" s="14" t="s">
        <v>466</v>
      </c>
      <c r="B104" s="15" t="s">
        <v>468</v>
      </c>
      <c r="C104" s="10" t="s">
        <v>467</v>
      </c>
      <c r="D104" s="12" t="s">
        <v>14</v>
      </c>
      <c r="E104" s="16">
        <v>25000000</v>
      </c>
      <c r="F104" s="17">
        <v>24809.88</v>
      </c>
      <c r="G104" s="18">
        <v>4.0300000000000002E-2</v>
      </c>
    </row>
    <row r="105" spans="1:7" ht="12.95" customHeight="1">
      <c r="A105" s="14" t="s">
        <v>469</v>
      </c>
      <c r="B105" s="15" t="s">
        <v>471</v>
      </c>
      <c r="C105" s="10" t="s">
        <v>470</v>
      </c>
      <c r="D105" s="12" t="s">
        <v>18</v>
      </c>
      <c r="E105" s="16">
        <v>12500000</v>
      </c>
      <c r="F105" s="17">
        <v>12228.96</v>
      </c>
      <c r="G105" s="18">
        <v>1.9900000000000001E-2</v>
      </c>
    </row>
    <row r="106" spans="1:7" ht="12.95" customHeight="1">
      <c r="A106" s="14" t="s">
        <v>472</v>
      </c>
      <c r="B106" s="15" t="s">
        <v>108</v>
      </c>
      <c r="C106" s="10" t="s">
        <v>473</v>
      </c>
      <c r="D106" s="12" t="s">
        <v>18</v>
      </c>
      <c r="E106" s="16">
        <v>10000000</v>
      </c>
      <c r="F106" s="17">
        <v>9979.5300000000007</v>
      </c>
      <c r="G106" s="18">
        <v>1.6199999999999999E-2</v>
      </c>
    </row>
    <row r="107" spans="1:7" ht="12.95" customHeight="1">
      <c r="A107" s="14" t="s">
        <v>474</v>
      </c>
      <c r="B107" s="15" t="s">
        <v>108</v>
      </c>
      <c r="C107" s="10" t="s">
        <v>475</v>
      </c>
      <c r="D107" s="12" t="s">
        <v>18</v>
      </c>
      <c r="E107" s="16">
        <v>10000000</v>
      </c>
      <c r="F107" s="17">
        <v>9965.75</v>
      </c>
      <c r="G107" s="18">
        <v>1.6199999999999999E-2</v>
      </c>
    </row>
    <row r="108" spans="1:7" ht="12.95" customHeight="1">
      <c r="A108" s="14" t="s">
        <v>476</v>
      </c>
      <c r="B108" s="49" t="s">
        <v>471</v>
      </c>
      <c r="C108" s="10" t="s">
        <v>477</v>
      </c>
      <c r="D108" s="50" t="s">
        <v>18</v>
      </c>
      <c r="E108" s="16">
        <v>10000000</v>
      </c>
      <c r="F108" s="17">
        <v>9921.85</v>
      </c>
      <c r="G108" s="18">
        <v>1.61E-2</v>
      </c>
    </row>
    <row r="109" spans="1:7" ht="12.95" customHeight="1">
      <c r="A109" s="14" t="s">
        <v>478</v>
      </c>
      <c r="B109" s="15" t="s">
        <v>480</v>
      </c>
      <c r="C109" s="10" t="s">
        <v>479</v>
      </c>
      <c r="D109" s="12" t="s">
        <v>14</v>
      </c>
      <c r="E109" s="16">
        <v>10000000</v>
      </c>
      <c r="F109" s="17">
        <v>9831.4</v>
      </c>
      <c r="G109" s="18">
        <v>1.6E-2</v>
      </c>
    </row>
    <row r="110" spans="1:7" ht="12.95" customHeight="1">
      <c r="A110" s="14" t="s">
        <v>481</v>
      </c>
      <c r="B110" s="15" t="s">
        <v>480</v>
      </c>
      <c r="C110" s="10" t="s">
        <v>482</v>
      </c>
      <c r="D110" s="12" t="s">
        <v>14</v>
      </c>
      <c r="E110" s="16">
        <v>10000000</v>
      </c>
      <c r="F110" s="17">
        <v>9791.7099999999991</v>
      </c>
      <c r="G110" s="18">
        <v>1.5900000000000001E-2</v>
      </c>
    </row>
    <row r="111" spans="1:7" ht="12.95" customHeight="1">
      <c r="A111" s="14" t="s">
        <v>483</v>
      </c>
      <c r="B111" s="15" t="s">
        <v>485</v>
      </c>
      <c r="C111" s="10" t="s">
        <v>484</v>
      </c>
      <c r="D111" s="12" t="s">
        <v>14</v>
      </c>
      <c r="E111" s="16">
        <v>7500000</v>
      </c>
      <c r="F111" s="17">
        <v>7191.97</v>
      </c>
      <c r="G111" s="18">
        <v>1.17E-2</v>
      </c>
    </row>
    <row r="112" spans="1:7" ht="12.95" customHeight="1">
      <c r="A112" s="14" t="s">
        <v>486</v>
      </c>
      <c r="B112" s="15" t="s">
        <v>485</v>
      </c>
      <c r="C112" s="10" t="s">
        <v>487</v>
      </c>
      <c r="D112" s="12" t="s">
        <v>14</v>
      </c>
      <c r="E112" s="16">
        <v>6500000</v>
      </c>
      <c r="F112" s="17">
        <v>6377.62</v>
      </c>
      <c r="G112" s="18">
        <v>1.04E-2</v>
      </c>
    </row>
    <row r="113" spans="1:7" ht="12.95" customHeight="1">
      <c r="A113" s="14" t="s">
        <v>488</v>
      </c>
      <c r="B113" s="15" t="s">
        <v>490</v>
      </c>
      <c r="C113" s="10" t="s">
        <v>489</v>
      </c>
      <c r="D113" s="12" t="s">
        <v>14</v>
      </c>
      <c r="E113" s="16">
        <v>5000000</v>
      </c>
      <c r="F113" s="17">
        <v>4782.29</v>
      </c>
      <c r="G113" s="18">
        <v>7.7999999999999996E-3</v>
      </c>
    </row>
    <row r="114" spans="1:7" ht="12.95" customHeight="1">
      <c r="A114" s="14" t="s">
        <v>491</v>
      </c>
      <c r="B114" s="15" t="s">
        <v>493</v>
      </c>
      <c r="C114" s="10" t="s">
        <v>492</v>
      </c>
      <c r="D114" s="12" t="s">
        <v>14</v>
      </c>
      <c r="E114" s="16">
        <v>5000000</v>
      </c>
      <c r="F114" s="17">
        <v>4770.91</v>
      </c>
      <c r="G114" s="18">
        <v>7.7000000000000002E-3</v>
      </c>
    </row>
    <row r="115" spans="1:7" ht="12.95" customHeight="1">
      <c r="A115" s="14" t="s">
        <v>82</v>
      </c>
      <c r="B115" s="15" t="s">
        <v>47</v>
      </c>
      <c r="C115" s="10" t="s">
        <v>83</v>
      </c>
      <c r="D115" s="12" t="s">
        <v>18</v>
      </c>
      <c r="E115" s="16">
        <v>2500000</v>
      </c>
      <c r="F115" s="17">
        <v>2487.9699999999998</v>
      </c>
      <c r="G115" s="18">
        <v>4.0000000000000001E-3</v>
      </c>
    </row>
    <row r="116" spans="1:7" ht="12.95" customHeight="1">
      <c r="A116" s="14" t="s">
        <v>494</v>
      </c>
      <c r="B116" s="15" t="s">
        <v>485</v>
      </c>
      <c r="C116" s="10" t="s">
        <v>495</v>
      </c>
      <c r="D116" s="12" t="s">
        <v>14</v>
      </c>
      <c r="E116" s="16">
        <v>2500000</v>
      </c>
      <c r="F116" s="17">
        <v>2444.1</v>
      </c>
      <c r="G116" s="18">
        <v>4.0000000000000001E-3</v>
      </c>
    </row>
    <row r="117" spans="1:7" ht="12.95" customHeight="1">
      <c r="A117" s="3"/>
      <c r="B117" s="20" t="s">
        <v>224</v>
      </c>
      <c r="C117" s="19" t="s">
        <v>2</v>
      </c>
      <c r="D117" s="21" t="s">
        <v>2</v>
      </c>
      <c r="E117" s="22" t="s">
        <v>2</v>
      </c>
      <c r="F117" s="23">
        <v>262900.63</v>
      </c>
      <c r="G117" s="24">
        <v>0.42709999999999998</v>
      </c>
    </row>
    <row r="118" spans="1:7" ht="12.95" customHeight="1">
      <c r="A118" s="3"/>
      <c r="B118" s="20" t="s">
        <v>237</v>
      </c>
      <c r="C118" s="19" t="s">
        <v>2</v>
      </c>
      <c r="D118" s="21" t="s">
        <v>2</v>
      </c>
      <c r="E118" s="12" t="s">
        <v>2</v>
      </c>
      <c r="F118" s="23">
        <v>6760.74</v>
      </c>
      <c r="G118" s="24">
        <v>1.1299999999999999E-2</v>
      </c>
    </row>
    <row r="119" spans="1:7" ht="12.95" customHeight="1" thickBot="1">
      <c r="A119" s="3"/>
      <c r="B119" s="29" t="s">
        <v>238</v>
      </c>
      <c r="C119" s="28" t="s">
        <v>2</v>
      </c>
      <c r="D119" s="30" t="s">
        <v>2</v>
      </c>
      <c r="E119" s="30" t="s">
        <v>2</v>
      </c>
      <c r="F119" s="31">
        <v>615824.01139200001</v>
      </c>
      <c r="G119" s="32">
        <v>1</v>
      </c>
    </row>
    <row r="120" spans="1:7" ht="12.95" customHeight="1">
      <c r="A120" s="3"/>
      <c r="B120" s="4" t="s">
        <v>2</v>
      </c>
      <c r="C120" s="3"/>
      <c r="D120" s="3"/>
      <c r="E120" s="3"/>
      <c r="F120" s="3"/>
      <c r="G120" s="3"/>
    </row>
    <row r="121" spans="1:7" ht="12.95" customHeight="1">
      <c r="A121" s="3"/>
      <c r="B121" s="33" t="s">
        <v>2</v>
      </c>
      <c r="C121" s="3"/>
      <c r="D121" s="3"/>
      <c r="E121" s="3"/>
      <c r="F121" s="3"/>
      <c r="G121" s="3"/>
    </row>
    <row r="122" spans="1:7" ht="12.95" customHeight="1">
      <c r="A122" s="3"/>
      <c r="B122" s="33" t="s">
        <v>239</v>
      </c>
      <c r="C122" s="3"/>
      <c r="D122" s="3"/>
      <c r="E122" s="3"/>
      <c r="F122" s="3"/>
      <c r="G122" s="3"/>
    </row>
    <row r="123" spans="1:7" ht="12.95" customHeight="1">
      <c r="A123" s="3"/>
      <c r="B123" s="33" t="s">
        <v>2</v>
      </c>
      <c r="C123" s="3"/>
      <c r="D123" s="3"/>
      <c r="E123" s="3"/>
      <c r="F123" s="3"/>
      <c r="G123" s="3"/>
    </row>
    <row r="124" spans="1:7" ht="26.1" customHeight="1">
      <c r="A124" s="3"/>
      <c r="B124" s="56"/>
      <c r="C124" s="3"/>
      <c r="E124" s="3"/>
      <c r="F124" s="3"/>
      <c r="G124" s="3"/>
    </row>
    <row r="125" spans="1:7" ht="12.95" customHeight="1">
      <c r="A125" s="3"/>
      <c r="B125" s="33" t="s">
        <v>2</v>
      </c>
      <c r="C125" s="3"/>
      <c r="D125" s="3"/>
      <c r="E125" s="3"/>
      <c r="F125" s="3"/>
      <c r="G125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20.xml><?xml version="1.0" encoding="utf-8"?>
<worksheet xmlns="http://schemas.openxmlformats.org/spreadsheetml/2006/main" xmlns:r="http://schemas.openxmlformats.org/officeDocument/2006/relationships">
  <dimension ref="A2:G20"/>
  <sheetViews>
    <sheetView showGridLines="0" zoomScaleNormal="100" workbookViewId="0"/>
  </sheetViews>
  <sheetFormatPr defaultRowHeight="12.75"/>
  <cols>
    <col min="1" max="1" width="7" style="1" bestFit="1" customWidth="1"/>
    <col min="2" max="2" width="43.28515625" style="1" bestFit="1" customWidth="1"/>
    <col min="3" max="3" width="13.28515625" style="1" bestFit="1" customWidth="1"/>
    <col min="4" max="4" width="14.140625" style="1" bestFit="1" customWidth="1"/>
    <col min="5" max="5" width="13.42578125" style="1" bestFit="1" customWidth="1"/>
    <col min="6" max="6" width="27.42578125" style="1" bestFit="1" customWidth="1"/>
    <col min="7" max="7" width="8.140625" style="1" bestFit="1" customWidth="1"/>
    <col min="8" max="16384" width="9.140625" style="1"/>
  </cols>
  <sheetData>
    <row r="2" spans="1:7">
      <c r="B2" s="72" t="s">
        <v>2968</v>
      </c>
      <c r="C2" s="72"/>
      <c r="D2" s="72"/>
      <c r="E2" s="72"/>
      <c r="F2" s="72"/>
      <c r="G2" s="72"/>
    </row>
    <row r="4" spans="1:7">
      <c r="B4" s="72" t="str">
        <f>+B5</f>
        <v>IDFC All Seasons Bond Fund (ASBF)</v>
      </c>
      <c r="C4" s="72"/>
      <c r="D4" s="72"/>
      <c r="E4" s="72"/>
      <c r="F4" s="72"/>
      <c r="G4" s="72"/>
    </row>
    <row r="5" spans="1:7" ht="15.95" customHeight="1">
      <c r="A5" s="2" t="s">
        <v>2287</v>
      </c>
      <c r="B5" s="57" t="s">
        <v>2939</v>
      </c>
      <c r="C5" s="58"/>
      <c r="D5" s="59"/>
      <c r="E5" s="59"/>
      <c r="F5" s="59"/>
      <c r="G5" s="59"/>
    </row>
    <row r="6" spans="1:7" ht="12.95" customHeight="1">
      <c r="A6" s="3"/>
      <c r="B6" s="57" t="s">
        <v>1</v>
      </c>
      <c r="C6" s="58"/>
      <c r="D6" s="59"/>
      <c r="E6" s="59"/>
      <c r="F6" s="59"/>
      <c r="G6" s="59"/>
    </row>
    <row r="7" spans="1:7" ht="12.95" customHeight="1" thickBot="1">
      <c r="A7" s="4" t="s">
        <v>2</v>
      </c>
      <c r="B7" s="59"/>
      <c r="C7" s="59"/>
      <c r="D7" s="59"/>
      <c r="E7" s="59"/>
      <c r="F7" s="59"/>
      <c r="G7" s="59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2288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14" t="s">
        <v>2289</v>
      </c>
      <c r="B10" s="15" t="s">
        <v>2291</v>
      </c>
      <c r="C10" s="10" t="s">
        <v>2290</v>
      </c>
      <c r="D10" s="12" t="s">
        <v>2</v>
      </c>
      <c r="E10" s="48">
        <v>50644185.711999997</v>
      </c>
      <c r="F10" s="17">
        <v>13564.99</v>
      </c>
      <c r="G10" s="18">
        <v>0.76880000000000004</v>
      </c>
    </row>
    <row r="11" spans="1:7" ht="12.95" customHeight="1">
      <c r="A11" s="14" t="s">
        <v>2292</v>
      </c>
      <c r="B11" s="15" t="s">
        <v>2294</v>
      </c>
      <c r="C11" s="10" t="s">
        <v>2293</v>
      </c>
      <c r="D11" s="12" t="s">
        <v>2</v>
      </c>
      <c r="E11" s="48">
        <v>16037134.088</v>
      </c>
      <c r="F11" s="17">
        <v>4024.97</v>
      </c>
      <c r="G11" s="18">
        <v>0.2281</v>
      </c>
    </row>
    <row r="12" spans="1:7" ht="12.95" customHeight="1">
      <c r="A12" s="14" t="s">
        <v>2295</v>
      </c>
      <c r="B12" s="15" t="s">
        <v>2297</v>
      </c>
      <c r="C12" s="10" t="s">
        <v>2296</v>
      </c>
      <c r="D12" s="12" t="s">
        <v>2</v>
      </c>
      <c r="E12" s="48">
        <v>155680.351</v>
      </c>
      <c r="F12" s="17">
        <v>55.79</v>
      </c>
      <c r="G12" s="18">
        <v>3.2000000000000002E-3</v>
      </c>
    </row>
    <row r="13" spans="1:7" ht="12.95" customHeight="1">
      <c r="A13" s="3"/>
      <c r="B13" s="20" t="s">
        <v>224</v>
      </c>
      <c r="C13" s="19" t="s">
        <v>2</v>
      </c>
      <c r="D13" s="21" t="s">
        <v>2</v>
      </c>
      <c r="E13" s="22" t="s">
        <v>2</v>
      </c>
      <c r="F13" s="23">
        <v>17645.75</v>
      </c>
      <c r="G13" s="24">
        <v>1.0001</v>
      </c>
    </row>
    <row r="14" spans="1:7" ht="12.95" customHeight="1">
      <c r="A14" s="3"/>
      <c r="B14" s="20" t="s">
        <v>237</v>
      </c>
      <c r="C14" s="19" t="s">
        <v>2</v>
      </c>
      <c r="D14" s="21" t="s">
        <v>2</v>
      </c>
      <c r="E14" s="12" t="s">
        <v>2</v>
      </c>
      <c r="F14" s="23">
        <v>-0.31</v>
      </c>
      <c r="G14" s="24">
        <v>-1E-4</v>
      </c>
    </row>
    <row r="15" spans="1:7" ht="12.95" customHeight="1" thickBot="1">
      <c r="A15" s="3"/>
      <c r="B15" s="29" t="s">
        <v>238</v>
      </c>
      <c r="C15" s="28" t="s">
        <v>2</v>
      </c>
      <c r="D15" s="30" t="s">
        <v>2</v>
      </c>
      <c r="E15" s="30" t="s">
        <v>2</v>
      </c>
      <c r="F15" s="31">
        <v>17645.4369161</v>
      </c>
      <c r="G15" s="32">
        <v>1</v>
      </c>
    </row>
    <row r="16" spans="1:7" ht="12.95" customHeight="1">
      <c r="A16" s="3"/>
      <c r="B16" s="4" t="s">
        <v>2</v>
      </c>
      <c r="C16" s="3"/>
      <c r="D16" s="3"/>
      <c r="E16" s="3"/>
      <c r="F16" s="3"/>
      <c r="G16" s="3"/>
    </row>
    <row r="17" spans="1:7" ht="12.95" customHeight="1">
      <c r="A17" s="3"/>
      <c r="B17" s="33" t="s">
        <v>2</v>
      </c>
      <c r="C17" s="3"/>
      <c r="D17" s="3"/>
      <c r="E17" s="3"/>
      <c r="F17" s="3"/>
      <c r="G17" s="3"/>
    </row>
    <row r="18" spans="1:7" ht="12.95" customHeight="1">
      <c r="A18" s="3"/>
      <c r="B18" s="33" t="s">
        <v>2</v>
      </c>
      <c r="C18" s="3"/>
      <c r="D18" s="3"/>
      <c r="E18" s="3"/>
      <c r="F18" s="3"/>
      <c r="G18" s="3"/>
    </row>
    <row r="19" spans="1:7" ht="26.1" customHeight="1">
      <c r="A19" s="3"/>
      <c r="B19" s="56"/>
      <c r="C19" s="3"/>
      <c r="E19" s="3"/>
      <c r="F19" s="3"/>
      <c r="G19" s="3"/>
    </row>
    <row r="20" spans="1:7" ht="12.95" customHeight="1">
      <c r="A20" s="3"/>
      <c r="B20" s="33" t="s">
        <v>2</v>
      </c>
      <c r="C20" s="3"/>
      <c r="D20" s="3"/>
      <c r="E20" s="3"/>
      <c r="F20" s="3"/>
      <c r="G20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dimension ref="A2:G107"/>
  <sheetViews>
    <sheetView showGridLines="0" zoomScaleNormal="100" workbookViewId="0"/>
  </sheetViews>
  <sheetFormatPr defaultRowHeight="12.75"/>
  <cols>
    <col min="1" max="1" width="8.140625" style="1" bestFit="1" customWidth="1"/>
    <col min="2" max="2" width="61.7109375" style="1" bestFit="1" customWidth="1"/>
    <col min="3" max="3" width="13.5703125" style="1" bestFit="1" customWidth="1"/>
    <col min="4" max="4" width="40" style="1" bestFit="1" customWidth="1"/>
    <col min="5" max="5" width="8.85546875" style="1" bestFit="1" customWidth="1"/>
    <col min="6" max="6" width="27.42578125" style="1" bestFit="1" customWidth="1"/>
    <col min="7" max="7" width="8.140625" style="1" bestFit="1" customWidth="1"/>
    <col min="8" max="16384" width="9.140625" style="1"/>
  </cols>
  <sheetData>
    <row r="2" spans="1:7">
      <c r="B2" s="72" t="s">
        <v>2968</v>
      </c>
      <c r="C2" s="72"/>
      <c r="D2" s="72"/>
      <c r="E2" s="72"/>
      <c r="F2" s="72"/>
      <c r="G2" s="72"/>
    </row>
    <row r="4" spans="1:7">
      <c r="B4" s="72" t="str">
        <f>+B5</f>
        <v>IDFC Monthly Income Plan (IDFC-MIP)</v>
      </c>
      <c r="C4" s="72"/>
      <c r="D4" s="72"/>
      <c r="E4" s="72"/>
      <c r="F4" s="72"/>
      <c r="G4" s="72"/>
    </row>
    <row r="5" spans="1:7" ht="15.95" customHeight="1">
      <c r="A5" s="2" t="s">
        <v>2298</v>
      </c>
      <c r="B5" s="57" t="s">
        <v>2940</v>
      </c>
      <c r="C5" s="58"/>
      <c r="D5" s="59"/>
      <c r="E5" s="59"/>
      <c r="F5" s="59"/>
      <c r="G5" s="59"/>
    </row>
    <row r="6" spans="1:7" ht="12.95" customHeight="1">
      <c r="A6" s="3"/>
      <c r="B6" s="57" t="s">
        <v>1</v>
      </c>
      <c r="C6" s="58"/>
      <c r="D6" s="59"/>
      <c r="E6" s="59"/>
      <c r="F6" s="59"/>
      <c r="G6" s="59"/>
    </row>
    <row r="7" spans="1:7" ht="12.95" customHeight="1" thickBot="1">
      <c r="A7" s="4" t="s">
        <v>2</v>
      </c>
      <c r="B7" s="59"/>
      <c r="C7" s="59"/>
      <c r="D7" s="59"/>
      <c r="E7" s="59"/>
      <c r="F7" s="59"/>
      <c r="G7" s="59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1096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1097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14" t="s">
        <v>1863</v>
      </c>
      <c r="B11" s="15" t="s">
        <v>1803</v>
      </c>
      <c r="C11" s="10" t="s">
        <v>1864</v>
      </c>
      <c r="D11" s="12" t="s">
        <v>1117</v>
      </c>
      <c r="E11" s="16">
        <v>20000</v>
      </c>
      <c r="F11" s="17">
        <v>361.7</v>
      </c>
      <c r="G11" s="18">
        <v>1.38E-2</v>
      </c>
    </row>
    <row r="12" spans="1:7" ht="12.95" customHeight="1">
      <c r="A12" s="14" t="s">
        <v>1440</v>
      </c>
      <c r="B12" s="15" t="s">
        <v>1442</v>
      </c>
      <c r="C12" s="10" t="s">
        <v>1441</v>
      </c>
      <c r="D12" s="12" t="s">
        <v>1117</v>
      </c>
      <c r="E12" s="16">
        <v>104000</v>
      </c>
      <c r="F12" s="17">
        <v>312.10000000000002</v>
      </c>
      <c r="G12" s="18">
        <v>1.1900000000000001E-2</v>
      </c>
    </row>
    <row r="13" spans="1:7" ht="12.95" customHeight="1">
      <c r="A13" s="14" t="s">
        <v>1184</v>
      </c>
      <c r="B13" s="15" t="s">
        <v>1186</v>
      </c>
      <c r="C13" s="10" t="s">
        <v>1185</v>
      </c>
      <c r="D13" s="12" t="s">
        <v>1140</v>
      </c>
      <c r="E13" s="16">
        <v>3400</v>
      </c>
      <c r="F13" s="17">
        <v>279.18</v>
      </c>
      <c r="G13" s="18">
        <v>1.06E-2</v>
      </c>
    </row>
    <row r="14" spans="1:7" ht="12.95" customHeight="1">
      <c r="A14" s="14" t="s">
        <v>1865</v>
      </c>
      <c r="B14" s="15" t="s">
        <v>1867</v>
      </c>
      <c r="C14" s="10" t="s">
        <v>1866</v>
      </c>
      <c r="D14" s="12" t="s">
        <v>1165</v>
      </c>
      <c r="E14" s="16">
        <v>28000</v>
      </c>
      <c r="F14" s="17">
        <v>263.44</v>
      </c>
      <c r="G14" s="18">
        <v>0.01</v>
      </c>
    </row>
    <row r="15" spans="1:7" ht="12.95" customHeight="1">
      <c r="A15" s="14" t="s">
        <v>2022</v>
      </c>
      <c r="B15" s="15" t="s">
        <v>2024</v>
      </c>
      <c r="C15" s="10" t="s">
        <v>2023</v>
      </c>
      <c r="D15" s="12" t="s">
        <v>1198</v>
      </c>
      <c r="E15" s="16">
        <v>54000</v>
      </c>
      <c r="F15" s="17">
        <v>231.63</v>
      </c>
      <c r="G15" s="18">
        <v>8.8000000000000005E-3</v>
      </c>
    </row>
    <row r="16" spans="1:7" ht="12.95" customHeight="1">
      <c r="A16" s="14" t="s">
        <v>1941</v>
      </c>
      <c r="B16" s="15" t="s">
        <v>1943</v>
      </c>
      <c r="C16" s="10" t="s">
        <v>1942</v>
      </c>
      <c r="D16" s="12" t="s">
        <v>1944</v>
      </c>
      <c r="E16" s="16">
        <v>120000</v>
      </c>
      <c r="F16" s="17">
        <v>229.32</v>
      </c>
      <c r="G16" s="18">
        <v>8.6999999999999994E-3</v>
      </c>
    </row>
    <row r="17" spans="1:7" ht="12.95" customHeight="1">
      <c r="A17" s="14" t="s">
        <v>1237</v>
      </c>
      <c r="B17" s="15" t="s">
        <v>1239</v>
      </c>
      <c r="C17" s="10" t="s">
        <v>1238</v>
      </c>
      <c r="D17" s="12" t="s">
        <v>1117</v>
      </c>
      <c r="E17" s="16">
        <v>22000</v>
      </c>
      <c r="F17" s="17">
        <v>225.51</v>
      </c>
      <c r="G17" s="18">
        <v>8.6E-3</v>
      </c>
    </row>
    <row r="18" spans="1:7" ht="12.95" customHeight="1">
      <c r="A18" s="14" t="s">
        <v>1938</v>
      </c>
      <c r="B18" s="15" t="s">
        <v>1940</v>
      </c>
      <c r="C18" s="10" t="s">
        <v>1939</v>
      </c>
      <c r="D18" s="12" t="s">
        <v>1421</v>
      </c>
      <c r="E18" s="16">
        <v>40000</v>
      </c>
      <c r="F18" s="17">
        <v>206.1</v>
      </c>
      <c r="G18" s="18">
        <v>7.7999999999999996E-3</v>
      </c>
    </row>
    <row r="19" spans="1:7" ht="12.95" customHeight="1">
      <c r="A19" s="14" t="s">
        <v>2073</v>
      </c>
      <c r="B19" s="15" t="s">
        <v>2075</v>
      </c>
      <c r="C19" s="10" t="s">
        <v>2074</v>
      </c>
      <c r="D19" s="12" t="s">
        <v>1101</v>
      </c>
      <c r="E19" s="16">
        <v>52000</v>
      </c>
      <c r="F19" s="17">
        <v>154.52000000000001</v>
      </c>
      <c r="G19" s="18">
        <v>5.8999999999999999E-3</v>
      </c>
    </row>
    <row r="20" spans="1:7" ht="12.95" customHeight="1">
      <c r="A20" s="14" t="s">
        <v>1335</v>
      </c>
      <c r="B20" s="15" t="s">
        <v>1337</v>
      </c>
      <c r="C20" s="10" t="s">
        <v>1336</v>
      </c>
      <c r="D20" s="12" t="s">
        <v>1117</v>
      </c>
      <c r="E20" s="16">
        <v>50000</v>
      </c>
      <c r="F20" s="17">
        <v>152.9</v>
      </c>
      <c r="G20" s="18">
        <v>5.7999999999999996E-3</v>
      </c>
    </row>
    <row r="21" spans="1:7" ht="12.95" customHeight="1">
      <c r="A21" s="14" t="s">
        <v>1280</v>
      </c>
      <c r="B21" s="15" t="s">
        <v>1282</v>
      </c>
      <c r="C21" s="10" t="s">
        <v>1281</v>
      </c>
      <c r="D21" s="12" t="s">
        <v>1194</v>
      </c>
      <c r="E21" s="16">
        <v>12000</v>
      </c>
      <c r="F21" s="17">
        <v>146.68</v>
      </c>
      <c r="G21" s="18">
        <v>5.5999999999999999E-3</v>
      </c>
    </row>
    <row r="22" spans="1:7" ht="12.95" customHeight="1">
      <c r="A22" s="14" t="s">
        <v>1880</v>
      </c>
      <c r="B22" s="15" t="s">
        <v>1882</v>
      </c>
      <c r="C22" s="10" t="s">
        <v>1881</v>
      </c>
      <c r="D22" s="12" t="s">
        <v>1171</v>
      </c>
      <c r="E22" s="16">
        <v>200</v>
      </c>
      <c r="F22" s="17">
        <v>132.84</v>
      </c>
      <c r="G22" s="18">
        <v>5.1000000000000004E-3</v>
      </c>
    </row>
    <row r="23" spans="1:7" ht="12.95" customHeight="1">
      <c r="A23" s="14" t="s">
        <v>2086</v>
      </c>
      <c r="B23" s="15" t="s">
        <v>2088</v>
      </c>
      <c r="C23" s="10" t="s">
        <v>2087</v>
      </c>
      <c r="D23" s="12" t="s">
        <v>1105</v>
      </c>
      <c r="E23" s="16">
        <v>80000</v>
      </c>
      <c r="F23" s="17">
        <v>131.63999999999999</v>
      </c>
      <c r="G23" s="18">
        <v>5.0000000000000001E-3</v>
      </c>
    </row>
    <row r="24" spans="1:7" ht="12.95" customHeight="1">
      <c r="A24" s="14" t="s">
        <v>1870</v>
      </c>
      <c r="B24" s="15" t="s">
        <v>1872</v>
      </c>
      <c r="C24" s="10" t="s">
        <v>1871</v>
      </c>
      <c r="D24" s="12" t="s">
        <v>1353</v>
      </c>
      <c r="E24" s="16">
        <v>14000</v>
      </c>
      <c r="F24" s="17">
        <v>129.06</v>
      </c>
      <c r="G24" s="18">
        <v>4.8999999999999998E-3</v>
      </c>
    </row>
    <row r="25" spans="1:7" ht="12.95" customHeight="1">
      <c r="A25" s="14" t="s">
        <v>1271</v>
      </c>
      <c r="B25" s="15" t="s">
        <v>1273</v>
      </c>
      <c r="C25" s="10" t="s">
        <v>1272</v>
      </c>
      <c r="D25" s="12" t="s">
        <v>1117</v>
      </c>
      <c r="E25" s="16">
        <v>24000</v>
      </c>
      <c r="F25" s="17">
        <v>125.56</v>
      </c>
      <c r="G25" s="18">
        <v>4.7999999999999996E-3</v>
      </c>
    </row>
    <row r="26" spans="1:7" ht="12.95" customHeight="1">
      <c r="A26" s="14" t="s">
        <v>2089</v>
      </c>
      <c r="B26" s="15" t="s">
        <v>2091</v>
      </c>
      <c r="C26" s="10" t="s">
        <v>2090</v>
      </c>
      <c r="D26" s="12" t="s">
        <v>1467</v>
      </c>
      <c r="E26" s="16">
        <v>2400</v>
      </c>
      <c r="F26" s="17">
        <v>123.79</v>
      </c>
      <c r="G26" s="18">
        <v>4.7000000000000002E-3</v>
      </c>
    </row>
    <row r="27" spans="1:7" ht="12.95" customHeight="1">
      <c r="A27" s="14" t="s">
        <v>1966</v>
      </c>
      <c r="B27" s="15" t="s">
        <v>1968</v>
      </c>
      <c r="C27" s="10" t="s">
        <v>1967</v>
      </c>
      <c r="D27" s="12" t="s">
        <v>1113</v>
      </c>
      <c r="E27" s="16">
        <v>74000</v>
      </c>
      <c r="F27" s="17">
        <v>120.18</v>
      </c>
      <c r="G27" s="18">
        <v>4.5999999999999999E-3</v>
      </c>
    </row>
    <row r="28" spans="1:7" ht="12.95" customHeight="1">
      <c r="A28" s="14" t="s">
        <v>1137</v>
      </c>
      <c r="B28" s="15" t="s">
        <v>1139</v>
      </c>
      <c r="C28" s="10" t="s">
        <v>1138</v>
      </c>
      <c r="D28" s="12" t="s">
        <v>1140</v>
      </c>
      <c r="E28" s="16">
        <v>28000</v>
      </c>
      <c r="F28" s="17">
        <v>119.95</v>
      </c>
      <c r="G28" s="18">
        <v>4.5999999999999999E-3</v>
      </c>
    </row>
    <row r="29" spans="1:7" ht="12.95" customHeight="1">
      <c r="A29" s="14" t="s">
        <v>1963</v>
      </c>
      <c r="B29" s="15" t="s">
        <v>1965</v>
      </c>
      <c r="C29" s="10" t="s">
        <v>1964</v>
      </c>
      <c r="D29" s="12" t="s">
        <v>1121</v>
      </c>
      <c r="E29" s="16">
        <v>20000</v>
      </c>
      <c r="F29" s="17">
        <v>116.17</v>
      </c>
      <c r="G29" s="18">
        <v>4.4000000000000003E-3</v>
      </c>
    </row>
    <row r="30" spans="1:7" ht="12.95" customHeight="1">
      <c r="A30" s="14" t="s">
        <v>2038</v>
      </c>
      <c r="B30" s="15" t="s">
        <v>2040</v>
      </c>
      <c r="C30" s="10" t="s">
        <v>2039</v>
      </c>
      <c r="D30" s="12" t="s">
        <v>1133</v>
      </c>
      <c r="E30" s="16">
        <v>70000</v>
      </c>
      <c r="F30" s="17">
        <v>111.9</v>
      </c>
      <c r="G30" s="18">
        <v>4.3E-3</v>
      </c>
    </row>
    <row r="31" spans="1:7" ht="12.95" customHeight="1">
      <c r="A31" s="14" t="s">
        <v>1975</v>
      </c>
      <c r="B31" s="15" t="s">
        <v>1977</v>
      </c>
      <c r="C31" s="10" t="s">
        <v>1976</v>
      </c>
      <c r="D31" s="12" t="s">
        <v>1101</v>
      </c>
      <c r="E31" s="16">
        <v>10800</v>
      </c>
      <c r="F31" s="17">
        <v>104.56</v>
      </c>
      <c r="G31" s="18">
        <v>4.0000000000000001E-3</v>
      </c>
    </row>
    <row r="32" spans="1:7" ht="12.95" customHeight="1">
      <c r="A32" s="14" t="s">
        <v>1987</v>
      </c>
      <c r="B32" s="15" t="s">
        <v>1989</v>
      </c>
      <c r="C32" s="10" t="s">
        <v>1988</v>
      </c>
      <c r="D32" s="12" t="s">
        <v>1913</v>
      </c>
      <c r="E32" s="16">
        <v>58000</v>
      </c>
      <c r="F32" s="17">
        <v>101.47</v>
      </c>
      <c r="G32" s="18">
        <v>3.8999999999999998E-3</v>
      </c>
    </row>
    <row r="33" spans="1:7" ht="12.95" customHeight="1">
      <c r="A33" s="14" t="s">
        <v>1382</v>
      </c>
      <c r="B33" s="15" t="s">
        <v>1384</v>
      </c>
      <c r="C33" s="10" t="s">
        <v>1383</v>
      </c>
      <c r="D33" s="12" t="s">
        <v>1109</v>
      </c>
      <c r="E33" s="16">
        <v>14000</v>
      </c>
      <c r="F33" s="17">
        <v>98.53</v>
      </c>
      <c r="G33" s="18">
        <v>3.7000000000000002E-3</v>
      </c>
    </row>
    <row r="34" spans="1:7" ht="12.95" customHeight="1">
      <c r="A34" s="14" t="s">
        <v>1492</v>
      </c>
      <c r="B34" s="15" t="s">
        <v>1494</v>
      </c>
      <c r="C34" s="10" t="s">
        <v>1493</v>
      </c>
      <c r="D34" s="12" t="s">
        <v>1121</v>
      </c>
      <c r="E34" s="16">
        <v>8000</v>
      </c>
      <c r="F34" s="17">
        <v>98.17</v>
      </c>
      <c r="G34" s="18">
        <v>3.7000000000000002E-3</v>
      </c>
    </row>
    <row r="35" spans="1:7" ht="12.95" customHeight="1">
      <c r="A35" s="14" t="s">
        <v>1483</v>
      </c>
      <c r="B35" s="15" t="s">
        <v>1485</v>
      </c>
      <c r="C35" s="10" t="s">
        <v>1484</v>
      </c>
      <c r="D35" s="12" t="s">
        <v>1229</v>
      </c>
      <c r="E35" s="16">
        <v>100000</v>
      </c>
      <c r="F35" s="17">
        <v>95.7</v>
      </c>
      <c r="G35" s="18">
        <v>3.5999999999999999E-3</v>
      </c>
    </row>
    <row r="36" spans="1:7" ht="12.95" customHeight="1">
      <c r="A36" s="14" t="s">
        <v>2299</v>
      </c>
      <c r="B36" s="15" t="s">
        <v>2301</v>
      </c>
      <c r="C36" s="10" t="s">
        <v>2300</v>
      </c>
      <c r="D36" s="12" t="s">
        <v>1353</v>
      </c>
      <c r="E36" s="16">
        <v>14000</v>
      </c>
      <c r="F36" s="17">
        <v>94.77</v>
      </c>
      <c r="G36" s="18">
        <v>3.5999999999999999E-3</v>
      </c>
    </row>
    <row r="37" spans="1:7" ht="12.95" customHeight="1">
      <c r="A37" s="14" t="s">
        <v>1969</v>
      </c>
      <c r="B37" s="15" t="s">
        <v>1971</v>
      </c>
      <c r="C37" s="10" t="s">
        <v>1970</v>
      </c>
      <c r="D37" s="12" t="s">
        <v>1113</v>
      </c>
      <c r="E37" s="16">
        <v>18000</v>
      </c>
      <c r="F37" s="17">
        <v>94.28</v>
      </c>
      <c r="G37" s="18">
        <v>3.5999999999999999E-3</v>
      </c>
    </row>
    <row r="38" spans="1:7" ht="12.95" customHeight="1">
      <c r="A38" s="14" t="s">
        <v>1898</v>
      </c>
      <c r="B38" s="15" t="s">
        <v>1900</v>
      </c>
      <c r="C38" s="10" t="s">
        <v>1899</v>
      </c>
      <c r="D38" s="12" t="s">
        <v>1101</v>
      </c>
      <c r="E38" s="16">
        <v>34000</v>
      </c>
      <c r="F38" s="17">
        <v>89.51</v>
      </c>
      <c r="G38" s="18">
        <v>3.3999999999999998E-3</v>
      </c>
    </row>
    <row r="39" spans="1:7" ht="12.95" customHeight="1">
      <c r="A39" s="14" t="s">
        <v>1901</v>
      </c>
      <c r="B39" s="15" t="s">
        <v>1903</v>
      </c>
      <c r="C39" s="10" t="s">
        <v>1902</v>
      </c>
      <c r="D39" s="12" t="s">
        <v>1117</v>
      </c>
      <c r="E39" s="16">
        <v>44000</v>
      </c>
      <c r="F39" s="17">
        <v>86.75</v>
      </c>
      <c r="G39" s="18">
        <v>3.3E-3</v>
      </c>
    </row>
    <row r="40" spans="1:7" ht="12.95" customHeight="1">
      <c r="A40" s="14" t="s">
        <v>1960</v>
      </c>
      <c r="B40" s="15" t="s">
        <v>1962</v>
      </c>
      <c r="C40" s="10" t="s">
        <v>1961</v>
      </c>
      <c r="D40" s="12" t="s">
        <v>1233</v>
      </c>
      <c r="E40" s="16">
        <v>20000</v>
      </c>
      <c r="F40" s="17">
        <v>86.27</v>
      </c>
      <c r="G40" s="18">
        <v>3.3E-3</v>
      </c>
    </row>
    <row r="41" spans="1:7" ht="12.95" customHeight="1">
      <c r="A41" s="14" t="s">
        <v>2047</v>
      </c>
      <c r="B41" s="15" t="s">
        <v>2049</v>
      </c>
      <c r="C41" s="10" t="s">
        <v>2048</v>
      </c>
      <c r="D41" s="12" t="s">
        <v>1372</v>
      </c>
      <c r="E41" s="16">
        <v>24000</v>
      </c>
      <c r="F41" s="17">
        <v>85.86</v>
      </c>
      <c r="G41" s="18">
        <v>3.3E-3</v>
      </c>
    </row>
    <row r="42" spans="1:7" ht="12.95" customHeight="1">
      <c r="A42" s="14" t="s">
        <v>2031</v>
      </c>
      <c r="B42" s="15" t="s">
        <v>2033</v>
      </c>
      <c r="C42" s="10" t="s">
        <v>2032</v>
      </c>
      <c r="D42" s="12" t="s">
        <v>1321</v>
      </c>
      <c r="E42" s="16">
        <v>74000</v>
      </c>
      <c r="F42" s="17">
        <v>85.77</v>
      </c>
      <c r="G42" s="18">
        <v>3.3E-3</v>
      </c>
    </row>
    <row r="43" spans="1:7" ht="12.95" customHeight="1">
      <c r="A43" s="14" t="s">
        <v>1917</v>
      </c>
      <c r="B43" s="15" t="s">
        <v>1919</v>
      </c>
      <c r="C43" s="10" t="s">
        <v>1918</v>
      </c>
      <c r="D43" s="12" t="s">
        <v>1129</v>
      </c>
      <c r="E43" s="16">
        <v>40000</v>
      </c>
      <c r="F43" s="17">
        <v>84.74</v>
      </c>
      <c r="G43" s="18">
        <v>3.2000000000000002E-3</v>
      </c>
    </row>
    <row r="44" spans="1:7" ht="12.95" customHeight="1">
      <c r="A44" s="14" t="s">
        <v>2132</v>
      </c>
      <c r="B44" s="15" t="s">
        <v>2134</v>
      </c>
      <c r="C44" s="10" t="s">
        <v>2133</v>
      </c>
      <c r="D44" s="12" t="s">
        <v>1205</v>
      </c>
      <c r="E44" s="16">
        <v>40000</v>
      </c>
      <c r="F44" s="17">
        <v>81.8</v>
      </c>
      <c r="G44" s="18">
        <v>3.0999999999999999E-3</v>
      </c>
    </row>
    <row r="45" spans="1:7" ht="12.95" customHeight="1">
      <c r="A45" s="14" t="s">
        <v>2302</v>
      </c>
      <c r="B45" s="15" t="s">
        <v>2304</v>
      </c>
      <c r="C45" s="10" t="s">
        <v>2303</v>
      </c>
      <c r="D45" s="12" t="s">
        <v>1129</v>
      </c>
      <c r="E45" s="16">
        <v>64000</v>
      </c>
      <c r="F45" s="17">
        <v>78.78</v>
      </c>
      <c r="G45" s="18">
        <v>3.0000000000000001E-3</v>
      </c>
    </row>
    <row r="46" spans="1:7" ht="12.95" customHeight="1">
      <c r="A46" s="14" t="s">
        <v>1246</v>
      </c>
      <c r="B46" s="15" t="s">
        <v>1248</v>
      </c>
      <c r="C46" s="10" t="s">
        <v>1247</v>
      </c>
      <c r="D46" s="12" t="s">
        <v>1101</v>
      </c>
      <c r="E46" s="16">
        <v>14000</v>
      </c>
      <c r="F46" s="17">
        <v>77.41</v>
      </c>
      <c r="G46" s="18">
        <v>2.8999999999999998E-3</v>
      </c>
    </row>
    <row r="47" spans="1:7" ht="12.95" customHeight="1">
      <c r="A47" s="14" t="s">
        <v>1914</v>
      </c>
      <c r="B47" s="15" t="s">
        <v>1916</v>
      </c>
      <c r="C47" s="10" t="s">
        <v>1915</v>
      </c>
      <c r="D47" s="12" t="s">
        <v>1165</v>
      </c>
      <c r="E47" s="16">
        <v>14000</v>
      </c>
      <c r="F47" s="17">
        <v>75.819999999999993</v>
      </c>
      <c r="G47" s="18">
        <v>2.8999999999999998E-3</v>
      </c>
    </row>
    <row r="48" spans="1:7" ht="12.95" customHeight="1">
      <c r="A48" s="14" t="s">
        <v>2305</v>
      </c>
      <c r="B48" s="15" t="s">
        <v>2307</v>
      </c>
      <c r="C48" s="10" t="s">
        <v>2306</v>
      </c>
      <c r="D48" s="12" t="s">
        <v>1101</v>
      </c>
      <c r="E48" s="16">
        <v>4000</v>
      </c>
      <c r="F48" s="17">
        <v>74.95</v>
      </c>
      <c r="G48" s="18">
        <v>2.8999999999999998E-3</v>
      </c>
    </row>
    <row r="49" spans="1:7" ht="12.95" customHeight="1">
      <c r="A49" s="14" t="s">
        <v>1489</v>
      </c>
      <c r="B49" s="15" t="s">
        <v>1491</v>
      </c>
      <c r="C49" s="10" t="s">
        <v>1490</v>
      </c>
      <c r="D49" s="12" t="s">
        <v>1229</v>
      </c>
      <c r="E49" s="16">
        <v>28000</v>
      </c>
      <c r="F49" s="17">
        <v>74.87</v>
      </c>
      <c r="G49" s="18">
        <v>2.8E-3</v>
      </c>
    </row>
    <row r="50" spans="1:7" ht="12.95" customHeight="1">
      <c r="A50" s="14" t="s">
        <v>1883</v>
      </c>
      <c r="B50" s="15" t="s">
        <v>1885</v>
      </c>
      <c r="C50" s="10" t="s">
        <v>1884</v>
      </c>
      <c r="D50" s="12" t="s">
        <v>1165</v>
      </c>
      <c r="E50" s="16">
        <v>18000</v>
      </c>
      <c r="F50" s="17">
        <v>74.790000000000006</v>
      </c>
      <c r="G50" s="18">
        <v>2.8E-3</v>
      </c>
    </row>
    <row r="51" spans="1:7" ht="12.95" customHeight="1">
      <c r="A51" s="14" t="s">
        <v>1895</v>
      </c>
      <c r="B51" s="15" t="s">
        <v>1897</v>
      </c>
      <c r="C51" s="10" t="s">
        <v>1896</v>
      </c>
      <c r="D51" s="12" t="s">
        <v>1129</v>
      </c>
      <c r="E51" s="16">
        <v>52000</v>
      </c>
      <c r="F51" s="17">
        <v>73.37</v>
      </c>
      <c r="G51" s="18">
        <v>2.8E-3</v>
      </c>
    </row>
    <row r="52" spans="1:7" ht="12.95" customHeight="1">
      <c r="A52" s="14" t="s">
        <v>1507</v>
      </c>
      <c r="B52" s="15" t="s">
        <v>1509</v>
      </c>
      <c r="C52" s="10" t="s">
        <v>1508</v>
      </c>
      <c r="D52" s="12" t="s">
        <v>1205</v>
      </c>
      <c r="E52" s="16">
        <v>28000</v>
      </c>
      <c r="F52" s="17">
        <v>72.760000000000005</v>
      </c>
      <c r="G52" s="18">
        <v>2.8E-3</v>
      </c>
    </row>
    <row r="53" spans="1:7" ht="12.95" customHeight="1">
      <c r="A53" s="14" t="s">
        <v>1141</v>
      </c>
      <c r="B53" s="15" t="s">
        <v>1143</v>
      </c>
      <c r="C53" s="10" t="s">
        <v>1142</v>
      </c>
      <c r="D53" s="12" t="s">
        <v>1117</v>
      </c>
      <c r="E53" s="16">
        <v>42400</v>
      </c>
      <c r="F53" s="17">
        <v>72.040000000000006</v>
      </c>
      <c r="G53" s="18">
        <v>2.7000000000000001E-3</v>
      </c>
    </row>
    <row r="54" spans="1:7" ht="12.95" customHeight="1">
      <c r="A54" s="14" t="s">
        <v>1209</v>
      </c>
      <c r="B54" s="15" t="s">
        <v>1211</v>
      </c>
      <c r="C54" s="10" t="s">
        <v>1210</v>
      </c>
      <c r="D54" s="12" t="s">
        <v>1105</v>
      </c>
      <c r="E54" s="16">
        <v>4000</v>
      </c>
      <c r="F54" s="17">
        <v>72.02</v>
      </c>
      <c r="G54" s="18">
        <v>2.7000000000000001E-3</v>
      </c>
    </row>
    <row r="55" spans="1:7" ht="12.95" customHeight="1">
      <c r="A55" s="14" t="s">
        <v>1354</v>
      </c>
      <c r="B55" s="15" t="s">
        <v>1356</v>
      </c>
      <c r="C55" s="10" t="s">
        <v>1355</v>
      </c>
      <c r="D55" s="12" t="s">
        <v>1101</v>
      </c>
      <c r="E55" s="16">
        <v>14000</v>
      </c>
      <c r="F55" s="17">
        <v>70.48</v>
      </c>
      <c r="G55" s="18">
        <v>2.7000000000000001E-3</v>
      </c>
    </row>
    <row r="56" spans="1:7" ht="12.95" customHeight="1">
      <c r="A56" s="14" t="s">
        <v>1376</v>
      </c>
      <c r="B56" s="15" t="s">
        <v>1378</v>
      </c>
      <c r="C56" s="10" t="s">
        <v>1377</v>
      </c>
      <c r="D56" s="12" t="s">
        <v>1353</v>
      </c>
      <c r="E56" s="16">
        <v>8000</v>
      </c>
      <c r="F56" s="17">
        <v>68.459999999999994</v>
      </c>
      <c r="G56" s="18">
        <v>2.5999999999999999E-3</v>
      </c>
    </row>
    <row r="57" spans="1:7" ht="12.95" customHeight="1">
      <c r="A57" s="14" t="s">
        <v>2053</v>
      </c>
      <c r="B57" s="15" t="s">
        <v>2055</v>
      </c>
      <c r="C57" s="10" t="s">
        <v>2054</v>
      </c>
      <c r="D57" s="12" t="s">
        <v>1105</v>
      </c>
      <c r="E57" s="16">
        <v>14000</v>
      </c>
      <c r="F57" s="17">
        <v>67.55</v>
      </c>
      <c r="G57" s="18">
        <v>2.5999999999999999E-3</v>
      </c>
    </row>
    <row r="58" spans="1:7" ht="12.95" customHeight="1">
      <c r="A58" s="14" t="s">
        <v>1388</v>
      </c>
      <c r="B58" s="15" t="s">
        <v>1390</v>
      </c>
      <c r="C58" s="10" t="s">
        <v>1389</v>
      </c>
      <c r="D58" s="12" t="s">
        <v>1353</v>
      </c>
      <c r="E58" s="16">
        <v>14000</v>
      </c>
      <c r="F58" s="17">
        <v>67.489999999999995</v>
      </c>
      <c r="G58" s="18">
        <v>2.5999999999999999E-3</v>
      </c>
    </row>
    <row r="59" spans="1:7" ht="12.95" customHeight="1">
      <c r="A59" s="14" t="s">
        <v>2028</v>
      </c>
      <c r="B59" s="15" t="s">
        <v>2030</v>
      </c>
      <c r="C59" s="10" t="s">
        <v>2029</v>
      </c>
      <c r="D59" s="12" t="s">
        <v>1467</v>
      </c>
      <c r="E59" s="16">
        <v>6800</v>
      </c>
      <c r="F59" s="17">
        <v>67.069999999999993</v>
      </c>
      <c r="G59" s="18">
        <v>2.5999999999999999E-3</v>
      </c>
    </row>
    <row r="60" spans="1:7" ht="12.95" customHeight="1">
      <c r="A60" s="14" t="s">
        <v>1098</v>
      </c>
      <c r="B60" s="15" t="s">
        <v>1100</v>
      </c>
      <c r="C60" s="10" t="s">
        <v>1099</v>
      </c>
      <c r="D60" s="12" t="s">
        <v>1101</v>
      </c>
      <c r="E60" s="16">
        <v>8800</v>
      </c>
      <c r="F60" s="17">
        <v>66.88</v>
      </c>
      <c r="G60" s="18">
        <v>2.5000000000000001E-3</v>
      </c>
    </row>
    <row r="61" spans="1:7" ht="12.95" customHeight="1">
      <c r="A61" s="14" t="s">
        <v>2044</v>
      </c>
      <c r="B61" s="15" t="s">
        <v>2046</v>
      </c>
      <c r="C61" s="10" t="s">
        <v>2045</v>
      </c>
      <c r="D61" s="12" t="s">
        <v>1105</v>
      </c>
      <c r="E61" s="16">
        <v>38000</v>
      </c>
      <c r="F61" s="17">
        <v>66.77</v>
      </c>
      <c r="G61" s="18">
        <v>2.5000000000000001E-3</v>
      </c>
    </row>
    <row r="62" spans="1:7" ht="12.95" customHeight="1">
      <c r="A62" s="14" t="s">
        <v>1868</v>
      </c>
      <c r="B62" s="15" t="s">
        <v>228</v>
      </c>
      <c r="C62" s="10" t="s">
        <v>1869</v>
      </c>
      <c r="D62" s="12" t="s">
        <v>1117</v>
      </c>
      <c r="E62" s="16">
        <v>4000</v>
      </c>
      <c r="F62" s="17">
        <v>65.09</v>
      </c>
      <c r="G62" s="18">
        <v>2.5000000000000001E-3</v>
      </c>
    </row>
    <row r="63" spans="1:7" ht="12.95" customHeight="1">
      <c r="A63" s="14" t="s">
        <v>2175</v>
      </c>
      <c r="B63" s="15" t="s">
        <v>2177</v>
      </c>
      <c r="C63" s="10" t="s">
        <v>2176</v>
      </c>
      <c r="D63" s="12" t="s">
        <v>1113</v>
      </c>
      <c r="E63" s="16">
        <v>24000</v>
      </c>
      <c r="F63" s="17">
        <v>65.08</v>
      </c>
      <c r="G63" s="18">
        <v>2.5000000000000001E-3</v>
      </c>
    </row>
    <row r="64" spans="1:7" ht="12.95" customHeight="1">
      <c r="A64" s="14" t="s">
        <v>1322</v>
      </c>
      <c r="B64" s="15" t="s">
        <v>1324</v>
      </c>
      <c r="C64" s="10" t="s">
        <v>1323</v>
      </c>
      <c r="D64" s="12" t="s">
        <v>1171</v>
      </c>
      <c r="E64" s="16">
        <v>3800</v>
      </c>
      <c r="F64" s="17">
        <v>63.53</v>
      </c>
      <c r="G64" s="18">
        <v>2.3999999999999998E-3</v>
      </c>
    </row>
    <row r="65" spans="1:7" ht="12.95" customHeight="1">
      <c r="A65" s="14" t="s">
        <v>2263</v>
      </c>
      <c r="B65" s="15" t="s">
        <v>2265</v>
      </c>
      <c r="C65" s="10" t="s">
        <v>2264</v>
      </c>
      <c r="D65" s="12" t="s">
        <v>1113</v>
      </c>
      <c r="E65" s="16">
        <v>25000</v>
      </c>
      <c r="F65" s="17">
        <v>61.7</v>
      </c>
      <c r="G65" s="18">
        <v>2.3E-3</v>
      </c>
    </row>
    <row r="66" spans="1:7" ht="12.95" customHeight="1">
      <c r="A66" s="14" t="s">
        <v>2123</v>
      </c>
      <c r="B66" s="15" t="s">
        <v>2125</v>
      </c>
      <c r="C66" s="10" t="s">
        <v>2124</v>
      </c>
      <c r="D66" s="12" t="s">
        <v>1292</v>
      </c>
      <c r="E66" s="16">
        <v>2240</v>
      </c>
      <c r="F66" s="17">
        <v>17.920000000000002</v>
      </c>
      <c r="G66" s="18">
        <v>6.9999999999999999E-4</v>
      </c>
    </row>
    <row r="67" spans="1:7" ht="12.95" customHeight="1">
      <c r="A67" s="14" t="s">
        <v>2016</v>
      </c>
      <c r="B67" s="15" t="s">
        <v>2018</v>
      </c>
      <c r="C67" s="10" t="s">
        <v>2017</v>
      </c>
      <c r="D67" s="12" t="s">
        <v>1113</v>
      </c>
      <c r="E67" s="16">
        <v>956</v>
      </c>
      <c r="F67" s="17">
        <v>11.21</v>
      </c>
      <c r="G67" s="18">
        <v>4.0000000000000002E-4</v>
      </c>
    </row>
    <row r="68" spans="1:7" ht="12.95" customHeight="1">
      <c r="A68" s="3"/>
      <c r="B68" s="20" t="s">
        <v>440</v>
      </c>
      <c r="C68" s="34" t="s">
        <v>2</v>
      </c>
      <c r="D68" s="20" t="s">
        <v>2</v>
      </c>
      <c r="E68" s="20" t="s">
        <v>2</v>
      </c>
      <c r="F68" s="35">
        <v>6468.39</v>
      </c>
      <c r="G68" s="36">
        <v>0.24610000000000001</v>
      </c>
    </row>
    <row r="69" spans="1:7" ht="12.95" customHeight="1">
      <c r="A69" s="3"/>
      <c r="B69" s="11" t="s">
        <v>1516</v>
      </c>
      <c r="C69" s="19" t="s">
        <v>2</v>
      </c>
      <c r="D69" s="21" t="s">
        <v>2</v>
      </c>
      <c r="E69" s="21" t="s">
        <v>2</v>
      </c>
      <c r="F69" s="37" t="s">
        <v>808</v>
      </c>
      <c r="G69" s="38" t="s">
        <v>808</v>
      </c>
    </row>
    <row r="70" spans="1:7" ht="12.95" customHeight="1">
      <c r="A70" s="3"/>
      <c r="B70" s="20" t="s">
        <v>440</v>
      </c>
      <c r="C70" s="19" t="s">
        <v>2</v>
      </c>
      <c r="D70" s="21" t="s">
        <v>2</v>
      </c>
      <c r="E70" s="21" t="s">
        <v>2</v>
      </c>
      <c r="F70" s="37" t="s">
        <v>808</v>
      </c>
      <c r="G70" s="38" t="s">
        <v>808</v>
      </c>
    </row>
    <row r="71" spans="1:7" ht="12.95" customHeight="1">
      <c r="A71" s="3"/>
      <c r="B71" s="20" t="s">
        <v>224</v>
      </c>
      <c r="C71" s="19" t="s">
        <v>2</v>
      </c>
      <c r="D71" s="21" t="s">
        <v>2</v>
      </c>
      <c r="E71" s="22" t="s">
        <v>2</v>
      </c>
      <c r="F71" s="23">
        <v>6468.39</v>
      </c>
      <c r="G71" s="24">
        <v>0.24610000000000001</v>
      </c>
    </row>
    <row r="72" spans="1:7" ht="12.95" customHeight="1">
      <c r="A72" s="3"/>
      <c r="B72" s="11" t="s">
        <v>242</v>
      </c>
      <c r="C72" s="10" t="s">
        <v>2</v>
      </c>
      <c r="D72" s="12" t="s">
        <v>2</v>
      </c>
      <c r="E72" s="12" t="s">
        <v>2</v>
      </c>
      <c r="F72" s="12" t="s">
        <v>2</v>
      </c>
      <c r="G72" s="13" t="s">
        <v>2</v>
      </c>
    </row>
    <row r="73" spans="1:7" ht="12.95" customHeight="1">
      <c r="A73" s="3"/>
      <c r="B73" s="11" t="s">
        <v>243</v>
      </c>
      <c r="C73" s="10" t="s">
        <v>2</v>
      </c>
      <c r="D73" s="12" t="s">
        <v>2</v>
      </c>
      <c r="E73" s="12" t="s">
        <v>2</v>
      </c>
      <c r="F73" s="12" t="s">
        <v>2</v>
      </c>
      <c r="G73" s="13" t="s">
        <v>2</v>
      </c>
    </row>
    <row r="74" spans="1:7" ht="12.95" customHeight="1">
      <c r="A74" s="3"/>
      <c r="B74" s="11" t="s">
        <v>244</v>
      </c>
      <c r="C74" s="10" t="s">
        <v>2</v>
      </c>
      <c r="D74" s="12" t="s">
        <v>2</v>
      </c>
      <c r="E74" s="12" t="s">
        <v>2</v>
      </c>
      <c r="F74" s="12" t="s">
        <v>2</v>
      </c>
      <c r="G74" s="13" t="s">
        <v>2</v>
      </c>
    </row>
    <row r="75" spans="1:7" ht="12.95" customHeight="1">
      <c r="A75" s="14" t="s">
        <v>2308</v>
      </c>
      <c r="B75" s="15" t="s">
        <v>2310</v>
      </c>
      <c r="C75" s="10" t="s">
        <v>2309</v>
      </c>
      <c r="D75" s="12" t="s">
        <v>248</v>
      </c>
      <c r="E75" s="16">
        <v>4200000</v>
      </c>
      <c r="F75" s="17">
        <v>4178.79</v>
      </c>
      <c r="G75" s="18">
        <v>0.159</v>
      </c>
    </row>
    <row r="76" spans="1:7" ht="12.95" customHeight="1">
      <c r="A76" s="14" t="s">
        <v>602</v>
      </c>
      <c r="B76" s="15" t="s">
        <v>604</v>
      </c>
      <c r="C76" s="10" t="s">
        <v>603</v>
      </c>
      <c r="D76" s="12" t="s">
        <v>248</v>
      </c>
      <c r="E76" s="16">
        <v>2000000</v>
      </c>
      <c r="F76" s="17">
        <v>2184</v>
      </c>
      <c r="G76" s="18">
        <v>8.3099999999999993E-2</v>
      </c>
    </row>
    <row r="77" spans="1:7" ht="12.95" customHeight="1">
      <c r="A77" s="14" t="s">
        <v>751</v>
      </c>
      <c r="B77" s="15" t="s">
        <v>753</v>
      </c>
      <c r="C77" s="10" t="s">
        <v>752</v>
      </c>
      <c r="D77" s="12" t="s">
        <v>248</v>
      </c>
      <c r="E77" s="16">
        <v>2000000</v>
      </c>
      <c r="F77" s="17">
        <v>2132.5</v>
      </c>
      <c r="G77" s="18">
        <v>8.1100000000000005E-2</v>
      </c>
    </row>
    <row r="78" spans="1:7" ht="12.95" customHeight="1">
      <c r="A78" s="14" t="s">
        <v>2311</v>
      </c>
      <c r="B78" s="15" t="s">
        <v>628</v>
      </c>
      <c r="C78" s="10" t="s">
        <v>2312</v>
      </c>
      <c r="D78" s="12" t="s">
        <v>248</v>
      </c>
      <c r="E78" s="16">
        <v>1000000</v>
      </c>
      <c r="F78" s="17">
        <v>1053.7</v>
      </c>
      <c r="G78" s="18">
        <v>4.0099999999999997E-2</v>
      </c>
    </row>
    <row r="79" spans="1:7" ht="12.95" customHeight="1">
      <c r="A79" s="14" t="s">
        <v>757</v>
      </c>
      <c r="B79" s="15" t="s">
        <v>759</v>
      </c>
      <c r="C79" s="10" t="s">
        <v>758</v>
      </c>
      <c r="D79" s="12" t="s">
        <v>248</v>
      </c>
      <c r="E79" s="16">
        <v>1000000</v>
      </c>
      <c r="F79" s="17">
        <v>1038</v>
      </c>
      <c r="G79" s="18">
        <v>3.95E-2</v>
      </c>
    </row>
    <row r="80" spans="1:7" ht="12.95" customHeight="1">
      <c r="A80" s="14" t="s">
        <v>585</v>
      </c>
      <c r="B80" s="15" t="s">
        <v>587</v>
      </c>
      <c r="C80" s="10" t="s">
        <v>586</v>
      </c>
      <c r="D80" s="12" t="s">
        <v>248</v>
      </c>
      <c r="E80" s="16">
        <v>500000</v>
      </c>
      <c r="F80" s="17">
        <v>538</v>
      </c>
      <c r="G80" s="18">
        <v>2.0500000000000001E-2</v>
      </c>
    </row>
    <row r="81" spans="1:7" ht="12.95" customHeight="1">
      <c r="A81" s="3"/>
      <c r="B81" s="11" t="s">
        <v>263</v>
      </c>
      <c r="C81" s="10" t="s">
        <v>2</v>
      </c>
      <c r="D81" s="12" t="s">
        <v>2</v>
      </c>
      <c r="E81" s="12" t="s">
        <v>2</v>
      </c>
      <c r="F81" s="12" t="s">
        <v>2</v>
      </c>
      <c r="G81" s="13" t="s">
        <v>2</v>
      </c>
    </row>
    <row r="82" spans="1:7" ht="12.95" customHeight="1">
      <c r="A82" s="14" t="s">
        <v>2313</v>
      </c>
      <c r="B82" s="15" t="s">
        <v>2315</v>
      </c>
      <c r="C82" s="10" t="s">
        <v>2314</v>
      </c>
      <c r="D82" s="12" t="s">
        <v>310</v>
      </c>
      <c r="E82" s="16">
        <v>1000000</v>
      </c>
      <c r="F82" s="17">
        <v>1025.1600000000001</v>
      </c>
      <c r="G82" s="18">
        <v>3.9E-2</v>
      </c>
    </row>
    <row r="83" spans="1:7" ht="12.95" customHeight="1">
      <c r="A83" s="14" t="s">
        <v>2316</v>
      </c>
      <c r="B83" s="15" t="s">
        <v>2318</v>
      </c>
      <c r="C83" s="10" t="s">
        <v>2317</v>
      </c>
      <c r="D83" s="12" t="s">
        <v>307</v>
      </c>
      <c r="E83" s="16">
        <v>500000</v>
      </c>
      <c r="F83" s="17">
        <v>496.66</v>
      </c>
      <c r="G83" s="18">
        <v>1.89E-2</v>
      </c>
    </row>
    <row r="84" spans="1:7" ht="12.95" customHeight="1">
      <c r="A84" s="14" t="s">
        <v>2319</v>
      </c>
      <c r="B84" s="15" t="s">
        <v>2321</v>
      </c>
      <c r="C84" s="10" t="s">
        <v>2320</v>
      </c>
      <c r="D84" s="12" t="s">
        <v>267</v>
      </c>
      <c r="E84" s="16">
        <v>400000</v>
      </c>
      <c r="F84" s="17">
        <v>406.34</v>
      </c>
      <c r="G84" s="18">
        <v>1.55E-2</v>
      </c>
    </row>
    <row r="85" spans="1:7" ht="12.95" customHeight="1">
      <c r="A85" s="14" t="s">
        <v>920</v>
      </c>
      <c r="B85" s="15" t="s">
        <v>922</v>
      </c>
      <c r="C85" s="10" t="s">
        <v>921</v>
      </c>
      <c r="D85" s="12" t="s">
        <v>267</v>
      </c>
      <c r="E85" s="16">
        <v>350000</v>
      </c>
      <c r="F85" s="17">
        <v>363.88</v>
      </c>
      <c r="G85" s="18">
        <v>1.38E-2</v>
      </c>
    </row>
    <row r="86" spans="1:7" ht="12.95" customHeight="1">
      <c r="A86" s="14" t="s">
        <v>2322</v>
      </c>
      <c r="B86" s="15" t="s">
        <v>408</v>
      </c>
      <c r="C86" s="10" t="s">
        <v>2323</v>
      </c>
      <c r="D86" s="12" t="s">
        <v>267</v>
      </c>
      <c r="E86" s="16">
        <v>330000</v>
      </c>
      <c r="F86" s="17">
        <v>346.91</v>
      </c>
      <c r="G86" s="18">
        <v>1.32E-2</v>
      </c>
    </row>
    <row r="87" spans="1:7" ht="12.95" customHeight="1">
      <c r="A87" s="14" t="s">
        <v>2324</v>
      </c>
      <c r="B87" s="15" t="s">
        <v>2326</v>
      </c>
      <c r="C87" s="10" t="s">
        <v>2325</v>
      </c>
      <c r="D87" s="12" t="s">
        <v>332</v>
      </c>
      <c r="E87" s="16">
        <v>3377738</v>
      </c>
      <c r="F87" s="17">
        <v>338.07</v>
      </c>
      <c r="G87" s="18">
        <v>1.29E-2</v>
      </c>
    </row>
    <row r="88" spans="1:7" ht="12.95" customHeight="1">
      <c r="A88" s="14" t="s">
        <v>2327</v>
      </c>
      <c r="B88" s="15" t="s">
        <v>2329</v>
      </c>
      <c r="C88" s="10" t="s">
        <v>2328</v>
      </c>
      <c r="D88" s="12" t="s">
        <v>332</v>
      </c>
      <c r="E88" s="16">
        <v>1930136</v>
      </c>
      <c r="F88" s="17">
        <v>196.23</v>
      </c>
      <c r="G88" s="18">
        <v>7.4999999999999997E-3</v>
      </c>
    </row>
    <row r="89" spans="1:7" ht="12.95" customHeight="1">
      <c r="A89" s="14" t="s">
        <v>2330</v>
      </c>
      <c r="B89" s="15" t="s">
        <v>2332</v>
      </c>
      <c r="C89" s="10" t="s">
        <v>2331</v>
      </c>
      <c r="D89" s="12" t="s">
        <v>332</v>
      </c>
      <c r="E89" s="16">
        <v>1447602</v>
      </c>
      <c r="F89" s="17">
        <v>149.33000000000001</v>
      </c>
      <c r="G89" s="18">
        <v>5.7000000000000002E-3</v>
      </c>
    </row>
    <row r="90" spans="1:7" ht="12.95" customHeight="1">
      <c r="A90" s="3"/>
      <c r="B90" s="20" t="s">
        <v>440</v>
      </c>
      <c r="C90" s="34" t="s">
        <v>2</v>
      </c>
      <c r="D90" s="20" t="s">
        <v>2</v>
      </c>
      <c r="E90" s="20" t="s">
        <v>2</v>
      </c>
      <c r="F90" s="35">
        <v>14447.57</v>
      </c>
      <c r="G90" s="36">
        <v>0.54979999999999996</v>
      </c>
    </row>
    <row r="91" spans="1:7" ht="12.95" customHeight="1">
      <c r="A91" s="3"/>
      <c r="B91" s="11" t="s">
        <v>441</v>
      </c>
      <c r="C91" s="10" t="s">
        <v>2</v>
      </c>
      <c r="D91" s="21" t="s">
        <v>2</v>
      </c>
      <c r="E91" s="21" t="s">
        <v>2</v>
      </c>
      <c r="F91" s="37" t="s">
        <v>808</v>
      </c>
      <c r="G91" s="38" t="s">
        <v>808</v>
      </c>
    </row>
    <row r="92" spans="1:7" ht="12.95" customHeight="1">
      <c r="A92" s="3"/>
      <c r="B92" s="34" t="s">
        <v>440</v>
      </c>
      <c r="C92" s="19" t="s">
        <v>2</v>
      </c>
      <c r="D92" s="21" t="s">
        <v>2</v>
      </c>
      <c r="E92" s="21" t="s">
        <v>2</v>
      </c>
      <c r="F92" s="37" t="s">
        <v>808</v>
      </c>
      <c r="G92" s="38" t="s">
        <v>808</v>
      </c>
    </row>
    <row r="93" spans="1:7" ht="12.95" customHeight="1">
      <c r="A93" s="3"/>
      <c r="B93" s="40" t="s">
        <v>2921</v>
      </c>
      <c r="C93" s="39" t="s">
        <v>2</v>
      </c>
      <c r="D93" s="41" t="s">
        <v>2</v>
      </c>
      <c r="E93" s="41" t="s">
        <v>2</v>
      </c>
      <c r="F93" s="41" t="s">
        <v>2</v>
      </c>
      <c r="G93" s="42" t="s">
        <v>2</v>
      </c>
    </row>
    <row r="94" spans="1:7" ht="12.95" customHeight="1">
      <c r="A94" s="43"/>
      <c r="B94" s="45" t="s">
        <v>440</v>
      </c>
      <c r="C94" s="44" t="s">
        <v>2</v>
      </c>
      <c r="D94" s="45" t="s">
        <v>2</v>
      </c>
      <c r="E94" s="45" t="s">
        <v>2</v>
      </c>
      <c r="F94" s="46" t="s">
        <v>808</v>
      </c>
      <c r="G94" s="47" t="s">
        <v>808</v>
      </c>
    </row>
    <row r="95" spans="1:7" ht="12.95" customHeight="1">
      <c r="A95" s="3"/>
      <c r="B95" s="20" t="s">
        <v>224</v>
      </c>
      <c r="C95" s="19" t="s">
        <v>2</v>
      </c>
      <c r="D95" s="21" t="s">
        <v>2</v>
      </c>
      <c r="E95" s="22" t="s">
        <v>2</v>
      </c>
      <c r="F95" s="23">
        <v>14447.57</v>
      </c>
      <c r="G95" s="24">
        <v>0.54979999999999996</v>
      </c>
    </row>
    <row r="96" spans="1:7" ht="12.95" customHeight="1">
      <c r="A96" s="3"/>
      <c r="B96" s="11" t="s">
        <v>9</v>
      </c>
      <c r="C96" s="10" t="s">
        <v>2</v>
      </c>
      <c r="D96" s="12" t="s">
        <v>2</v>
      </c>
      <c r="E96" s="12" t="s">
        <v>2</v>
      </c>
      <c r="F96" s="12" t="s">
        <v>2</v>
      </c>
      <c r="G96" s="13" t="s">
        <v>2</v>
      </c>
    </row>
    <row r="97" spans="1:7" ht="12.95" customHeight="1">
      <c r="A97" s="3"/>
      <c r="B97" s="11" t="s">
        <v>464</v>
      </c>
      <c r="C97" s="10" t="s">
        <v>2</v>
      </c>
      <c r="D97" s="12" t="s">
        <v>2</v>
      </c>
      <c r="E97" s="12" t="s">
        <v>2</v>
      </c>
      <c r="F97" s="12" t="s">
        <v>2</v>
      </c>
      <c r="G97" s="13" t="s">
        <v>2</v>
      </c>
    </row>
    <row r="98" spans="1:7" ht="12.95" customHeight="1">
      <c r="A98" s="4" t="s">
        <v>2</v>
      </c>
      <c r="B98" s="15" t="s">
        <v>465</v>
      </c>
      <c r="C98" s="10" t="s">
        <v>2</v>
      </c>
      <c r="D98" s="12" t="s">
        <v>2</v>
      </c>
      <c r="E98" s="26" t="s">
        <v>2</v>
      </c>
      <c r="F98" s="17">
        <v>4890.8</v>
      </c>
      <c r="G98" s="18">
        <v>0.18609999999999999</v>
      </c>
    </row>
    <row r="99" spans="1:7" ht="12.95" customHeight="1">
      <c r="A99" s="3"/>
      <c r="B99" s="20" t="s">
        <v>224</v>
      </c>
      <c r="C99" s="19" t="s">
        <v>2</v>
      </c>
      <c r="D99" s="21" t="s">
        <v>2</v>
      </c>
      <c r="E99" s="22" t="s">
        <v>2</v>
      </c>
      <c r="F99" s="23">
        <v>4890.8</v>
      </c>
      <c r="G99" s="24">
        <v>0.18609999999999999</v>
      </c>
    </row>
    <row r="100" spans="1:7" ht="12.95" customHeight="1">
      <c r="A100" s="3"/>
      <c r="B100" s="20" t="s">
        <v>237</v>
      </c>
      <c r="C100" s="19" t="s">
        <v>2</v>
      </c>
      <c r="D100" s="21" t="s">
        <v>2</v>
      </c>
      <c r="E100" s="12" t="s">
        <v>2</v>
      </c>
      <c r="F100" s="23">
        <v>477.29</v>
      </c>
      <c r="G100" s="24">
        <v>1.7999999999999999E-2</v>
      </c>
    </row>
    <row r="101" spans="1:7" ht="12.95" customHeight="1" thickBot="1">
      <c r="A101" s="3"/>
      <c r="B101" s="29" t="s">
        <v>238</v>
      </c>
      <c r="C101" s="28" t="s">
        <v>2</v>
      </c>
      <c r="D101" s="30" t="s">
        <v>2</v>
      </c>
      <c r="E101" s="30" t="s">
        <v>2</v>
      </c>
      <c r="F101" s="31">
        <v>26284.0532198</v>
      </c>
      <c r="G101" s="32">
        <v>1</v>
      </c>
    </row>
    <row r="102" spans="1:7" ht="12.95" customHeight="1">
      <c r="A102" s="3"/>
      <c r="B102" s="4" t="s">
        <v>2</v>
      </c>
      <c r="C102" s="3"/>
      <c r="D102" s="3"/>
      <c r="E102" s="3"/>
      <c r="F102" s="3"/>
      <c r="G102" s="3"/>
    </row>
    <row r="103" spans="1:7" ht="12.95" customHeight="1">
      <c r="A103" s="3"/>
      <c r="B103" s="33" t="s">
        <v>2</v>
      </c>
      <c r="C103" s="3"/>
      <c r="D103" s="3"/>
      <c r="E103" s="3"/>
      <c r="F103" s="3"/>
      <c r="G103" s="3"/>
    </row>
    <row r="104" spans="1:7" ht="12.95" customHeight="1">
      <c r="A104" s="3"/>
      <c r="B104" s="33" t="s">
        <v>239</v>
      </c>
      <c r="C104" s="3"/>
      <c r="D104" s="3"/>
      <c r="E104" s="3"/>
      <c r="F104" s="3"/>
      <c r="G104" s="3"/>
    </row>
    <row r="105" spans="1:7" ht="12.95" customHeight="1">
      <c r="A105" s="3"/>
      <c r="B105" s="33" t="s">
        <v>2</v>
      </c>
      <c r="C105" s="3"/>
      <c r="D105" s="3"/>
      <c r="E105" s="3"/>
      <c r="F105" s="3"/>
      <c r="G105" s="3"/>
    </row>
    <row r="106" spans="1:7" ht="26.1" customHeight="1">
      <c r="A106" s="3"/>
      <c r="B106" s="56"/>
      <c r="C106" s="3"/>
      <c r="E106" s="3"/>
      <c r="F106" s="3"/>
      <c r="G106" s="3"/>
    </row>
    <row r="107" spans="1:7" ht="12.95" customHeight="1">
      <c r="A107" s="3"/>
      <c r="B107" s="33" t="s">
        <v>2</v>
      </c>
      <c r="C107" s="3"/>
      <c r="D107" s="3"/>
      <c r="E107" s="3"/>
      <c r="F107" s="3"/>
      <c r="G107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dimension ref="A2:G36"/>
  <sheetViews>
    <sheetView showGridLines="0" zoomScaleNormal="100" workbookViewId="0"/>
  </sheetViews>
  <sheetFormatPr defaultRowHeight="12.75"/>
  <cols>
    <col min="1" max="1" width="12.5703125" style="1" bestFit="1" customWidth="1"/>
    <col min="2" max="2" width="61.7109375" style="1" bestFit="1" customWidth="1"/>
    <col min="3" max="3" width="13.7109375" style="1" bestFit="1" customWidth="1"/>
    <col min="4" max="4" width="14.140625" style="1" bestFit="1" customWidth="1"/>
    <col min="5" max="5" width="10.85546875" style="1" bestFit="1" customWidth="1"/>
    <col min="6" max="6" width="27.42578125" style="1" bestFit="1" customWidth="1"/>
    <col min="7" max="7" width="8.140625" style="1" bestFit="1" customWidth="1"/>
    <col min="8" max="16384" width="9.140625" style="1"/>
  </cols>
  <sheetData>
    <row r="2" spans="1:7">
      <c r="B2" s="72" t="s">
        <v>2968</v>
      </c>
      <c r="C2" s="72"/>
      <c r="D2" s="72"/>
      <c r="E2" s="72"/>
      <c r="F2" s="72"/>
      <c r="G2" s="72"/>
    </row>
    <row r="4" spans="1:7">
      <c r="B4" s="72" t="str">
        <f>+B5</f>
        <v>IDFC Asset Allocation Fund of Fund - Aggressive Plan (IDFCAAF-AP)</v>
      </c>
      <c r="C4" s="72"/>
      <c r="D4" s="72"/>
      <c r="E4" s="72"/>
      <c r="F4" s="72"/>
      <c r="G4" s="72"/>
    </row>
    <row r="5" spans="1:7" ht="15.95" customHeight="1">
      <c r="A5" s="2" t="s">
        <v>2333</v>
      </c>
      <c r="B5" s="57" t="s">
        <v>2941</v>
      </c>
      <c r="C5" s="58"/>
      <c r="D5" s="59"/>
      <c r="E5" s="59"/>
      <c r="F5" s="59"/>
      <c r="G5" s="59"/>
    </row>
    <row r="6" spans="1:7" ht="12.95" customHeight="1">
      <c r="A6" s="3"/>
      <c r="B6" s="57" t="s">
        <v>1</v>
      </c>
      <c r="C6" s="58"/>
      <c r="D6" s="59"/>
      <c r="E6" s="59"/>
      <c r="F6" s="59"/>
      <c r="G6" s="59"/>
    </row>
    <row r="7" spans="1:7" ht="12.95" customHeight="1" thickBot="1">
      <c r="A7" s="4" t="s">
        <v>2</v>
      </c>
      <c r="B7" s="59"/>
      <c r="C7" s="59"/>
      <c r="D7" s="59"/>
      <c r="E7" s="59"/>
      <c r="F7" s="59"/>
      <c r="G7" s="59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9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464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4" t="s">
        <v>2</v>
      </c>
      <c r="B11" s="15" t="s">
        <v>465</v>
      </c>
      <c r="C11" s="10" t="s">
        <v>2</v>
      </c>
      <c r="D11" s="12" t="s">
        <v>2</v>
      </c>
      <c r="E11" s="26" t="s">
        <v>2</v>
      </c>
      <c r="F11" s="17">
        <v>10</v>
      </c>
      <c r="G11" s="18">
        <v>4.8999999999999998E-3</v>
      </c>
    </row>
    <row r="12" spans="1:7" ht="12.95" customHeight="1">
      <c r="A12" s="3"/>
      <c r="B12" s="20" t="s">
        <v>224</v>
      </c>
      <c r="C12" s="19" t="s">
        <v>2</v>
      </c>
      <c r="D12" s="21" t="s">
        <v>2</v>
      </c>
      <c r="E12" s="22" t="s">
        <v>2</v>
      </c>
      <c r="F12" s="23">
        <v>10</v>
      </c>
      <c r="G12" s="24">
        <v>4.8999999999999998E-3</v>
      </c>
    </row>
    <row r="13" spans="1:7" ht="12.95" customHeight="1">
      <c r="A13" s="3"/>
      <c r="B13" s="11" t="s">
        <v>2334</v>
      </c>
      <c r="C13" s="10" t="s">
        <v>2</v>
      </c>
      <c r="D13" s="12" t="s">
        <v>2</v>
      </c>
      <c r="E13" s="12" t="s">
        <v>2</v>
      </c>
      <c r="F13" s="12" t="s">
        <v>2</v>
      </c>
      <c r="G13" s="13" t="s">
        <v>2</v>
      </c>
    </row>
    <row r="14" spans="1:7" ht="12.95" customHeight="1">
      <c r="A14" s="14" t="s">
        <v>2335</v>
      </c>
      <c r="B14" s="15" t="s">
        <v>2337</v>
      </c>
      <c r="C14" s="10" t="s">
        <v>2336</v>
      </c>
      <c r="D14" s="12" t="s">
        <v>2</v>
      </c>
      <c r="E14" s="16">
        <v>7611</v>
      </c>
      <c r="F14" s="17">
        <v>200.71</v>
      </c>
      <c r="G14" s="18">
        <v>9.9099999999999994E-2</v>
      </c>
    </row>
    <row r="15" spans="1:7" ht="12.95" customHeight="1">
      <c r="A15" s="14" t="s">
        <v>2338</v>
      </c>
      <c r="B15" s="15" t="s">
        <v>2340</v>
      </c>
      <c r="C15" s="10" t="s">
        <v>2339</v>
      </c>
      <c r="D15" s="12" t="s">
        <v>2</v>
      </c>
      <c r="E15" s="16">
        <v>72175</v>
      </c>
      <c r="F15" s="17">
        <v>74.88</v>
      </c>
      <c r="G15" s="18">
        <v>3.6999999999999998E-2</v>
      </c>
    </row>
    <row r="16" spans="1:7" ht="12.95" customHeight="1">
      <c r="A16" s="3"/>
      <c r="B16" s="11" t="s">
        <v>2288</v>
      </c>
      <c r="C16" s="10" t="s">
        <v>2</v>
      </c>
      <c r="D16" s="12" t="s">
        <v>2</v>
      </c>
      <c r="E16" s="12" t="s">
        <v>2</v>
      </c>
      <c r="F16" s="12" t="s">
        <v>2</v>
      </c>
      <c r="G16" s="13" t="s">
        <v>2</v>
      </c>
    </row>
    <row r="17" spans="1:7" ht="12.95" customHeight="1">
      <c r="A17" s="14" t="s">
        <v>2295</v>
      </c>
      <c r="B17" s="15" t="s">
        <v>2297</v>
      </c>
      <c r="C17" s="10" t="s">
        <v>2296</v>
      </c>
      <c r="D17" s="12" t="s">
        <v>2</v>
      </c>
      <c r="E17" s="48">
        <v>898962.40399999998</v>
      </c>
      <c r="F17" s="17">
        <v>322.14999999999998</v>
      </c>
      <c r="G17" s="18">
        <v>0.15909999999999999</v>
      </c>
    </row>
    <row r="18" spans="1:7" ht="12.95" customHeight="1">
      <c r="A18" s="14" t="s">
        <v>2341</v>
      </c>
      <c r="B18" s="15" t="s">
        <v>2343</v>
      </c>
      <c r="C18" s="10" t="s">
        <v>2342</v>
      </c>
      <c r="D18" s="12" t="s">
        <v>2</v>
      </c>
      <c r="E18" s="48">
        <v>301600.37</v>
      </c>
      <c r="F18" s="17">
        <v>182</v>
      </c>
      <c r="G18" s="18">
        <v>8.9899999999999994E-2</v>
      </c>
    </row>
    <row r="19" spans="1:7" ht="12.95" customHeight="1">
      <c r="A19" s="14" t="s">
        <v>2344</v>
      </c>
      <c r="B19" s="15" t="s">
        <v>2346</v>
      </c>
      <c r="C19" s="10" t="s">
        <v>2345</v>
      </c>
      <c r="D19" s="12" t="s">
        <v>2</v>
      </c>
      <c r="E19" s="48">
        <v>38103.934000000001</v>
      </c>
      <c r="F19" s="17">
        <v>180.25</v>
      </c>
      <c r="G19" s="18">
        <v>8.8999999999999996E-2</v>
      </c>
    </row>
    <row r="20" spans="1:7" ht="12.95" customHeight="1">
      <c r="A20" s="14" t="s">
        <v>2347</v>
      </c>
      <c r="B20" s="15" t="s">
        <v>2349</v>
      </c>
      <c r="C20" s="10" t="s">
        <v>2348</v>
      </c>
      <c r="D20" s="12" t="s">
        <v>2</v>
      </c>
      <c r="E20" s="48">
        <v>51867.021999999997</v>
      </c>
      <c r="F20" s="17">
        <v>154.38</v>
      </c>
      <c r="G20" s="18">
        <v>7.6200000000000004E-2</v>
      </c>
    </row>
    <row r="21" spans="1:7" ht="12.95" customHeight="1">
      <c r="A21" s="14" t="s">
        <v>2350</v>
      </c>
      <c r="B21" s="15" t="s">
        <v>2352</v>
      </c>
      <c r="C21" s="10" t="s">
        <v>2351</v>
      </c>
      <c r="D21" s="12" t="s">
        <v>2</v>
      </c>
      <c r="E21" s="48">
        <v>322976.054</v>
      </c>
      <c r="F21" s="17">
        <v>153.83000000000001</v>
      </c>
      <c r="G21" s="18">
        <v>7.5999999999999998E-2</v>
      </c>
    </row>
    <row r="22" spans="1:7" ht="12.95" customHeight="1">
      <c r="A22" s="14" t="s">
        <v>2353</v>
      </c>
      <c r="B22" s="15" t="s">
        <v>2355</v>
      </c>
      <c r="C22" s="10" t="s">
        <v>2354</v>
      </c>
      <c r="D22" s="12" t="s">
        <v>2</v>
      </c>
      <c r="E22" s="48">
        <v>13025.195</v>
      </c>
      <c r="F22" s="17">
        <v>153.65</v>
      </c>
      <c r="G22" s="18">
        <v>7.5899999999999995E-2</v>
      </c>
    </row>
    <row r="23" spans="1:7" ht="12.95" customHeight="1">
      <c r="A23" s="14" t="s">
        <v>2356</v>
      </c>
      <c r="B23" s="15" t="s">
        <v>2358</v>
      </c>
      <c r="C23" s="10" t="s">
        <v>2357</v>
      </c>
      <c r="D23" s="12" t="s">
        <v>2</v>
      </c>
      <c r="E23" s="48">
        <v>555765.37699999998</v>
      </c>
      <c r="F23" s="17">
        <v>134.19</v>
      </c>
      <c r="G23" s="18">
        <v>6.6299999999999998E-2</v>
      </c>
    </row>
    <row r="24" spans="1:7" ht="12.95" customHeight="1">
      <c r="A24" s="14" t="s">
        <v>2359</v>
      </c>
      <c r="B24" s="15" t="s">
        <v>2361</v>
      </c>
      <c r="C24" s="10" t="s">
        <v>2360</v>
      </c>
      <c r="D24" s="12" t="s">
        <v>2</v>
      </c>
      <c r="E24" s="48">
        <v>248774.726</v>
      </c>
      <c r="F24" s="17">
        <v>110.61</v>
      </c>
      <c r="G24" s="18">
        <v>5.4600000000000003E-2</v>
      </c>
    </row>
    <row r="25" spans="1:7" ht="12.95" customHeight="1">
      <c r="A25" s="14" t="s">
        <v>2362</v>
      </c>
      <c r="B25" s="15" t="s">
        <v>2364</v>
      </c>
      <c r="C25" s="10" t="s">
        <v>2363</v>
      </c>
      <c r="D25" s="12" t="s">
        <v>2</v>
      </c>
      <c r="E25" s="48">
        <v>384750.91899999999</v>
      </c>
      <c r="F25" s="17">
        <v>110.48</v>
      </c>
      <c r="G25" s="18">
        <v>5.4600000000000003E-2</v>
      </c>
    </row>
    <row r="26" spans="1:7" ht="12.95" customHeight="1">
      <c r="A26" s="14" t="s">
        <v>2365</v>
      </c>
      <c r="B26" s="15" t="s">
        <v>2367</v>
      </c>
      <c r="C26" s="10" t="s">
        <v>2366</v>
      </c>
      <c r="D26" s="12" t="s">
        <v>2</v>
      </c>
      <c r="E26" s="48">
        <v>299534.462</v>
      </c>
      <c r="F26" s="17">
        <v>110.12</v>
      </c>
      <c r="G26" s="18">
        <v>5.4399999999999997E-2</v>
      </c>
    </row>
    <row r="27" spans="1:7" ht="12.95" customHeight="1">
      <c r="A27" s="14" t="s">
        <v>2368</v>
      </c>
      <c r="B27" s="15" t="s">
        <v>2370</v>
      </c>
      <c r="C27" s="10" t="s">
        <v>2369</v>
      </c>
      <c r="D27" s="12" t="s">
        <v>2</v>
      </c>
      <c r="E27" s="48">
        <v>105863.82799999999</v>
      </c>
      <c r="F27" s="17">
        <v>60.29</v>
      </c>
      <c r="G27" s="18">
        <v>2.98E-2</v>
      </c>
    </row>
    <row r="28" spans="1:7" ht="12.95" customHeight="1">
      <c r="A28" s="14" t="s">
        <v>2371</v>
      </c>
      <c r="B28" s="15" t="s">
        <v>2373</v>
      </c>
      <c r="C28" s="10" t="s">
        <v>2372</v>
      </c>
      <c r="D28" s="12" t="s">
        <v>2</v>
      </c>
      <c r="E28" s="48">
        <v>134799.38699999999</v>
      </c>
      <c r="F28" s="17">
        <v>56.06</v>
      </c>
      <c r="G28" s="18">
        <v>2.7699999999999999E-2</v>
      </c>
    </row>
    <row r="29" spans="1:7" ht="12.95" customHeight="1">
      <c r="A29" s="3"/>
      <c r="B29" s="20" t="s">
        <v>224</v>
      </c>
      <c r="C29" s="19" t="s">
        <v>2</v>
      </c>
      <c r="D29" s="21" t="s">
        <v>2</v>
      </c>
      <c r="E29" s="22" t="s">
        <v>2</v>
      </c>
      <c r="F29" s="23">
        <v>2003.6</v>
      </c>
      <c r="G29" s="24">
        <v>0.98960000000000004</v>
      </c>
    </row>
    <row r="30" spans="1:7" ht="12.95" customHeight="1">
      <c r="A30" s="3"/>
      <c r="B30" s="20" t="s">
        <v>237</v>
      </c>
      <c r="C30" s="19" t="s">
        <v>2</v>
      </c>
      <c r="D30" s="21" t="s">
        <v>2</v>
      </c>
      <c r="E30" s="12" t="s">
        <v>2</v>
      </c>
      <c r="F30" s="23">
        <v>11.2</v>
      </c>
      <c r="G30" s="24">
        <v>5.4999999999999997E-3</v>
      </c>
    </row>
    <row r="31" spans="1:7" ht="12.95" customHeight="1" thickBot="1">
      <c r="A31" s="3"/>
      <c r="B31" s="29" t="s">
        <v>238</v>
      </c>
      <c r="C31" s="28" t="s">
        <v>2</v>
      </c>
      <c r="D31" s="30" t="s">
        <v>2</v>
      </c>
      <c r="E31" s="30" t="s">
        <v>2</v>
      </c>
      <c r="F31" s="31">
        <v>2024.7957041</v>
      </c>
      <c r="G31" s="32">
        <v>1</v>
      </c>
    </row>
    <row r="32" spans="1:7" ht="12.95" customHeight="1">
      <c r="A32" s="3"/>
      <c r="B32" s="4" t="s">
        <v>2</v>
      </c>
      <c r="C32" s="3"/>
      <c r="D32" s="3"/>
      <c r="E32" s="3"/>
      <c r="F32" s="3"/>
      <c r="G32" s="3"/>
    </row>
    <row r="33" spans="1:7" ht="12.95" customHeight="1">
      <c r="A33" s="3"/>
      <c r="B33" s="33" t="s">
        <v>2</v>
      </c>
      <c r="C33" s="3"/>
      <c r="D33" s="3"/>
      <c r="E33" s="3"/>
      <c r="F33" s="3"/>
      <c r="G33" s="3"/>
    </row>
    <row r="34" spans="1:7" ht="12.95" customHeight="1">
      <c r="A34" s="3"/>
      <c r="B34" s="33" t="s">
        <v>2</v>
      </c>
      <c r="C34" s="3"/>
      <c r="D34" s="3"/>
      <c r="E34" s="3"/>
      <c r="F34" s="3"/>
      <c r="G34" s="3"/>
    </row>
    <row r="35" spans="1:7" ht="26.1" customHeight="1">
      <c r="A35" s="3"/>
      <c r="B35" s="56"/>
      <c r="C35" s="3"/>
      <c r="E35" s="3"/>
      <c r="F35" s="3"/>
      <c r="G35" s="3"/>
    </row>
    <row r="36" spans="1:7" ht="12.95" customHeight="1">
      <c r="A36" s="3"/>
      <c r="B36" s="33" t="s">
        <v>2</v>
      </c>
      <c r="C36" s="3"/>
      <c r="D36" s="3"/>
      <c r="E36" s="3"/>
      <c r="F36" s="3"/>
      <c r="G36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dimension ref="A2:G33"/>
  <sheetViews>
    <sheetView showGridLines="0" zoomScaleNormal="100" workbookViewId="0"/>
  </sheetViews>
  <sheetFormatPr defaultRowHeight="12.75"/>
  <cols>
    <col min="1" max="1" width="7" style="1" bestFit="1" customWidth="1"/>
    <col min="2" max="2" width="61.7109375" style="1" bestFit="1" customWidth="1"/>
    <col min="3" max="3" width="13.7109375" style="1" bestFit="1" customWidth="1"/>
    <col min="4" max="4" width="14.140625" style="1" bestFit="1" customWidth="1"/>
    <col min="5" max="5" width="12.28515625" style="1" bestFit="1" customWidth="1"/>
    <col min="6" max="6" width="27.42578125" style="1" bestFit="1" customWidth="1"/>
    <col min="7" max="7" width="8.140625" style="1" bestFit="1" customWidth="1"/>
    <col min="8" max="16384" width="9.140625" style="1"/>
  </cols>
  <sheetData>
    <row r="2" spans="1:7">
      <c r="B2" s="72" t="s">
        <v>2968</v>
      </c>
      <c r="C2" s="72"/>
      <c r="D2" s="72"/>
      <c r="E2" s="72"/>
      <c r="F2" s="72"/>
      <c r="G2" s="72"/>
    </row>
    <row r="4" spans="1:7">
      <c r="B4" s="72" t="str">
        <f>+B5</f>
        <v>IDFC Asset Allocation Fund of Fund - Conservative Plan (IDFCAAF-CP)</v>
      </c>
      <c r="C4" s="72"/>
      <c r="D4" s="72"/>
      <c r="E4" s="72"/>
      <c r="F4" s="72"/>
      <c r="G4" s="72"/>
    </row>
    <row r="5" spans="1:7" ht="15.95" customHeight="1">
      <c r="A5" s="2" t="s">
        <v>2374</v>
      </c>
      <c r="B5" s="57" t="s">
        <v>2942</v>
      </c>
      <c r="C5" s="58"/>
      <c r="D5" s="59"/>
      <c r="E5" s="59"/>
      <c r="F5" s="59"/>
      <c r="G5" s="59"/>
    </row>
    <row r="6" spans="1:7" ht="12.95" customHeight="1">
      <c r="A6" s="3"/>
      <c r="B6" s="57" t="s">
        <v>1</v>
      </c>
      <c r="C6" s="58"/>
      <c r="D6" s="59"/>
      <c r="E6" s="59"/>
      <c r="F6" s="59"/>
      <c r="G6" s="59"/>
    </row>
    <row r="7" spans="1:7" ht="12.95" customHeight="1" thickBot="1">
      <c r="A7" s="4" t="s">
        <v>2</v>
      </c>
      <c r="B7" s="59"/>
      <c r="C7" s="59"/>
      <c r="D7" s="59"/>
      <c r="E7" s="59"/>
      <c r="F7" s="59"/>
      <c r="G7" s="59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9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464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4" t="s">
        <v>2</v>
      </c>
      <c r="B11" s="15" t="s">
        <v>465</v>
      </c>
      <c r="C11" s="10" t="s">
        <v>2</v>
      </c>
      <c r="D11" s="12" t="s">
        <v>2</v>
      </c>
      <c r="E11" s="26" t="s">
        <v>2</v>
      </c>
      <c r="F11" s="17">
        <v>10</v>
      </c>
      <c r="G11" s="18">
        <v>4.0000000000000001E-3</v>
      </c>
    </row>
    <row r="12" spans="1:7" ht="12.95" customHeight="1">
      <c r="A12" s="3"/>
      <c r="B12" s="20" t="s">
        <v>224</v>
      </c>
      <c r="C12" s="19" t="s">
        <v>2</v>
      </c>
      <c r="D12" s="21" t="s">
        <v>2</v>
      </c>
      <c r="E12" s="22" t="s">
        <v>2</v>
      </c>
      <c r="F12" s="23">
        <v>10</v>
      </c>
      <c r="G12" s="24">
        <v>4.0000000000000001E-3</v>
      </c>
    </row>
    <row r="13" spans="1:7" ht="12.95" customHeight="1">
      <c r="A13" s="3"/>
      <c r="B13" s="11" t="s">
        <v>2334</v>
      </c>
      <c r="C13" s="10" t="s">
        <v>2</v>
      </c>
      <c r="D13" s="12" t="s">
        <v>2</v>
      </c>
      <c r="E13" s="12" t="s">
        <v>2</v>
      </c>
      <c r="F13" s="12" t="s">
        <v>2</v>
      </c>
      <c r="G13" s="13" t="s">
        <v>2</v>
      </c>
    </row>
    <row r="14" spans="1:7" ht="12.95" customHeight="1">
      <c r="A14" s="14" t="s">
        <v>2338</v>
      </c>
      <c r="B14" s="15" t="s">
        <v>2340</v>
      </c>
      <c r="C14" s="10" t="s">
        <v>2339</v>
      </c>
      <c r="D14" s="12" t="s">
        <v>2</v>
      </c>
      <c r="E14" s="16">
        <v>27500</v>
      </c>
      <c r="F14" s="17">
        <v>28.53</v>
      </c>
      <c r="G14" s="18">
        <v>1.14E-2</v>
      </c>
    </row>
    <row r="15" spans="1:7" ht="12.95" customHeight="1">
      <c r="A15" s="3"/>
      <c r="B15" s="11" t="s">
        <v>2288</v>
      </c>
      <c r="C15" s="10" t="s">
        <v>2</v>
      </c>
      <c r="D15" s="12" t="s">
        <v>2</v>
      </c>
      <c r="E15" s="12" t="s">
        <v>2</v>
      </c>
      <c r="F15" s="12" t="s">
        <v>2</v>
      </c>
      <c r="G15" s="13" t="s">
        <v>2</v>
      </c>
    </row>
    <row r="16" spans="1:7" ht="12.95" customHeight="1">
      <c r="A16" s="14" t="s">
        <v>2356</v>
      </c>
      <c r="B16" s="15" t="s">
        <v>2358</v>
      </c>
      <c r="C16" s="10" t="s">
        <v>2357</v>
      </c>
      <c r="D16" s="12" t="s">
        <v>2</v>
      </c>
      <c r="E16" s="48">
        <v>4347620.5089999996</v>
      </c>
      <c r="F16" s="17">
        <v>1049.7</v>
      </c>
      <c r="G16" s="18">
        <v>0.42080000000000001</v>
      </c>
    </row>
    <row r="17" spans="1:7" ht="12.95" customHeight="1">
      <c r="A17" s="14" t="s">
        <v>2295</v>
      </c>
      <c r="B17" s="15" t="s">
        <v>2297</v>
      </c>
      <c r="C17" s="10" t="s">
        <v>2296</v>
      </c>
      <c r="D17" s="12" t="s">
        <v>2</v>
      </c>
      <c r="E17" s="48">
        <v>1476496.3030000001</v>
      </c>
      <c r="F17" s="17">
        <v>529.12</v>
      </c>
      <c r="G17" s="18">
        <v>0.21210000000000001</v>
      </c>
    </row>
    <row r="18" spans="1:7" ht="12.95" customHeight="1">
      <c r="A18" s="14" t="s">
        <v>2365</v>
      </c>
      <c r="B18" s="15" t="s">
        <v>2367</v>
      </c>
      <c r="C18" s="10" t="s">
        <v>2366</v>
      </c>
      <c r="D18" s="12" t="s">
        <v>2</v>
      </c>
      <c r="E18" s="48">
        <v>480857.97600000002</v>
      </c>
      <c r="F18" s="17">
        <v>176.78</v>
      </c>
      <c r="G18" s="18">
        <v>7.0900000000000005E-2</v>
      </c>
    </row>
    <row r="19" spans="1:7" ht="12.95" customHeight="1">
      <c r="A19" s="14" t="s">
        <v>2359</v>
      </c>
      <c r="B19" s="15" t="s">
        <v>2361</v>
      </c>
      <c r="C19" s="10" t="s">
        <v>2360</v>
      </c>
      <c r="D19" s="12" t="s">
        <v>2</v>
      </c>
      <c r="E19" s="48">
        <v>397029.79100000003</v>
      </c>
      <c r="F19" s="17">
        <v>176.53</v>
      </c>
      <c r="G19" s="18">
        <v>7.0800000000000002E-2</v>
      </c>
    </row>
    <row r="20" spans="1:7" ht="12.95" customHeight="1">
      <c r="A20" s="14" t="s">
        <v>2362</v>
      </c>
      <c r="B20" s="15" t="s">
        <v>2364</v>
      </c>
      <c r="C20" s="10" t="s">
        <v>2363</v>
      </c>
      <c r="D20" s="12" t="s">
        <v>2</v>
      </c>
      <c r="E20" s="48">
        <v>605188.97600000002</v>
      </c>
      <c r="F20" s="17">
        <v>173.78</v>
      </c>
      <c r="G20" s="18">
        <v>6.9699999999999998E-2</v>
      </c>
    </row>
    <row r="21" spans="1:7" ht="12.95" customHeight="1">
      <c r="A21" s="14" t="s">
        <v>2350</v>
      </c>
      <c r="B21" s="15" t="s">
        <v>2352</v>
      </c>
      <c r="C21" s="10" t="s">
        <v>2351</v>
      </c>
      <c r="D21" s="12" t="s">
        <v>2</v>
      </c>
      <c r="E21" s="48">
        <v>145905.73699999999</v>
      </c>
      <c r="F21" s="17">
        <v>69.5</v>
      </c>
      <c r="G21" s="18">
        <v>2.7900000000000001E-2</v>
      </c>
    </row>
    <row r="22" spans="1:7" ht="12.95" customHeight="1">
      <c r="A22" s="14" t="s">
        <v>2353</v>
      </c>
      <c r="B22" s="15" t="s">
        <v>2355</v>
      </c>
      <c r="C22" s="10" t="s">
        <v>2354</v>
      </c>
      <c r="D22" s="12" t="s">
        <v>2</v>
      </c>
      <c r="E22" s="48">
        <v>5885.4589999999998</v>
      </c>
      <c r="F22" s="17">
        <v>69.430000000000007</v>
      </c>
      <c r="G22" s="18">
        <v>2.7799999999999998E-2</v>
      </c>
    </row>
    <row r="23" spans="1:7" ht="12.95" customHeight="1">
      <c r="A23" s="14" t="s">
        <v>2347</v>
      </c>
      <c r="B23" s="15" t="s">
        <v>2349</v>
      </c>
      <c r="C23" s="10" t="s">
        <v>2348</v>
      </c>
      <c r="D23" s="12" t="s">
        <v>2</v>
      </c>
      <c r="E23" s="48">
        <v>23263.884999999998</v>
      </c>
      <c r="F23" s="17">
        <v>69.239999999999995</v>
      </c>
      <c r="G23" s="18">
        <v>2.7799999999999998E-2</v>
      </c>
    </row>
    <row r="24" spans="1:7" ht="12.95" customHeight="1">
      <c r="A24" s="14" t="s">
        <v>2341</v>
      </c>
      <c r="B24" s="15" t="s">
        <v>2343</v>
      </c>
      <c r="C24" s="10" t="s">
        <v>2342</v>
      </c>
      <c r="D24" s="12" t="s">
        <v>2</v>
      </c>
      <c r="E24" s="48">
        <v>111113.13499999999</v>
      </c>
      <c r="F24" s="17">
        <v>67.05</v>
      </c>
      <c r="G24" s="18">
        <v>2.69E-2</v>
      </c>
    </row>
    <row r="25" spans="1:7" ht="12.95" customHeight="1">
      <c r="A25" s="14" t="s">
        <v>2344</v>
      </c>
      <c r="B25" s="15" t="s">
        <v>2346</v>
      </c>
      <c r="C25" s="10" t="s">
        <v>2345</v>
      </c>
      <c r="D25" s="12" t="s">
        <v>2</v>
      </c>
      <c r="E25" s="48">
        <v>14116.188</v>
      </c>
      <c r="F25" s="17">
        <v>66.78</v>
      </c>
      <c r="G25" s="18">
        <v>2.6800000000000001E-2</v>
      </c>
    </row>
    <row r="26" spans="1:7" ht="12.95" customHeight="1">
      <c r="A26" s="3"/>
      <c r="B26" s="20" t="s">
        <v>224</v>
      </c>
      <c r="C26" s="19" t="s">
        <v>2</v>
      </c>
      <c r="D26" s="21" t="s">
        <v>2</v>
      </c>
      <c r="E26" s="22" t="s">
        <v>2</v>
      </c>
      <c r="F26" s="23">
        <v>2476.44</v>
      </c>
      <c r="G26" s="24">
        <v>0.9929</v>
      </c>
    </row>
    <row r="27" spans="1:7" ht="12.95" customHeight="1">
      <c r="A27" s="3"/>
      <c r="B27" s="20" t="s">
        <v>237</v>
      </c>
      <c r="C27" s="19" t="s">
        <v>2</v>
      </c>
      <c r="D27" s="21" t="s">
        <v>2</v>
      </c>
      <c r="E27" s="12" t="s">
        <v>2</v>
      </c>
      <c r="F27" s="23">
        <v>8.36</v>
      </c>
      <c r="G27" s="24">
        <v>3.0999999999999999E-3</v>
      </c>
    </row>
    <row r="28" spans="1:7" ht="12.95" customHeight="1" thickBot="1">
      <c r="A28" s="3"/>
      <c r="B28" s="29" t="s">
        <v>238</v>
      </c>
      <c r="C28" s="28" t="s">
        <v>2</v>
      </c>
      <c r="D28" s="30" t="s">
        <v>2</v>
      </c>
      <c r="E28" s="30" t="s">
        <v>2</v>
      </c>
      <c r="F28" s="31">
        <v>2494.8012712</v>
      </c>
      <c r="G28" s="32">
        <v>1</v>
      </c>
    </row>
    <row r="29" spans="1:7" ht="12.95" customHeight="1">
      <c r="A29" s="3"/>
      <c r="B29" s="4" t="s">
        <v>2</v>
      </c>
      <c r="C29" s="3"/>
      <c r="D29" s="3"/>
      <c r="E29" s="3"/>
      <c r="F29" s="3"/>
      <c r="G29" s="3"/>
    </row>
    <row r="30" spans="1:7" ht="12.95" customHeight="1">
      <c r="A30" s="3"/>
      <c r="B30" s="33" t="s">
        <v>2</v>
      </c>
      <c r="C30" s="3"/>
      <c r="D30" s="3"/>
      <c r="E30" s="3"/>
      <c r="F30" s="3"/>
      <c r="G30" s="3"/>
    </row>
    <row r="31" spans="1:7" ht="12.95" customHeight="1">
      <c r="A31" s="3"/>
      <c r="B31" s="33" t="s">
        <v>2</v>
      </c>
      <c r="C31" s="3"/>
      <c r="D31" s="3"/>
      <c r="E31" s="3"/>
      <c r="F31" s="3"/>
      <c r="G31" s="3"/>
    </row>
    <row r="32" spans="1:7" ht="26.1" customHeight="1">
      <c r="A32" s="3"/>
      <c r="B32" s="56"/>
      <c r="C32" s="3"/>
      <c r="E32" s="3"/>
      <c r="F32" s="3"/>
      <c r="G32" s="3"/>
    </row>
    <row r="33" spans="1:7" ht="12.95" customHeight="1">
      <c r="A33" s="3"/>
      <c r="B33" s="33" t="s">
        <v>2</v>
      </c>
      <c r="C33" s="3"/>
      <c r="D33" s="3"/>
      <c r="E33" s="3"/>
      <c r="F33" s="3"/>
      <c r="G33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dimension ref="A2:G36"/>
  <sheetViews>
    <sheetView showGridLines="0" zoomScaleNormal="100" workbookViewId="0"/>
  </sheetViews>
  <sheetFormatPr defaultRowHeight="12.75"/>
  <cols>
    <col min="1" max="1" width="12.5703125" style="1" bestFit="1" customWidth="1"/>
    <col min="2" max="2" width="61.7109375" style="1" bestFit="1" customWidth="1"/>
    <col min="3" max="3" width="13.7109375" style="1" bestFit="1" customWidth="1"/>
    <col min="4" max="4" width="14.140625" style="1" bestFit="1" customWidth="1"/>
    <col min="5" max="5" width="12.28515625" style="1" bestFit="1" customWidth="1"/>
    <col min="6" max="6" width="27.42578125" style="1" bestFit="1" customWidth="1"/>
    <col min="7" max="7" width="8.140625" style="1" bestFit="1" customWidth="1"/>
    <col min="8" max="16384" width="9.140625" style="1"/>
  </cols>
  <sheetData>
    <row r="2" spans="1:7">
      <c r="B2" s="72" t="s">
        <v>2968</v>
      </c>
      <c r="C2" s="72"/>
      <c r="D2" s="72"/>
      <c r="E2" s="72"/>
      <c r="F2" s="72"/>
      <c r="G2" s="72"/>
    </row>
    <row r="4" spans="1:7">
      <c r="B4" s="72" t="str">
        <f>+B5</f>
        <v>IDFC Asset Allocation Fund of Fund - Moderate Plan (IDFCAAF-MP)</v>
      </c>
      <c r="C4" s="72"/>
      <c r="D4" s="72"/>
      <c r="E4" s="72"/>
      <c r="F4" s="72"/>
      <c r="G4" s="72"/>
    </row>
    <row r="5" spans="1:7" ht="15.95" customHeight="1">
      <c r="A5" s="2" t="s">
        <v>2375</v>
      </c>
      <c r="B5" s="57" t="s">
        <v>2943</v>
      </c>
      <c r="C5" s="58"/>
      <c r="D5" s="59"/>
      <c r="E5" s="59"/>
      <c r="F5" s="59"/>
      <c r="G5" s="59"/>
    </row>
    <row r="6" spans="1:7" ht="12.95" customHeight="1">
      <c r="A6" s="3"/>
      <c r="B6" s="57" t="s">
        <v>1</v>
      </c>
      <c r="C6" s="58"/>
      <c r="D6" s="59"/>
      <c r="E6" s="59"/>
      <c r="F6" s="59"/>
      <c r="G6" s="59"/>
    </row>
    <row r="7" spans="1:7" ht="12.95" customHeight="1" thickBot="1">
      <c r="A7" s="4" t="s">
        <v>2</v>
      </c>
      <c r="B7" s="59"/>
      <c r="C7" s="59"/>
      <c r="D7" s="59"/>
      <c r="E7" s="59"/>
      <c r="F7" s="59"/>
      <c r="G7" s="59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9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464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4" t="s">
        <v>2</v>
      </c>
      <c r="B11" s="15" t="s">
        <v>465</v>
      </c>
      <c r="C11" s="10" t="s">
        <v>2</v>
      </c>
      <c r="D11" s="12" t="s">
        <v>2</v>
      </c>
      <c r="E11" s="26" t="s">
        <v>2</v>
      </c>
      <c r="F11" s="17">
        <v>40.01</v>
      </c>
      <c r="G11" s="18">
        <v>9.5999999999999992E-3</v>
      </c>
    </row>
    <row r="12" spans="1:7" ht="12.95" customHeight="1">
      <c r="A12" s="3"/>
      <c r="B12" s="20" t="s">
        <v>224</v>
      </c>
      <c r="C12" s="19" t="s">
        <v>2</v>
      </c>
      <c r="D12" s="21" t="s">
        <v>2</v>
      </c>
      <c r="E12" s="22" t="s">
        <v>2</v>
      </c>
      <c r="F12" s="23">
        <v>40.01</v>
      </c>
      <c r="G12" s="24">
        <v>9.5999999999999992E-3</v>
      </c>
    </row>
    <row r="13" spans="1:7" ht="12.95" customHeight="1">
      <c r="A13" s="3"/>
      <c r="B13" s="11" t="s">
        <v>2334</v>
      </c>
      <c r="C13" s="10" t="s">
        <v>2</v>
      </c>
      <c r="D13" s="12" t="s">
        <v>2</v>
      </c>
      <c r="E13" s="12" t="s">
        <v>2</v>
      </c>
      <c r="F13" s="12" t="s">
        <v>2</v>
      </c>
      <c r="G13" s="13" t="s">
        <v>2</v>
      </c>
    </row>
    <row r="14" spans="1:7" ht="12.95" customHeight="1">
      <c r="A14" s="14" t="s">
        <v>2335</v>
      </c>
      <c r="B14" s="15" t="s">
        <v>2337</v>
      </c>
      <c r="C14" s="10" t="s">
        <v>2336</v>
      </c>
      <c r="D14" s="12" t="s">
        <v>2</v>
      </c>
      <c r="E14" s="16">
        <v>7829</v>
      </c>
      <c r="F14" s="17">
        <v>206.46</v>
      </c>
      <c r="G14" s="18">
        <v>4.9500000000000002E-2</v>
      </c>
    </row>
    <row r="15" spans="1:7" ht="12.95" customHeight="1">
      <c r="A15" s="14" t="s">
        <v>2338</v>
      </c>
      <c r="B15" s="15" t="s">
        <v>2340</v>
      </c>
      <c r="C15" s="10" t="s">
        <v>2339</v>
      </c>
      <c r="D15" s="12" t="s">
        <v>2</v>
      </c>
      <c r="E15" s="16">
        <v>190475</v>
      </c>
      <c r="F15" s="17">
        <v>197.62</v>
      </c>
      <c r="G15" s="18">
        <v>4.7399999999999998E-2</v>
      </c>
    </row>
    <row r="16" spans="1:7" ht="12.95" customHeight="1">
      <c r="A16" s="3"/>
      <c r="B16" s="11" t="s">
        <v>2288</v>
      </c>
      <c r="C16" s="10" t="s">
        <v>2</v>
      </c>
      <c r="D16" s="12" t="s">
        <v>2</v>
      </c>
      <c r="E16" s="12" t="s">
        <v>2</v>
      </c>
      <c r="F16" s="12" t="s">
        <v>2</v>
      </c>
      <c r="G16" s="13" t="s">
        <v>2</v>
      </c>
    </row>
    <row r="17" spans="1:7" ht="12.95" customHeight="1">
      <c r="A17" s="14" t="s">
        <v>2356</v>
      </c>
      <c r="B17" s="15" t="s">
        <v>2358</v>
      </c>
      <c r="C17" s="10" t="s">
        <v>2357</v>
      </c>
      <c r="D17" s="12" t="s">
        <v>2</v>
      </c>
      <c r="E17" s="48">
        <v>3909559.2790000001</v>
      </c>
      <c r="F17" s="17">
        <v>943.93</v>
      </c>
      <c r="G17" s="18">
        <v>0.2263</v>
      </c>
    </row>
    <row r="18" spans="1:7" ht="12.95" customHeight="1">
      <c r="A18" s="14" t="s">
        <v>2295</v>
      </c>
      <c r="B18" s="15" t="s">
        <v>2297</v>
      </c>
      <c r="C18" s="10" t="s">
        <v>2296</v>
      </c>
      <c r="D18" s="12" t="s">
        <v>2</v>
      </c>
      <c r="E18" s="48">
        <v>2436352.531</v>
      </c>
      <c r="F18" s="17">
        <v>873.09</v>
      </c>
      <c r="G18" s="18">
        <v>0.20930000000000001</v>
      </c>
    </row>
    <row r="19" spans="1:7" ht="12.95" customHeight="1">
      <c r="A19" s="14" t="s">
        <v>2362</v>
      </c>
      <c r="B19" s="15" t="s">
        <v>2364</v>
      </c>
      <c r="C19" s="10" t="s">
        <v>2363</v>
      </c>
      <c r="D19" s="12" t="s">
        <v>2</v>
      </c>
      <c r="E19" s="48">
        <v>1000405.772</v>
      </c>
      <c r="F19" s="17">
        <v>287.26</v>
      </c>
      <c r="G19" s="18">
        <v>6.8900000000000003E-2</v>
      </c>
    </row>
    <row r="20" spans="1:7" ht="12.95" customHeight="1">
      <c r="A20" s="14" t="s">
        <v>2365</v>
      </c>
      <c r="B20" s="15" t="s">
        <v>2367</v>
      </c>
      <c r="C20" s="10" t="s">
        <v>2366</v>
      </c>
      <c r="D20" s="12" t="s">
        <v>2</v>
      </c>
      <c r="E20" s="48">
        <v>781090.56299999997</v>
      </c>
      <c r="F20" s="17">
        <v>287.16000000000003</v>
      </c>
      <c r="G20" s="18">
        <v>6.88E-2</v>
      </c>
    </row>
    <row r="21" spans="1:7" ht="12.95" customHeight="1">
      <c r="A21" s="14" t="s">
        <v>2359</v>
      </c>
      <c r="B21" s="15" t="s">
        <v>2361</v>
      </c>
      <c r="C21" s="10" t="s">
        <v>2360</v>
      </c>
      <c r="D21" s="12" t="s">
        <v>2</v>
      </c>
      <c r="E21" s="48">
        <v>645735.53700000001</v>
      </c>
      <c r="F21" s="17">
        <v>287.11</v>
      </c>
      <c r="G21" s="18">
        <v>6.88E-2</v>
      </c>
    </row>
    <row r="22" spans="1:7" ht="12.95" customHeight="1">
      <c r="A22" s="14" t="s">
        <v>2341</v>
      </c>
      <c r="B22" s="15" t="s">
        <v>2343</v>
      </c>
      <c r="C22" s="10" t="s">
        <v>2342</v>
      </c>
      <c r="D22" s="12" t="s">
        <v>2</v>
      </c>
      <c r="E22" s="48">
        <v>336982.45899999997</v>
      </c>
      <c r="F22" s="17">
        <v>203.36</v>
      </c>
      <c r="G22" s="18">
        <v>4.87E-2</v>
      </c>
    </row>
    <row r="23" spans="1:7" ht="12.95" customHeight="1">
      <c r="A23" s="14" t="s">
        <v>2344</v>
      </c>
      <c r="B23" s="15" t="s">
        <v>2346</v>
      </c>
      <c r="C23" s="10" t="s">
        <v>2345</v>
      </c>
      <c r="D23" s="12" t="s">
        <v>2</v>
      </c>
      <c r="E23" s="48">
        <v>42811.389000000003</v>
      </c>
      <c r="F23" s="17">
        <v>202.52</v>
      </c>
      <c r="G23" s="18">
        <v>4.8500000000000001E-2</v>
      </c>
    </row>
    <row r="24" spans="1:7" ht="12.95" customHeight="1">
      <c r="A24" s="14" t="s">
        <v>2350</v>
      </c>
      <c r="B24" s="15" t="s">
        <v>2352</v>
      </c>
      <c r="C24" s="10" t="s">
        <v>2351</v>
      </c>
      <c r="D24" s="12" t="s">
        <v>2</v>
      </c>
      <c r="E24" s="48">
        <v>362338.25599999999</v>
      </c>
      <c r="F24" s="17">
        <v>172.58</v>
      </c>
      <c r="G24" s="18">
        <v>4.1399999999999999E-2</v>
      </c>
    </row>
    <row r="25" spans="1:7" ht="12.95" customHeight="1">
      <c r="A25" s="14" t="s">
        <v>2347</v>
      </c>
      <c r="B25" s="15" t="s">
        <v>2349</v>
      </c>
      <c r="C25" s="10" t="s">
        <v>2348</v>
      </c>
      <c r="D25" s="12" t="s">
        <v>2</v>
      </c>
      <c r="E25" s="48">
        <v>57206.273999999998</v>
      </c>
      <c r="F25" s="17">
        <v>170.27</v>
      </c>
      <c r="G25" s="18">
        <v>4.0800000000000003E-2</v>
      </c>
    </row>
    <row r="26" spans="1:7" ht="12.95" customHeight="1">
      <c r="A26" s="14" t="s">
        <v>2353</v>
      </c>
      <c r="B26" s="15" t="s">
        <v>2355</v>
      </c>
      <c r="C26" s="10" t="s">
        <v>2354</v>
      </c>
      <c r="D26" s="12" t="s">
        <v>2</v>
      </c>
      <c r="E26" s="48">
        <v>14231.232</v>
      </c>
      <c r="F26" s="17">
        <v>167.88</v>
      </c>
      <c r="G26" s="18">
        <v>4.02E-2</v>
      </c>
    </row>
    <row r="27" spans="1:7" ht="12.95" customHeight="1">
      <c r="A27" s="14" t="s">
        <v>2368</v>
      </c>
      <c r="B27" s="15" t="s">
        <v>2370</v>
      </c>
      <c r="C27" s="10" t="s">
        <v>2369</v>
      </c>
      <c r="D27" s="12" t="s">
        <v>2</v>
      </c>
      <c r="E27" s="48">
        <v>119373.11500000001</v>
      </c>
      <c r="F27" s="17">
        <v>67.98</v>
      </c>
      <c r="G27" s="18">
        <v>1.6299999999999999E-2</v>
      </c>
    </row>
    <row r="28" spans="1:7" ht="12.95" customHeight="1">
      <c r="A28" s="14" t="s">
        <v>2371</v>
      </c>
      <c r="B28" s="15" t="s">
        <v>2373</v>
      </c>
      <c r="C28" s="10" t="s">
        <v>2372</v>
      </c>
      <c r="D28" s="12" t="s">
        <v>2</v>
      </c>
      <c r="E28" s="48">
        <v>148015.01300000001</v>
      </c>
      <c r="F28" s="17">
        <v>61.56</v>
      </c>
      <c r="G28" s="18">
        <v>1.4800000000000001E-2</v>
      </c>
    </row>
    <row r="29" spans="1:7" ht="12.95" customHeight="1">
      <c r="A29" s="3"/>
      <c r="B29" s="20" t="s">
        <v>224</v>
      </c>
      <c r="C29" s="19" t="s">
        <v>2</v>
      </c>
      <c r="D29" s="21" t="s">
        <v>2</v>
      </c>
      <c r="E29" s="22" t="s">
        <v>2</v>
      </c>
      <c r="F29" s="23">
        <v>4128.78</v>
      </c>
      <c r="G29" s="24">
        <v>0.98970000000000002</v>
      </c>
    </row>
    <row r="30" spans="1:7" ht="12.95" customHeight="1">
      <c r="A30" s="3"/>
      <c r="B30" s="20" t="s">
        <v>237</v>
      </c>
      <c r="C30" s="19" t="s">
        <v>2</v>
      </c>
      <c r="D30" s="21" t="s">
        <v>2</v>
      </c>
      <c r="E30" s="12" t="s">
        <v>2</v>
      </c>
      <c r="F30" s="23">
        <v>2.77</v>
      </c>
      <c r="G30" s="24">
        <v>6.9999999999999999E-4</v>
      </c>
    </row>
    <row r="31" spans="1:7" ht="12.95" customHeight="1" thickBot="1">
      <c r="A31" s="3"/>
      <c r="B31" s="29" t="s">
        <v>238</v>
      </c>
      <c r="C31" s="28" t="s">
        <v>2</v>
      </c>
      <c r="D31" s="30" t="s">
        <v>2</v>
      </c>
      <c r="E31" s="30" t="s">
        <v>2</v>
      </c>
      <c r="F31" s="31">
        <v>4171.5641856000002</v>
      </c>
      <c r="G31" s="32">
        <v>1</v>
      </c>
    </row>
    <row r="32" spans="1:7" ht="12.95" customHeight="1">
      <c r="A32" s="3"/>
      <c r="B32" s="4" t="s">
        <v>2</v>
      </c>
      <c r="C32" s="3"/>
      <c r="D32" s="3"/>
      <c r="E32" s="3"/>
      <c r="F32" s="3"/>
      <c r="G32" s="3"/>
    </row>
    <row r="33" spans="1:7" ht="12.95" customHeight="1">
      <c r="A33" s="3"/>
      <c r="B33" s="33" t="s">
        <v>2</v>
      </c>
      <c r="C33" s="3"/>
      <c r="D33" s="3"/>
      <c r="E33" s="3"/>
      <c r="F33" s="3"/>
      <c r="G33" s="3"/>
    </row>
    <row r="34" spans="1:7" ht="12.95" customHeight="1">
      <c r="A34" s="3"/>
      <c r="B34" s="33" t="s">
        <v>2</v>
      </c>
      <c r="C34" s="3"/>
      <c r="D34" s="3"/>
      <c r="E34" s="3"/>
      <c r="F34" s="3"/>
      <c r="G34" s="3"/>
    </row>
    <row r="35" spans="1:7" ht="26.1" customHeight="1">
      <c r="A35" s="3"/>
      <c r="B35" s="56"/>
      <c r="C35" s="3"/>
      <c r="E35" s="3"/>
      <c r="F35" s="3"/>
      <c r="G35" s="3"/>
    </row>
    <row r="36" spans="1:7" ht="12.95" customHeight="1">
      <c r="A36" s="3"/>
      <c r="B36" s="33" t="s">
        <v>2</v>
      </c>
      <c r="C36" s="3"/>
      <c r="D36" s="3"/>
      <c r="E36" s="3"/>
      <c r="F36" s="3"/>
      <c r="G36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25.xml><?xml version="1.0" encoding="utf-8"?>
<worksheet xmlns="http://schemas.openxmlformats.org/spreadsheetml/2006/main" xmlns:r="http://schemas.openxmlformats.org/officeDocument/2006/relationships">
  <dimension ref="A2:G94"/>
  <sheetViews>
    <sheetView showGridLines="0" zoomScaleNormal="100" workbookViewId="0"/>
  </sheetViews>
  <sheetFormatPr defaultRowHeight="12.75"/>
  <cols>
    <col min="1" max="1" width="10.28515625" style="1" bestFit="1" customWidth="1"/>
    <col min="2" max="2" width="61.7109375" style="1" bestFit="1" customWidth="1"/>
    <col min="3" max="3" width="13.28515625" style="1" bestFit="1" customWidth="1"/>
    <col min="4" max="4" width="30.7109375" style="1" bestFit="1" customWidth="1"/>
    <col min="5" max="5" width="7.7109375" style="1" bestFit="1" customWidth="1"/>
    <col min="6" max="6" width="27.42578125" style="1" bestFit="1" customWidth="1"/>
    <col min="7" max="7" width="8.140625" style="1" bestFit="1" customWidth="1"/>
    <col min="8" max="16384" width="9.140625" style="1"/>
  </cols>
  <sheetData>
    <row r="2" spans="1:7">
      <c r="B2" s="72" t="s">
        <v>2968</v>
      </c>
      <c r="C2" s="72"/>
      <c r="D2" s="72"/>
      <c r="E2" s="72"/>
      <c r="F2" s="72"/>
      <c r="G2" s="72"/>
    </row>
    <row r="4" spans="1:7">
      <c r="B4" s="72" t="str">
        <f>+B5</f>
        <v>IDFC Nifty Fund (IDFC-NIFTY)</v>
      </c>
      <c r="C4" s="72"/>
      <c r="D4" s="72"/>
      <c r="E4" s="72"/>
      <c r="F4" s="72"/>
      <c r="G4" s="72"/>
    </row>
    <row r="5" spans="1:7" ht="15.95" customHeight="1">
      <c r="A5" s="2" t="s">
        <v>2376</v>
      </c>
      <c r="B5" s="57" t="s">
        <v>2944</v>
      </c>
      <c r="C5" s="58"/>
      <c r="D5" s="59"/>
      <c r="E5" s="59"/>
      <c r="F5" s="59"/>
      <c r="G5" s="59"/>
    </row>
    <row r="6" spans="1:7" ht="12.95" customHeight="1">
      <c r="A6" s="3"/>
      <c r="B6" s="57" t="s">
        <v>1</v>
      </c>
      <c r="C6" s="58"/>
      <c r="D6" s="59"/>
      <c r="E6" s="59"/>
      <c r="F6" s="59"/>
      <c r="G6" s="59"/>
    </row>
    <row r="7" spans="1:7" ht="12.95" customHeight="1" thickBot="1">
      <c r="A7" s="4" t="s">
        <v>2</v>
      </c>
      <c r="B7" s="59"/>
      <c r="C7" s="59"/>
      <c r="D7" s="59"/>
      <c r="E7" s="59"/>
      <c r="F7" s="59"/>
      <c r="G7" s="59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1096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1097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14" t="s">
        <v>1863</v>
      </c>
      <c r="B11" s="15" t="s">
        <v>1803</v>
      </c>
      <c r="C11" s="10" t="s">
        <v>1864</v>
      </c>
      <c r="D11" s="12" t="s">
        <v>1117</v>
      </c>
      <c r="E11" s="16">
        <v>48840</v>
      </c>
      <c r="F11" s="17">
        <v>883.27</v>
      </c>
      <c r="G11" s="18">
        <v>9.1600000000000001E-2</v>
      </c>
    </row>
    <row r="12" spans="1:7" ht="12.95" customHeight="1">
      <c r="A12" s="14" t="s">
        <v>1865</v>
      </c>
      <c r="B12" s="15" t="s">
        <v>1867</v>
      </c>
      <c r="C12" s="10" t="s">
        <v>1866</v>
      </c>
      <c r="D12" s="12" t="s">
        <v>1165</v>
      </c>
      <c r="E12" s="16">
        <v>79446</v>
      </c>
      <c r="F12" s="17">
        <v>747.47</v>
      </c>
      <c r="G12" s="18">
        <v>7.7499999999999999E-2</v>
      </c>
    </row>
    <row r="13" spans="1:7" ht="12.95" customHeight="1">
      <c r="A13" s="14" t="s">
        <v>1159</v>
      </c>
      <c r="B13" s="15" t="s">
        <v>1161</v>
      </c>
      <c r="C13" s="10" t="s">
        <v>1160</v>
      </c>
      <c r="D13" s="12" t="s">
        <v>1105</v>
      </c>
      <c r="E13" s="16">
        <v>38166</v>
      </c>
      <c r="F13" s="17">
        <v>651.65</v>
      </c>
      <c r="G13" s="18">
        <v>6.7599999999999993E-2</v>
      </c>
    </row>
    <row r="14" spans="1:7" ht="12.95" customHeight="1">
      <c r="A14" s="14" t="s">
        <v>1283</v>
      </c>
      <c r="B14" s="15" t="s">
        <v>1285</v>
      </c>
      <c r="C14" s="10" t="s">
        <v>1284</v>
      </c>
      <c r="D14" s="12" t="s">
        <v>1113</v>
      </c>
      <c r="E14" s="16">
        <v>204204</v>
      </c>
      <c r="F14" s="17">
        <v>542.57000000000005</v>
      </c>
      <c r="G14" s="18">
        <v>5.6300000000000003E-2</v>
      </c>
    </row>
    <row r="15" spans="1:7" ht="12.95" customHeight="1">
      <c r="A15" s="14" t="s">
        <v>1440</v>
      </c>
      <c r="B15" s="15" t="s">
        <v>1442</v>
      </c>
      <c r="C15" s="10" t="s">
        <v>1441</v>
      </c>
      <c r="D15" s="12" t="s">
        <v>1117</v>
      </c>
      <c r="E15" s="16">
        <v>153598</v>
      </c>
      <c r="F15" s="17">
        <v>460.95</v>
      </c>
      <c r="G15" s="18">
        <v>4.7800000000000002E-2</v>
      </c>
    </row>
    <row r="16" spans="1:7" ht="12.95" customHeight="1">
      <c r="A16" s="14" t="s">
        <v>1870</v>
      </c>
      <c r="B16" s="15" t="s">
        <v>1872</v>
      </c>
      <c r="C16" s="10" t="s">
        <v>1871</v>
      </c>
      <c r="D16" s="12" t="s">
        <v>1353</v>
      </c>
      <c r="E16" s="16">
        <v>47836</v>
      </c>
      <c r="F16" s="17">
        <v>440.98</v>
      </c>
      <c r="G16" s="18">
        <v>4.5699999999999998E-2</v>
      </c>
    </row>
    <row r="17" spans="1:7" ht="12.95" customHeight="1">
      <c r="A17" s="14" t="s">
        <v>1280</v>
      </c>
      <c r="B17" s="15" t="s">
        <v>1282</v>
      </c>
      <c r="C17" s="10" t="s">
        <v>1281</v>
      </c>
      <c r="D17" s="12" t="s">
        <v>1194</v>
      </c>
      <c r="E17" s="16">
        <v>29506</v>
      </c>
      <c r="F17" s="17">
        <v>360.65</v>
      </c>
      <c r="G17" s="18">
        <v>3.7400000000000003E-2</v>
      </c>
    </row>
    <row r="18" spans="1:7" ht="12.95" customHeight="1">
      <c r="A18" s="14" t="s">
        <v>1237</v>
      </c>
      <c r="B18" s="15" t="s">
        <v>1239</v>
      </c>
      <c r="C18" s="10" t="s">
        <v>1238</v>
      </c>
      <c r="D18" s="12" t="s">
        <v>1117</v>
      </c>
      <c r="E18" s="16">
        <v>31898</v>
      </c>
      <c r="F18" s="17">
        <v>326.97000000000003</v>
      </c>
      <c r="G18" s="18">
        <v>3.39E-2</v>
      </c>
    </row>
    <row r="19" spans="1:7" ht="12.95" customHeight="1">
      <c r="A19" s="14" t="s">
        <v>1486</v>
      </c>
      <c r="B19" s="15" t="s">
        <v>1488</v>
      </c>
      <c r="C19" s="10" t="s">
        <v>1487</v>
      </c>
      <c r="D19" s="12" t="s">
        <v>1353</v>
      </c>
      <c r="E19" s="16">
        <v>11916</v>
      </c>
      <c r="F19" s="17">
        <v>312.68</v>
      </c>
      <c r="G19" s="18">
        <v>3.2399999999999998E-2</v>
      </c>
    </row>
    <row r="20" spans="1:7" ht="12.95" customHeight="1">
      <c r="A20" s="14" t="s">
        <v>1335</v>
      </c>
      <c r="B20" s="15" t="s">
        <v>1337</v>
      </c>
      <c r="C20" s="10" t="s">
        <v>1336</v>
      </c>
      <c r="D20" s="12" t="s">
        <v>1117</v>
      </c>
      <c r="E20" s="16">
        <v>88968</v>
      </c>
      <c r="F20" s="17">
        <v>272.06</v>
      </c>
      <c r="G20" s="18">
        <v>2.8199999999999999E-2</v>
      </c>
    </row>
    <row r="21" spans="1:7" ht="12.95" customHeight="1">
      <c r="A21" s="14" t="s">
        <v>1184</v>
      </c>
      <c r="B21" s="15" t="s">
        <v>1186</v>
      </c>
      <c r="C21" s="10" t="s">
        <v>1185</v>
      </c>
      <c r="D21" s="12" t="s">
        <v>1140</v>
      </c>
      <c r="E21" s="16">
        <v>3183</v>
      </c>
      <c r="F21" s="17">
        <v>261.36</v>
      </c>
      <c r="G21" s="18">
        <v>2.7099999999999999E-2</v>
      </c>
    </row>
    <row r="22" spans="1:7" ht="12.95" customHeight="1">
      <c r="A22" s="14" t="s">
        <v>1271</v>
      </c>
      <c r="B22" s="15" t="s">
        <v>1273</v>
      </c>
      <c r="C22" s="10" t="s">
        <v>1272</v>
      </c>
      <c r="D22" s="12" t="s">
        <v>1117</v>
      </c>
      <c r="E22" s="16">
        <v>40763</v>
      </c>
      <c r="F22" s="17">
        <v>213.25</v>
      </c>
      <c r="G22" s="18">
        <v>2.2100000000000002E-2</v>
      </c>
    </row>
    <row r="23" spans="1:7" ht="12.95" customHeight="1">
      <c r="A23" s="14" t="s">
        <v>1409</v>
      </c>
      <c r="B23" s="15" t="s">
        <v>1411</v>
      </c>
      <c r="C23" s="10" t="s">
        <v>1410</v>
      </c>
      <c r="D23" s="12" t="s">
        <v>1113</v>
      </c>
      <c r="E23" s="16">
        <v>17107</v>
      </c>
      <c r="F23" s="17">
        <v>211.69</v>
      </c>
      <c r="G23" s="18">
        <v>2.1999999999999999E-2</v>
      </c>
    </row>
    <row r="24" spans="1:7" ht="12.95" customHeight="1">
      <c r="A24" s="14" t="s">
        <v>1868</v>
      </c>
      <c r="B24" s="15" t="s">
        <v>228</v>
      </c>
      <c r="C24" s="10" t="s">
        <v>1869</v>
      </c>
      <c r="D24" s="12" t="s">
        <v>1117</v>
      </c>
      <c r="E24" s="16">
        <v>12197</v>
      </c>
      <c r="F24" s="17">
        <v>198.46</v>
      </c>
      <c r="G24" s="18">
        <v>2.06E-2</v>
      </c>
    </row>
    <row r="25" spans="1:7" ht="12.95" customHeight="1">
      <c r="A25" s="14" t="s">
        <v>1137</v>
      </c>
      <c r="B25" s="15" t="s">
        <v>1139</v>
      </c>
      <c r="C25" s="10" t="s">
        <v>1138</v>
      </c>
      <c r="D25" s="12" t="s">
        <v>1140</v>
      </c>
      <c r="E25" s="16">
        <v>44956</v>
      </c>
      <c r="F25" s="17">
        <v>192.59</v>
      </c>
      <c r="G25" s="18">
        <v>0.02</v>
      </c>
    </row>
    <row r="26" spans="1:7" ht="12.95" customHeight="1">
      <c r="A26" s="14" t="s">
        <v>1122</v>
      </c>
      <c r="B26" s="15" t="s">
        <v>1124</v>
      </c>
      <c r="C26" s="10" t="s">
        <v>1123</v>
      </c>
      <c r="D26" s="12" t="s">
        <v>1125</v>
      </c>
      <c r="E26" s="16">
        <v>31613</v>
      </c>
      <c r="F26" s="17">
        <v>157.18</v>
      </c>
      <c r="G26" s="18">
        <v>1.6299999999999999E-2</v>
      </c>
    </row>
    <row r="27" spans="1:7" ht="12.95" customHeight="1">
      <c r="A27" s="14" t="s">
        <v>1513</v>
      </c>
      <c r="B27" s="15" t="s">
        <v>1515</v>
      </c>
      <c r="C27" s="10" t="s">
        <v>1514</v>
      </c>
      <c r="D27" s="12" t="s">
        <v>1140</v>
      </c>
      <c r="E27" s="16">
        <v>11151</v>
      </c>
      <c r="F27" s="17">
        <v>149.96</v>
      </c>
      <c r="G27" s="18">
        <v>1.55E-2</v>
      </c>
    </row>
    <row r="28" spans="1:7" ht="12.95" customHeight="1">
      <c r="A28" s="14" t="s">
        <v>1226</v>
      </c>
      <c r="B28" s="15" t="s">
        <v>1228</v>
      </c>
      <c r="C28" s="10" t="s">
        <v>1227</v>
      </c>
      <c r="D28" s="12" t="s">
        <v>1229</v>
      </c>
      <c r="E28" s="16">
        <v>44532</v>
      </c>
      <c r="F28" s="17">
        <v>147.78</v>
      </c>
      <c r="G28" s="18">
        <v>1.5299999999999999E-2</v>
      </c>
    </row>
    <row r="29" spans="1:7" ht="12.95" customHeight="1">
      <c r="A29" s="14" t="s">
        <v>1246</v>
      </c>
      <c r="B29" s="15" t="s">
        <v>1248</v>
      </c>
      <c r="C29" s="10" t="s">
        <v>1247</v>
      </c>
      <c r="D29" s="12" t="s">
        <v>1101</v>
      </c>
      <c r="E29" s="16">
        <v>26449</v>
      </c>
      <c r="F29" s="17">
        <v>146.24</v>
      </c>
      <c r="G29" s="18">
        <v>1.52E-2</v>
      </c>
    </row>
    <row r="30" spans="1:7" ht="12.95" customHeight="1">
      <c r="A30" s="14" t="s">
        <v>1150</v>
      </c>
      <c r="B30" s="15" t="s">
        <v>1152</v>
      </c>
      <c r="C30" s="10" t="s">
        <v>1151</v>
      </c>
      <c r="D30" s="12" t="s">
        <v>1117</v>
      </c>
      <c r="E30" s="16">
        <v>43857</v>
      </c>
      <c r="F30" s="17">
        <v>137.82</v>
      </c>
      <c r="G30" s="18">
        <v>1.43E-2</v>
      </c>
    </row>
    <row r="31" spans="1:7" ht="12.95" customHeight="1">
      <c r="A31" s="14" t="s">
        <v>1877</v>
      </c>
      <c r="B31" s="15" t="s">
        <v>1879</v>
      </c>
      <c r="C31" s="10" t="s">
        <v>1878</v>
      </c>
      <c r="D31" s="12" t="s">
        <v>1129</v>
      </c>
      <c r="E31" s="16">
        <v>73094</v>
      </c>
      <c r="F31" s="17">
        <v>132.47999999999999</v>
      </c>
      <c r="G31" s="18">
        <v>1.37E-2</v>
      </c>
    </row>
    <row r="32" spans="1:7" ht="12.95" customHeight="1">
      <c r="A32" s="14" t="s">
        <v>1941</v>
      </c>
      <c r="B32" s="15" t="s">
        <v>1943</v>
      </c>
      <c r="C32" s="10" t="s">
        <v>1942</v>
      </c>
      <c r="D32" s="12" t="s">
        <v>1944</v>
      </c>
      <c r="E32" s="16">
        <v>67623</v>
      </c>
      <c r="F32" s="17">
        <v>129.22999999999999</v>
      </c>
      <c r="G32" s="18">
        <v>1.34E-2</v>
      </c>
    </row>
    <row r="33" spans="1:7" ht="12.95" customHeight="1">
      <c r="A33" s="14" t="s">
        <v>2096</v>
      </c>
      <c r="B33" s="15" t="s">
        <v>2098</v>
      </c>
      <c r="C33" s="10" t="s">
        <v>2097</v>
      </c>
      <c r="D33" s="12" t="s">
        <v>1113</v>
      </c>
      <c r="E33" s="16">
        <v>10797</v>
      </c>
      <c r="F33" s="17">
        <v>127.5</v>
      </c>
      <c r="G33" s="18">
        <v>1.32E-2</v>
      </c>
    </row>
    <row r="34" spans="1:7" ht="12.95" customHeight="1">
      <c r="A34" s="14" t="s">
        <v>1147</v>
      </c>
      <c r="B34" s="15" t="s">
        <v>1149</v>
      </c>
      <c r="C34" s="10" t="s">
        <v>1148</v>
      </c>
      <c r="D34" s="12" t="s">
        <v>1140</v>
      </c>
      <c r="E34" s="16">
        <v>3103</v>
      </c>
      <c r="F34" s="17">
        <v>119.46</v>
      </c>
      <c r="G34" s="18">
        <v>1.24E-2</v>
      </c>
    </row>
    <row r="35" spans="1:7" ht="12.95" customHeight="1">
      <c r="A35" s="14" t="s">
        <v>1376</v>
      </c>
      <c r="B35" s="15" t="s">
        <v>1378</v>
      </c>
      <c r="C35" s="10" t="s">
        <v>1377</v>
      </c>
      <c r="D35" s="12" t="s">
        <v>1353</v>
      </c>
      <c r="E35" s="16">
        <v>13334</v>
      </c>
      <c r="F35" s="17">
        <v>114.11</v>
      </c>
      <c r="G35" s="18">
        <v>1.18E-2</v>
      </c>
    </row>
    <row r="36" spans="1:7" ht="12.95" customHeight="1">
      <c r="A36" s="14" t="s">
        <v>1382</v>
      </c>
      <c r="B36" s="15" t="s">
        <v>1384</v>
      </c>
      <c r="C36" s="10" t="s">
        <v>1383</v>
      </c>
      <c r="D36" s="12" t="s">
        <v>1109</v>
      </c>
      <c r="E36" s="16">
        <v>16033</v>
      </c>
      <c r="F36" s="17">
        <v>112.84</v>
      </c>
      <c r="G36" s="18">
        <v>1.17E-2</v>
      </c>
    </row>
    <row r="37" spans="1:7" ht="12.95" customHeight="1">
      <c r="A37" s="14" t="s">
        <v>1917</v>
      </c>
      <c r="B37" s="15" t="s">
        <v>1919</v>
      </c>
      <c r="C37" s="10" t="s">
        <v>1918</v>
      </c>
      <c r="D37" s="12" t="s">
        <v>1129</v>
      </c>
      <c r="E37" s="16">
        <v>52516</v>
      </c>
      <c r="F37" s="17">
        <v>111.26</v>
      </c>
      <c r="G37" s="18">
        <v>1.15E-2</v>
      </c>
    </row>
    <row r="38" spans="1:7" ht="12.95" customHeight="1">
      <c r="A38" s="14" t="s">
        <v>1957</v>
      </c>
      <c r="B38" s="15" t="s">
        <v>1959</v>
      </c>
      <c r="C38" s="10" t="s">
        <v>1958</v>
      </c>
      <c r="D38" s="12" t="s">
        <v>1121</v>
      </c>
      <c r="E38" s="16">
        <v>2499</v>
      </c>
      <c r="F38" s="17">
        <v>109.98</v>
      </c>
      <c r="G38" s="18">
        <v>1.14E-2</v>
      </c>
    </row>
    <row r="39" spans="1:7" ht="12.95" customHeight="1">
      <c r="A39" s="14" t="s">
        <v>1357</v>
      </c>
      <c r="B39" s="15" t="s">
        <v>1359</v>
      </c>
      <c r="C39" s="10" t="s">
        <v>1358</v>
      </c>
      <c r="D39" s="12" t="s">
        <v>1140</v>
      </c>
      <c r="E39" s="16">
        <v>3258</v>
      </c>
      <c r="F39" s="17">
        <v>106.12</v>
      </c>
      <c r="G39" s="18">
        <v>1.0999999999999999E-2</v>
      </c>
    </row>
    <row r="40" spans="1:7" ht="12.95" customHeight="1">
      <c r="A40" s="14" t="s">
        <v>2013</v>
      </c>
      <c r="B40" s="15" t="s">
        <v>2015</v>
      </c>
      <c r="C40" s="10" t="s">
        <v>2014</v>
      </c>
      <c r="D40" s="12" t="s">
        <v>1140</v>
      </c>
      <c r="E40" s="16">
        <v>319</v>
      </c>
      <c r="F40" s="17">
        <v>102.82</v>
      </c>
      <c r="G40" s="18">
        <v>1.0699999999999999E-2</v>
      </c>
    </row>
    <row r="41" spans="1:7" ht="12.95" customHeight="1">
      <c r="A41" s="14" t="s">
        <v>1209</v>
      </c>
      <c r="B41" s="15" t="s">
        <v>1211</v>
      </c>
      <c r="C41" s="10" t="s">
        <v>1210</v>
      </c>
      <c r="D41" s="12" t="s">
        <v>1105</v>
      </c>
      <c r="E41" s="16">
        <v>5664</v>
      </c>
      <c r="F41" s="17">
        <v>101.99</v>
      </c>
      <c r="G41" s="18">
        <v>1.06E-2</v>
      </c>
    </row>
    <row r="42" spans="1:7" ht="12.95" customHeight="1">
      <c r="A42" s="14" t="s">
        <v>1883</v>
      </c>
      <c r="B42" s="15" t="s">
        <v>1885</v>
      </c>
      <c r="C42" s="10" t="s">
        <v>1884</v>
      </c>
      <c r="D42" s="12" t="s">
        <v>1165</v>
      </c>
      <c r="E42" s="16">
        <v>24424</v>
      </c>
      <c r="F42" s="17">
        <v>101.48</v>
      </c>
      <c r="G42" s="18">
        <v>1.0500000000000001E-2</v>
      </c>
    </row>
    <row r="43" spans="1:7" ht="12.95" customHeight="1">
      <c r="A43" s="14" t="s">
        <v>1914</v>
      </c>
      <c r="B43" s="15" t="s">
        <v>1916</v>
      </c>
      <c r="C43" s="10" t="s">
        <v>1915</v>
      </c>
      <c r="D43" s="12" t="s">
        <v>1165</v>
      </c>
      <c r="E43" s="16">
        <v>18706</v>
      </c>
      <c r="F43" s="17">
        <v>101.31</v>
      </c>
      <c r="G43" s="18">
        <v>1.0500000000000001E-2</v>
      </c>
    </row>
    <row r="44" spans="1:7" ht="12.95" customHeight="1">
      <c r="A44" s="14" t="s">
        <v>1156</v>
      </c>
      <c r="B44" s="15" t="s">
        <v>1158</v>
      </c>
      <c r="C44" s="10" t="s">
        <v>1157</v>
      </c>
      <c r="D44" s="12" t="s">
        <v>1105</v>
      </c>
      <c r="E44" s="16">
        <v>7726</v>
      </c>
      <c r="F44" s="17">
        <v>96.12</v>
      </c>
      <c r="G44" s="18">
        <v>0.01</v>
      </c>
    </row>
    <row r="45" spans="1:7" ht="12.95" customHeight="1">
      <c r="A45" s="14" t="s">
        <v>1489</v>
      </c>
      <c r="B45" s="15" t="s">
        <v>1491</v>
      </c>
      <c r="C45" s="10" t="s">
        <v>1490</v>
      </c>
      <c r="D45" s="12" t="s">
        <v>1229</v>
      </c>
      <c r="E45" s="16">
        <v>34927</v>
      </c>
      <c r="F45" s="17">
        <v>93.39</v>
      </c>
      <c r="G45" s="18">
        <v>9.7000000000000003E-3</v>
      </c>
    </row>
    <row r="46" spans="1:7" ht="12.95" customHeight="1">
      <c r="A46" s="14" t="s">
        <v>1935</v>
      </c>
      <c r="B46" s="15" t="s">
        <v>1937</v>
      </c>
      <c r="C46" s="10" t="s">
        <v>1936</v>
      </c>
      <c r="D46" s="12" t="s">
        <v>1222</v>
      </c>
      <c r="E46" s="16">
        <v>31159</v>
      </c>
      <c r="F46" s="17">
        <v>89.25</v>
      </c>
      <c r="G46" s="18">
        <v>9.2999999999999992E-3</v>
      </c>
    </row>
    <row r="47" spans="1:7" ht="12.95" customHeight="1">
      <c r="A47" s="14" t="s">
        <v>2377</v>
      </c>
      <c r="B47" s="15" t="s">
        <v>2379</v>
      </c>
      <c r="C47" s="10" t="s">
        <v>2378</v>
      </c>
      <c r="D47" s="12" t="s">
        <v>1353</v>
      </c>
      <c r="E47" s="16">
        <v>30320</v>
      </c>
      <c r="F47" s="17">
        <v>89.16</v>
      </c>
      <c r="G47" s="18">
        <v>9.1999999999999998E-3</v>
      </c>
    </row>
    <row r="48" spans="1:7" ht="12.95" customHeight="1">
      <c r="A48" s="14" t="s">
        <v>1434</v>
      </c>
      <c r="B48" s="15" t="s">
        <v>1436</v>
      </c>
      <c r="C48" s="10" t="s">
        <v>1435</v>
      </c>
      <c r="D48" s="12" t="s">
        <v>1372</v>
      </c>
      <c r="E48" s="16">
        <v>18828</v>
      </c>
      <c r="F48" s="17">
        <v>81.03</v>
      </c>
      <c r="G48" s="18">
        <v>8.3999999999999995E-3</v>
      </c>
    </row>
    <row r="49" spans="1:7" ht="12.95" customHeight="1">
      <c r="A49" s="14" t="s">
        <v>1449</v>
      </c>
      <c r="B49" s="15" t="s">
        <v>1451</v>
      </c>
      <c r="C49" s="10" t="s">
        <v>1450</v>
      </c>
      <c r="D49" s="12" t="s">
        <v>1165</v>
      </c>
      <c r="E49" s="16">
        <v>18008</v>
      </c>
      <c r="F49" s="17">
        <v>80.52</v>
      </c>
      <c r="G49" s="18">
        <v>8.3000000000000001E-3</v>
      </c>
    </row>
    <row r="50" spans="1:7" ht="12.95" customHeight="1">
      <c r="A50" s="14" t="s">
        <v>2380</v>
      </c>
      <c r="B50" s="15" t="s">
        <v>2382</v>
      </c>
      <c r="C50" s="10" t="s">
        <v>2381</v>
      </c>
      <c r="D50" s="12" t="s">
        <v>1101</v>
      </c>
      <c r="E50" s="16">
        <v>12144</v>
      </c>
      <c r="F50" s="17">
        <v>76.22</v>
      </c>
      <c r="G50" s="18">
        <v>7.9000000000000008E-3</v>
      </c>
    </row>
    <row r="51" spans="1:7" ht="12.95" customHeight="1">
      <c r="A51" s="14" t="s">
        <v>1305</v>
      </c>
      <c r="B51" s="15" t="s">
        <v>1307</v>
      </c>
      <c r="C51" s="10" t="s">
        <v>1306</v>
      </c>
      <c r="D51" s="12" t="s">
        <v>1308</v>
      </c>
      <c r="E51" s="16">
        <v>16826</v>
      </c>
      <c r="F51" s="17">
        <v>74.400000000000006</v>
      </c>
      <c r="G51" s="18">
        <v>7.7000000000000002E-3</v>
      </c>
    </row>
    <row r="52" spans="1:7" ht="12.95" customHeight="1">
      <c r="A52" s="14" t="s">
        <v>1388</v>
      </c>
      <c r="B52" s="15" t="s">
        <v>1390</v>
      </c>
      <c r="C52" s="10" t="s">
        <v>1389</v>
      </c>
      <c r="D52" s="12" t="s">
        <v>1353</v>
      </c>
      <c r="E52" s="16">
        <v>14967</v>
      </c>
      <c r="F52" s="17">
        <v>72.150000000000006</v>
      </c>
      <c r="G52" s="18">
        <v>7.4999999999999997E-3</v>
      </c>
    </row>
    <row r="53" spans="1:7" ht="12.95" customHeight="1">
      <c r="A53" s="14" t="s">
        <v>1904</v>
      </c>
      <c r="B53" s="15" t="s">
        <v>1906</v>
      </c>
      <c r="C53" s="10" t="s">
        <v>1905</v>
      </c>
      <c r="D53" s="12" t="s">
        <v>1205</v>
      </c>
      <c r="E53" s="16">
        <v>15383</v>
      </c>
      <c r="F53" s="17">
        <v>71.56</v>
      </c>
      <c r="G53" s="18">
        <v>7.4000000000000003E-3</v>
      </c>
    </row>
    <row r="54" spans="1:7" ht="12.95" customHeight="1">
      <c r="A54" s="14" t="s">
        <v>1400</v>
      </c>
      <c r="B54" s="15" t="s">
        <v>1402</v>
      </c>
      <c r="C54" s="10" t="s">
        <v>1401</v>
      </c>
      <c r="D54" s="12" t="s">
        <v>1292</v>
      </c>
      <c r="E54" s="16">
        <v>13112</v>
      </c>
      <c r="F54" s="17">
        <v>71.05</v>
      </c>
      <c r="G54" s="18">
        <v>7.4000000000000003E-3</v>
      </c>
    </row>
    <row r="55" spans="1:7" ht="12.95" customHeight="1">
      <c r="A55" s="14" t="s">
        <v>1338</v>
      </c>
      <c r="B55" s="15" t="s">
        <v>1340</v>
      </c>
      <c r="C55" s="10" t="s">
        <v>1339</v>
      </c>
      <c r="D55" s="12" t="s">
        <v>1101</v>
      </c>
      <c r="E55" s="16">
        <v>2898</v>
      </c>
      <c r="F55" s="17">
        <v>70.37</v>
      </c>
      <c r="G55" s="18">
        <v>7.3000000000000001E-3</v>
      </c>
    </row>
    <row r="56" spans="1:7" ht="12.95" customHeight="1">
      <c r="A56" s="14" t="s">
        <v>1264</v>
      </c>
      <c r="B56" s="15" t="s">
        <v>1266</v>
      </c>
      <c r="C56" s="10" t="s">
        <v>1265</v>
      </c>
      <c r="D56" s="12" t="s">
        <v>1267</v>
      </c>
      <c r="E56" s="16">
        <v>8759</v>
      </c>
      <c r="F56" s="17">
        <v>70.010000000000005</v>
      </c>
      <c r="G56" s="18">
        <v>7.3000000000000001E-3</v>
      </c>
    </row>
    <row r="57" spans="1:7" ht="12.95" customHeight="1">
      <c r="A57" s="14" t="s">
        <v>1252</v>
      </c>
      <c r="B57" s="15" t="s">
        <v>1254</v>
      </c>
      <c r="C57" s="10" t="s">
        <v>1253</v>
      </c>
      <c r="D57" s="12" t="s">
        <v>1101</v>
      </c>
      <c r="E57" s="16">
        <v>5739</v>
      </c>
      <c r="F57" s="17">
        <v>59</v>
      </c>
      <c r="G57" s="18">
        <v>6.1000000000000004E-3</v>
      </c>
    </row>
    <row r="58" spans="1:7" ht="12.95" customHeight="1">
      <c r="A58" s="14" t="s">
        <v>1098</v>
      </c>
      <c r="B58" s="15" t="s">
        <v>1100</v>
      </c>
      <c r="C58" s="10" t="s">
        <v>1099</v>
      </c>
      <c r="D58" s="12" t="s">
        <v>1101</v>
      </c>
      <c r="E58" s="16">
        <v>6734</v>
      </c>
      <c r="F58" s="17">
        <v>51.18</v>
      </c>
      <c r="G58" s="18">
        <v>5.3E-3</v>
      </c>
    </row>
    <row r="59" spans="1:7" ht="12.95" customHeight="1">
      <c r="A59" s="14" t="s">
        <v>1406</v>
      </c>
      <c r="B59" s="15" t="s">
        <v>1408</v>
      </c>
      <c r="C59" s="10" t="s">
        <v>1407</v>
      </c>
      <c r="D59" s="12" t="s">
        <v>1121</v>
      </c>
      <c r="E59" s="16">
        <v>17586</v>
      </c>
      <c r="F59" s="17">
        <v>49.5</v>
      </c>
      <c r="G59" s="18">
        <v>5.1000000000000004E-3</v>
      </c>
    </row>
    <row r="60" spans="1:7" ht="12.95" customHeight="1">
      <c r="A60" s="14" t="s">
        <v>2383</v>
      </c>
      <c r="B60" s="15" t="s">
        <v>2385</v>
      </c>
      <c r="C60" s="10" t="s">
        <v>2384</v>
      </c>
      <c r="D60" s="12" t="s">
        <v>1171</v>
      </c>
      <c r="E60" s="16">
        <v>219</v>
      </c>
      <c r="F60" s="17">
        <v>46.02</v>
      </c>
      <c r="G60" s="18">
        <v>4.7999999999999996E-3</v>
      </c>
    </row>
    <row r="61" spans="1:7" ht="12.95" customHeight="1">
      <c r="A61" s="3"/>
      <c r="B61" s="20" t="s">
        <v>440</v>
      </c>
      <c r="C61" s="34" t="s">
        <v>2</v>
      </c>
      <c r="D61" s="20" t="s">
        <v>2</v>
      </c>
      <c r="E61" s="20" t="s">
        <v>2</v>
      </c>
      <c r="F61" s="35">
        <v>9527.09</v>
      </c>
      <c r="G61" s="36">
        <v>0.9879</v>
      </c>
    </row>
    <row r="62" spans="1:7" ht="12.95" customHeight="1">
      <c r="A62" s="3"/>
      <c r="B62" s="11" t="s">
        <v>1516</v>
      </c>
      <c r="C62" s="19" t="s">
        <v>2</v>
      </c>
      <c r="D62" s="21" t="s">
        <v>2</v>
      </c>
      <c r="E62" s="21" t="s">
        <v>2</v>
      </c>
      <c r="F62" s="37" t="s">
        <v>808</v>
      </c>
      <c r="G62" s="38" t="s">
        <v>808</v>
      </c>
    </row>
    <row r="63" spans="1:7" ht="12.95" customHeight="1">
      <c r="A63" s="3"/>
      <c r="B63" s="20" t="s">
        <v>440</v>
      </c>
      <c r="C63" s="19" t="s">
        <v>2</v>
      </c>
      <c r="D63" s="21" t="s">
        <v>2</v>
      </c>
      <c r="E63" s="21" t="s">
        <v>2</v>
      </c>
      <c r="F63" s="37" t="s">
        <v>808</v>
      </c>
      <c r="G63" s="38" t="s">
        <v>808</v>
      </c>
    </row>
    <row r="64" spans="1:7" ht="12.95" customHeight="1">
      <c r="A64" s="3"/>
      <c r="B64" s="20" t="s">
        <v>224</v>
      </c>
      <c r="C64" s="19" t="s">
        <v>2</v>
      </c>
      <c r="D64" s="21" t="s">
        <v>2</v>
      </c>
      <c r="E64" s="22" t="s">
        <v>2</v>
      </c>
      <c r="F64" s="23">
        <v>9527.09</v>
      </c>
      <c r="G64" s="24">
        <v>0.9879</v>
      </c>
    </row>
    <row r="65" spans="1:7" ht="12.95" customHeight="1">
      <c r="A65" s="3"/>
      <c r="B65" s="11" t="s">
        <v>1517</v>
      </c>
      <c r="C65" s="10" t="s">
        <v>2</v>
      </c>
      <c r="D65" s="12" t="s">
        <v>2</v>
      </c>
      <c r="E65" s="12" t="s">
        <v>2</v>
      </c>
      <c r="F65" s="12" t="s">
        <v>2</v>
      </c>
      <c r="G65" s="13" t="s">
        <v>2</v>
      </c>
    </row>
    <row r="66" spans="1:7" ht="12.95" customHeight="1">
      <c r="A66" s="3"/>
      <c r="B66" s="11" t="s">
        <v>1518</v>
      </c>
      <c r="C66" s="10" t="s">
        <v>2</v>
      </c>
      <c r="D66" s="12" t="s">
        <v>2</v>
      </c>
      <c r="E66" s="12" t="s">
        <v>2</v>
      </c>
      <c r="F66" s="12" t="s">
        <v>2</v>
      </c>
      <c r="G66" s="13" t="s">
        <v>2</v>
      </c>
    </row>
    <row r="67" spans="1:7" ht="12.95" customHeight="1">
      <c r="A67" s="14" t="s">
        <v>2386</v>
      </c>
      <c r="B67" s="15" t="s">
        <v>2387</v>
      </c>
      <c r="C67" s="10" t="s">
        <v>2</v>
      </c>
      <c r="D67" s="12" t="s">
        <v>1521</v>
      </c>
      <c r="E67" s="16">
        <v>750</v>
      </c>
      <c r="F67" s="17">
        <v>77.760000000000005</v>
      </c>
      <c r="G67" s="18">
        <v>8.0999999999999996E-3</v>
      </c>
    </row>
    <row r="68" spans="1:7" ht="12.95" customHeight="1">
      <c r="A68" s="3"/>
      <c r="B68" s="20" t="s">
        <v>224</v>
      </c>
      <c r="C68" s="19" t="s">
        <v>2</v>
      </c>
      <c r="D68" s="21" t="s">
        <v>2</v>
      </c>
      <c r="E68" s="22" t="s">
        <v>2</v>
      </c>
      <c r="F68" s="23">
        <v>77.760000000000005</v>
      </c>
      <c r="G68" s="24">
        <v>8.0999999999999996E-3</v>
      </c>
    </row>
    <row r="69" spans="1:7" ht="12.95" customHeight="1">
      <c r="A69" s="3"/>
      <c r="B69" s="11" t="s">
        <v>242</v>
      </c>
      <c r="C69" s="10" t="s">
        <v>2</v>
      </c>
      <c r="D69" s="12" t="s">
        <v>2</v>
      </c>
      <c r="E69" s="12" t="s">
        <v>2</v>
      </c>
      <c r="F69" s="12" t="s">
        <v>2</v>
      </c>
      <c r="G69" s="13" t="s">
        <v>2</v>
      </c>
    </row>
    <row r="70" spans="1:7" ht="12.95" customHeight="1">
      <c r="A70" s="3"/>
      <c r="B70" s="11" t="s">
        <v>243</v>
      </c>
      <c r="C70" s="10" t="s">
        <v>2</v>
      </c>
      <c r="D70" s="12" t="s">
        <v>2</v>
      </c>
      <c r="E70" s="12" t="s">
        <v>2</v>
      </c>
      <c r="F70" s="12" t="s">
        <v>2</v>
      </c>
      <c r="G70" s="13" t="s">
        <v>2</v>
      </c>
    </row>
    <row r="71" spans="1:7" ht="12.95" customHeight="1">
      <c r="A71" s="3"/>
      <c r="B71" s="11" t="s">
        <v>263</v>
      </c>
      <c r="C71" s="10" t="s">
        <v>2</v>
      </c>
      <c r="D71" s="12" t="s">
        <v>2</v>
      </c>
      <c r="E71" s="12" t="s">
        <v>2</v>
      </c>
      <c r="F71" s="12" t="s">
        <v>2</v>
      </c>
      <c r="G71" s="13" t="s">
        <v>2</v>
      </c>
    </row>
    <row r="72" spans="1:7" ht="12.95" customHeight="1">
      <c r="A72" s="14" t="s">
        <v>2388</v>
      </c>
      <c r="B72" s="15" t="s">
        <v>2390</v>
      </c>
      <c r="C72" s="10" t="s">
        <v>2389</v>
      </c>
      <c r="D72" s="12" t="s">
        <v>271</v>
      </c>
      <c r="E72" s="16">
        <v>16907</v>
      </c>
      <c r="F72" s="17">
        <v>2.21</v>
      </c>
      <c r="G72" s="18">
        <v>2.0000000000000001E-4</v>
      </c>
    </row>
    <row r="73" spans="1:7" ht="12.95" customHeight="1">
      <c r="A73" s="3"/>
      <c r="B73" s="20" t="s">
        <v>440</v>
      </c>
      <c r="C73" s="34" t="s">
        <v>2</v>
      </c>
      <c r="D73" s="20" t="s">
        <v>2</v>
      </c>
      <c r="E73" s="20" t="s">
        <v>2</v>
      </c>
      <c r="F73" s="35">
        <v>2.21</v>
      </c>
      <c r="G73" s="36">
        <v>2.0000000000000001E-4</v>
      </c>
    </row>
    <row r="74" spans="1:7" ht="12.95" customHeight="1">
      <c r="A74" s="3"/>
      <c r="B74" s="11" t="s">
        <v>441</v>
      </c>
      <c r="C74" s="10" t="s">
        <v>2</v>
      </c>
      <c r="D74" s="21" t="s">
        <v>2</v>
      </c>
      <c r="E74" s="21" t="s">
        <v>2</v>
      </c>
      <c r="F74" s="37" t="s">
        <v>808</v>
      </c>
      <c r="G74" s="38" t="s">
        <v>808</v>
      </c>
    </row>
    <row r="75" spans="1:7" ht="12.95" customHeight="1">
      <c r="A75" s="3"/>
      <c r="B75" s="34" t="s">
        <v>440</v>
      </c>
      <c r="C75" s="19" t="s">
        <v>2</v>
      </c>
      <c r="D75" s="21" t="s">
        <v>2</v>
      </c>
      <c r="E75" s="21" t="s">
        <v>2</v>
      </c>
      <c r="F75" s="37" t="s">
        <v>808</v>
      </c>
      <c r="G75" s="38" t="s">
        <v>808</v>
      </c>
    </row>
    <row r="76" spans="1:7" ht="12.95" customHeight="1">
      <c r="A76" s="3"/>
      <c r="B76" s="40" t="s">
        <v>2921</v>
      </c>
      <c r="C76" s="39" t="s">
        <v>2</v>
      </c>
      <c r="D76" s="41" t="s">
        <v>2</v>
      </c>
      <c r="E76" s="41" t="s">
        <v>2</v>
      </c>
      <c r="F76" s="41" t="s">
        <v>2</v>
      </c>
      <c r="G76" s="42" t="s">
        <v>2</v>
      </c>
    </row>
    <row r="77" spans="1:7" ht="12.95" customHeight="1">
      <c r="A77" s="43"/>
      <c r="B77" s="45" t="s">
        <v>440</v>
      </c>
      <c r="C77" s="44" t="s">
        <v>2</v>
      </c>
      <c r="D77" s="45" t="s">
        <v>2</v>
      </c>
      <c r="E77" s="45" t="s">
        <v>2</v>
      </c>
      <c r="F77" s="46" t="s">
        <v>808</v>
      </c>
      <c r="G77" s="47" t="s">
        <v>808</v>
      </c>
    </row>
    <row r="78" spans="1:7" ht="12.95" customHeight="1">
      <c r="A78" s="3"/>
      <c r="B78" s="20" t="s">
        <v>224</v>
      </c>
      <c r="C78" s="19" t="s">
        <v>2</v>
      </c>
      <c r="D78" s="21" t="s">
        <v>2</v>
      </c>
      <c r="E78" s="22" t="s">
        <v>2</v>
      </c>
      <c r="F78" s="23">
        <v>2.21</v>
      </c>
      <c r="G78" s="24">
        <v>2.0000000000000001E-4</v>
      </c>
    </row>
    <row r="79" spans="1:7" ht="12.95" customHeight="1">
      <c r="A79" s="3"/>
      <c r="B79" s="11" t="s">
        <v>9</v>
      </c>
      <c r="C79" s="10" t="s">
        <v>2</v>
      </c>
      <c r="D79" s="12" t="s">
        <v>2</v>
      </c>
      <c r="E79" s="12" t="s">
        <v>2</v>
      </c>
      <c r="F79" s="12" t="s">
        <v>2</v>
      </c>
      <c r="G79" s="13" t="s">
        <v>2</v>
      </c>
    </row>
    <row r="80" spans="1:7" ht="12.95" customHeight="1">
      <c r="A80" s="3"/>
      <c r="B80" s="11" t="s">
        <v>464</v>
      </c>
      <c r="C80" s="10" t="s">
        <v>2</v>
      </c>
      <c r="D80" s="12" t="s">
        <v>2</v>
      </c>
      <c r="E80" s="12" t="s">
        <v>2</v>
      </c>
      <c r="F80" s="12" t="s">
        <v>2</v>
      </c>
      <c r="G80" s="13" t="s">
        <v>2</v>
      </c>
    </row>
    <row r="81" spans="1:7" ht="12.95" customHeight="1">
      <c r="A81" s="4" t="s">
        <v>2</v>
      </c>
      <c r="B81" s="15" t="s">
        <v>465</v>
      </c>
      <c r="C81" s="10" t="s">
        <v>2</v>
      </c>
      <c r="D81" s="12" t="s">
        <v>2</v>
      </c>
      <c r="E81" s="26" t="s">
        <v>2</v>
      </c>
      <c r="F81" s="17">
        <v>120.02</v>
      </c>
      <c r="G81" s="18">
        <v>1.24E-2</v>
      </c>
    </row>
    <row r="82" spans="1:7" ht="12.95" customHeight="1">
      <c r="A82" s="3"/>
      <c r="B82" s="20" t="s">
        <v>224</v>
      </c>
      <c r="C82" s="19" t="s">
        <v>2</v>
      </c>
      <c r="D82" s="21" t="s">
        <v>2</v>
      </c>
      <c r="E82" s="22" t="s">
        <v>2</v>
      </c>
      <c r="F82" s="23">
        <v>120.02</v>
      </c>
      <c r="G82" s="24">
        <v>1.24E-2</v>
      </c>
    </row>
    <row r="83" spans="1:7" ht="12.95" customHeight="1">
      <c r="A83" s="3"/>
      <c r="B83" s="11" t="s">
        <v>234</v>
      </c>
      <c r="C83" s="10" t="s">
        <v>2</v>
      </c>
      <c r="D83" s="12" t="s">
        <v>2</v>
      </c>
      <c r="E83" s="12" t="s">
        <v>2</v>
      </c>
      <c r="F83" s="12" t="s">
        <v>2</v>
      </c>
      <c r="G83" s="13" t="s">
        <v>2</v>
      </c>
    </row>
    <row r="84" spans="1:7" ht="12.95" customHeight="1">
      <c r="A84" s="14" t="s">
        <v>1821</v>
      </c>
      <c r="B84" s="15" t="s">
        <v>1822</v>
      </c>
      <c r="C84" s="10" t="s">
        <v>2</v>
      </c>
      <c r="D84" s="12" t="s">
        <v>2</v>
      </c>
      <c r="E84" s="26" t="s">
        <v>2</v>
      </c>
      <c r="F84" s="17">
        <f>11+4</f>
        <v>15</v>
      </c>
      <c r="G84" s="18">
        <f>+F84/$F$88</f>
        <v>1.5554049475633171E-3</v>
      </c>
    </row>
    <row r="85" spans="1:7" ht="12.95" customHeight="1">
      <c r="A85" s="14"/>
      <c r="B85" s="15" t="s">
        <v>2969</v>
      </c>
      <c r="C85" s="10"/>
      <c r="D85" s="12"/>
      <c r="E85" s="26"/>
      <c r="F85" s="17">
        <v>3.7498545000000001</v>
      </c>
      <c r="G85" s="18">
        <f>+F85/$F$88</f>
        <v>3.8883614946283793E-4</v>
      </c>
    </row>
    <row r="86" spans="1:7" ht="12.95" customHeight="1">
      <c r="A86" s="14"/>
      <c r="B86" s="15" t="s">
        <v>2970</v>
      </c>
      <c r="C86" s="10"/>
      <c r="D86" s="12"/>
      <c r="E86" s="26"/>
      <c r="F86" s="17">
        <f>-98.0398545-4+77.76</f>
        <v>-24.279854499999999</v>
      </c>
      <c r="G86" s="18">
        <f>+F86/$F$88</f>
        <v>-2.5176670543611643E-3</v>
      </c>
    </row>
    <row r="87" spans="1:7" ht="12.95" customHeight="1">
      <c r="A87" s="3"/>
      <c r="B87" s="20" t="s">
        <v>237</v>
      </c>
      <c r="C87" s="19" t="s">
        <v>2</v>
      </c>
      <c r="D87" s="21" t="s">
        <v>2</v>
      </c>
      <c r="E87" s="22" t="s">
        <v>2</v>
      </c>
      <c r="F87" s="23">
        <f>SUM(F84:F86)</f>
        <v>-5.5299999999999976</v>
      </c>
      <c r="G87" s="24">
        <f>SUM(G84:G86)</f>
        <v>-5.7342595733500925E-4</v>
      </c>
    </row>
    <row r="88" spans="1:7" ht="12.95" customHeight="1" thickBot="1">
      <c r="A88" s="3"/>
      <c r="B88" s="29" t="s">
        <v>238</v>
      </c>
      <c r="C88" s="28" t="s">
        <v>2</v>
      </c>
      <c r="D88" s="30" t="s">
        <v>2</v>
      </c>
      <c r="E88" s="30" t="s">
        <v>2</v>
      </c>
      <c r="F88" s="31">
        <v>9643.7908491282997</v>
      </c>
      <c r="G88" s="32">
        <v>1</v>
      </c>
    </row>
    <row r="89" spans="1:7" ht="12.95" customHeight="1">
      <c r="A89" s="3"/>
      <c r="B89" s="4" t="s">
        <v>2</v>
      </c>
      <c r="C89" s="3"/>
      <c r="D89" s="3"/>
      <c r="E89" s="3"/>
      <c r="F89" s="3"/>
      <c r="G89" s="3"/>
    </row>
    <row r="90" spans="1:7" ht="12.95" customHeight="1">
      <c r="A90" s="3"/>
      <c r="B90" s="33" t="s">
        <v>2</v>
      </c>
      <c r="C90" s="3"/>
      <c r="D90" s="3"/>
      <c r="E90" s="3"/>
      <c r="F90" s="3"/>
      <c r="G90" s="3"/>
    </row>
    <row r="91" spans="1:7" ht="12.95" customHeight="1">
      <c r="A91" s="3"/>
      <c r="B91" s="33" t="s">
        <v>239</v>
      </c>
      <c r="C91" s="3"/>
      <c r="D91" s="3"/>
      <c r="E91" s="3"/>
      <c r="F91" s="60"/>
      <c r="G91" s="60"/>
    </row>
    <row r="92" spans="1:7" ht="12.95" customHeight="1">
      <c r="A92" s="3"/>
      <c r="B92" s="33" t="s">
        <v>2</v>
      </c>
      <c r="C92" s="3"/>
      <c r="D92" s="3"/>
      <c r="E92" s="3"/>
      <c r="F92" s="3"/>
      <c r="G92" s="3"/>
    </row>
    <row r="93" spans="1:7" ht="26.1" customHeight="1">
      <c r="A93" s="3"/>
      <c r="B93" s="56"/>
      <c r="C93" s="3"/>
      <c r="E93" s="3"/>
      <c r="F93" s="3"/>
      <c r="G93" s="3"/>
    </row>
    <row r="94" spans="1:7" ht="12.95" customHeight="1">
      <c r="A94" s="3"/>
      <c r="B94" s="33" t="s">
        <v>2</v>
      </c>
      <c r="C94" s="3"/>
      <c r="D94" s="3"/>
      <c r="E94" s="3"/>
      <c r="F94" s="3"/>
      <c r="G94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26.xml><?xml version="1.0" encoding="utf-8"?>
<worksheet xmlns="http://schemas.openxmlformats.org/spreadsheetml/2006/main" xmlns:r="http://schemas.openxmlformats.org/officeDocument/2006/relationships">
  <dimension ref="A2:G81"/>
  <sheetViews>
    <sheetView showGridLines="0" zoomScaleNormal="100" workbookViewId="0"/>
  </sheetViews>
  <sheetFormatPr defaultRowHeight="12.75"/>
  <cols>
    <col min="1" max="1" width="8.140625" style="1" bestFit="1" customWidth="1"/>
    <col min="2" max="2" width="61.7109375" style="1" bestFit="1" customWidth="1"/>
    <col min="3" max="3" width="13.28515625" style="1" bestFit="1" customWidth="1"/>
    <col min="4" max="4" width="40" style="1" bestFit="1" customWidth="1"/>
    <col min="5" max="5" width="8.85546875" style="1" bestFit="1" customWidth="1"/>
    <col min="6" max="6" width="27.42578125" style="1" bestFit="1" customWidth="1"/>
    <col min="7" max="7" width="8.140625" style="1" bestFit="1" customWidth="1"/>
    <col min="8" max="16384" width="9.140625" style="1"/>
  </cols>
  <sheetData>
    <row r="2" spans="1:7">
      <c r="B2" s="72" t="s">
        <v>2968</v>
      </c>
      <c r="C2" s="72"/>
      <c r="D2" s="72"/>
      <c r="E2" s="72"/>
      <c r="F2" s="72"/>
      <c r="G2" s="72"/>
    </row>
    <row r="4" spans="1:7">
      <c r="B4" s="72" t="str">
        <f>+B5</f>
        <v>IDFC Infrastructure Fund (IDFC-IF)</v>
      </c>
      <c r="C4" s="72"/>
      <c r="D4" s="72"/>
      <c r="E4" s="72"/>
      <c r="F4" s="72"/>
      <c r="G4" s="72"/>
    </row>
    <row r="5" spans="1:7" ht="15.95" customHeight="1">
      <c r="A5" s="2" t="s">
        <v>2391</v>
      </c>
      <c r="B5" s="57" t="s">
        <v>2945</v>
      </c>
      <c r="C5" s="58"/>
      <c r="D5" s="59"/>
      <c r="E5" s="59"/>
      <c r="F5" s="59"/>
      <c r="G5" s="59"/>
    </row>
    <row r="6" spans="1:7" ht="12.95" customHeight="1">
      <c r="A6" s="3"/>
      <c r="B6" s="57" t="s">
        <v>1</v>
      </c>
      <c r="C6" s="58"/>
      <c r="D6" s="59"/>
      <c r="E6" s="59"/>
      <c r="F6" s="59"/>
      <c r="G6" s="59"/>
    </row>
    <row r="7" spans="1:7" ht="12.95" customHeight="1" thickBot="1">
      <c r="A7" s="4" t="s">
        <v>2</v>
      </c>
      <c r="B7" s="59"/>
      <c r="C7" s="59"/>
      <c r="D7" s="59"/>
      <c r="E7" s="59"/>
      <c r="F7" s="59"/>
      <c r="G7" s="59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1096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1097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14" t="s">
        <v>1280</v>
      </c>
      <c r="B11" s="15" t="s">
        <v>1282</v>
      </c>
      <c r="C11" s="10" t="s">
        <v>1281</v>
      </c>
      <c r="D11" s="12" t="s">
        <v>1194</v>
      </c>
      <c r="E11" s="16">
        <v>315000</v>
      </c>
      <c r="F11" s="17">
        <v>3850.25</v>
      </c>
      <c r="G11" s="18">
        <v>5.9700000000000003E-2</v>
      </c>
    </row>
    <row r="12" spans="1:7" ht="12.95" customHeight="1">
      <c r="A12" s="14" t="s">
        <v>1122</v>
      </c>
      <c r="B12" s="15" t="s">
        <v>1124</v>
      </c>
      <c r="C12" s="10" t="s">
        <v>1123</v>
      </c>
      <c r="D12" s="12" t="s">
        <v>1125</v>
      </c>
      <c r="E12" s="16">
        <v>730000</v>
      </c>
      <c r="F12" s="17">
        <v>3629.56</v>
      </c>
      <c r="G12" s="18">
        <v>5.6300000000000003E-2</v>
      </c>
    </row>
    <row r="13" spans="1:7" ht="12.95" customHeight="1">
      <c r="A13" s="14" t="s">
        <v>1877</v>
      </c>
      <c r="B13" s="15" t="s">
        <v>1879</v>
      </c>
      <c r="C13" s="10" t="s">
        <v>1878</v>
      </c>
      <c r="D13" s="12" t="s">
        <v>1129</v>
      </c>
      <c r="E13" s="16">
        <v>1650000</v>
      </c>
      <c r="F13" s="17">
        <v>2990.63</v>
      </c>
      <c r="G13" s="18">
        <v>4.6399999999999997E-2</v>
      </c>
    </row>
    <row r="14" spans="1:7" ht="12.95" customHeight="1">
      <c r="A14" s="14" t="s">
        <v>1468</v>
      </c>
      <c r="B14" s="15" t="s">
        <v>1470</v>
      </c>
      <c r="C14" s="10" t="s">
        <v>1469</v>
      </c>
      <c r="D14" s="12" t="s">
        <v>1194</v>
      </c>
      <c r="E14" s="16">
        <v>1364648</v>
      </c>
      <c r="F14" s="17">
        <v>2532.1</v>
      </c>
      <c r="G14" s="18">
        <v>3.9300000000000002E-2</v>
      </c>
    </row>
    <row r="15" spans="1:7" ht="12.95" customHeight="1">
      <c r="A15" s="14" t="s">
        <v>2392</v>
      </c>
      <c r="B15" s="15" t="s">
        <v>2394</v>
      </c>
      <c r="C15" s="10" t="s">
        <v>2393</v>
      </c>
      <c r="D15" s="12" t="s">
        <v>1198</v>
      </c>
      <c r="E15" s="16">
        <v>246570</v>
      </c>
      <c r="F15" s="17">
        <v>2103.4899999999998</v>
      </c>
      <c r="G15" s="18">
        <v>3.2599999999999997E-2</v>
      </c>
    </row>
    <row r="16" spans="1:7" ht="12.95" customHeight="1">
      <c r="A16" s="14" t="s">
        <v>1226</v>
      </c>
      <c r="B16" s="15" t="s">
        <v>1228</v>
      </c>
      <c r="C16" s="10" t="s">
        <v>1227</v>
      </c>
      <c r="D16" s="12" t="s">
        <v>1229</v>
      </c>
      <c r="E16" s="16">
        <v>620000</v>
      </c>
      <c r="F16" s="17">
        <v>2057.4699999999998</v>
      </c>
      <c r="G16" s="18">
        <v>3.1899999999999998E-2</v>
      </c>
    </row>
    <row r="17" spans="1:7" ht="12.95" customHeight="1">
      <c r="A17" s="14" t="s">
        <v>2395</v>
      </c>
      <c r="B17" s="15" t="s">
        <v>2397</v>
      </c>
      <c r="C17" s="10" t="s">
        <v>2396</v>
      </c>
      <c r="D17" s="12" t="s">
        <v>1194</v>
      </c>
      <c r="E17" s="16">
        <v>564409</v>
      </c>
      <c r="F17" s="17">
        <v>1784.94</v>
      </c>
      <c r="G17" s="18">
        <v>2.7699999999999999E-2</v>
      </c>
    </row>
    <row r="18" spans="1:7" ht="12.95" customHeight="1">
      <c r="A18" s="14" t="s">
        <v>1929</v>
      </c>
      <c r="B18" s="15" t="s">
        <v>1931</v>
      </c>
      <c r="C18" s="10" t="s">
        <v>1930</v>
      </c>
      <c r="D18" s="12" t="s">
        <v>1194</v>
      </c>
      <c r="E18" s="16">
        <v>1600000</v>
      </c>
      <c r="F18" s="17">
        <v>1741.6</v>
      </c>
      <c r="G18" s="18">
        <v>2.7E-2</v>
      </c>
    </row>
    <row r="19" spans="1:7" ht="12.95" customHeight="1">
      <c r="A19" s="14" t="s">
        <v>2398</v>
      </c>
      <c r="B19" s="15" t="s">
        <v>2400</v>
      </c>
      <c r="C19" s="10" t="s">
        <v>2399</v>
      </c>
      <c r="D19" s="12" t="s">
        <v>1321</v>
      </c>
      <c r="E19" s="16">
        <v>300000</v>
      </c>
      <c r="F19" s="17">
        <v>1739.1</v>
      </c>
      <c r="G19" s="18">
        <v>2.7E-2</v>
      </c>
    </row>
    <row r="20" spans="1:7" ht="12.95" customHeight="1">
      <c r="A20" s="14" t="s">
        <v>1917</v>
      </c>
      <c r="B20" s="15" t="s">
        <v>1919</v>
      </c>
      <c r="C20" s="10" t="s">
        <v>1918</v>
      </c>
      <c r="D20" s="12" t="s">
        <v>1129</v>
      </c>
      <c r="E20" s="16">
        <v>750000</v>
      </c>
      <c r="F20" s="17">
        <v>1588.88</v>
      </c>
      <c r="G20" s="18">
        <v>2.47E-2</v>
      </c>
    </row>
    <row r="21" spans="1:7" ht="12.95" customHeight="1">
      <c r="A21" s="14" t="s">
        <v>2401</v>
      </c>
      <c r="B21" s="15" t="s">
        <v>2403</v>
      </c>
      <c r="C21" s="10" t="s">
        <v>2402</v>
      </c>
      <c r="D21" s="12" t="s">
        <v>1372</v>
      </c>
      <c r="E21" s="16">
        <v>813224</v>
      </c>
      <c r="F21" s="17">
        <v>1561.8</v>
      </c>
      <c r="G21" s="18">
        <v>2.4199999999999999E-2</v>
      </c>
    </row>
    <row r="22" spans="1:7" ht="12.95" customHeight="1">
      <c r="A22" s="14" t="s">
        <v>1498</v>
      </c>
      <c r="B22" s="15" t="s">
        <v>1500</v>
      </c>
      <c r="C22" s="10" t="s">
        <v>1499</v>
      </c>
      <c r="D22" s="12" t="s">
        <v>1125</v>
      </c>
      <c r="E22" s="16">
        <v>1665000</v>
      </c>
      <c r="F22" s="17">
        <v>1545.95</v>
      </c>
      <c r="G22" s="18">
        <v>2.4E-2</v>
      </c>
    </row>
    <row r="23" spans="1:7" ht="12.95" customHeight="1">
      <c r="A23" s="14" t="s">
        <v>1369</v>
      </c>
      <c r="B23" s="15" t="s">
        <v>1371</v>
      </c>
      <c r="C23" s="10" t="s">
        <v>1370</v>
      </c>
      <c r="D23" s="12" t="s">
        <v>1372</v>
      </c>
      <c r="E23" s="16">
        <v>120000</v>
      </c>
      <c r="F23" s="17">
        <v>1497.42</v>
      </c>
      <c r="G23" s="18">
        <v>2.3199999999999998E-2</v>
      </c>
    </row>
    <row r="24" spans="1:7" ht="12.95" customHeight="1">
      <c r="A24" s="14" t="s">
        <v>1957</v>
      </c>
      <c r="B24" s="15" t="s">
        <v>1959</v>
      </c>
      <c r="C24" s="10" t="s">
        <v>1958</v>
      </c>
      <c r="D24" s="12" t="s">
        <v>1121</v>
      </c>
      <c r="E24" s="16">
        <v>34000</v>
      </c>
      <c r="F24" s="17">
        <v>1496.36</v>
      </c>
      <c r="G24" s="18">
        <v>2.3199999999999998E-2</v>
      </c>
    </row>
    <row r="25" spans="1:7" ht="12.95" customHeight="1">
      <c r="A25" s="14" t="s">
        <v>1935</v>
      </c>
      <c r="B25" s="15" t="s">
        <v>1937</v>
      </c>
      <c r="C25" s="10" t="s">
        <v>1936</v>
      </c>
      <c r="D25" s="12" t="s">
        <v>1222</v>
      </c>
      <c r="E25" s="16">
        <v>520000</v>
      </c>
      <c r="F25" s="17">
        <v>1489.54</v>
      </c>
      <c r="G25" s="18">
        <v>2.3099999999999999E-2</v>
      </c>
    </row>
    <row r="26" spans="1:7" ht="12.95" customHeight="1">
      <c r="A26" s="14" t="s">
        <v>2404</v>
      </c>
      <c r="B26" s="15" t="s">
        <v>2406</v>
      </c>
      <c r="C26" s="10" t="s">
        <v>2405</v>
      </c>
      <c r="D26" s="12" t="s">
        <v>1198</v>
      </c>
      <c r="E26" s="16">
        <v>458073</v>
      </c>
      <c r="F26" s="17">
        <v>1455.76</v>
      </c>
      <c r="G26" s="18">
        <v>2.2599999999999999E-2</v>
      </c>
    </row>
    <row r="27" spans="1:7" ht="12.95" customHeight="1">
      <c r="A27" s="14" t="s">
        <v>2407</v>
      </c>
      <c r="B27" s="15" t="s">
        <v>2409</v>
      </c>
      <c r="C27" s="10" t="s">
        <v>2408</v>
      </c>
      <c r="D27" s="12" t="s">
        <v>1198</v>
      </c>
      <c r="E27" s="16">
        <v>502500</v>
      </c>
      <c r="F27" s="17">
        <v>1307</v>
      </c>
      <c r="G27" s="18">
        <v>2.0299999999999999E-2</v>
      </c>
    </row>
    <row r="28" spans="1:7" ht="12.95" customHeight="1">
      <c r="A28" s="14" t="s">
        <v>2410</v>
      </c>
      <c r="B28" s="15" t="s">
        <v>2412</v>
      </c>
      <c r="C28" s="10" t="s">
        <v>2411</v>
      </c>
      <c r="D28" s="12" t="s">
        <v>1308</v>
      </c>
      <c r="E28" s="16">
        <v>394900</v>
      </c>
      <c r="F28" s="17">
        <v>1287.97</v>
      </c>
      <c r="G28" s="18">
        <v>0.02</v>
      </c>
    </row>
    <row r="29" spans="1:7" ht="12.95" customHeight="1">
      <c r="A29" s="14" t="s">
        <v>2092</v>
      </c>
      <c r="B29" s="15" t="s">
        <v>2094</v>
      </c>
      <c r="C29" s="10" t="s">
        <v>2093</v>
      </c>
      <c r="D29" s="12" t="s">
        <v>2095</v>
      </c>
      <c r="E29" s="16">
        <v>190950</v>
      </c>
      <c r="F29" s="17">
        <v>1120.49</v>
      </c>
      <c r="G29" s="18">
        <v>1.7399999999999999E-2</v>
      </c>
    </row>
    <row r="30" spans="1:7" ht="12.95" customHeight="1">
      <c r="A30" s="14" t="s">
        <v>2413</v>
      </c>
      <c r="B30" s="15" t="s">
        <v>2415</v>
      </c>
      <c r="C30" s="10" t="s">
        <v>2414</v>
      </c>
      <c r="D30" s="12" t="s">
        <v>1198</v>
      </c>
      <c r="E30" s="16">
        <v>552328</v>
      </c>
      <c r="F30" s="17">
        <v>1117.9100000000001</v>
      </c>
      <c r="G30" s="18">
        <v>1.7299999999999999E-2</v>
      </c>
    </row>
    <row r="31" spans="1:7" ht="12.95" customHeight="1">
      <c r="A31" s="14" t="s">
        <v>2416</v>
      </c>
      <c r="B31" s="15" t="s">
        <v>2418</v>
      </c>
      <c r="C31" s="10" t="s">
        <v>2417</v>
      </c>
      <c r="D31" s="12" t="s">
        <v>1129</v>
      </c>
      <c r="E31" s="16">
        <v>537420</v>
      </c>
      <c r="F31" s="17">
        <v>1117.83</v>
      </c>
      <c r="G31" s="18">
        <v>1.7299999999999999E-2</v>
      </c>
    </row>
    <row r="32" spans="1:7" ht="12.95" customHeight="1">
      <c r="A32" s="14" t="s">
        <v>2251</v>
      </c>
      <c r="B32" s="15" t="s">
        <v>2253</v>
      </c>
      <c r="C32" s="10" t="s">
        <v>2252</v>
      </c>
      <c r="D32" s="12" t="s">
        <v>1205</v>
      </c>
      <c r="E32" s="16">
        <v>111069</v>
      </c>
      <c r="F32" s="17">
        <v>1013.45</v>
      </c>
      <c r="G32" s="18">
        <v>1.5699999999999999E-2</v>
      </c>
    </row>
    <row r="33" spans="1:7" ht="12.95" customHeight="1">
      <c r="A33" s="14" t="s">
        <v>1483</v>
      </c>
      <c r="B33" s="15" t="s">
        <v>1485</v>
      </c>
      <c r="C33" s="10" t="s">
        <v>1484</v>
      </c>
      <c r="D33" s="12" t="s">
        <v>1229</v>
      </c>
      <c r="E33" s="16">
        <v>1050000</v>
      </c>
      <c r="F33" s="17">
        <v>1004.85</v>
      </c>
      <c r="G33" s="18">
        <v>1.5599999999999999E-2</v>
      </c>
    </row>
    <row r="34" spans="1:7" ht="12.95" customHeight="1">
      <c r="A34" s="14" t="s">
        <v>2419</v>
      </c>
      <c r="B34" s="15" t="s">
        <v>2421</v>
      </c>
      <c r="C34" s="10" t="s">
        <v>2420</v>
      </c>
      <c r="D34" s="12" t="s">
        <v>1109</v>
      </c>
      <c r="E34" s="16">
        <v>798500</v>
      </c>
      <c r="F34" s="17">
        <v>996.53</v>
      </c>
      <c r="G34" s="18">
        <v>1.55E-2</v>
      </c>
    </row>
    <row r="35" spans="1:7" ht="12.95" customHeight="1">
      <c r="A35" s="14" t="s">
        <v>2022</v>
      </c>
      <c r="B35" s="15" t="s">
        <v>2024</v>
      </c>
      <c r="C35" s="10" t="s">
        <v>2023</v>
      </c>
      <c r="D35" s="12" t="s">
        <v>1198</v>
      </c>
      <c r="E35" s="16">
        <v>231979</v>
      </c>
      <c r="F35" s="17">
        <v>995.07</v>
      </c>
      <c r="G35" s="18">
        <v>1.54E-2</v>
      </c>
    </row>
    <row r="36" spans="1:7" ht="12.95" customHeight="1">
      <c r="A36" s="14" t="s">
        <v>1434</v>
      </c>
      <c r="B36" s="15" t="s">
        <v>1436</v>
      </c>
      <c r="C36" s="10" t="s">
        <v>1435</v>
      </c>
      <c r="D36" s="12" t="s">
        <v>1372</v>
      </c>
      <c r="E36" s="16">
        <v>222400</v>
      </c>
      <c r="F36" s="17">
        <v>957.1</v>
      </c>
      <c r="G36" s="18">
        <v>1.49E-2</v>
      </c>
    </row>
    <row r="37" spans="1:7" ht="12.95" customHeight="1">
      <c r="A37" s="14" t="s">
        <v>1477</v>
      </c>
      <c r="B37" s="15" t="s">
        <v>1479</v>
      </c>
      <c r="C37" s="10" t="s">
        <v>1478</v>
      </c>
      <c r="D37" s="12" t="s">
        <v>1321</v>
      </c>
      <c r="E37" s="16">
        <v>512130</v>
      </c>
      <c r="F37" s="17">
        <v>945.39</v>
      </c>
      <c r="G37" s="18">
        <v>1.47E-2</v>
      </c>
    </row>
    <row r="38" spans="1:7" ht="12.95" customHeight="1">
      <c r="A38" s="14" t="s">
        <v>2422</v>
      </c>
      <c r="B38" s="15" t="s">
        <v>2424</v>
      </c>
      <c r="C38" s="10" t="s">
        <v>2423</v>
      </c>
      <c r="D38" s="12" t="s">
        <v>1105</v>
      </c>
      <c r="E38" s="16">
        <v>60615</v>
      </c>
      <c r="F38" s="17">
        <v>942.11</v>
      </c>
      <c r="G38" s="18">
        <v>1.46E-2</v>
      </c>
    </row>
    <row r="39" spans="1:7" ht="12.95" customHeight="1">
      <c r="A39" s="14" t="s">
        <v>2425</v>
      </c>
      <c r="B39" s="15" t="s">
        <v>2427</v>
      </c>
      <c r="C39" s="10" t="s">
        <v>2426</v>
      </c>
      <c r="D39" s="12" t="s">
        <v>1372</v>
      </c>
      <c r="E39" s="16">
        <v>353466</v>
      </c>
      <c r="F39" s="17">
        <v>935.45</v>
      </c>
      <c r="G39" s="18">
        <v>1.4500000000000001E-2</v>
      </c>
    </row>
    <row r="40" spans="1:7" ht="12.95" customHeight="1">
      <c r="A40" s="14" t="s">
        <v>1446</v>
      </c>
      <c r="B40" s="15" t="s">
        <v>1448</v>
      </c>
      <c r="C40" s="10" t="s">
        <v>1447</v>
      </c>
      <c r="D40" s="12" t="s">
        <v>1321</v>
      </c>
      <c r="E40" s="16">
        <v>950000</v>
      </c>
      <c r="F40" s="17">
        <v>931</v>
      </c>
      <c r="G40" s="18">
        <v>1.44E-2</v>
      </c>
    </row>
    <row r="41" spans="1:7" ht="12.95" customHeight="1">
      <c r="A41" s="14" t="s">
        <v>2132</v>
      </c>
      <c r="B41" s="15" t="s">
        <v>2134</v>
      </c>
      <c r="C41" s="10" t="s">
        <v>2133</v>
      </c>
      <c r="D41" s="12" t="s">
        <v>1205</v>
      </c>
      <c r="E41" s="16">
        <v>452183</v>
      </c>
      <c r="F41" s="17">
        <v>924.71</v>
      </c>
      <c r="G41" s="18">
        <v>1.43E-2</v>
      </c>
    </row>
    <row r="42" spans="1:7" ht="12.95" customHeight="1">
      <c r="A42" s="14" t="s">
        <v>1126</v>
      </c>
      <c r="B42" s="15" t="s">
        <v>1128</v>
      </c>
      <c r="C42" s="10" t="s">
        <v>1127</v>
      </c>
      <c r="D42" s="12" t="s">
        <v>1129</v>
      </c>
      <c r="E42" s="16">
        <v>90000</v>
      </c>
      <c r="F42" s="17">
        <v>916.83</v>
      </c>
      <c r="G42" s="18">
        <v>1.4200000000000001E-2</v>
      </c>
    </row>
    <row r="43" spans="1:7" ht="12.95" customHeight="1">
      <c r="A43" s="14" t="s">
        <v>2302</v>
      </c>
      <c r="B43" s="15" t="s">
        <v>2304</v>
      </c>
      <c r="C43" s="10" t="s">
        <v>2303</v>
      </c>
      <c r="D43" s="12" t="s">
        <v>1129</v>
      </c>
      <c r="E43" s="16">
        <v>700000</v>
      </c>
      <c r="F43" s="17">
        <v>861.7</v>
      </c>
      <c r="G43" s="18">
        <v>1.34E-2</v>
      </c>
    </row>
    <row r="44" spans="1:7" ht="12.95" customHeight="1">
      <c r="A44" s="14" t="s">
        <v>1987</v>
      </c>
      <c r="B44" s="15" t="s">
        <v>1989</v>
      </c>
      <c r="C44" s="10" t="s">
        <v>1988</v>
      </c>
      <c r="D44" s="12" t="s">
        <v>1913</v>
      </c>
      <c r="E44" s="16">
        <v>488687</v>
      </c>
      <c r="F44" s="17">
        <v>854.96</v>
      </c>
      <c r="G44" s="18">
        <v>1.3299999999999999E-2</v>
      </c>
    </row>
    <row r="45" spans="1:7" ht="12.95" customHeight="1">
      <c r="A45" s="14" t="s">
        <v>2163</v>
      </c>
      <c r="B45" s="15" t="s">
        <v>2165</v>
      </c>
      <c r="C45" s="10" t="s">
        <v>2164</v>
      </c>
      <c r="D45" s="12" t="s">
        <v>1198</v>
      </c>
      <c r="E45" s="16">
        <v>460000</v>
      </c>
      <c r="F45" s="17">
        <v>834.21</v>
      </c>
      <c r="G45" s="18">
        <v>1.29E-2</v>
      </c>
    </row>
    <row r="46" spans="1:7" ht="12.95" customHeight="1">
      <c r="A46" s="14" t="s">
        <v>2428</v>
      </c>
      <c r="B46" s="15" t="s">
        <v>2430</v>
      </c>
      <c r="C46" s="10" t="s">
        <v>2429</v>
      </c>
      <c r="D46" s="12" t="s">
        <v>1198</v>
      </c>
      <c r="E46" s="16">
        <v>310000</v>
      </c>
      <c r="F46" s="17">
        <v>821.04</v>
      </c>
      <c r="G46" s="18">
        <v>1.2699999999999999E-2</v>
      </c>
    </row>
    <row r="47" spans="1:7" ht="12.95" customHeight="1">
      <c r="A47" s="14" t="s">
        <v>1202</v>
      </c>
      <c r="B47" s="15" t="s">
        <v>1204</v>
      </c>
      <c r="C47" s="10" t="s">
        <v>1203</v>
      </c>
      <c r="D47" s="12" t="s">
        <v>1205</v>
      </c>
      <c r="E47" s="16">
        <v>50000</v>
      </c>
      <c r="F47" s="17">
        <v>792.58</v>
      </c>
      <c r="G47" s="18">
        <v>1.23E-2</v>
      </c>
    </row>
    <row r="48" spans="1:7" ht="12.95" customHeight="1">
      <c r="A48" s="14" t="s">
        <v>2431</v>
      </c>
      <c r="B48" s="15" t="s">
        <v>2433</v>
      </c>
      <c r="C48" s="10" t="s">
        <v>2432</v>
      </c>
      <c r="D48" s="12" t="s">
        <v>1133</v>
      </c>
      <c r="E48" s="16">
        <v>95000</v>
      </c>
      <c r="F48" s="17">
        <v>770.88</v>
      </c>
      <c r="G48" s="18">
        <v>1.2E-2</v>
      </c>
    </row>
    <row r="49" spans="1:7" ht="12.95" customHeight="1">
      <c r="A49" s="14" t="s">
        <v>2254</v>
      </c>
      <c r="B49" s="15" t="s">
        <v>2256</v>
      </c>
      <c r="C49" s="10" t="s">
        <v>2255</v>
      </c>
      <c r="D49" s="12" t="s">
        <v>1109</v>
      </c>
      <c r="E49" s="16">
        <v>151000</v>
      </c>
      <c r="F49" s="17">
        <v>759.08</v>
      </c>
      <c r="G49" s="18">
        <v>1.18E-2</v>
      </c>
    </row>
    <row r="50" spans="1:7" ht="12.95" customHeight="1">
      <c r="A50" s="14" t="s">
        <v>2236</v>
      </c>
      <c r="B50" s="15" t="s">
        <v>2238</v>
      </c>
      <c r="C50" s="10" t="s">
        <v>2237</v>
      </c>
      <c r="D50" s="12" t="s">
        <v>1121</v>
      </c>
      <c r="E50" s="16">
        <v>75000</v>
      </c>
      <c r="F50" s="17">
        <v>751.8</v>
      </c>
      <c r="G50" s="18">
        <v>1.17E-2</v>
      </c>
    </row>
    <row r="51" spans="1:7" ht="12.95" customHeight="1">
      <c r="A51" s="14" t="s">
        <v>1318</v>
      </c>
      <c r="B51" s="15" t="s">
        <v>1320</v>
      </c>
      <c r="C51" s="10" t="s">
        <v>1319</v>
      </c>
      <c r="D51" s="12" t="s">
        <v>1321</v>
      </c>
      <c r="E51" s="16">
        <v>32900</v>
      </c>
      <c r="F51" s="17">
        <v>563.77</v>
      </c>
      <c r="G51" s="18">
        <v>8.6999999999999994E-3</v>
      </c>
    </row>
    <row r="52" spans="1:7" ht="12.95" customHeight="1">
      <c r="A52" s="14" t="s">
        <v>2434</v>
      </c>
      <c r="B52" s="15" t="s">
        <v>2436</v>
      </c>
      <c r="C52" s="10" t="s">
        <v>2435</v>
      </c>
      <c r="D52" s="12" t="s">
        <v>1194</v>
      </c>
      <c r="E52" s="16">
        <v>153115</v>
      </c>
      <c r="F52" s="17">
        <v>554.04999999999995</v>
      </c>
      <c r="G52" s="18">
        <v>8.6E-3</v>
      </c>
    </row>
    <row r="53" spans="1:7" ht="12.95" customHeight="1">
      <c r="A53" s="14" t="s">
        <v>1865</v>
      </c>
      <c r="B53" s="15" t="s">
        <v>1867</v>
      </c>
      <c r="C53" s="10" t="s">
        <v>1866</v>
      </c>
      <c r="D53" s="12" t="s">
        <v>1165</v>
      </c>
      <c r="E53" s="16">
        <v>53600</v>
      </c>
      <c r="F53" s="17">
        <v>504.3</v>
      </c>
      <c r="G53" s="18">
        <v>7.7999999999999996E-3</v>
      </c>
    </row>
    <row r="54" spans="1:7" ht="12.95" customHeight="1">
      <c r="A54" s="14" t="s">
        <v>1431</v>
      </c>
      <c r="B54" s="15" t="s">
        <v>1433</v>
      </c>
      <c r="C54" s="10" t="s">
        <v>1432</v>
      </c>
      <c r="D54" s="12" t="s">
        <v>1105</v>
      </c>
      <c r="E54" s="16">
        <v>425000</v>
      </c>
      <c r="F54" s="17">
        <v>487.48</v>
      </c>
      <c r="G54" s="18">
        <v>7.6E-3</v>
      </c>
    </row>
    <row r="55" spans="1:7" ht="12.95" customHeight="1">
      <c r="A55" s="14" t="s">
        <v>1941</v>
      </c>
      <c r="B55" s="15" t="s">
        <v>1943</v>
      </c>
      <c r="C55" s="10" t="s">
        <v>1942</v>
      </c>
      <c r="D55" s="12" t="s">
        <v>1944</v>
      </c>
      <c r="E55" s="16">
        <v>249537</v>
      </c>
      <c r="F55" s="17">
        <v>476.87</v>
      </c>
      <c r="G55" s="18">
        <v>7.4000000000000003E-3</v>
      </c>
    </row>
    <row r="56" spans="1:7" ht="12.95" customHeight="1">
      <c r="A56" s="14" t="s">
        <v>1489</v>
      </c>
      <c r="B56" s="15" t="s">
        <v>1491</v>
      </c>
      <c r="C56" s="10" t="s">
        <v>1490</v>
      </c>
      <c r="D56" s="12" t="s">
        <v>1229</v>
      </c>
      <c r="E56" s="16">
        <v>165000</v>
      </c>
      <c r="F56" s="17">
        <v>441.21</v>
      </c>
      <c r="G56" s="18">
        <v>6.7999999999999996E-3</v>
      </c>
    </row>
    <row r="57" spans="1:7" ht="12.95" customHeight="1">
      <c r="A57" s="14" t="s">
        <v>2437</v>
      </c>
      <c r="B57" s="15" t="s">
        <v>2439</v>
      </c>
      <c r="C57" s="10" t="s">
        <v>2438</v>
      </c>
      <c r="D57" s="12" t="s">
        <v>1321</v>
      </c>
      <c r="E57" s="16">
        <v>535024</v>
      </c>
      <c r="F57" s="17">
        <v>423.47</v>
      </c>
      <c r="G57" s="18">
        <v>6.6E-3</v>
      </c>
    </row>
    <row r="58" spans="1:7" ht="12.95" customHeight="1">
      <c r="A58" s="14" t="s">
        <v>2440</v>
      </c>
      <c r="B58" s="15" t="s">
        <v>2442</v>
      </c>
      <c r="C58" s="10" t="s">
        <v>2441</v>
      </c>
      <c r="D58" s="12" t="s">
        <v>1109</v>
      </c>
      <c r="E58" s="16">
        <v>47282</v>
      </c>
      <c r="F58" s="17">
        <v>418.52</v>
      </c>
      <c r="G58" s="18">
        <v>6.4999999999999997E-3</v>
      </c>
    </row>
    <row r="59" spans="1:7" ht="12.95" customHeight="1">
      <c r="A59" s="14" t="s">
        <v>2443</v>
      </c>
      <c r="B59" s="15" t="s">
        <v>2445</v>
      </c>
      <c r="C59" s="10" t="s">
        <v>2444</v>
      </c>
      <c r="D59" s="12" t="s">
        <v>1105</v>
      </c>
      <c r="E59" s="16">
        <v>794240</v>
      </c>
      <c r="F59" s="17">
        <v>320.87</v>
      </c>
      <c r="G59" s="18">
        <v>5.0000000000000001E-3</v>
      </c>
    </row>
    <row r="60" spans="1:7" ht="12.95" customHeight="1">
      <c r="A60" s="14" t="s">
        <v>2281</v>
      </c>
      <c r="B60" s="15" t="s">
        <v>2283</v>
      </c>
      <c r="C60" s="10" t="s">
        <v>2282</v>
      </c>
      <c r="D60" s="12" t="s">
        <v>1198</v>
      </c>
      <c r="E60" s="16">
        <v>84089</v>
      </c>
      <c r="F60" s="17">
        <v>282.67</v>
      </c>
      <c r="G60" s="18">
        <v>4.4000000000000003E-3</v>
      </c>
    </row>
    <row r="61" spans="1:7" ht="12.95" customHeight="1">
      <c r="A61" s="14" t="s">
        <v>2446</v>
      </c>
      <c r="B61" s="15" t="s">
        <v>2448</v>
      </c>
      <c r="C61" s="10" t="s">
        <v>2447</v>
      </c>
      <c r="D61" s="12" t="s">
        <v>1467</v>
      </c>
      <c r="E61" s="16">
        <v>58728</v>
      </c>
      <c r="F61" s="17">
        <v>209.07</v>
      </c>
      <c r="G61" s="18">
        <v>3.2000000000000002E-3</v>
      </c>
    </row>
    <row r="62" spans="1:7" ht="12.95" customHeight="1">
      <c r="A62" s="14" t="s">
        <v>2239</v>
      </c>
      <c r="B62" s="15" t="s">
        <v>2241</v>
      </c>
      <c r="C62" s="10" t="s">
        <v>2240</v>
      </c>
      <c r="D62" s="12" t="s">
        <v>1321</v>
      </c>
      <c r="E62" s="16">
        <v>81146</v>
      </c>
      <c r="F62" s="17">
        <v>171.06</v>
      </c>
      <c r="G62" s="18">
        <v>2.7000000000000001E-3</v>
      </c>
    </row>
    <row r="63" spans="1:7" ht="12.95" customHeight="1">
      <c r="A63" s="14" t="s">
        <v>2449</v>
      </c>
      <c r="B63" s="15" t="s">
        <v>2451</v>
      </c>
      <c r="C63" s="10" t="s">
        <v>2450</v>
      </c>
      <c r="D63" s="12" t="s">
        <v>1194</v>
      </c>
      <c r="E63" s="16">
        <v>142852</v>
      </c>
      <c r="F63" s="17">
        <v>167.14</v>
      </c>
      <c r="G63" s="18">
        <v>2.5999999999999999E-3</v>
      </c>
    </row>
    <row r="64" spans="1:7" ht="12.95" customHeight="1">
      <c r="A64" s="14" t="s">
        <v>1963</v>
      </c>
      <c r="B64" s="15" t="s">
        <v>1965</v>
      </c>
      <c r="C64" s="10" t="s">
        <v>1964</v>
      </c>
      <c r="D64" s="12" t="s">
        <v>1121</v>
      </c>
      <c r="E64" s="16">
        <v>25130</v>
      </c>
      <c r="F64" s="17">
        <v>145.97</v>
      </c>
      <c r="G64" s="18">
        <v>2.3E-3</v>
      </c>
    </row>
    <row r="65" spans="1:7" ht="12.95" customHeight="1">
      <c r="A65" s="14" t="s">
        <v>2060</v>
      </c>
      <c r="B65" s="15" t="s">
        <v>2062</v>
      </c>
      <c r="C65" s="10" t="s">
        <v>2061</v>
      </c>
      <c r="D65" s="12" t="s">
        <v>1121</v>
      </c>
      <c r="E65" s="16">
        <v>16000</v>
      </c>
      <c r="F65" s="17">
        <v>137.44</v>
      </c>
      <c r="G65" s="18">
        <v>2.0999999999999999E-3</v>
      </c>
    </row>
    <row r="66" spans="1:7" ht="12.95" customHeight="1">
      <c r="A66" s="14" t="s">
        <v>2452</v>
      </c>
      <c r="B66" s="15" t="s">
        <v>2454</v>
      </c>
      <c r="C66" s="10" t="s">
        <v>2453</v>
      </c>
      <c r="D66" s="12" t="s">
        <v>1372</v>
      </c>
      <c r="E66" s="16">
        <v>15000</v>
      </c>
      <c r="F66" s="17">
        <v>8.16</v>
      </c>
      <c r="G66" s="18">
        <v>1E-4</v>
      </c>
    </row>
    <row r="67" spans="1:7" ht="12.95" customHeight="1">
      <c r="A67" s="3"/>
      <c r="B67" s="20" t="s">
        <v>440</v>
      </c>
      <c r="C67" s="34" t="s">
        <v>2</v>
      </c>
      <c r="D67" s="20" t="s">
        <v>2</v>
      </c>
      <c r="E67" s="20" t="s">
        <v>2</v>
      </c>
      <c r="F67" s="35">
        <v>61336.84</v>
      </c>
      <c r="G67" s="36">
        <v>0.95150000000000001</v>
      </c>
    </row>
    <row r="68" spans="1:7" ht="12.95" customHeight="1">
      <c r="A68" s="3"/>
      <c r="B68" s="11" t="s">
        <v>1516</v>
      </c>
      <c r="C68" s="19" t="s">
        <v>2</v>
      </c>
      <c r="D68" s="21" t="s">
        <v>2</v>
      </c>
      <c r="E68" s="21" t="s">
        <v>2</v>
      </c>
      <c r="F68" s="37" t="s">
        <v>808</v>
      </c>
      <c r="G68" s="38" t="s">
        <v>808</v>
      </c>
    </row>
    <row r="69" spans="1:7" ht="12.95" customHeight="1">
      <c r="A69" s="3"/>
      <c r="B69" s="20" t="s">
        <v>440</v>
      </c>
      <c r="C69" s="19" t="s">
        <v>2</v>
      </c>
      <c r="D69" s="21" t="s">
        <v>2</v>
      </c>
      <c r="E69" s="21" t="s">
        <v>2</v>
      </c>
      <c r="F69" s="37" t="s">
        <v>808</v>
      </c>
      <c r="G69" s="38" t="s">
        <v>808</v>
      </c>
    </row>
    <row r="70" spans="1:7" ht="12.95" customHeight="1">
      <c r="A70" s="3"/>
      <c r="B70" s="20" t="s">
        <v>224</v>
      </c>
      <c r="C70" s="19" t="s">
        <v>2</v>
      </c>
      <c r="D70" s="21" t="s">
        <v>2</v>
      </c>
      <c r="E70" s="22" t="s">
        <v>2</v>
      </c>
      <c r="F70" s="23">
        <v>61336.84</v>
      </c>
      <c r="G70" s="24">
        <v>0.95150000000000001</v>
      </c>
    </row>
    <row r="71" spans="1:7" ht="12.95" customHeight="1">
      <c r="A71" s="3"/>
      <c r="B71" s="11" t="s">
        <v>9</v>
      </c>
      <c r="C71" s="10" t="s">
        <v>2</v>
      </c>
      <c r="D71" s="12" t="s">
        <v>2</v>
      </c>
      <c r="E71" s="12" t="s">
        <v>2</v>
      </c>
      <c r="F71" s="12" t="s">
        <v>2</v>
      </c>
      <c r="G71" s="13" t="s">
        <v>2</v>
      </c>
    </row>
    <row r="72" spans="1:7" ht="12.95" customHeight="1">
      <c r="A72" s="3"/>
      <c r="B72" s="11" t="s">
        <v>464</v>
      </c>
      <c r="C72" s="10" t="s">
        <v>2</v>
      </c>
      <c r="D72" s="12" t="s">
        <v>2</v>
      </c>
      <c r="E72" s="12" t="s">
        <v>2</v>
      </c>
      <c r="F72" s="12" t="s">
        <v>2</v>
      </c>
      <c r="G72" s="13" t="s">
        <v>2</v>
      </c>
    </row>
    <row r="73" spans="1:7" ht="12.95" customHeight="1">
      <c r="A73" s="4" t="s">
        <v>2</v>
      </c>
      <c r="B73" s="15" t="s">
        <v>465</v>
      </c>
      <c r="C73" s="10" t="s">
        <v>2</v>
      </c>
      <c r="D73" s="12" t="s">
        <v>2</v>
      </c>
      <c r="E73" s="26" t="s">
        <v>2</v>
      </c>
      <c r="F73" s="17">
        <v>3830.63</v>
      </c>
      <c r="G73" s="18">
        <v>5.9400000000000001E-2</v>
      </c>
    </row>
    <row r="74" spans="1:7" ht="12.95" customHeight="1">
      <c r="A74" s="3"/>
      <c r="B74" s="20" t="s">
        <v>224</v>
      </c>
      <c r="C74" s="19" t="s">
        <v>2</v>
      </c>
      <c r="D74" s="21" t="s">
        <v>2</v>
      </c>
      <c r="E74" s="22" t="s">
        <v>2</v>
      </c>
      <c r="F74" s="23">
        <v>3830.63</v>
      </c>
      <c r="G74" s="24">
        <v>5.9400000000000001E-2</v>
      </c>
    </row>
    <row r="75" spans="1:7" ht="12.95" customHeight="1">
      <c r="A75" s="3"/>
      <c r="B75" s="20" t="s">
        <v>237</v>
      </c>
      <c r="C75" s="19" t="s">
        <v>2</v>
      </c>
      <c r="D75" s="21" t="s">
        <v>2</v>
      </c>
      <c r="E75" s="12" t="s">
        <v>2</v>
      </c>
      <c r="F75" s="23">
        <v>-719.09</v>
      </c>
      <c r="G75" s="24">
        <v>-1.09E-2</v>
      </c>
    </row>
    <row r="76" spans="1:7" ht="12.95" customHeight="1" thickBot="1">
      <c r="A76" s="3"/>
      <c r="B76" s="29" t="s">
        <v>238</v>
      </c>
      <c r="C76" s="28" t="s">
        <v>2</v>
      </c>
      <c r="D76" s="30" t="s">
        <v>2</v>
      </c>
      <c r="E76" s="30" t="s">
        <v>2</v>
      </c>
      <c r="F76" s="31">
        <v>64448.3834252542</v>
      </c>
      <c r="G76" s="32">
        <v>1</v>
      </c>
    </row>
    <row r="77" spans="1:7" ht="12.95" customHeight="1">
      <c r="A77" s="3"/>
      <c r="B77" s="4" t="s">
        <v>2</v>
      </c>
      <c r="C77" s="3"/>
      <c r="D77" s="3"/>
      <c r="E77" s="3"/>
      <c r="F77" s="3"/>
      <c r="G77" s="3"/>
    </row>
    <row r="78" spans="1:7" ht="12.95" customHeight="1">
      <c r="A78" s="3"/>
      <c r="B78" s="33" t="s">
        <v>2</v>
      </c>
      <c r="C78" s="3"/>
      <c r="D78" s="3"/>
      <c r="E78" s="3"/>
      <c r="F78" s="3"/>
      <c r="G78" s="3"/>
    </row>
    <row r="79" spans="1:7" ht="12.95" customHeight="1">
      <c r="A79" s="3"/>
      <c r="B79" s="33" t="s">
        <v>2</v>
      </c>
      <c r="C79" s="3"/>
      <c r="D79" s="3"/>
      <c r="E79" s="3"/>
      <c r="F79" s="3"/>
      <c r="G79" s="3"/>
    </row>
    <row r="80" spans="1:7" ht="26.1" customHeight="1">
      <c r="A80" s="3"/>
      <c r="B80" s="56"/>
      <c r="C80" s="3"/>
      <c r="E80" s="3"/>
      <c r="F80" s="3"/>
      <c r="G80" s="3"/>
    </row>
    <row r="81" spans="1:7" ht="12.95" customHeight="1">
      <c r="A81" s="3"/>
      <c r="B81" s="33" t="s">
        <v>2</v>
      </c>
      <c r="C81" s="3"/>
      <c r="D81" s="3"/>
      <c r="E81" s="3"/>
      <c r="F81" s="3"/>
      <c r="G81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27.xml><?xml version="1.0" encoding="utf-8"?>
<worksheet xmlns="http://schemas.openxmlformats.org/spreadsheetml/2006/main" xmlns:r="http://schemas.openxmlformats.org/officeDocument/2006/relationships">
  <dimension ref="A2:G39"/>
  <sheetViews>
    <sheetView showGridLines="0" zoomScaleNormal="100" workbookViewId="0"/>
  </sheetViews>
  <sheetFormatPr defaultRowHeight="12.75"/>
  <cols>
    <col min="1" max="1" width="9.85546875" style="1" bestFit="1" customWidth="1"/>
    <col min="2" max="2" width="61.7109375" style="1" bestFit="1" customWidth="1"/>
    <col min="3" max="3" width="13.42578125" style="1" bestFit="1" customWidth="1"/>
    <col min="4" max="4" width="14.140625" style="1" bestFit="1" customWidth="1"/>
    <col min="5" max="5" width="7.7109375" style="1" bestFit="1" customWidth="1"/>
    <col min="6" max="6" width="27.42578125" style="1" bestFit="1" customWidth="1"/>
    <col min="7" max="7" width="8.140625" style="1" bestFit="1" customWidth="1"/>
    <col min="8" max="16384" width="9.140625" style="1"/>
  </cols>
  <sheetData>
    <row r="2" spans="1:7">
      <c r="B2" s="72" t="s">
        <v>2968</v>
      </c>
      <c r="C2" s="72"/>
      <c r="D2" s="72"/>
      <c r="E2" s="72"/>
      <c r="F2" s="72"/>
      <c r="G2" s="72"/>
    </row>
    <row r="4" spans="1:7">
      <c r="B4" s="72" t="str">
        <f>+B5</f>
        <v>IDFC Yearly Series Interval Fund - Series II (IDFC YS IF - S2)</v>
      </c>
      <c r="C4" s="72"/>
      <c r="D4" s="72"/>
      <c r="E4" s="72"/>
      <c r="F4" s="72"/>
      <c r="G4" s="72"/>
    </row>
    <row r="5" spans="1:7" ht="15.95" customHeight="1">
      <c r="A5" s="2" t="s">
        <v>2455</v>
      </c>
      <c r="B5" s="57" t="s">
        <v>2946</v>
      </c>
      <c r="C5" s="58"/>
      <c r="D5" s="59"/>
      <c r="E5" s="59"/>
      <c r="F5" s="59"/>
      <c r="G5" s="59"/>
    </row>
    <row r="6" spans="1:7" ht="12.95" customHeight="1">
      <c r="A6" s="3"/>
      <c r="B6" s="57" t="s">
        <v>1</v>
      </c>
      <c r="C6" s="58"/>
      <c r="D6" s="59"/>
      <c r="E6" s="59"/>
      <c r="F6" s="59"/>
      <c r="G6" s="59"/>
    </row>
    <row r="7" spans="1:7" ht="12.95" customHeight="1" thickBot="1">
      <c r="A7" s="4" t="s">
        <v>2</v>
      </c>
      <c r="B7" s="59"/>
      <c r="C7" s="59"/>
      <c r="D7" s="59"/>
      <c r="E7" s="59"/>
      <c r="F7" s="59"/>
      <c r="G7" s="59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242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243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3"/>
      <c r="B11" s="11" t="s">
        <v>263</v>
      </c>
      <c r="C11" s="10" t="s">
        <v>2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7" ht="12.95" customHeight="1">
      <c r="A12" s="14" t="s">
        <v>936</v>
      </c>
      <c r="B12" s="15" t="s">
        <v>938</v>
      </c>
      <c r="C12" s="10" t="s">
        <v>937</v>
      </c>
      <c r="D12" s="12" t="s">
        <v>271</v>
      </c>
      <c r="E12" s="16">
        <v>400000</v>
      </c>
      <c r="F12" s="17">
        <v>402.29</v>
      </c>
      <c r="G12" s="18">
        <v>0.11020000000000001</v>
      </c>
    </row>
    <row r="13" spans="1:7" ht="12.95" customHeight="1">
      <c r="A13" s="14" t="s">
        <v>2456</v>
      </c>
      <c r="B13" s="15" t="s">
        <v>2458</v>
      </c>
      <c r="C13" s="10" t="s">
        <v>2457</v>
      </c>
      <c r="D13" s="12" t="s">
        <v>271</v>
      </c>
      <c r="E13" s="16">
        <v>280000</v>
      </c>
      <c r="F13" s="17">
        <v>281.75</v>
      </c>
      <c r="G13" s="18">
        <v>7.7200000000000005E-2</v>
      </c>
    </row>
    <row r="14" spans="1:7" ht="12.95" customHeight="1">
      <c r="A14" s="3"/>
      <c r="B14" s="20" t="s">
        <v>440</v>
      </c>
      <c r="C14" s="34" t="s">
        <v>2</v>
      </c>
      <c r="D14" s="20" t="s">
        <v>2</v>
      </c>
      <c r="E14" s="20" t="s">
        <v>2</v>
      </c>
      <c r="F14" s="35">
        <v>684.04</v>
      </c>
      <c r="G14" s="36">
        <v>0.18740000000000001</v>
      </c>
    </row>
    <row r="15" spans="1:7" ht="12.95" customHeight="1">
      <c r="A15" s="3"/>
      <c r="B15" s="11" t="s">
        <v>441</v>
      </c>
      <c r="C15" s="10" t="s">
        <v>2</v>
      </c>
      <c r="D15" s="21" t="s">
        <v>2</v>
      </c>
      <c r="E15" s="21" t="s">
        <v>2</v>
      </c>
      <c r="F15" s="37" t="s">
        <v>808</v>
      </c>
      <c r="G15" s="38" t="s">
        <v>808</v>
      </c>
    </row>
    <row r="16" spans="1:7" ht="12.95" customHeight="1">
      <c r="A16" s="3"/>
      <c r="B16" s="34" t="s">
        <v>440</v>
      </c>
      <c r="C16" s="19" t="s">
        <v>2</v>
      </c>
      <c r="D16" s="21" t="s">
        <v>2</v>
      </c>
      <c r="E16" s="21" t="s">
        <v>2</v>
      </c>
      <c r="F16" s="37" t="s">
        <v>808</v>
      </c>
      <c r="G16" s="38" t="s">
        <v>808</v>
      </c>
    </row>
    <row r="17" spans="1:7" ht="12.95" customHeight="1">
      <c r="A17" s="3"/>
      <c r="B17" s="40" t="s">
        <v>2921</v>
      </c>
      <c r="C17" s="39" t="s">
        <v>2</v>
      </c>
      <c r="D17" s="41" t="s">
        <v>2</v>
      </c>
      <c r="E17" s="41" t="s">
        <v>2</v>
      </c>
      <c r="F17" s="41" t="s">
        <v>2</v>
      </c>
      <c r="G17" s="42" t="s">
        <v>2</v>
      </c>
    </row>
    <row r="18" spans="1:7" ht="12.95" customHeight="1">
      <c r="A18" s="43"/>
      <c r="B18" s="45" t="s">
        <v>440</v>
      </c>
      <c r="C18" s="44" t="s">
        <v>2</v>
      </c>
      <c r="D18" s="45" t="s">
        <v>2</v>
      </c>
      <c r="E18" s="45" t="s">
        <v>2</v>
      </c>
      <c r="F18" s="46" t="s">
        <v>808</v>
      </c>
      <c r="G18" s="47" t="s">
        <v>808</v>
      </c>
    </row>
    <row r="19" spans="1:7" ht="12.95" customHeight="1">
      <c r="A19" s="3"/>
      <c r="B19" s="20" t="s">
        <v>224</v>
      </c>
      <c r="C19" s="19" t="s">
        <v>2</v>
      </c>
      <c r="D19" s="21" t="s">
        <v>2</v>
      </c>
      <c r="E19" s="22" t="s">
        <v>2</v>
      </c>
      <c r="F19" s="23">
        <v>684.04</v>
      </c>
      <c r="G19" s="24">
        <v>0.18740000000000001</v>
      </c>
    </row>
    <row r="20" spans="1:7" ht="12.95" customHeight="1">
      <c r="A20" s="3"/>
      <c r="B20" s="11" t="s">
        <v>9</v>
      </c>
      <c r="C20" s="10" t="s">
        <v>2</v>
      </c>
      <c r="D20" s="12" t="s">
        <v>2</v>
      </c>
      <c r="E20" s="12" t="s">
        <v>2</v>
      </c>
      <c r="F20" s="12" t="s">
        <v>2</v>
      </c>
      <c r="G20" s="13" t="s">
        <v>2</v>
      </c>
    </row>
    <row r="21" spans="1:7" ht="12.95" customHeight="1">
      <c r="A21" s="3"/>
      <c r="B21" s="11" t="s">
        <v>10</v>
      </c>
      <c r="C21" s="10" t="s">
        <v>2</v>
      </c>
      <c r="D21" s="12" t="s">
        <v>2</v>
      </c>
      <c r="E21" s="12" t="s">
        <v>2</v>
      </c>
      <c r="F21" s="12" t="s">
        <v>2</v>
      </c>
      <c r="G21" s="13" t="s">
        <v>2</v>
      </c>
    </row>
    <row r="22" spans="1:7" ht="12.95" customHeight="1">
      <c r="A22" s="14" t="s">
        <v>2459</v>
      </c>
      <c r="B22" s="15" t="s">
        <v>17</v>
      </c>
      <c r="C22" s="10" t="s">
        <v>2460</v>
      </c>
      <c r="D22" s="12" t="s">
        <v>14</v>
      </c>
      <c r="E22" s="16">
        <v>400000</v>
      </c>
      <c r="F22" s="17">
        <v>393.32</v>
      </c>
      <c r="G22" s="18">
        <v>0.1077</v>
      </c>
    </row>
    <row r="23" spans="1:7" ht="12.95" customHeight="1">
      <c r="A23" s="14" t="s">
        <v>2461</v>
      </c>
      <c r="B23" s="15" t="s">
        <v>47</v>
      </c>
      <c r="C23" s="10" t="s">
        <v>2462</v>
      </c>
      <c r="D23" s="12" t="s">
        <v>18</v>
      </c>
      <c r="E23" s="16">
        <v>400000</v>
      </c>
      <c r="F23" s="17">
        <v>392.52</v>
      </c>
      <c r="G23" s="18">
        <v>0.1075</v>
      </c>
    </row>
    <row r="24" spans="1:7" ht="12.95" customHeight="1">
      <c r="A24" s="14" t="s">
        <v>2463</v>
      </c>
      <c r="B24" s="15" t="s">
        <v>21</v>
      </c>
      <c r="C24" s="10" t="s">
        <v>2464</v>
      </c>
      <c r="D24" s="12" t="s">
        <v>18</v>
      </c>
      <c r="E24" s="16">
        <v>400000</v>
      </c>
      <c r="F24" s="17">
        <v>392.49</v>
      </c>
      <c r="G24" s="18">
        <v>0.1075</v>
      </c>
    </row>
    <row r="25" spans="1:7" ht="12.95" customHeight="1">
      <c r="A25" s="14" t="s">
        <v>2465</v>
      </c>
      <c r="B25" s="15" t="s">
        <v>2467</v>
      </c>
      <c r="C25" s="10" t="s">
        <v>2466</v>
      </c>
      <c r="D25" s="12" t="s">
        <v>14</v>
      </c>
      <c r="E25" s="16">
        <v>400000</v>
      </c>
      <c r="F25" s="17">
        <v>392.3</v>
      </c>
      <c r="G25" s="18">
        <v>0.1075</v>
      </c>
    </row>
    <row r="26" spans="1:7" ht="12.95" customHeight="1">
      <c r="A26" s="3"/>
      <c r="B26" s="11" t="s">
        <v>464</v>
      </c>
      <c r="C26" s="10" t="s">
        <v>2</v>
      </c>
      <c r="D26" s="12" t="s">
        <v>2</v>
      </c>
      <c r="E26" s="12" t="s">
        <v>2</v>
      </c>
      <c r="F26" s="12" t="s">
        <v>2</v>
      </c>
      <c r="G26" s="13" t="s">
        <v>2</v>
      </c>
    </row>
    <row r="27" spans="1:7" ht="12.95" customHeight="1">
      <c r="A27" s="4" t="s">
        <v>2</v>
      </c>
      <c r="B27" s="15" t="s">
        <v>465</v>
      </c>
      <c r="C27" s="10" t="s">
        <v>2</v>
      </c>
      <c r="D27" s="12" t="s">
        <v>2</v>
      </c>
      <c r="E27" s="26" t="s">
        <v>2</v>
      </c>
      <c r="F27" s="17">
        <v>570.09</v>
      </c>
      <c r="G27" s="18">
        <v>0.15609999999999999</v>
      </c>
    </row>
    <row r="28" spans="1:7" ht="12.95" customHeight="1">
      <c r="A28" s="3"/>
      <c r="B28" s="11" t="s">
        <v>44</v>
      </c>
      <c r="C28" s="10" t="s">
        <v>2</v>
      </c>
      <c r="D28" s="12" t="s">
        <v>2</v>
      </c>
      <c r="E28" s="12" t="s">
        <v>2</v>
      </c>
      <c r="F28" s="12" t="s">
        <v>2</v>
      </c>
      <c r="G28" s="13" t="s">
        <v>2</v>
      </c>
    </row>
    <row r="29" spans="1:7" ht="12.95" customHeight="1">
      <c r="A29" s="14" t="s">
        <v>742</v>
      </c>
      <c r="B29" s="15" t="s">
        <v>88</v>
      </c>
      <c r="C29" s="10" t="s">
        <v>743</v>
      </c>
      <c r="D29" s="12" t="s">
        <v>18</v>
      </c>
      <c r="E29" s="16">
        <v>400000</v>
      </c>
      <c r="F29" s="17">
        <v>391.34</v>
      </c>
      <c r="G29" s="18">
        <v>0.1072</v>
      </c>
    </row>
    <row r="30" spans="1:7" ht="12.95" customHeight="1">
      <c r="A30" s="14" t="s">
        <v>2468</v>
      </c>
      <c r="B30" s="15" t="s">
        <v>148</v>
      </c>
      <c r="C30" s="10" t="s">
        <v>2469</v>
      </c>
      <c r="D30" s="12" t="s">
        <v>18</v>
      </c>
      <c r="E30" s="16">
        <v>400000</v>
      </c>
      <c r="F30" s="17">
        <v>391.34</v>
      </c>
      <c r="G30" s="18">
        <v>0.1072</v>
      </c>
    </row>
    <row r="31" spans="1:7" ht="12.95" customHeight="1">
      <c r="A31" s="3"/>
      <c r="B31" s="20" t="s">
        <v>224</v>
      </c>
      <c r="C31" s="19" t="s">
        <v>2</v>
      </c>
      <c r="D31" s="21" t="s">
        <v>2</v>
      </c>
      <c r="E31" s="22" t="s">
        <v>2</v>
      </c>
      <c r="F31" s="23">
        <v>2923.4</v>
      </c>
      <c r="G31" s="24">
        <v>0.80069999999999997</v>
      </c>
    </row>
    <row r="32" spans="1:7" ht="12.95" customHeight="1">
      <c r="A32" s="3"/>
      <c r="B32" s="20" t="s">
        <v>237</v>
      </c>
      <c r="C32" s="19" t="s">
        <v>2</v>
      </c>
      <c r="D32" s="21" t="s">
        <v>2</v>
      </c>
      <c r="E32" s="12" t="s">
        <v>2</v>
      </c>
      <c r="F32" s="23">
        <v>43.5</v>
      </c>
      <c r="G32" s="24">
        <v>1.1900000000000001E-2</v>
      </c>
    </row>
    <row r="33" spans="1:7" ht="12.95" customHeight="1" thickBot="1">
      <c r="A33" s="3"/>
      <c r="B33" s="29" t="s">
        <v>238</v>
      </c>
      <c r="C33" s="28" t="s">
        <v>2</v>
      </c>
      <c r="D33" s="30" t="s">
        <v>2</v>
      </c>
      <c r="E33" s="30" t="s">
        <v>2</v>
      </c>
      <c r="F33" s="31">
        <v>3650.9393300000002</v>
      </c>
      <c r="G33" s="32">
        <v>1</v>
      </c>
    </row>
    <row r="34" spans="1:7" ht="12.95" customHeight="1">
      <c r="A34" s="3"/>
      <c r="B34" s="4" t="s">
        <v>2</v>
      </c>
      <c r="C34" s="3"/>
      <c r="D34" s="3"/>
      <c r="E34" s="3"/>
      <c r="F34" s="3"/>
      <c r="G34" s="3"/>
    </row>
    <row r="35" spans="1:7" ht="12.95" customHeight="1">
      <c r="A35" s="3"/>
      <c r="B35" s="33" t="s">
        <v>2</v>
      </c>
      <c r="C35" s="3"/>
      <c r="D35" s="3"/>
      <c r="E35" s="3"/>
      <c r="F35" s="3"/>
      <c r="G35" s="3"/>
    </row>
    <row r="36" spans="1:7" ht="12.95" customHeight="1">
      <c r="A36" s="3"/>
      <c r="B36" s="33" t="s">
        <v>239</v>
      </c>
      <c r="C36" s="3"/>
      <c r="D36" s="3"/>
      <c r="E36" s="3"/>
      <c r="F36" s="3"/>
      <c r="G36" s="3"/>
    </row>
    <row r="37" spans="1:7" ht="12.95" customHeight="1">
      <c r="A37" s="3"/>
      <c r="B37" s="33" t="s">
        <v>2</v>
      </c>
      <c r="C37" s="3"/>
      <c r="D37" s="3"/>
      <c r="E37" s="3"/>
      <c r="F37" s="3"/>
      <c r="G37" s="3"/>
    </row>
    <row r="38" spans="1:7" ht="26.1" customHeight="1">
      <c r="A38" s="3"/>
      <c r="B38" s="56"/>
      <c r="C38" s="3"/>
      <c r="E38" s="3"/>
      <c r="F38" s="3"/>
      <c r="G38" s="3"/>
    </row>
    <row r="39" spans="1:7" ht="12.95" customHeight="1">
      <c r="A39" s="3"/>
      <c r="B39" s="33" t="s">
        <v>2</v>
      </c>
      <c r="C39" s="3"/>
      <c r="D39" s="3"/>
      <c r="E39" s="3"/>
      <c r="F39" s="3"/>
      <c r="G39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28.xml><?xml version="1.0" encoding="utf-8"?>
<worksheet xmlns="http://schemas.openxmlformats.org/spreadsheetml/2006/main" xmlns:r="http://schemas.openxmlformats.org/officeDocument/2006/relationships">
  <dimension ref="A2:G64"/>
  <sheetViews>
    <sheetView showGridLines="0" zoomScaleNormal="100" workbookViewId="0"/>
  </sheetViews>
  <sheetFormatPr defaultRowHeight="12.75"/>
  <cols>
    <col min="1" max="1" width="9" style="1" bestFit="1" customWidth="1"/>
    <col min="2" max="2" width="61.7109375" style="1" bestFit="1" customWidth="1"/>
    <col min="3" max="3" width="13.5703125" style="1" bestFit="1" customWidth="1"/>
    <col min="4" max="4" width="14.140625" style="1" bestFit="1" customWidth="1"/>
    <col min="5" max="5" width="8.85546875" style="1" bestFit="1" customWidth="1"/>
    <col min="6" max="6" width="27.42578125" style="1" bestFit="1" customWidth="1"/>
    <col min="7" max="7" width="8.140625" style="1" bestFit="1" customWidth="1"/>
    <col min="8" max="16384" width="9.140625" style="1"/>
  </cols>
  <sheetData>
    <row r="2" spans="1:7">
      <c r="B2" s="72" t="s">
        <v>2968</v>
      </c>
      <c r="C2" s="72"/>
      <c r="D2" s="72"/>
      <c r="E2" s="72"/>
      <c r="F2" s="72"/>
      <c r="G2" s="72"/>
    </row>
    <row r="4" spans="1:7">
      <c r="B4" s="72" t="str">
        <f>+B5</f>
        <v>IDFC Banking &amp; Psu Debt Fund (IDFC BDF)</v>
      </c>
      <c r="C4" s="72"/>
      <c r="D4" s="72"/>
      <c r="E4" s="72"/>
      <c r="F4" s="72"/>
      <c r="G4" s="72"/>
    </row>
    <row r="5" spans="1:7" ht="15.95" customHeight="1">
      <c r="A5" s="2" t="s">
        <v>2470</v>
      </c>
      <c r="B5" s="57" t="s">
        <v>2947</v>
      </c>
      <c r="C5" s="58"/>
      <c r="D5" s="59"/>
      <c r="E5" s="59"/>
      <c r="F5" s="59"/>
      <c r="G5" s="59"/>
    </row>
    <row r="6" spans="1:7" ht="12.95" customHeight="1">
      <c r="A6" s="3"/>
      <c r="B6" s="57" t="s">
        <v>1</v>
      </c>
      <c r="C6" s="58"/>
      <c r="D6" s="59"/>
      <c r="E6" s="59"/>
      <c r="F6" s="59"/>
      <c r="G6" s="59"/>
    </row>
    <row r="7" spans="1:7" ht="12.95" customHeight="1" thickBot="1">
      <c r="A7" s="4" t="s">
        <v>2</v>
      </c>
      <c r="B7" s="59"/>
      <c r="C7" s="59"/>
      <c r="D7" s="59"/>
      <c r="E7" s="59"/>
      <c r="F7" s="59"/>
      <c r="G7" s="59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242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243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3"/>
      <c r="B11" s="11" t="s">
        <v>244</v>
      </c>
      <c r="C11" s="10" t="s">
        <v>2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7" ht="12.95" customHeight="1">
      <c r="A12" s="14" t="s">
        <v>620</v>
      </c>
      <c r="B12" s="15" t="s">
        <v>622</v>
      </c>
      <c r="C12" s="10" t="s">
        <v>621</v>
      </c>
      <c r="D12" s="12" t="s">
        <v>248</v>
      </c>
      <c r="E12" s="16">
        <v>3000000</v>
      </c>
      <c r="F12" s="17">
        <v>3043.5</v>
      </c>
      <c r="G12" s="18">
        <v>2.9899999999999999E-2</v>
      </c>
    </row>
    <row r="13" spans="1:7" ht="12.95" customHeight="1">
      <c r="A13" s="14" t="s">
        <v>2471</v>
      </c>
      <c r="B13" s="15" t="s">
        <v>753</v>
      </c>
      <c r="C13" s="10" t="s">
        <v>2472</v>
      </c>
      <c r="D13" s="12" t="s">
        <v>248</v>
      </c>
      <c r="E13" s="16">
        <v>2000000</v>
      </c>
      <c r="F13" s="17">
        <v>2107.4</v>
      </c>
      <c r="G13" s="18">
        <v>2.07E-2</v>
      </c>
    </row>
    <row r="14" spans="1:7" ht="12.95" customHeight="1">
      <c r="A14" s="14" t="s">
        <v>2473</v>
      </c>
      <c r="B14" s="15" t="s">
        <v>814</v>
      </c>
      <c r="C14" s="10" t="s">
        <v>2474</v>
      </c>
      <c r="D14" s="12" t="s">
        <v>248</v>
      </c>
      <c r="E14" s="16">
        <v>1500000</v>
      </c>
      <c r="F14" s="17">
        <v>1582.83</v>
      </c>
      <c r="G14" s="18">
        <v>1.5599999999999999E-2</v>
      </c>
    </row>
    <row r="15" spans="1:7" ht="12.95" customHeight="1">
      <c r="A15" s="14" t="s">
        <v>596</v>
      </c>
      <c r="B15" s="15" t="s">
        <v>598</v>
      </c>
      <c r="C15" s="10" t="s">
        <v>597</v>
      </c>
      <c r="D15" s="12" t="s">
        <v>248</v>
      </c>
      <c r="E15" s="16">
        <v>1000000</v>
      </c>
      <c r="F15" s="17">
        <v>1053.74</v>
      </c>
      <c r="G15" s="18">
        <v>1.04E-2</v>
      </c>
    </row>
    <row r="16" spans="1:7" ht="12.95" customHeight="1">
      <c r="A16" s="3"/>
      <c r="B16" s="11" t="s">
        <v>263</v>
      </c>
      <c r="C16" s="10" t="s">
        <v>2</v>
      </c>
      <c r="D16" s="12" t="s">
        <v>2</v>
      </c>
      <c r="E16" s="12" t="s">
        <v>2</v>
      </c>
      <c r="F16" s="12" t="s">
        <v>2</v>
      </c>
      <c r="G16" s="13" t="s">
        <v>2</v>
      </c>
    </row>
    <row r="17" spans="1:7" ht="12.95" customHeight="1">
      <c r="A17" s="14" t="s">
        <v>951</v>
      </c>
      <c r="B17" s="15" t="s">
        <v>953</v>
      </c>
      <c r="C17" s="10" t="s">
        <v>952</v>
      </c>
      <c r="D17" s="12" t="s">
        <v>271</v>
      </c>
      <c r="E17" s="16">
        <v>8500000</v>
      </c>
      <c r="F17" s="17">
        <v>8550.44</v>
      </c>
      <c r="G17" s="18">
        <v>8.4099999999999994E-2</v>
      </c>
    </row>
    <row r="18" spans="1:7" ht="12.95" customHeight="1">
      <c r="A18" s="14" t="s">
        <v>2475</v>
      </c>
      <c r="B18" s="15" t="s">
        <v>2477</v>
      </c>
      <c r="C18" s="10" t="s">
        <v>2476</v>
      </c>
      <c r="D18" s="12" t="s">
        <v>307</v>
      </c>
      <c r="E18" s="16">
        <v>7200000</v>
      </c>
      <c r="F18" s="17">
        <v>7198.42</v>
      </c>
      <c r="G18" s="18">
        <v>7.0800000000000002E-2</v>
      </c>
    </row>
    <row r="19" spans="1:7" ht="12.95" customHeight="1">
      <c r="A19" s="14" t="s">
        <v>311</v>
      </c>
      <c r="B19" s="15" t="s">
        <v>313</v>
      </c>
      <c r="C19" s="10" t="s">
        <v>312</v>
      </c>
      <c r="D19" s="12" t="s">
        <v>267</v>
      </c>
      <c r="E19" s="16">
        <v>5900000</v>
      </c>
      <c r="F19" s="17">
        <v>6007.8</v>
      </c>
      <c r="G19" s="18">
        <v>5.91E-2</v>
      </c>
    </row>
    <row r="20" spans="1:7" ht="12.95" customHeight="1">
      <c r="A20" s="14" t="s">
        <v>397</v>
      </c>
      <c r="B20" s="15" t="s">
        <v>399</v>
      </c>
      <c r="C20" s="10" t="s">
        <v>398</v>
      </c>
      <c r="D20" s="12" t="s">
        <v>271</v>
      </c>
      <c r="E20" s="16">
        <v>5900000</v>
      </c>
      <c r="F20" s="17">
        <v>5983.8</v>
      </c>
      <c r="G20" s="18">
        <v>5.8799999999999998E-2</v>
      </c>
    </row>
    <row r="21" spans="1:7" ht="12.95" customHeight="1">
      <c r="A21" s="14" t="s">
        <v>2478</v>
      </c>
      <c r="B21" s="15" t="s">
        <v>405</v>
      </c>
      <c r="C21" s="10" t="s">
        <v>2479</v>
      </c>
      <c r="D21" s="12" t="s">
        <v>271</v>
      </c>
      <c r="E21" s="16">
        <v>5000000</v>
      </c>
      <c r="F21" s="17">
        <v>5157.7</v>
      </c>
      <c r="G21" s="18">
        <v>5.0700000000000002E-2</v>
      </c>
    </row>
    <row r="22" spans="1:7" ht="12.95" customHeight="1">
      <c r="A22" s="14" t="s">
        <v>2480</v>
      </c>
      <c r="B22" s="15" t="s">
        <v>2482</v>
      </c>
      <c r="C22" s="10" t="s">
        <v>2481</v>
      </c>
      <c r="D22" s="12" t="s">
        <v>280</v>
      </c>
      <c r="E22" s="16">
        <v>4500000</v>
      </c>
      <c r="F22" s="17">
        <v>4605.6099999999997</v>
      </c>
      <c r="G22" s="18">
        <v>4.53E-2</v>
      </c>
    </row>
    <row r="23" spans="1:7" ht="12.95" customHeight="1">
      <c r="A23" s="14" t="s">
        <v>912</v>
      </c>
      <c r="B23" s="15" t="s">
        <v>914</v>
      </c>
      <c r="C23" s="10" t="s">
        <v>913</v>
      </c>
      <c r="D23" s="12" t="s">
        <v>271</v>
      </c>
      <c r="E23" s="16">
        <v>4500000</v>
      </c>
      <c r="F23" s="17">
        <v>4488.18</v>
      </c>
      <c r="G23" s="18">
        <v>4.41E-2</v>
      </c>
    </row>
    <row r="24" spans="1:7" ht="12.95" customHeight="1">
      <c r="A24" s="14" t="s">
        <v>2483</v>
      </c>
      <c r="B24" s="15" t="s">
        <v>2315</v>
      </c>
      <c r="C24" s="10" t="s">
        <v>2484</v>
      </c>
      <c r="D24" s="12" t="s">
        <v>310</v>
      </c>
      <c r="E24" s="16">
        <v>4000000</v>
      </c>
      <c r="F24" s="17">
        <v>4101.9399999999996</v>
      </c>
      <c r="G24" s="18">
        <v>4.0300000000000002E-2</v>
      </c>
    </row>
    <row r="25" spans="1:7" ht="12.95" customHeight="1">
      <c r="A25" s="14" t="s">
        <v>2485</v>
      </c>
      <c r="B25" s="15" t="s">
        <v>2487</v>
      </c>
      <c r="C25" s="10" t="s">
        <v>2486</v>
      </c>
      <c r="D25" s="12" t="s">
        <v>267</v>
      </c>
      <c r="E25" s="16">
        <v>3500000</v>
      </c>
      <c r="F25" s="17">
        <v>3525.32</v>
      </c>
      <c r="G25" s="18">
        <v>3.4700000000000002E-2</v>
      </c>
    </row>
    <row r="26" spans="1:7" ht="12.95" customHeight="1">
      <c r="A26" s="14" t="s">
        <v>2488</v>
      </c>
      <c r="B26" s="15" t="s">
        <v>554</v>
      </c>
      <c r="C26" s="10" t="s">
        <v>2489</v>
      </c>
      <c r="D26" s="12" t="s">
        <v>271</v>
      </c>
      <c r="E26" s="16">
        <v>3000000</v>
      </c>
      <c r="F26" s="17">
        <v>3110.64</v>
      </c>
      <c r="G26" s="18">
        <v>3.0599999999999999E-2</v>
      </c>
    </row>
    <row r="27" spans="1:7" ht="12.95" customHeight="1">
      <c r="A27" s="14" t="s">
        <v>2490</v>
      </c>
      <c r="B27" s="15" t="s">
        <v>1070</v>
      </c>
      <c r="C27" s="10" t="s">
        <v>2491</v>
      </c>
      <c r="D27" s="12" t="s">
        <v>271</v>
      </c>
      <c r="E27" s="16">
        <v>2500000</v>
      </c>
      <c r="F27" s="17">
        <v>2588.6</v>
      </c>
      <c r="G27" s="18">
        <v>2.5499999999999998E-2</v>
      </c>
    </row>
    <row r="28" spans="1:7" ht="12.95" customHeight="1">
      <c r="A28" s="14" t="s">
        <v>675</v>
      </c>
      <c r="B28" s="15" t="s">
        <v>677</v>
      </c>
      <c r="C28" s="10" t="s">
        <v>676</v>
      </c>
      <c r="D28" s="12" t="s">
        <v>271</v>
      </c>
      <c r="E28" s="16">
        <v>2500000</v>
      </c>
      <c r="F28" s="17">
        <v>2580.65</v>
      </c>
      <c r="G28" s="18">
        <v>2.5399999999999999E-2</v>
      </c>
    </row>
    <row r="29" spans="1:7" ht="12.95" customHeight="1">
      <c r="A29" s="14" t="s">
        <v>421</v>
      </c>
      <c r="B29" s="15" t="s">
        <v>423</v>
      </c>
      <c r="C29" s="10" t="s">
        <v>422</v>
      </c>
      <c r="D29" s="12" t="s">
        <v>271</v>
      </c>
      <c r="E29" s="16">
        <v>2500000</v>
      </c>
      <c r="F29" s="17">
        <v>2564.8000000000002</v>
      </c>
      <c r="G29" s="18">
        <v>2.52E-2</v>
      </c>
    </row>
    <row r="30" spans="1:7" ht="12.95" customHeight="1">
      <c r="A30" s="14" t="s">
        <v>2492</v>
      </c>
      <c r="B30" s="15" t="s">
        <v>2494</v>
      </c>
      <c r="C30" s="10" t="s">
        <v>2493</v>
      </c>
      <c r="D30" s="12" t="s">
        <v>271</v>
      </c>
      <c r="E30" s="16">
        <v>2500000</v>
      </c>
      <c r="F30" s="17">
        <v>2564.21</v>
      </c>
      <c r="G30" s="18">
        <v>2.52E-2</v>
      </c>
    </row>
    <row r="31" spans="1:7" ht="12.95" customHeight="1">
      <c r="A31" s="14" t="s">
        <v>2495</v>
      </c>
      <c r="B31" s="15" t="s">
        <v>2497</v>
      </c>
      <c r="C31" s="10" t="s">
        <v>2496</v>
      </c>
      <c r="D31" s="12" t="s">
        <v>307</v>
      </c>
      <c r="E31" s="16">
        <v>2500000</v>
      </c>
      <c r="F31" s="17">
        <v>2543.11</v>
      </c>
      <c r="G31" s="18">
        <v>2.5000000000000001E-2</v>
      </c>
    </row>
    <row r="32" spans="1:7" ht="12.95" customHeight="1">
      <c r="A32" s="14" t="s">
        <v>2498</v>
      </c>
      <c r="B32" s="15" t="s">
        <v>2500</v>
      </c>
      <c r="C32" s="10" t="s">
        <v>2499</v>
      </c>
      <c r="D32" s="12" t="s">
        <v>271</v>
      </c>
      <c r="E32" s="16">
        <v>2500000</v>
      </c>
      <c r="F32" s="17">
        <v>2506.5</v>
      </c>
      <c r="G32" s="18">
        <v>2.46E-2</v>
      </c>
    </row>
    <row r="33" spans="1:7" ht="12.95" customHeight="1">
      <c r="A33" s="14" t="s">
        <v>2501</v>
      </c>
      <c r="B33" s="15" t="s">
        <v>2477</v>
      </c>
      <c r="C33" s="10" t="s">
        <v>2502</v>
      </c>
      <c r="D33" s="12" t="s">
        <v>307</v>
      </c>
      <c r="E33" s="16">
        <v>2500000</v>
      </c>
      <c r="F33" s="17">
        <v>2497.94</v>
      </c>
      <c r="G33" s="18">
        <v>2.46E-2</v>
      </c>
    </row>
    <row r="34" spans="1:7" ht="12.95" customHeight="1">
      <c r="A34" s="14" t="s">
        <v>2503</v>
      </c>
      <c r="B34" s="15" t="s">
        <v>2505</v>
      </c>
      <c r="C34" s="10" t="s">
        <v>2504</v>
      </c>
      <c r="D34" s="12" t="s">
        <v>271</v>
      </c>
      <c r="E34" s="16">
        <v>2000000</v>
      </c>
      <c r="F34" s="17">
        <v>2075.59</v>
      </c>
      <c r="G34" s="18">
        <v>2.0400000000000001E-2</v>
      </c>
    </row>
    <row r="35" spans="1:7" ht="12.95" customHeight="1">
      <c r="A35" s="14" t="s">
        <v>2506</v>
      </c>
      <c r="B35" s="15" t="s">
        <v>2508</v>
      </c>
      <c r="C35" s="10" t="s">
        <v>2507</v>
      </c>
      <c r="D35" s="12" t="s">
        <v>271</v>
      </c>
      <c r="E35" s="16">
        <v>2000000</v>
      </c>
      <c r="F35" s="17">
        <v>2057.41</v>
      </c>
      <c r="G35" s="18">
        <v>2.0199999999999999E-2</v>
      </c>
    </row>
    <row r="36" spans="1:7" ht="12.95" customHeight="1">
      <c r="A36" s="14" t="s">
        <v>1050</v>
      </c>
      <c r="B36" s="15" t="s">
        <v>1052</v>
      </c>
      <c r="C36" s="10" t="s">
        <v>1051</v>
      </c>
      <c r="D36" s="12" t="s">
        <v>271</v>
      </c>
      <c r="E36" s="16">
        <v>1500000</v>
      </c>
      <c r="F36" s="17">
        <v>1509.55</v>
      </c>
      <c r="G36" s="18">
        <v>1.4800000000000001E-2</v>
      </c>
    </row>
    <row r="37" spans="1:7" ht="12.95" customHeight="1">
      <c r="A37" s="14" t="s">
        <v>1000</v>
      </c>
      <c r="B37" s="15" t="s">
        <v>1002</v>
      </c>
      <c r="C37" s="10" t="s">
        <v>1001</v>
      </c>
      <c r="D37" s="12" t="s">
        <v>271</v>
      </c>
      <c r="E37" s="16">
        <v>1000000</v>
      </c>
      <c r="F37" s="17">
        <v>1034.76</v>
      </c>
      <c r="G37" s="18">
        <v>1.0200000000000001E-2</v>
      </c>
    </row>
    <row r="38" spans="1:7" ht="12.95" customHeight="1">
      <c r="A38" s="14" t="s">
        <v>2313</v>
      </c>
      <c r="B38" s="15" t="s">
        <v>2315</v>
      </c>
      <c r="C38" s="10" t="s">
        <v>2314</v>
      </c>
      <c r="D38" s="12" t="s">
        <v>310</v>
      </c>
      <c r="E38" s="16">
        <v>1000000</v>
      </c>
      <c r="F38" s="17">
        <v>1025.1600000000001</v>
      </c>
      <c r="G38" s="18">
        <v>1.01E-2</v>
      </c>
    </row>
    <row r="39" spans="1:7" ht="12.95" customHeight="1">
      <c r="A39" s="14" t="s">
        <v>982</v>
      </c>
      <c r="B39" s="15" t="s">
        <v>984</v>
      </c>
      <c r="C39" s="10" t="s">
        <v>983</v>
      </c>
      <c r="D39" s="12" t="s">
        <v>271</v>
      </c>
      <c r="E39" s="16">
        <v>1000000</v>
      </c>
      <c r="F39" s="17">
        <v>1024.8800000000001</v>
      </c>
      <c r="G39" s="18">
        <v>1.01E-2</v>
      </c>
    </row>
    <row r="40" spans="1:7" ht="12.95" customHeight="1">
      <c r="A40" s="14" t="s">
        <v>1041</v>
      </c>
      <c r="B40" s="15" t="s">
        <v>1043</v>
      </c>
      <c r="C40" s="10" t="s">
        <v>1042</v>
      </c>
      <c r="D40" s="12" t="s">
        <v>271</v>
      </c>
      <c r="E40" s="16">
        <v>1000000</v>
      </c>
      <c r="F40" s="17">
        <v>1024.6199999999999</v>
      </c>
      <c r="G40" s="18">
        <v>1.01E-2</v>
      </c>
    </row>
    <row r="41" spans="1:7" ht="12.95" customHeight="1">
      <c r="A41" s="14" t="s">
        <v>2509</v>
      </c>
      <c r="B41" s="15" t="s">
        <v>2511</v>
      </c>
      <c r="C41" s="10" t="s">
        <v>2510</v>
      </c>
      <c r="D41" s="12" t="s">
        <v>271</v>
      </c>
      <c r="E41" s="16">
        <v>1000000</v>
      </c>
      <c r="F41" s="17">
        <v>1019.87</v>
      </c>
      <c r="G41" s="18">
        <v>0.01</v>
      </c>
    </row>
    <row r="42" spans="1:7" ht="12.95" customHeight="1">
      <c r="A42" s="14" t="s">
        <v>544</v>
      </c>
      <c r="B42" s="15" t="s">
        <v>546</v>
      </c>
      <c r="C42" s="10" t="s">
        <v>545</v>
      </c>
      <c r="D42" s="12" t="s">
        <v>271</v>
      </c>
      <c r="E42" s="16">
        <v>500000</v>
      </c>
      <c r="F42" s="17">
        <v>505.72</v>
      </c>
      <c r="G42" s="18">
        <v>5.0000000000000001E-3</v>
      </c>
    </row>
    <row r="43" spans="1:7" ht="12.95" customHeight="1">
      <c r="A43" s="3"/>
      <c r="B43" s="20" t="s">
        <v>440</v>
      </c>
      <c r="C43" s="34" t="s">
        <v>2</v>
      </c>
      <c r="D43" s="20" t="s">
        <v>2</v>
      </c>
      <c r="E43" s="20" t="s">
        <v>2</v>
      </c>
      <c r="F43" s="35">
        <v>89640.69</v>
      </c>
      <c r="G43" s="36">
        <v>0.88149999999999995</v>
      </c>
    </row>
    <row r="44" spans="1:7" ht="12.95" customHeight="1">
      <c r="A44" s="3"/>
      <c r="B44" s="11" t="s">
        <v>441</v>
      </c>
      <c r="C44" s="10" t="s">
        <v>2</v>
      </c>
      <c r="D44" s="21" t="s">
        <v>2</v>
      </c>
      <c r="E44" s="21" t="s">
        <v>2</v>
      </c>
      <c r="F44" s="37" t="s">
        <v>808</v>
      </c>
      <c r="G44" s="38" t="s">
        <v>808</v>
      </c>
    </row>
    <row r="45" spans="1:7" ht="12.95" customHeight="1">
      <c r="A45" s="3"/>
      <c r="B45" s="34" t="s">
        <v>440</v>
      </c>
      <c r="C45" s="19" t="s">
        <v>2</v>
      </c>
      <c r="D45" s="21" t="s">
        <v>2</v>
      </c>
      <c r="E45" s="21" t="s">
        <v>2</v>
      </c>
      <c r="F45" s="37" t="s">
        <v>808</v>
      </c>
      <c r="G45" s="38" t="s">
        <v>808</v>
      </c>
    </row>
    <row r="46" spans="1:7" ht="12.95" customHeight="1">
      <c r="A46" s="3"/>
      <c r="B46" s="40" t="s">
        <v>2921</v>
      </c>
      <c r="C46" s="39" t="s">
        <v>2</v>
      </c>
      <c r="D46" s="41" t="s">
        <v>2</v>
      </c>
      <c r="E46" s="41" t="s">
        <v>2</v>
      </c>
      <c r="F46" s="41" t="s">
        <v>2</v>
      </c>
      <c r="G46" s="42" t="s">
        <v>2</v>
      </c>
    </row>
    <row r="47" spans="1:7" ht="12.95" customHeight="1">
      <c r="A47" s="43"/>
      <c r="B47" s="45" t="s">
        <v>440</v>
      </c>
      <c r="C47" s="44" t="s">
        <v>2</v>
      </c>
      <c r="D47" s="45" t="s">
        <v>2</v>
      </c>
      <c r="E47" s="45" t="s">
        <v>2</v>
      </c>
      <c r="F47" s="46" t="s">
        <v>808</v>
      </c>
      <c r="G47" s="47" t="s">
        <v>808</v>
      </c>
    </row>
    <row r="48" spans="1:7" ht="12.95" customHeight="1">
      <c r="A48" s="3"/>
      <c r="B48" s="20" t="s">
        <v>224</v>
      </c>
      <c r="C48" s="19" t="s">
        <v>2</v>
      </c>
      <c r="D48" s="21" t="s">
        <v>2</v>
      </c>
      <c r="E48" s="22" t="s">
        <v>2</v>
      </c>
      <c r="F48" s="23">
        <v>89640.69</v>
      </c>
      <c r="G48" s="24">
        <v>0.88149999999999995</v>
      </c>
    </row>
    <row r="49" spans="1:7" ht="12.95" customHeight="1">
      <c r="A49" s="3"/>
      <c r="B49" s="11" t="s">
        <v>9</v>
      </c>
      <c r="C49" s="10" t="s">
        <v>2</v>
      </c>
      <c r="D49" s="12" t="s">
        <v>2</v>
      </c>
      <c r="E49" s="12" t="s">
        <v>2</v>
      </c>
      <c r="F49" s="12" t="s">
        <v>2</v>
      </c>
      <c r="G49" s="13" t="s">
        <v>2</v>
      </c>
    </row>
    <row r="50" spans="1:7" ht="12.95" customHeight="1">
      <c r="A50" s="3"/>
      <c r="B50" s="11" t="s">
        <v>10</v>
      </c>
      <c r="C50" s="10" t="s">
        <v>2</v>
      </c>
      <c r="D50" s="12" t="s">
        <v>2</v>
      </c>
      <c r="E50" s="12" t="s">
        <v>2</v>
      </c>
      <c r="F50" s="12" t="s">
        <v>2</v>
      </c>
      <c r="G50" s="13" t="s">
        <v>2</v>
      </c>
    </row>
    <row r="51" spans="1:7" ht="12.95" customHeight="1">
      <c r="A51" s="14" t="s">
        <v>454</v>
      </c>
      <c r="B51" s="15" t="s">
        <v>27</v>
      </c>
      <c r="C51" s="10" t="s">
        <v>455</v>
      </c>
      <c r="D51" s="12" t="s">
        <v>18</v>
      </c>
      <c r="E51" s="16">
        <v>5000000</v>
      </c>
      <c r="F51" s="17">
        <v>4923.41</v>
      </c>
      <c r="G51" s="18">
        <v>4.8399999999999999E-2</v>
      </c>
    </row>
    <row r="52" spans="1:7" ht="12.95" customHeight="1">
      <c r="A52" s="14" t="s">
        <v>458</v>
      </c>
      <c r="B52" s="15" t="s">
        <v>41</v>
      </c>
      <c r="C52" s="10" t="s">
        <v>459</v>
      </c>
      <c r="D52" s="12" t="s">
        <v>24</v>
      </c>
      <c r="E52" s="16">
        <v>3000000</v>
      </c>
      <c r="F52" s="17">
        <v>2971.77</v>
      </c>
      <c r="G52" s="18">
        <v>2.92E-2</v>
      </c>
    </row>
    <row r="53" spans="1:7" ht="12.95" customHeight="1">
      <c r="A53" s="14" t="s">
        <v>11</v>
      </c>
      <c r="B53" s="15" t="s">
        <v>13</v>
      </c>
      <c r="C53" s="10" t="s">
        <v>12</v>
      </c>
      <c r="D53" s="12" t="s">
        <v>14</v>
      </c>
      <c r="E53" s="16">
        <v>500000</v>
      </c>
      <c r="F53" s="17">
        <v>496.7</v>
      </c>
      <c r="G53" s="18">
        <v>4.8999999999999998E-3</v>
      </c>
    </row>
    <row r="54" spans="1:7" ht="12.95" customHeight="1">
      <c r="A54" s="3"/>
      <c r="B54" s="11" t="s">
        <v>464</v>
      </c>
      <c r="C54" s="10" t="s">
        <v>2</v>
      </c>
      <c r="D54" s="12" t="s">
        <v>2</v>
      </c>
      <c r="E54" s="12" t="s">
        <v>2</v>
      </c>
      <c r="F54" s="12" t="s">
        <v>2</v>
      </c>
      <c r="G54" s="13" t="s">
        <v>2</v>
      </c>
    </row>
    <row r="55" spans="1:7" ht="12.95" customHeight="1">
      <c r="A55" s="4" t="s">
        <v>2</v>
      </c>
      <c r="B55" s="15" t="s">
        <v>465</v>
      </c>
      <c r="C55" s="10" t="s">
        <v>2</v>
      </c>
      <c r="D55" s="12" t="s">
        <v>2</v>
      </c>
      <c r="E55" s="26" t="s">
        <v>2</v>
      </c>
      <c r="F55" s="17">
        <v>4630.76</v>
      </c>
      <c r="G55" s="18">
        <v>4.5499999999999999E-2</v>
      </c>
    </row>
    <row r="56" spans="1:7" ht="12.95" customHeight="1">
      <c r="A56" s="3"/>
      <c r="B56" s="20" t="s">
        <v>224</v>
      </c>
      <c r="C56" s="19" t="s">
        <v>2</v>
      </c>
      <c r="D56" s="21" t="s">
        <v>2</v>
      </c>
      <c r="E56" s="22" t="s">
        <v>2</v>
      </c>
      <c r="F56" s="23">
        <v>13022.64</v>
      </c>
      <c r="G56" s="24">
        <v>0.128</v>
      </c>
    </row>
    <row r="57" spans="1:7" ht="12.95" customHeight="1">
      <c r="A57" s="3"/>
      <c r="B57" s="20" t="s">
        <v>237</v>
      </c>
      <c r="C57" s="19" t="s">
        <v>2</v>
      </c>
      <c r="D57" s="21" t="s">
        <v>2</v>
      </c>
      <c r="E57" s="12" t="s">
        <v>2</v>
      </c>
      <c r="F57" s="23">
        <v>-968.59</v>
      </c>
      <c r="G57" s="24">
        <v>-9.4999999999999998E-3</v>
      </c>
    </row>
    <row r="58" spans="1:7" ht="12.95" customHeight="1" thickBot="1">
      <c r="A58" s="3"/>
      <c r="B58" s="29" t="s">
        <v>238</v>
      </c>
      <c r="C58" s="28" t="s">
        <v>2</v>
      </c>
      <c r="D58" s="30" t="s">
        <v>2</v>
      </c>
      <c r="E58" s="30" t="s">
        <v>2</v>
      </c>
      <c r="F58" s="31">
        <v>101694.7366001</v>
      </c>
      <c r="G58" s="32">
        <v>1</v>
      </c>
    </row>
    <row r="59" spans="1:7" ht="12.95" customHeight="1">
      <c r="A59" s="3"/>
      <c r="B59" s="4" t="s">
        <v>2</v>
      </c>
      <c r="C59" s="3"/>
      <c r="D59" s="3"/>
      <c r="E59" s="3"/>
      <c r="F59" s="3"/>
      <c r="G59" s="3"/>
    </row>
    <row r="60" spans="1:7" ht="12.95" customHeight="1">
      <c r="A60" s="3"/>
      <c r="B60" s="33" t="s">
        <v>2</v>
      </c>
      <c r="C60" s="3"/>
      <c r="D60" s="3"/>
      <c r="E60" s="3"/>
      <c r="F60" s="3"/>
      <c r="G60" s="3"/>
    </row>
    <row r="61" spans="1:7" ht="12.95" customHeight="1">
      <c r="A61" s="3"/>
      <c r="B61" s="33" t="s">
        <v>239</v>
      </c>
      <c r="C61" s="3"/>
      <c r="D61" s="3"/>
      <c r="E61" s="3"/>
      <c r="F61" s="3"/>
      <c r="G61" s="3"/>
    </row>
    <row r="62" spans="1:7" ht="12.95" customHeight="1">
      <c r="A62" s="3"/>
      <c r="B62" s="33" t="s">
        <v>2</v>
      </c>
      <c r="C62" s="3"/>
      <c r="D62" s="3"/>
      <c r="E62" s="3"/>
      <c r="F62" s="3"/>
      <c r="G62" s="3"/>
    </row>
    <row r="63" spans="1:7" ht="26.1" customHeight="1">
      <c r="A63" s="3"/>
      <c r="B63" s="56"/>
      <c r="C63" s="3"/>
      <c r="E63" s="3"/>
      <c r="F63" s="3"/>
      <c r="G63" s="3"/>
    </row>
    <row r="64" spans="1:7" ht="12.95" customHeight="1">
      <c r="A64" s="3"/>
      <c r="B64" s="33" t="s">
        <v>2</v>
      </c>
      <c r="C64" s="3"/>
      <c r="D64" s="3"/>
      <c r="E64" s="3"/>
      <c r="F64" s="3"/>
      <c r="G64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29.xml><?xml version="1.0" encoding="utf-8"?>
<worksheet xmlns="http://schemas.openxmlformats.org/spreadsheetml/2006/main" xmlns:r="http://schemas.openxmlformats.org/officeDocument/2006/relationships">
  <dimension ref="A2:G38"/>
  <sheetViews>
    <sheetView showGridLines="0" zoomScaleNormal="100" workbookViewId="0"/>
  </sheetViews>
  <sheetFormatPr defaultRowHeight="12.75"/>
  <cols>
    <col min="1" max="1" width="9.140625" style="1" bestFit="1" customWidth="1"/>
    <col min="2" max="2" width="61.7109375" style="1" bestFit="1" customWidth="1"/>
    <col min="3" max="3" width="13.7109375" style="1" bestFit="1" customWidth="1"/>
    <col min="4" max="4" width="14.140625" style="1" bestFit="1" customWidth="1"/>
    <col min="5" max="5" width="7.7109375" style="1" bestFit="1" customWidth="1"/>
    <col min="6" max="6" width="27.42578125" style="1" bestFit="1" customWidth="1"/>
    <col min="7" max="7" width="8.140625" style="1" bestFit="1" customWidth="1"/>
    <col min="8" max="16384" width="9.140625" style="1"/>
  </cols>
  <sheetData>
    <row r="2" spans="1:7">
      <c r="B2" s="72" t="s">
        <v>2968</v>
      </c>
      <c r="C2" s="72"/>
      <c r="D2" s="72"/>
      <c r="E2" s="72"/>
      <c r="F2" s="72"/>
      <c r="G2" s="72"/>
    </row>
    <row r="4" spans="1:7">
      <c r="B4" s="72" t="str">
        <f>+B5</f>
        <v>IDFC Fixed Term Plan - Series 66 (IDFC FTP S66)</v>
      </c>
      <c r="C4" s="72"/>
      <c r="D4" s="72"/>
      <c r="E4" s="72"/>
      <c r="F4" s="72"/>
      <c r="G4" s="72"/>
    </row>
    <row r="5" spans="1:7" ht="15.95" customHeight="1">
      <c r="A5" s="2" t="s">
        <v>2512</v>
      </c>
      <c r="B5" s="57" t="s">
        <v>2948</v>
      </c>
      <c r="C5" s="58"/>
      <c r="D5" s="59"/>
      <c r="E5" s="59"/>
      <c r="F5" s="59"/>
      <c r="G5" s="59"/>
    </row>
    <row r="6" spans="1:7" ht="12.95" customHeight="1">
      <c r="A6" s="3"/>
      <c r="B6" s="57" t="s">
        <v>1</v>
      </c>
      <c r="C6" s="58"/>
      <c r="D6" s="59"/>
      <c r="E6" s="59"/>
      <c r="F6" s="59"/>
      <c r="G6" s="59"/>
    </row>
    <row r="7" spans="1:7" ht="12.95" customHeight="1" thickBot="1">
      <c r="A7" s="4" t="s">
        <v>2</v>
      </c>
      <c r="B7" s="59"/>
      <c r="C7" s="59"/>
      <c r="D7" s="59"/>
      <c r="E7" s="59"/>
      <c r="F7" s="59"/>
      <c r="G7" s="59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242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243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3"/>
      <c r="B11" s="11" t="s">
        <v>263</v>
      </c>
      <c r="C11" s="10" t="s">
        <v>2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7" ht="12.95" customHeight="1">
      <c r="A12" s="14" t="s">
        <v>1093</v>
      </c>
      <c r="B12" s="15" t="s">
        <v>274</v>
      </c>
      <c r="C12" s="10" t="s">
        <v>1094</v>
      </c>
      <c r="D12" s="12" t="s">
        <v>271</v>
      </c>
      <c r="E12" s="16">
        <v>520000</v>
      </c>
      <c r="F12" s="17">
        <v>525.28</v>
      </c>
      <c r="G12" s="18">
        <v>0.16250000000000001</v>
      </c>
    </row>
    <row r="13" spans="1:7" ht="12.95" customHeight="1">
      <c r="A13" s="14" t="s">
        <v>409</v>
      </c>
      <c r="B13" s="15" t="s">
        <v>411</v>
      </c>
      <c r="C13" s="10" t="s">
        <v>410</v>
      </c>
      <c r="D13" s="12" t="s">
        <v>267</v>
      </c>
      <c r="E13" s="16">
        <v>520000</v>
      </c>
      <c r="F13" s="17">
        <v>524.76</v>
      </c>
      <c r="G13" s="18">
        <v>0.1623</v>
      </c>
    </row>
    <row r="14" spans="1:7" ht="12.95" customHeight="1">
      <c r="A14" s="14" t="s">
        <v>931</v>
      </c>
      <c r="B14" s="15" t="s">
        <v>933</v>
      </c>
      <c r="C14" s="10" t="s">
        <v>932</v>
      </c>
      <c r="D14" s="12" t="s">
        <v>271</v>
      </c>
      <c r="E14" s="16">
        <v>510000</v>
      </c>
      <c r="F14" s="17">
        <v>514.55999999999995</v>
      </c>
      <c r="G14" s="18">
        <v>0.15920000000000001</v>
      </c>
    </row>
    <row r="15" spans="1:7" ht="12.95" customHeight="1">
      <c r="A15" s="14" t="s">
        <v>2513</v>
      </c>
      <c r="B15" s="15" t="s">
        <v>2515</v>
      </c>
      <c r="C15" s="10" t="s">
        <v>2514</v>
      </c>
      <c r="D15" s="12" t="s">
        <v>271</v>
      </c>
      <c r="E15" s="16">
        <v>300000</v>
      </c>
      <c r="F15" s="17">
        <v>302.13</v>
      </c>
      <c r="G15" s="18">
        <v>9.35E-2</v>
      </c>
    </row>
    <row r="16" spans="1:7" ht="12.95" customHeight="1">
      <c r="A16" s="14" t="s">
        <v>2516</v>
      </c>
      <c r="B16" s="15" t="s">
        <v>2977</v>
      </c>
      <c r="C16" s="10" t="s">
        <v>2517</v>
      </c>
      <c r="D16" s="12" t="s">
        <v>271</v>
      </c>
      <c r="E16" s="16">
        <v>200000</v>
      </c>
      <c r="F16" s="17">
        <v>201.96</v>
      </c>
      <c r="G16" s="18">
        <v>6.25E-2</v>
      </c>
    </row>
    <row r="17" spans="1:7" ht="12.95" customHeight="1">
      <c r="A17" s="3"/>
      <c r="B17" s="11" t="s">
        <v>435</v>
      </c>
      <c r="C17" s="10" t="s">
        <v>2</v>
      </c>
      <c r="D17" s="12" t="s">
        <v>2</v>
      </c>
      <c r="E17" s="12" t="s">
        <v>2</v>
      </c>
      <c r="F17" s="12" t="s">
        <v>2</v>
      </c>
      <c r="G17" s="13" t="s">
        <v>2</v>
      </c>
    </row>
    <row r="18" spans="1:7" ht="12.95" customHeight="1">
      <c r="A18" s="14" t="s">
        <v>2518</v>
      </c>
      <c r="B18" s="15" t="s">
        <v>88</v>
      </c>
      <c r="C18" s="10" t="s">
        <v>2519</v>
      </c>
      <c r="D18" s="12" t="s">
        <v>370</v>
      </c>
      <c r="E18" s="16">
        <v>390000</v>
      </c>
      <c r="F18" s="17">
        <v>489.84</v>
      </c>
      <c r="G18" s="18">
        <v>0.1515</v>
      </c>
    </row>
    <row r="19" spans="1:7" ht="12.95" customHeight="1">
      <c r="A19" s="3"/>
      <c r="B19" s="20" t="s">
        <v>440</v>
      </c>
      <c r="C19" s="34" t="s">
        <v>2</v>
      </c>
      <c r="D19" s="20" t="s">
        <v>2</v>
      </c>
      <c r="E19" s="20" t="s">
        <v>2</v>
      </c>
      <c r="F19" s="35">
        <v>2558.5300000000002</v>
      </c>
      <c r="G19" s="36">
        <v>0.79149999999999998</v>
      </c>
    </row>
    <row r="20" spans="1:7" ht="12.95" customHeight="1">
      <c r="A20" s="3"/>
      <c r="B20" s="11" t="s">
        <v>441</v>
      </c>
      <c r="C20" s="10" t="s">
        <v>2</v>
      </c>
      <c r="D20" s="12" t="s">
        <v>2</v>
      </c>
      <c r="E20" s="12" t="s">
        <v>2</v>
      </c>
      <c r="F20" s="12" t="s">
        <v>2</v>
      </c>
      <c r="G20" s="13" t="s">
        <v>2</v>
      </c>
    </row>
    <row r="21" spans="1:7" ht="12.95" customHeight="1">
      <c r="A21" s="3"/>
      <c r="B21" s="11" t="s">
        <v>263</v>
      </c>
      <c r="C21" s="10" t="s">
        <v>2</v>
      </c>
      <c r="D21" s="12" t="s">
        <v>2</v>
      </c>
      <c r="E21" s="12" t="s">
        <v>2</v>
      </c>
      <c r="F21" s="12" t="s">
        <v>2</v>
      </c>
      <c r="G21" s="13" t="s">
        <v>2</v>
      </c>
    </row>
    <row r="22" spans="1:7" ht="12.95" customHeight="1">
      <c r="A22" s="14" t="s">
        <v>2520</v>
      </c>
      <c r="B22" s="15" t="s">
        <v>2522</v>
      </c>
      <c r="C22" s="10" t="s">
        <v>2521</v>
      </c>
      <c r="D22" s="12" t="s">
        <v>271</v>
      </c>
      <c r="E22" s="16">
        <v>380000</v>
      </c>
      <c r="F22" s="17">
        <v>384.39</v>
      </c>
      <c r="G22" s="18">
        <v>0.11890000000000001</v>
      </c>
    </row>
    <row r="23" spans="1:7" ht="12.95" customHeight="1">
      <c r="A23" s="3"/>
      <c r="B23" s="20" t="s">
        <v>440</v>
      </c>
      <c r="C23" s="34" t="s">
        <v>2</v>
      </c>
      <c r="D23" s="20" t="s">
        <v>2</v>
      </c>
      <c r="E23" s="20" t="s">
        <v>2</v>
      </c>
      <c r="F23" s="35">
        <v>384.39</v>
      </c>
      <c r="G23" s="36">
        <v>0.11890000000000001</v>
      </c>
    </row>
    <row r="24" spans="1:7" ht="12.95" customHeight="1">
      <c r="A24" s="3"/>
      <c r="B24" s="40" t="s">
        <v>2921</v>
      </c>
      <c r="C24" s="39" t="s">
        <v>2</v>
      </c>
      <c r="D24" s="41" t="s">
        <v>2</v>
      </c>
      <c r="E24" s="41" t="s">
        <v>2</v>
      </c>
      <c r="F24" s="41" t="s">
        <v>2</v>
      </c>
      <c r="G24" s="42" t="s">
        <v>2</v>
      </c>
    </row>
    <row r="25" spans="1:7" ht="12.95" customHeight="1">
      <c r="A25" s="43"/>
      <c r="B25" s="45" t="s">
        <v>440</v>
      </c>
      <c r="C25" s="44" t="s">
        <v>2</v>
      </c>
      <c r="D25" s="45" t="s">
        <v>2</v>
      </c>
      <c r="E25" s="45" t="s">
        <v>2</v>
      </c>
      <c r="F25" s="46" t="s">
        <v>808</v>
      </c>
      <c r="G25" s="47" t="s">
        <v>808</v>
      </c>
    </row>
    <row r="26" spans="1:7" ht="12.95" customHeight="1">
      <c r="A26" s="3"/>
      <c r="B26" s="20" t="s">
        <v>224</v>
      </c>
      <c r="C26" s="19" t="s">
        <v>2</v>
      </c>
      <c r="D26" s="21" t="s">
        <v>2</v>
      </c>
      <c r="E26" s="22" t="s">
        <v>2</v>
      </c>
      <c r="F26" s="23">
        <v>2942.92</v>
      </c>
      <c r="G26" s="24">
        <v>0.91039999999999999</v>
      </c>
    </row>
    <row r="27" spans="1:7" ht="12.95" customHeight="1">
      <c r="A27" s="3"/>
      <c r="B27" s="11" t="s">
        <v>9</v>
      </c>
      <c r="C27" s="10" t="s">
        <v>2</v>
      </c>
      <c r="D27" s="12" t="s">
        <v>2</v>
      </c>
      <c r="E27" s="12" t="s">
        <v>2</v>
      </c>
      <c r="F27" s="12" t="s">
        <v>2</v>
      </c>
      <c r="G27" s="13" t="s">
        <v>2</v>
      </c>
    </row>
    <row r="28" spans="1:7" ht="12.95" customHeight="1">
      <c r="A28" s="3"/>
      <c r="B28" s="11" t="s">
        <v>464</v>
      </c>
      <c r="C28" s="10" t="s">
        <v>2</v>
      </c>
      <c r="D28" s="12" t="s">
        <v>2</v>
      </c>
      <c r="E28" s="12" t="s">
        <v>2</v>
      </c>
      <c r="F28" s="12" t="s">
        <v>2</v>
      </c>
      <c r="G28" s="13" t="s">
        <v>2</v>
      </c>
    </row>
    <row r="29" spans="1:7" ht="12.95" customHeight="1">
      <c r="A29" s="4" t="s">
        <v>2</v>
      </c>
      <c r="B29" s="15" t="s">
        <v>465</v>
      </c>
      <c r="C29" s="10" t="s">
        <v>2</v>
      </c>
      <c r="D29" s="12" t="s">
        <v>2</v>
      </c>
      <c r="E29" s="26" t="s">
        <v>2</v>
      </c>
      <c r="F29" s="17">
        <v>125.02</v>
      </c>
      <c r="G29" s="18">
        <v>3.8699999999999998E-2</v>
      </c>
    </row>
    <row r="30" spans="1:7" ht="12.95" customHeight="1">
      <c r="A30" s="3"/>
      <c r="B30" s="20" t="s">
        <v>224</v>
      </c>
      <c r="C30" s="19" t="s">
        <v>2</v>
      </c>
      <c r="D30" s="21" t="s">
        <v>2</v>
      </c>
      <c r="E30" s="22" t="s">
        <v>2</v>
      </c>
      <c r="F30" s="23">
        <v>125.02</v>
      </c>
      <c r="G30" s="24">
        <v>3.8699999999999998E-2</v>
      </c>
    </row>
    <row r="31" spans="1:7" ht="12.95" customHeight="1">
      <c r="A31" s="3"/>
      <c r="B31" s="20" t="s">
        <v>237</v>
      </c>
      <c r="C31" s="19" t="s">
        <v>2</v>
      </c>
      <c r="D31" s="21" t="s">
        <v>2</v>
      </c>
      <c r="E31" s="12" t="s">
        <v>2</v>
      </c>
      <c r="F31" s="23">
        <v>164.81</v>
      </c>
      <c r="G31" s="24">
        <v>5.0900000000000001E-2</v>
      </c>
    </row>
    <row r="32" spans="1:7" ht="12.95" customHeight="1" thickBot="1">
      <c r="A32" s="3"/>
      <c r="B32" s="29" t="s">
        <v>238</v>
      </c>
      <c r="C32" s="28" t="s">
        <v>2</v>
      </c>
      <c r="D32" s="30" t="s">
        <v>2</v>
      </c>
      <c r="E32" s="30" t="s">
        <v>2</v>
      </c>
      <c r="F32" s="31">
        <v>3232.7524714000001</v>
      </c>
      <c r="G32" s="32">
        <v>1</v>
      </c>
    </row>
    <row r="33" spans="1:7" ht="12.95" customHeight="1">
      <c r="A33" s="3"/>
      <c r="B33" s="4" t="s">
        <v>2</v>
      </c>
      <c r="C33" s="3"/>
      <c r="D33" s="3"/>
      <c r="E33" s="3"/>
      <c r="F33" s="3"/>
      <c r="G33" s="3"/>
    </row>
    <row r="34" spans="1:7" ht="12.95" customHeight="1">
      <c r="A34" s="3"/>
      <c r="B34" s="33" t="s">
        <v>2</v>
      </c>
      <c r="C34" s="3"/>
      <c r="D34" s="3"/>
      <c r="E34" s="3"/>
      <c r="F34" s="3"/>
      <c r="G34" s="3"/>
    </row>
    <row r="35" spans="1:7" ht="12.95" customHeight="1">
      <c r="A35" s="3"/>
      <c r="B35" s="33" t="s">
        <v>239</v>
      </c>
      <c r="C35" s="3"/>
      <c r="D35" s="3"/>
      <c r="E35" s="3"/>
      <c r="F35" s="3"/>
      <c r="G35" s="3"/>
    </row>
    <row r="36" spans="1:7" ht="12.95" customHeight="1">
      <c r="A36" s="3"/>
      <c r="B36" s="33" t="s">
        <v>2</v>
      </c>
      <c r="C36" s="3"/>
      <c r="D36" s="3"/>
      <c r="E36" s="3"/>
      <c r="F36" s="3"/>
      <c r="G36" s="3"/>
    </row>
    <row r="37" spans="1:7" ht="26.1" customHeight="1">
      <c r="A37" s="3"/>
      <c r="B37" s="56"/>
      <c r="C37" s="3"/>
      <c r="E37" s="3"/>
      <c r="F37" s="3"/>
      <c r="G37" s="3"/>
    </row>
    <row r="38" spans="1:7" ht="12.95" customHeight="1">
      <c r="A38" s="3"/>
      <c r="B38" s="33" t="s">
        <v>2</v>
      </c>
      <c r="C38" s="3"/>
      <c r="D38" s="3"/>
      <c r="E38" s="3"/>
      <c r="F38" s="3"/>
      <c r="G38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2:G80"/>
  <sheetViews>
    <sheetView showGridLines="0" zoomScaleNormal="100" workbookViewId="0"/>
  </sheetViews>
  <sheetFormatPr defaultRowHeight="12.75"/>
  <cols>
    <col min="1" max="1" width="9.85546875" style="1" bestFit="1" customWidth="1"/>
    <col min="2" max="2" width="61.7109375" style="1" bestFit="1" customWidth="1"/>
    <col min="3" max="3" width="13.7109375" style="1" bestFit="1" customWidth="1"/>
    <col min="4" max="4" width="14.140625" style="1" bestFit="1" customWidth="1"/>
    <col min="5" max="5" width="9.85546875" style="1" bestFit="1" customWidth="1"/>
    <col min="6" max="6" width="27.42578125" style="1" bestFit="1" customWidth="1"/>
    <col min="7" max="7" width="8.140625" style="1" bestFit="1" customWidth="1"/>
    <col min="8" max="16384" width="9.140625" style="1"/>
  </cols>
  <sheetData>
    <row r="2" spans="1:7">
      <c r="B2" s="72" t="s">
        <v>2968</v>
      </c>
      <c r="C2" s="72"/>
      <c r="D2" s="72"/>
      <c r="E2" s="72"/>
      <c r="F2" s="72"/>
      <c r="G2" s="72"/>
    </row>
    <row r="4" spans="1:7">
      <c r="B4" s="72" t="str">
        <f>+B5</f>
        <v>IDFC Money Manager Fund - Treasury Plan (MMF-TP)</v>
      </c>
      <c r="C4" s="72"/>
      <c r="D4" s="72"/>
      <c r="E4" s="72"/>
      <c r="F4" s="72"/>
      <c r="G4" s="72"/>
    </row>
    <row r="5" spans="1:7" ht="15.95" customHeight="1">
      <c r="A5" s="2" t="s">
        <v>496</v>
      </c>
      <c r="B5" s="57" t="s">
        <v>2922</v>
      </c>
      <c r="C5" s="58"/>
      <c r="D5" s="59"/>
      <c r="E5" s="59"/>
      <c r="F5" s="59"/>
      <c r="G5" s="59"/>
    </row>
    <row r="6" spans="1:7" ht="12.95" customHeight="1">
      <c r="A6" s="3"/>
      <c r="B6" s="57" t="s">
        <v>1</v>
      </c>
      <c r="C6" s="58"/>
      <c r="D6" s="59"/>
      <c r="E6" s="59"/>
      <c r="F6" s="59"/>
      <c r="G6" s="59"/>
    </row>
    <row r="7" spans="1:7" ht="12.95" customHeight="1" thickBot="1">
      <c r="A7" s="4" t="s">
        <v>2</v>
      </c>
      <c r="B7" s="59"/>
      <c r="C7" s="59"/>
      <c r="D7" s="59"/>
      <c r="E7" s="59"/>
      <c r="F7" s="59"/>
      <c r="G7" s="59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242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243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3"/>
      <c r="B11" s="11" t="s">
        <v>244</v>
      </c>
      <c r="C11" s="10" t="s">
        <v>2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7" ht="12.95" customHeight="1">
      <c r="A12" s="14" t="s">
        <v>245</v>
      </c>
      <c r="B12" s="15" t="s">
        <v>247</v>
      </c>
      <c r="C12" s="10" t="s">
        <v>246</v>
      </c>
      <c r="D12" s="12" t="s">
        <v>248</v>
      </c>
      <c r="E12" s="16">
        <v>11500000</v>
      </c>
      <c r="F12" s="17">
        <v>11586.43</v>
      </c>
      <c r="G12" s="18">
        <v>5.67E-2</v>
      </c>
    </row>
    <row r="13" spans="1:7" ht="12.95" customHeight="1">
      <c r="A13" s="14" t="s">
        <v>249</v>
      </c>
      <c r="B13" s="15" t="s">
        <v>247</v>
      </c>
      <c r="C13" s="10" t="s">
        <v>250</v>
      </c>
      <c r="D13" s="12" t="s">
        <v>248</v>
      </c>
      <c r="E13" s="16">
        <v>5000000</v>
      </c>
      <c r="F13" s="17">
        <v>5211.3999999999996</v>
      </c>
      <c r="G13" s="18">
        <v>2.5499999999999998E-2</v>
      </c>
    </row>
    <row r="14" spans="1:7" ht="12.95" customHeight="1">
      <c r="A14" s="14" t="s">
        <v>251</v>
      </c>
      <c r="B14" s="15" t="s">
        <v>253</v>
      </c>
      <c r="C14" s="10" t="s">
        <v>252</v>
      </c>
      <c r="D14" s="12" t="s">
        <v>248</v>
      </c>
      <c r="E14" s="16">
        <v>2923000</v>
      </c>
      <c r="F14" s="17">
        <v>2971.76</v>
      </c>
      <c r="G14" s="18">
        <v>1.46E-2</v>
      </c>
    </row>
    <row r="15" spans="1:7" ht="12.95" customHeight="1">
      <c r="A15" s="14" t="s">
        <v>497</v>
      </c>
      <c r="B15" s="15" t="s">
        <v>247</v>
      </c>
      <c r="C15" s="10" t="s">
        <v>498</v>
      </c>
      <c r="D15" s="12" t="s">
        <v>248</v>
      </c>
      <c r="E15" s="16">
        <v>2500000</v>
      </c>
      <c r="F15" s="17">
        <v>2552.16</v>
      </c>
      <c r="G15" s="18">
        <v>1.2500000000000001E-2</v>
      </c>
    </row>
    <row r="16" spans="1:7" ht="12.95" customHeight="1">
      <c r="A16" s="14" t="s">
        <v>499</v>
      </c>
      <c r="B16" s="15" t="s">
        <v>501</v>
      </c>
      <c r="C16" s="10" t="s">
        <v>500</v>
      </c>
      <c r="D16" s="12" t="s">
        <v>248</v>
      </c>
      <c r="E16" s="16">
        <v>2500000</v>
      </c>
      <c r="F16" s="17">
        <v>2513.56</v>
      </c>
      <c r="G16" s="18">
        <v>1.23E-2</v>
      </c>
    </row>
    <row r="17" spans="1:7" ht="12.95" customHeight="1">
      <c r="A17" s="14" t="s">
        <v>502</v>
      </c>
      <c r="B17" s="15" t="s">
        <v>247</v>
      </c>
      <c r="C17" s="10" t="s">
        <v>503</v>
      </c>
      <c r="D17" s="12" t="s">
        <v>248</v>
      </c>
      <c r="E17" s="16">
        <v>2000000</v>
      </c>
      <c r="F17" s="17">
        <v>2063.27</v>
      </c>
      <c r="G17" s="18">
        <v>1.01E-2</v>
      </c>
    </row>
    <row r="18" spans="1:7" ht="12.95" customHeight="1">
      <c r="A18" s="3"/>
      <c r="B18" s="11" t="s">
        <v>263</v>
      </c>
      <c r="C18" s="10" t="s">
        <v>2</v>
      </c>
      <c r="D18" s="12" t="s">
        <v>2</v>
      </c>
      <c r="E18" s="12" t="s">
        <v>2</v>
      </c>
      <c r="F18" s="12" t="s">
        <v>2</v>
      </c>
      <c r="G18" s="13" t="s">
        <v>2</v>
      </c>
    </row>
    <row r="19" spans="1:7" ht="12.95" customHeight="1">
      <c r="A19" s="14" t="s">
        <v>504</v>
      </c>
      <c r="B19" s="15" t="s">
        <v>3002</v>
      </c>
      <c r="C19" s="10" t="s">
        <v>505</v>
      </c>
      <c r="D19" s="12" t="s">
        <v>310</v>
      </c>
      <c r="E19" s="16">
        <v>10000000</v>
      </c>
      <c r="F19" s="17">
        <v>10015.26</v>
      </c>
      <c r="G19" s="18">
        <v>4.9000000000000002E-2</v>
      </c>
    </row>
    <row r="20" spans="1:7" ht="12.95" customHeight="1">
      <c r="A20" s="14" t="s">
        <v>272</v>
      </c>
      <c r="B20" s="15" t="s">
        <v>274</v>
      </c>
      <c r="C20" s="10" t="s">
        <v>273</v>
      </c>
      <c r="D20" s="12" t="s">
        <v>271</v>
      </c>
      <c r="E20" s="16">
        <v>9500000</v>
      </c>
      <c r="F20" s="17">
        <v>9591.59</v>
      </c>
      <c r="G20" s="18">
        <v>4.7E-2</v>
      </c>
    </row>
    <row r="21" spans="1:7" ht="12.95" customHeight="1">
      <c r="A21" s="14" t="s">
        <v>275</v>
      </c>
      <c r="B21" s="15" t="s">
        <v>277</v>
      </c>
      <c r="C21" s="10" t="s">
        <v>276</v>
      </c>
      <c r="D21" s="12" t="s">
        <v>271</v>
      </c>
      <c r="E21" s="16">
        <v>7500000</v>
      </c>
      <c r="F21" s="17">
        <v>7547.99</v>
      </c>
      <c r="G21" s="18">
        <v>3.6999999999999998E-2</v>
      </c>
    </row>
    <row r="22" spans="1:7" ht="12.95" customHeight="1">
      <c r="A22" s="14" t="s">
        <v>389</v>
      </c>
      <c r="B22" s="15" t="s">
        <v>2986</v>
      </c>
      <c r="C22" s="10" t="s">
        <v>390</v>
      </c>
      <c r="D22" s="12" t="s">
        <v>271</v>
      </c>
      <c r="E22" s="16">
        <v>7500000</v>
      </c>
      <c r="F22" s="17">
        <v>7527.18</v>
      </c>
      <c r="G22" s="18">
        <v>3.6900000000000002E-2</v>
      </c>
    </row>
    <row r="23" spans="1:7" ht="12.95" customHeight="1">
      <c r="A23" s="14" t="s">
        <v>506</v>
      </c>
      <c r="B23" s="15" t="s">
        <v>508</v>
      </c>
      <c r="C23" s="10" t="s">
        <v>507</v>
      </c>
      <c r="D23" s="12" t="s">
        <v>303</v>
      </c>
      <c r="E23" s="16">
        <v>6500000</v>
      </c>
      <c r="F23" s="17">
        <v>6694.45</v>
      </c>
      <c r="G23" s="18">
        <v>3.2800000000000003E-2</v>
      </c>
    </row>
    <row r="24" spans="1:7" ht="12.95" customHeight="1">
      <c r="A24" s="14" t="s">
        <v>509</v>
      </c>
      <c r="B24" s="15" t="s">
        <v>511</v>
      </c>
      <c r="C24" s="10" t="s">
        <v>510</v>
      </c>
      <c r="D24" s="12" t="s">
        <v>271</v>
      </c>
      <c r="E24" s="16">
        <v>6000000</v>
      </c>
      <c r="F24" s="17">
        <v>6081.67</v>
      </c>
      <c r="G24" s="18">
        <v>2.98E-2</v>
      </c>
    </row>
    <row r="25" spans="1:7" ht="12.95" customHeight="1">
      <c r="A25" s="14" t="s">
        <v>512</v>
      </c>
      <c r="B25" s="15" t="s">
        <v>514</v>
      </c>
      <c r="C25" s="10" t="s">
        <v>513</v>
      </c>
      <c r="D25" s="12" t="s">
        <v>515</v>
      </c>
      <c r="E25" s="16">
        <v>6000000</v>
      </c>
      <c r="F25" s="17">
        <v>5956.28</v>
      </c>
      <c r="G25" s="18">
        <v>2.92E-2</v>
      </c>
    </row>
    <row r="26" spans="1:7" ht="12.95" customHeight="1">
      <c r="A26" s="14" t="s">
        <v>516</v>
      </c>
      <c r="B26" s="15" t="s">
        <v>518</v>
      </c>
      <c r="C26" s="10" t="s">
        <v>517</v>
      </c>
      <c r="D26" s="12" t="s">
        <v>271</v>
      </c>
      <c r="E26" s="16">
        <v>5000000</v>
      </c>
      <c r="F26" s="17">
        <v>5063.22</v>
      </c>
      <c r="G26" s="18">
        <v>2.4799999999999999E-2</v>
      </c>
    </row>
    <row r="27" spans="1:7" ht="12.95" customHeight="1">
      <c r="A27" s="14" t="s">
        <v>519</v>
      </c>
      <c r="B27" s="15" t="s">
        <v>521</v>
      </c>
      <c r="C27" s="10" t="s">
        <v>520</v>
      </c>
      <c r="D27" s="12" t="s">
        <v>307</v>
      </c>
      <c r="E27" s="16">
        <v>5000000</v>
      </c>
      <c r="F27" s="17">
        <v>5019.6400000000003</v>
      </c>
      <c r="G27" s="18">
        <v>2.46E-2</v>
      </c>
    </row>
    <row r="28" spans="1:7" ht="12.95" customHeight="1">
      <c r="A28" s="14" t="s">
        <v>343</v>
      </c>
      <c r="B28" s="15" t="s">
        <v>345</v>
      </c>
      <c r="C28" s="10" t="s">
        <v>344</v>
      </c>
      <c r="D28" s="12" t="s">
        <v>280</v>
      </c>
      <c r="E28" s="16">
        <v>5000000</v>
      </c>
      <c r="F28" s="17">
        <v>5013.1499999999996</v>
      </c>
      <c r="G28" s="18">
        <v>2.4500000000000001E-2</v>
      </c>
    </row>
    <row r="29" spans="1:7" ht="12.95" customHeight="1">
      <c r="A29" s="14" t="s">
        <v>522</v>
      </c>
      <c r="B29" s="15" t="s">
        <v>3019</v>
      </c>
      <c r="C29" s="10" t="s">
        <v>523</v>
      </c>
      <c r="D29" s="12" t="s">
        <v>307</v>
      </c>
      <c r="E29" s="16">
        <v>5000000</v>
      </c>
      <c r="F29" s="17">
        <v>4996.8999999999996</v>
      </c>
      <c r="G29" s="18">
        <v>2.4500000000000001E-2</v>
      </c>
    </row>
    <row r="30" spans="1:7" ht="12.95" customHeight="1">
      <c r="A30" s="14" t="s">
        <v>379</v>
      </c>
      <c r="B30" s="15" t="s">
        <v>381</v>
      </c>
      <c r="C30" s="10" t="s">
        <v>380</v>
      </c>
      <c r="D30" s="12" t="s">
        <v>271</v>
      </c>
      <c r="E30" s="16">
        <v>4000000</v>
      </c>
      <c r="F30" s="17">
        <v>4031.94</v>
      </c>
      <c r="G30" s="18">
        <v>1.9699999999999999E-2</v>
      </c>
    </row>
    <row r="31" spans="1:7" ht="12.95" customHeight="1">
      <c r="A31" s="14" t="s">
        <v>367</v>
      </c>
      <c r="B31" s="15" t="s">
        <v>369</v>
      </c>
      <c r="C31" s="10" t="s">
        <v>368</v>
      </c>
      <c r="D31" s="12" t="s">
        <v>370</v>
      </c>
      <c r="E31" s="16">
        <v>4000000</v>
      </c>
      <c r="F31" s="17">
        <v>4007.25</v>
      </c>
      <c r="G31" s="18">
        <v>1.9599999999999999E-2</v>
      </c>
    </row>
    <row r="32" spans="1:7" ht="12.95" customHeight="1">
      <c r="A32" s="14" t="s">
        <v>403</v>
      </c>
      <c r="B32" s="15" t="s">
        <v>405</v>
      </c>
      <c r="C32" s="10" t="s">
        <v>404</v>
      </c>
      <c r="D32" s="12" t="s">
        <v>271</v>
      </c>
      <c r="E32" s="16">
        <v>3500000</v>
      </c>
      <c r="F32" s="17">
        <v>3637.6</v>
      </c>
      <c r="G32" s="18">
        <v>1.78E-2</v>
      </c>
    </row>
    <row r="33" spans="1:7" ht="12.95" customHeight="1">
      <c r="A33" s="14" t="s">
        <v>524</v>
      </c>
      <c r="B33" s="15" t="s">
        <v>3011</v>
      </c>
      <c r="C33" s="10" t="s">
        <v>525</v>
      </c>
      <c r="D33" s="12" t="s">
        <v>280</v>
      </c>
      <c r="E33" s="16">
        <v>3500000</v>
      </c>
      <c r="F33" s="17">
        <v>3506.45</v>
      </c>
      <c r="G33" s="18">
        <v>1.72E-2</v>
      </c>
    </row>
    <row r="34" spans="1:7" ht="12.95" customHeight="1">
      <c r="A34" s="14" t="s">
        <v>526</v>
      </c>
      <c r="B34" s="15" t="s">
        <v>528</v>
      </c>
      <c r="C34" s="10" t="s">
        <v>527</v>
      </c>
      <c r="D34" s="12" t="s">
        <v>271</v>
      </c>
      <c r="E34" s="16">
        <v>2500000</v>
      </c>
      <c r="F34" s="17">
        <v>2515.41</v>
      </c>
      <c r="G34" s="18">
        <v>1.23E-2</v>
      </c>
    </row>
    <row r="35" spans="1:7" ht="12.95" customHeight="1">
      <c r="A35" s="14" t="s">
        <v>529</v>
      </c>
      <c r="B35" s="15" t="s">
        <v>531</v>
      </c>
      <c r="C35" s="10" t="s">
        <v>530</v>
      </c>
      <c r="D35" s="12" t="s">
        <v>370</v>
      </c>
      <c r="E35" s="16">
        <v>2500000</v>
      </c>
      <c r="F35" s="17">
        <v>2512.56</v>
      </c>
      <c r="G35" s="18">
        <v>1.23E-2</v>
      </c>
    </row>
    <row r="36" spans="1:7" ht="12.95" customHeight="1">
      <c r="A36" s="14" t="s">
        <v>387</v>
      </c>
      <c r="B36" s="15" t="s">
        <v>2980</v>
      </c>
      <c r="C36" s="10" t="s">
        <v>388</v>
      </c>
      <c r="D36" s="12" t="s">
        <v>280</v>
      </c>
      <c r="E36" s="16">
        <v>2500000</v>
      </c>
      <c r="F36" s="17">
        <v>2509.86</v>
      </c>
      <c r="G36" s="18">
        <v>1.23E-2</v>
      </c>
    </row>
    <row r="37" spans="1:7" ht="12.95" customHeight="1">
      <c r="A37" s="14" t="s">
        <v>304</v>
      </c>
      <c r="B37" s="15" t="s">
        <v>306</v>
      </c>
      <c r="C37" s="10" t="s">
        <v>305</v>
      </c>
      <c r="D37" s="12" t="s">
        <v>307</v>
      </c>
      <c r="E37" s="16">
        <v>2500000</v>
      </c>
      <c r="F37" s="17">
        <v>2506.9699999999998</v>
      </c>
      <c r="G37" s="18">
        <v>1.23E-2</v>
      </c>
    </row>
    <row r="38" spans="1:7" ht="12.95" customHeight="1">
      <c r="A38" s="14" t="s">
        <v>532</v>
      </c>
      <c r="B38" s="15" t="s">
        <v>534</v>
      </c>
      <c r="C38" s="10" t="s">
        <v>533</v>
      </c>
      <c r="D38" s="12" t="s">
        <v>303</v>
      </c>
      <c r="E38" s="16">
        <v>2500000</v>
      </c>
      <c r="F38" s="17">
        <v>2499.9699999999998</v>
      </c>
      <c r="G38" s="18">
        <v>1.2200000000000001E-2</v>
      </c>
    </row>
    <row r="39" spans="1:7" ht="12.95" customHeight="1">
      <c r="A39" s="14" t="s">
        <v>535</v>
      </c>
      <c r="B39" s="15" t="s">
        <v>537</v>
      </c>
      <c r="C39" s="10" t="s">
        <v>536</v>
      </c>
      <c r="D39" s="12" t="s">
        <v>271</v>
      </c>
      <c r="E39" s="16">
        <v>2000000</v>
      </c>
      <c r="F39" s="17">
        <v>2028.64</v>
      </c>
      <c r="G39" s="18">
        <v>9.9000000000000008E-3</v>
      </c>
    </row>
    <row r="40" spans="1:7" ht="12.95" customHeight="1">
      <c r="A40" s="14" t="s">
        <v>538</v>
      </c>
      <c r="B40" s="15" t="s">
        <v>540</v>
      </c>
      <c r="C40" s="10" t="s">
        <v>539</v>
      </c>
      <c r="D40" s="12" t="s">
        <v>271</v>
      </c>
      <c r="E40" s="16">
        <v>2000000</v>
      </c>
      <c r="F40" s="17">
        <v>2027.42</v>
      </c>
      <c r="G40" s="18">
        <v>9.9000000000000008E-3</v>
      </c>
    </row>
    <row r="41" spans="1:7" ht="12.95" customHeight="1">
      <c r="A41" s="14" t="s">
        <v>541</v>
      </c>
      <c r="B41" s="15" t="s">
        <v>543</v>
      </c>
      <c r="C41" s="10" t="s">
        <v>542</v>
      </c>
      <c r="D41" s="12" t="s">
        <v>271</v>
      </c>
      <c r="E41" s="16">
        <v>1500000</v>
      </c>
      <c r="F41" s="17">
        <v>1528.57</v>
      </c>
      <c r="G41" s="18">
        <v>7.4999999999999997E-3</v>
      </c>
    </row>
    <row r="42" spans="1:7" ht="12.95" customHeight="1">
      <c r="A42" s="14" t="s">
        <v>544</v>
      </c>
      <c r="B42" s="15" t="s">
        <v>546</v>
      </c>
      <c r="C42" s="10" t="s">
        <v>545</v>
      </c>
      <c r="D42" s="12" t="s">
        <v>271</v>
      </c>
      <c r="E42" s="16">
        <v>1500000</v>
      </c>
      <c r="F42" s="17">
        <v>1517.16</v>
      </c>
      <c r="G42" s="18">
        <v>7.4000000000000003E-3</v>
      </c>
    </row>
    <row r="43" spans="1:7" ht="12.95" customHeight="1">
      <c r="A43" s="14" t="s">
        <v>359</v>
      </c>
      <c r="B43" s="15" t="s">
        <v>361</v>
      </c>
      <c r="C43" s="10" t="s">
        <v>360</v>
      </c>
      <c r="D43" s="12" t="s">
        <v>287</v>
      </c>
      <c r="E43" s="16">
        <v>1000000</v>
      </c>
      <c r="F43" s="17">
        <v>1016.72</v>
      </c>
      <c r="G43" s="18">
        <v>5.0000000000000001E-3</v>
      </c>
    </row>
    <row r="44" spans="1:7" ht="12.95" customHeight="1">
      <c r="A44" s="14" t="s">
        <v>547</v>
      </c>
      <c r="B44" s="15" t="s">
        <v>549</v>
      </c>
      <c r="C44" s="10" t="s">
        <v>548</v>
      </c>
      <c r="D44" s="12" t="s">
        <v>271</v>
      </c>
      <c r="E44" s="16">
        <v>1000000</v>
      </c>
      <c r="F44" s="17">
        <v>1010.71</v>
      </c>
      <c r="G44" s="18">
        <v>4.8999999999999998E-3</v>
      </c>
    </row>
    <row r="45" spans="1:7" ht="12.95" customHeight="1">
      <c r="A45" s="14" t="s">
        <v>550</v>
      </c>
      <c r="B45" s="15" t="s">
        <v>2984</v>
      </c>
      <c r="C45" s="10" t="s">
        <v>551</v>
      </c>
      <c r="D45" s="12" t="s">
        <v>267</v>
      </c>
      <c r="E45" s="16">
        <v>1000000</v>
      </c>
      <c r="F45" s="17">
        <v>1003.2</v>
      </c>
      <c r="G45" s="18">
        <v>4.8999999999999998E-3</v>
      </c>
    </row>
    <row r="46" spans="1:7" ht="12.95" customHeight="1">
      <c r="A46" s="14" t="s">
        <v>552</v>
      </c>
      <c r="B46" s="15" t="s">
        <v>554</v>
      </c>
      <c r="C46" s="10" t="s">
        <v>553</v>
      </c>
      <c r="D46" s="12" t="s">
        <v>271</v>
      </c>
      <c r="E46" s="16">
        <v>500000</v>
      </c>
      <c r="F46" s="17">
        <v>509.9</v>
      </c>
      <c r="G46" s="18">
        <v>2.5000000000000001E-3</v>
      </c>
    </row>
    <row r="47" spans="1:7" ht="12.95" customHeight="1">
      <c r="A47" s="14" t="s">
        <v>555</v>
      </c>
      <c r="B47" s="15" t="s">
        <v>557</v>
      </c>
      <c r="C47" s="10" t="s">
        <v>556</v>
      </c>
      <c r="D47" s="12" t="s">
        <v>370</v>
      </c>
      <c r="E47" s="16">
        <v>500000</v>
      </c>
      <c r="F47" s="17">
        <v>502.78</v>
      </c>
      <c r="G47" s="18">
        <v>2.5000000000000001E-3</v>
      </c>
    </row>
    <row r="48" spans="1:7" ht="12.95" customHeight="1">
      <c r="A48" s="14" t="s">
        <v>558</v>
      </c>
      <c r="B48" s="15" t="s">
        <v>560</v>
      </c>
      <c r="C48" s="10" t="s">
        <v>559</v>
      </c>
      <c r="D48" s="12" t="s">
        <v>271</v>
      </c>
      <c r="E48" s="16">
        <v>500000</v>
      </c>
      <c r="F48" s="17">
        <v>502.38</v>
      </c>
      <c r="G48" s="18">
        <v>2.5000000000000001E-3</v>
      </c>
    </row>
    <row r="49" spans="1:7" ht="12.95" customHeight="1">
      <c r="A49" s="14" t="s">
        <v>561</v>
      </c>
      <c r="B49" s="15" t="s">
        <v>563</v>
      </c>
      <c r="C49" s="10" t="s">
        <v>562</v>
      </c>
      <c r="D49" s="12" t="s">
        <v>271</v>
      </c>
      <c r="E49" s="16">
        <v>500000</v>
      </c>
      <c r="F49" s="17">
        <v>502.31</v>
      </c>
      <c r="G49" s="18">
        <v>2.5000000000000001E-3</v>
      </c>
    </row>
    <row r="50" spans="1:7" ht="12.95" customHeight="1">
      <c r="A50" s="14" t="s">
        <v>564</v>
      </c>
      <c r="B50" s="15" t="s">
        <v>566</v>
      </c>
      <c r="C50" s="10" t="s">
        <v>565</v>
      </c>
      <c r="D50" s="12" t="s">
        <v>271</v>
      </c>
      <c r="E50" s="16">
        <v>100000</v>
      </c>
      <c r="F50" s="17">
        <v>100.59</v>
      </c>
      <c r="G50" s="18">
        <v>5.0000000000000001E-4</v>
      </c>
    </row>
    <row r="51" spans="1:7" ht="12.95" customHeight="1">
      <c r="A51" s="14" t="s">
        <v>567</v>
      </c>
      <c r="B51" s="15" t="s">
        <v>569</v>
      </c>
      <c r="C51" s="10" t="s">
        <v>568</v>
      </c>
      <c r="D51" s="12" t="s">
        <v>307</v>
      </c>
      <c r="E51" s="16">
        <v>70000</v>
      </c>
      <c r="F51" s="17">
        <v>70.34</v>
      </c>
      <c r="G51" s="18">
        <v>2.9999999999999997E-4</v>
      </c>
    </row>
    <row r="52" spans="1:7" ht="12.95" customHeight="1">
      <c r="A52" s="3"/>
      <c r="B52" s="11" t="s">
        <v>435</v>
      </c>
      <c r="C52" s="10" t="s">
        <v>2</v>
      </c>
      <c r="D52" s="12" t="s">
        <v>2</v>
      </c>
      <c r="E52" s="12" t="s">
        <v>2</v>
      </c>
      <c r="F52" s="12" t="s">
        <v>2</v>
      </c>
      <c r="G52" s="13" t="s">
        <v>2</v>
      </c>
    </row>
    <row r="53" spans="1:7" ht="12.95" customHeight="1">
      <c r="A53" s="14" t="s">
        <v>570</v>
      </c>
      <c r="B53" s="15" t="s">
        <v>145</v>
      </c>
      <c r="C53" s="10" t="s">
        <v>571</v>
      </c>
      <c r="D53" s="12" t="s">
        <v>280</v>
      </c>
      <c r="E53" s="16">
        <v>70000</v>
      </c>
      <c r="F53" s="17">
        <v>88.32</v>
      </c>
      <c r="G53" s="18">
        <v>4.0000000000000002E-4</v>
      </c>
    </row>
    <row r="54" spans="1:7" ht="12.95" customHeight="1">
      <c r="A54" s="3"/>
      <c r="B54" s="20" t="s">
        <v>440</v>
      </c>
      <c r="C54" s="34" t="s">
        <v>2</v>
      </c>
      <c r="D54" s="20" t="s">
        <v>2</v>
      </c>
      <c r="E54" s="20" t="s">
        <v>2</v>
      </c>
      <c r="F54" s="35">
        <v>140542.96</v>
      </c>
      <c r="G54" s="36">
        <v>0.68820000000000003</v>
      </c>
    </row>
    <row r="55" spans="1:7" ht="12.95" customHeight="1">
      <c r="A55" s="3"/>
      <c r="B55" s="11" t="s">
        <v>441</v>
      </c>
      <c r="C55" s="10" t="s">
        <v>2</v>
      </c>
      <c r="D55" s="12" t="s">
        <v>2</v>
      </c>
      <c r="E55" s="12" t="s">
        <v>2</v>
      </c>
      <c r="F55" s="12" t="s">
        <v>2</v>
      </c>
      <c r="G55" s="13" t="s">
        <v>2</v>
      </c>
    </row>
    <row r="56" spans="1:7" ht="12.95" customHeight="1">
      <c r="A56" s="3"/>
      <c r="B56" s="11" t="s">
        <v>263</v>
      </c>
      <c r="C56" s="10" t="s">
        <v>2</v>
      </c>
      <c r="D56" s="12" t="s">
        <v>2</v>
      </c>
      <c r="E56" s="12" t="s">
        <v>2</v>
      </c>
      <c r="F56" s="12" t="s">
        <v>2</v>
      </c>
      <c r="G56" s="13" t="s">
        <v>2</v>
      </c>
    </row>
    <row r="57" spans="1:7" ht="12.95" customHeight="1">
      <c r="A57" s="14" t="s">
        <v>442</v>
      </c>
      <c r="B57" s="15" t="s">
        <v>444</v>
      </c>
      <c r="C57" s="10" t="s">
        <v>443</v>
      </c>
      <c r="D57" s="12" t="s">
        <v>332</v>
      </c>
      <c r="E57" s="16">
        <v>1500000</v>
      </c>
      <c r="F57" s="17">
        <v>1504.9</v>
      </c>
      <c r="G57" s="18">
        <v>7.4000000000000003E-3</v>
      </c>
    </row>
    <row r="58" spans="1:7" ht="12.95" customHeight="1">
      <c r="A58" s="3"/>
      <c r="B58" s="20" t="s">
        <v>440</v>
      </c>
      <c r="C58" s="34" t="s">
        <v>2</v>
      </c>
      <c r="D58" s="20" t="s">
        <v>2</v>
      </c>
      <c r="E58" s="20" t="s">
        <v>2</v>
      </c>
      <c r="F58" s="35">
        <v>1504.9</v>
      </c>
      <c r="G58" s="36">
        <v>7.4000000000000003E-3</v>
      </c>
    </row>
    <row r="59" spans="1:7" ht="12.95" customHeight="1">
      <c r="A59" s="3"/>
      <c r="B59" s="40" t="s">
        <v>2921</v>
      </c>
      <c r="C59" s="39" t="s">
        <v>2</v>
      </c>
      <c r="D59" s="41" t="s">
        <v>2</v>
      </c>
      <c r="E59" s="41" t="s">
        <v>2</v>
      </c>
      <c r="F59" s="41" t="s">
        <v>2</v>
      </c>
      <c r="G59" s="42" t="s">
        <v>2</v>
      </c>
    </row>
    <row r="60" spans="1:7" ht="12.95" customHeight="1">
      <c r="A60" s="43"/>
      <c r="B60" s="45" t="s">
        <v>440</v>
      </c>
      <c r="C60" s="44" t="s">
        <v>2</v>
      </c>
      <c r="D60" s="45" t="s">
        <v>2</v>
      </c>
      <c r="E60" s="45" t="s">
        <v>2</v>
      </c>
      <c r="F60" s="46" t="s">
        <v>808</v>
      </c>
      <c r="G60" s="47" t="s">
        <v>808</v>
      </c>
    </row>
    <row r="61" spans="1:7" ht="12.95" customHeight="1">
      <c r="A61" s="3"/>
      <c r="B61" s="20" t="s">
        <v>224</v>
      </c>
      <c r="C61" s="19" t="s">
        <v>2</v>
      </c>
      <c r="D61" s="21" t="s">
        <v>2</v>
      </c>
      <c r="E61" s="22" t="s">
        <v>2</v>
      </c>
      <c r="F61" s="23">
        <v>142047.85999999999</v>
      </c>
      <c r="G61" s="24">
        <v>0.6956</v>
      </c>
    </row>
    <row r="62" spans="1:7" ht="12.95" customHeight="1">
      <c r="A62" s="3"/>
      <c r="B62" s="11" t="s">
        <v>9</v>
      </c>
      <c r="C62" s="10" t="s">
        <v>2</v>
      </c>
      <c r="D62" s="12" t="s">
        <v>2</v>
      </c>
      <c r="E62" s="12" t="s">
        <v>2</v>
      </c>
      <c r="F62" s="12" t="s">
        <v>2</v>
      </c>
      <c r="G62" s="13" t="s">
        <v>2</v>
      </c>
    </row>
    <row r="63" spans="1:7" ht="12.95" customHeight="1">
      <c r="A63" s="3"/>
      <c r="B63" s="11" t="s">
        <v>10</v>
      </c>
      <c r="C63" s="10" t="s">
        <v>2</v>
      </c>
      <c r="D63" s="12" t="s">
        <v>2</v>
      </c>
      <c r="E63" s="12" t="s">
        <v>2</v>
      </c>
      <c r="F63" s="12" t="s">
        <v>2</v>
      </c>
      <c r="G63" s="13" t="s">
        <v>2</v>
      </c>
    </row>
    <row r="64" spans="1:7" ht="12.95" customHeight="1">
      <c r="A64" s="14" t="s">
        <v>32</v>
      </c>
      <c r="B64" s="15" t="s">
        <v>17</v>
      </c>
      <c r="C64" s="10" t="s">
        <v>33</v>
      </c>
      <c r="D64" s="12" t="s">
        <v>18</v>
      </c>
      <c r="E64" s="16">
        <v>13500000</v>
      </c>
      <c r="F64" s="17">
        <v>13421.77</v>
      </c>
      <c r="G64" s="18">
        <v>6.5699999999999995E-2</v>
      </c>
    </row>
    <row r="65" spans="1:7" ht="12.95" customHeight="1">
      <c r="A65" s="14" t="s">
        <v>572</v>
      </c>
      <c r="B65" s="15" t="s">
        <v>41</v>
      </c>
      <c r="C65" s="10" t="s">
        <v>573</v>
      </c>
      <c r="D65" s="12" t="s">
        <v>24</v>
      </c>
      <c r="E65" s="16">
        <v>500000</v>
      </c>
      <c r="F65" s="17">
        <v>498.84</v>
      </c>
      <c r="G65" s="18">
        <v>2.3999999999999998E-3</v>
      </c>
    </row>
    <row r="66" spans="1:7" ht="12.95" customHeight="1">
      <c r="A66" s="3"/>
      <c r="B66" s="11" t="s">
        <v>464</v>
      </c>
      <c r="C66" s="10" t="s">
        <v>2</v>
      </c>
      <c r="D66" s="12" t="s">
        <v>2</v>
      </c>
      <c r="E66" s="12" t="s">
        <v>2</v>
      </c>
      <c r="F66" s="12" t="s">
        <v>2</v>
      </c>
      <c r="G66" s="13" t="s">
        <v>2</v>
      </c>
    </row>
    <row r="67" spans="1:7" ht="12.95" customHeight="1">
      <c r="A67" s="4" t="s">
        <v>2</v>
      </c>
      <c r="B67" s="15" t="s">
        <v>465</v>
      </c>
      <c r="C67" s="10" t="s">
        <v>2</v>
      </c>
      <c r="D67" s="12" t="s">
        <v>2</v>
      </c>
      <c r="E67" s="26" t="s">
        <v>2</v>
      </c>
      <c r="F67" s="17">
        <v>30314.959999999999</v>
      </c>
      <c r="G67" s="18">
        <v>0.1484</v>
      </c>
    </row>
    <row r="68" spans="1:7" ht="12.95" customHeight="1">
      <c r="A68" s="3"/>
      <c r="B68" s="11" t="s">
        <v>44</v>
      </c>
      <c r="C68" s="10" t="s">
        <v>2</v>
      </c>
      <c r="D68" s="12" t="s">
        <v>2</v>
      </c>
      <c r="E68" s="12" t="s">
        <v>2</v>
      </c>
      <c r="F68" s="12" t="s">
        <v>2</v>
      </c>
      <c r="G68" s="13" t="s">
        <v>2</v>
      </c>
    </row>
    <row r="69" spans="1:7" ht="12.95" customHeight="1">
      <c r="A69" s="14" t="s">
        <v>574</v>
      </c>
      <c r="B69" s="15" t="s">
        <v>47</v>
      </c>
      <c r="C69" s="10" t="s">
        <v>575</v>
      </c>
      <c r="D69" s="12" t="s">
        <v>18</v>
      </c>
      <c r="E69" s="16">
        <v>7500000</v>
      </c>
      <c r="F69" s="17">
        <v>7384.84</v>
      </c>
      <c r="G69" s="18">
        <v>3.6200000000000003E-2</v>
      </c>
    </row>
    <row r="70" spans="1:7" ht="12.95" customHeight="1">
      <c r="A70" s="14" t="s">
        <v>576</v>
      </c>
      <c r="B70" s="15" t="s">
        <v>485</v>
      </c>
      <c r="C70" s="10" t="s">
        <v>577</v>
      </c>
      <c r="D70" s="12" t="s">
        <v>14</v>
      </c>
      <c r="E70" s="16">
        <v>4500000</v>
      </c>
      <c r="F70" s="17">
        <v>4348.25</v>
      </c>
      <c r="G70" s="18">
        <v>2.1299999999999999E-2</v>
      </c>
    </row>
    <row r="71" spans="1:7" ht="12.95" customHeight="1">
      <c r="A71" s="14" t="s">
        <v>578</v>
      </c>
      <c r="B71" s="15" t="s">
        <v>580</v>
      </c>
      <c r="C71" s="10" t="s">
        <v>579</v>
      </c>
      <c r="D71" s="12" t="s">
        <v>14</v>
      </c>
      <c r="E71" s="16">
        <v>2500000</v>
      </c>
      <c r="F71" s="17">
        <v>2477.02</v>
      </c>
      <c r="G71" s="18">
        <v>1.21E-2</v>
      </c>
    </row>
    <row r="72" spans="1:7" ht="12.95" customHeight="1">
      <c r="A72" s="3"/>
      <c r="B72" s="20" t="s">
        <v>224</v>
      </c>
      <c r="C72" s="19" t="s">
        <v>2</v>
      </c>
      <c r="D72" s="21" t="s">
        <v>2</v>
      </c>
      <c r="E72" s="22" t="s">
        <v>2</v>
      </c>
      <c r="F72" s="23">
        <v>58445.68</v>
      </c>
      <c r="G72" s="24">
        <v>0.28610000000000002</v>
      </c>
    </row>
    <row r="73" spans="1:7" ht="12.95" customHeight="1">
      <c r="A73" s="3"/>
      <c r="B73" s="20" t="s">
        <v>237</v>
      </c>
      <c r="C73" s="19" t="s">
        <v>2</v>
      </c>
      <c r="D73" s="21" t="s">
        <v>2</v>
      </c>
      <c r="E73" s="12" t="s">
        <v>2</v>
      </c>
      <c r="F73" s="23">
        <v>3716.58</v>
      </c>
      <c r="G73" s="24">
        <v>1.83E-2</v>
      </c>
    </row>
    <row r="74" spans="1:7" ht="12.95" customHeight="1" thickBot="1">
      <c r="A74" s="3"/>
      <c r="B74" s="29" t="s">
        <v>238</v>
      </c>
      <c r="C74" s="28" t="s">
        <v>2</v>
      </c>
      <c r="D74" s="30" t="s">
        <v>2</v>
      </c>
      <c r="E74" s="30" t="s">
        <v>2</v>
      </c>
      <c r="F74" s="31">
        <v>204210.11684510001</v>
      </c>
      <c r="G74" s="32">
        <v>1</v>
      </c>
    </row>
    <row r="75" spans="1:7" ht="12.95" customHeight="1">
      <c r="A75" s="3"/>
      <c r="B75" s="4" t="s">
        <v>2</v>
      </c>
      <c r="C75" s="3"/>
      <c r="D75" s="3"/>
      <c r="E75" s="3"/>
      <c r="F75" s="3"/>
      <c r="G75" s="3"/>
    </row>
    <row r="76" spans="1:7" ht="12.95" customHeight="1">
      <c r="A76" s="3"/>
      <c r="B76" s="33" t="s">
        <v>2</v>
      </c>
      <c r="C76" s="3"/>
      <c r="D76" s="3"/>
      <c r="E76" s="3"/>
      <c r="F76" s="3"/>
      <c r="G76" s="3"/>
    </row>
    <row r="77" spans="1:7" ht="12.95" customHeight="1">
      <c r="A77" s="3"/>
      <c r="B77" s="33" t="s">
        <v>239</v>
      </c>
      <c r="C77" s="3"/>
      <c r="D77" s="3"/>
      <c r="E77" s="3"/>
      <c r="F77" s="3"/>
      <c r="G77" s="3"/>
    </row>
    <row r="78" spans="1:7" ht="12.95" customHeight="1">
      <c r="A78" s="3"/>
      <c r="B78" s="33" t="s">
        <v>2</v>
      </c>
      <c r="C78" s="3"/>
      <c r="D78" s="3"/>
      <c r="E78" s="3"/>
      <c r="F78" s="3"/>
      <c r="G78" s="3"/>
    </row>
    <row r="79" spans="1:7" ht="26.1" customHeight="1">
      <c r="A79" s="3"/>
      <c r="B79" s="56"/>
      <c r="C79" s="3"/>
      <c r="E79" s="3"/>
      <c r="F79" s="3"/>
      <c r="G79" s="3"/>
    </row>
    <row r="80" spans="1:7" ht="12.95" customHeight="1">
      <c r="A80" s="3"/>
      <c r="B80" s="33" t="s">
        <v>2</v>
      </c>
      <c r="C80" s="3"/>
      <c r="D80" s="3"/>
      <c r="E80" s="3"/>
      <c r="F80" s="3"/>
      <c r="G80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30.xml><?xml version="1.0" encoding="utf-8"?>
<worksheet xmlns="http://schemas.openxmlformats.org/spreadsheetml/2006/main" xmlns:r="http://schemas.openxmlformats.org/officeDocument/2006/relationships">
  <dimension ref="A2:G38"/>
  <sheetViews>
    <sheetView showGridLines="0" zoomScaleNormal="100" workbookViewId="0"/>
  </sheetViews>
  <sheetFormatPr defaultRowHeight="12.75"/>
  <cols>
    <col min="1" max="1" width="9.140625" style="1" bestFit="1" customWidth="1"/>
    <col min="2" max="2" width="61.7109375" style="1" bestFit="1" customWidth="1"/>
    <col min="3" max="3" width="13.7109375" style="1" bestFit="1" customWidth="1"/>
    <col min="4" max="4" width="14.140625" style="1" bestFit="1" customWidth="1"/>
    <col min="5" max="5" width="7.7109375" style="1" bestFit="1" customWidth="1"/>
    <col min="6" max="6" width="27.42578125" style="1" bestFit="1" customWidth="1"/>
    <col min="7" max="7" width="8.140625" style="1" bestFit="1" customWidth="1"/>
    <col min="8" max="16384" width="9.140625" style="1"/>
  </cols>
  <sheetData>
    <row r="2" spans="1:7">
      <c r="B2" s="72" t="s">
        <v>2968</v>
      </c>
      <c r="C2" s="72"/>
      <c r="D2" s="72"/>
      <c r="E2" s="72"/>
      <c r="F2" s="72"/>
      <c r="G2" s="72"/>
    </row>
    <row r="4" spans="1:7">
      <c r="B4" s="72" t="str">
        <f>+B5</f>
        <v>IDFC Fixed Term Plan - Series 70 (IDFC FTP S70)</v>
      </c>
      <c r="C4" s="72"/>
      <c r="D4" s="72"/>
      <c r="E4" s="72"/>
      <c r="F4" s="72"/>
      <c r="G4" s="72"/>
    </row>
    <row r="5" spans="1:7" ht="15.95" customHeight="1">
      <c r="A5" s="2" t="s">
        <v>2523</v>
      </c>
      <c r="B5" s="57" t="s">
        <v>2949</v>
      </c>
      <c r="C5" s="58"/>
      <c r="D5" s="59"/>
      <c r="E5" s="59"/>
      <c r="F5" s="59"/>
      <c r="G5" s="59"/>
    </row>
    <row r="6" spans="1:7" ht="12.95" customHeight="1">
      <c r="A6" s="3"/>
      <c r="B6" s="57" t="s">
        <v>1</v>
      </c>
      <c r="C6" s="58"/>
      <c r="D6" s="59"/>
      <c r="E6" s="59"/>
      <c r="F6" s="59"/>
      <c r="G6" s="59"/>
    </row>
    <row r="7" spans="1:7" ht="12.95" customHeight="1" thickBot="1">
      <c r="A7" s="4" t="s">
        <v>2</v>
      </c>
      <c r="B7" s="59"/>
      <c r="C7" s="59"/>
      <c r="D7" s="59"/>
      <c r="E7" s="59"/>
      <c r="F7" s="59"/>
      <c r="G7" s="59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242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243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3"/>
      <c r="B11" s="11" t="s">
        <v>263</v>
      </c>
      <c r="C11" s="10" t="s">
        <v>2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7" ht="12.95" customHeight="1">
      <c r="A12" s="14" t="s">
        <v>1093</v>
      </c>
      <c r="B12" s="15" t="s">
        <v>274</v>
      </c>
      <c r="C12" s="10" t="s">
        <v>1094</v>
      </c>
      <c r="D12" s="12" t="s">
        <v>271</v>
      </c>
      <c r="E12" s="16">
        <v>200000</v>
      </c>
      <c r="F12" s="17">
        <v>202.03</v>
      </c>
      <c r="G12" s="18">
        <v>0.1613</v>
      </c>
    </row>
    <row r="13" spans="1:7" ht="12.95" customHeight="1">
      <c r="A13" s="14" t="s">
        <v>409</v>
      </c>
      <c r="B13" s="15" t="s">
        <v>411</v>
      </c>
      <c r="C13" s="10" t="s">
        <v>410</v>
      </c>
      <c r="D13" s="12" t="s">
        <v>267</v>
      </c>
      <c r="E13" s="16">
        <v>200000</v>
      </c>
      <c r="F13" s="17">
        <v>201.83</v>
      </c>
      <c r="G13" s="18">
        <v>0.16120000000000001</v>
      </c>
    </row>
    <row r="14" spans="1:7" ht="12.95" customHeight="1">
      <c r="A14" s="14" t="s">
        <v>931</v>
      </c>
      <c r="B14" s="15" t="s">
        <v>933</v>
      </c>
      <c r="C14" s="10" t="s">
        <v>932</v>
      </c>
      <c r="D14" s="12" t="s">
        <v>271</v>
      </c>
      <c r="E14" s="16">
        <v>200000</v>
      </c>
      <c r="F14" s="17">
        <v>201.79</v>
      </c>
      <c r="G14" s="18">
        <v>0.16109999999999999</v>
      </c>
    </row>
    <row r="15" spans="1:7" ht="12.95" customHeight="1">
      <c r="A15" s="14" t="s">
        <v>2516</v>
      </c>
      <c r="B15" s="15" t="s">
        <v>2977</v>
      </c>
      <c r="C15" s="10" t="s">
        <v>2517</v>
      </c>
      <c r="D15" s="12" t="s">
        <v>271</v>
      </c>
      <c r="E15" s="16">
        <v>100000</v>
      </c>
      <c r="F15" s="17">
        <v>100.98</v>
      </c>
      <c r="G15" s="18">
        <v>8.0600000000000005E-2</v>
      </c>
    </row>
    <row r="16" spans="1:7" ht="12.95" customHeight="1">
      <c r="A16" s="14" t="s">
        <v>2513</v>
      </c>
      <c r="B16" s="15" t="s">
        <v>2515</v>
      </c>
      <c r="C16" s="10" t="s">
        <v>2514</v>
      </c>
      <c r="D16" s="12" t="s">
        <v>271</v>
      </c>
      <c r="E16" s="16">
        <v>50000</v>
      </c>
      <c r="F16" s="17">
        <v>50.35</v>
      </c>
      <c r="G16" s="18">
        <v>4.02E-2</v>
      </c>
    </row>
    <row r="17" spans="1:7" ht="12.95" customHeight="1">
      <c r="A17" s="3"/>
      <c r="B17" s="11" t="s">
        <v>435</v>
      </c>
      <c r="C17" s="10" t="s">
        <v>2</v>
      </c>
      <c r="D17" s="12" t="s">
        <v>2</v>
      </c>
      <c r="E17" s="12" t="s">
        <v>2</v>
      </c>
      <c r="F17" s="12" t="s">
        <v>2</v>
      </c>
      <c r="G17" s="13" t="s">
        <v>2</v>
      </c>
    </row>
    <row r="18" spans="1:7" ht="12.95" customHeight="1">
      <c r="A18" s="14" t="s">
        <v>2518</v>
      </c>
      <c r="B18" s="15" t="s">
        <v>88</v>
      </c>
      <c r="C18" s="10" t="s">
        <v>2519</v>
      </c>
      <c r="D18" s="12" t="s">
        <v>370</v>
      </c>
      <c r="E18" s="16">
        <v>150000</v>
      </c>
      <c r="F18" s="17">
        <v>188.4</v>
      </c>
      <c r="G18" s="18">
        <v>0.15040000000000001</v>
      </c>
    </row>
    <row r="19" spans="1:7" ht="12.95" customHeight="1">
      <c r="A19" s="3"/>
      <c r="B19" s="20" t="s">
        <v>440</v>
      </c>
      <c r="C19" s="34" t="s">
        <v>2</v>
      </c>
      <c r="D19" s="20" t="s">
        <v>2</v>
      </c>
      <c r="E19" s="20" t="s">
        <v>2</v>
      </c>
      <c r="F19" s="35">
        <v>945.38</v>
      </c>
      <c r="G19" s="36">
        <v>0.75480000000000003</v>
      </c>
    </row>
    <row r="20" spans="1:7" ht="12.95" customHeight="1">
      <c r="A20" s="3"/>
      <c r="B20" s="11" t="s">
        <v>441</v>
      </c>
      <c r="C20" s="10" t="s">
        <v>2</v>
      </c>
      <c r="D20" s="12" t="s">
        <v>2</v>
      </c>
      <c r="E20" s="12" t="s">
        <v>2</v>
      </c>
      <c r="F20" s="12" t="s">
        <v>2</v>
      </c>
      <c r="G20" s="13" t="s">
        <v>2</v>
      </c>
    </row>
    <row r="21" spans="1:7" ht="12.95" customHeight="1">
      <c r="A21" s="3"/>
      <c r="B21" s="11" t="s">
        <v>263</v>
      </c>
      <c r="C21" s="10" t="s">
        <v>2</v>
      </c>
      <c r="D21" s="12" t="s">
        <v>2</v>
      </c>
      <c r="E21" s="12" t="s">
        <v>2</v>
      </c>
      <c r="F21" s="12" t="s">
        <v>2</v>
      </c>
      <c r="G21" s="13" t="s">
        <v>2</v>
      </c>
    </row>
    <row r="22" spans="1:7" ht="12.95" customHeight="1">
      <c r="A22" s="14" t="s">
        <v>2520</v>
      </c>
      <c r="B22" s="15" t="s">
        <v>2522</v>
      </c>
      <c r="C22" s="10" t="s">
        <v>2521</v>
      </c>
      <c r="D22" s="12" t="s">
        <v>271</v>
      </c>
      <c r="E22" s="16">
        <v>150000</v>
      </c>
      <c r="F22" s="17">
        <v>151.72999999999999</v>
      </c>
      <c r="G22" s="18">
        <v>0.1212</v>
      </c>
    </row>
    <row r="23" spans="1:7" ht="12.95" customHeight="1">
      <c r="A23" s="3"/>
      <c r="B23" s="20" t="s">
        <v>440</v>
      </c>
      <c r="C23" s="34" t="s">
        <v>2</v>
      </c>
      <c r="D23" s="20" t="s">
        <v>2</v>
      </c>
      <c r="E23" s="20" t="s">
        <v>2</v>
      </c>
      <c r="F23" s="35">
        <v>151.72999999999999</v>
      </c>
      <c r="G23" s="36">
        <v>0.1212</v>
      </c>
    </row>
    <row r="24" spans="1:7" ht="12.95" customHeight="1">
      <c r="A24" s="3"/>
      <c r="B24" s="40" t="s">
        <v>2921</v>
      </c>
      <c r="C24" s="39" t="s">
        <v>2</v>
      </c>
      <c r="D24" s="41" t="s">
        <v>2</v>
      </c>
      <c r="E24" s="41" t="s">
        <v>2</v>
      </c>
      <c r="F24" s="41" t="s">
        <v>2</v>
      </c>
      <c r="G24" s="42" t="s">
        <v>2</v>
      </c>
    </row>
    <row r="25" spans="1:7" ht="12.95" customHeight="1">
      <c r="A25" s="43"/>
      <c r="B25" s="45" t="s">
        <v>440</v>
      </c>
      <c r="C25" s="44" t="s">
        <v>2</v>
      </c>
      <c r="D25" s="45" t="s">
        <v>2</v>
      </c>
      <c r="E25" s="45" t="s">
        <v>2</v>
      </c>
      <c r="F25" s="46" t="s">
        <v>808</v>
      </c>
      <c r="G25" s="47" t="s">
        <v>808</v>
      </c>
    </row>
    <row r="26" spans="1:7" ht="12.95" customHeight="1">
      <c r="A26" s="3"/>
      <c r="B26" s="20" t="s">
        <v>224</v>
      </c>
      <c r="C26" s="19" t="s">
        <v>2</v>
      </c>
      <c r="D26" s="21" t="s">
        <v>2</v>
      </c>
      <c r="E26" s="22" t="s">
        <v>2</v>
      </c>
      <c r="F26" s="23">
        <v>1097.1099999999999</v>
      </c>
      <c r="G26" s="24">
        <v>0.876</v>
      </c>
    </row>
    <row r="27" spans="1:7" ht="12.95" customHeight="1">
      <c r="A27" s="3"/>
      <c r="B27" s="11" t="s">
        <v>9</v>
      </c>
      <c r="C27" s="10" t="s">
        <v>2</v>
      </c>
      <c r="D27" s="12" t="s">
        <v>2</v>
      </c>
      <c r="E27" s="12" t="s">
        <v>2</v>
      </c>
      <c r="F27" s="12" t="s">
        <v>2</v>
      </c>
      <c r="G27" s="13" t="s">
        <v>2</v>
      </c>
    </row>
    <row r="28" spans="1:7" ht="12.95" customHeight="1">
      <c r="A28" s="3"/>
      <c r="B28" s="11" t="s">
        <v>464</v>
      </c>
      <c r="C28" s="10" t="s">
        <v>2</v>
      </c>
      <c r="D28" s="12" t="s">
        <v>2</v>
      </c>
      <c r="E28" s="12" t="s">
        <v>2</v>
      </c>
      <c r="F28" s="12" t="s">
        <v>2</v>
      </c>
      <c r="G28" s="13" t="s">
        <v>2</v>
      </c>
    </row>
    <row r="29" spans="1:7" ht="12.95" customHeight="1">
      <c r="A29" s="4" t="s">
        <v>2</v>
      </c>
      <c r="B29" s="15" t="s">
        <v>465</v>
      </c>
      <c r="C29" s="10" t="s">
        <v>2</v>
      </c>
      <c r="D29" s="12" t="s">
        <v>2</v>
      </c>
      <c r="E29" s="26" t="s">
        <v>2</v>
      </c>
      <c r="F29" s="17">
        <v>89.01</v>
      </c>
      <c r="G29" s="18">
        <v>7.1099999999999997E-2</v>
      </c>
    </row>
    <row r="30" spans="1:7" ht="12.95" customHeight="1">
      <c r="A30" s="3"/>
      <c r="B30" s="20" t="s">
        <v>224</v>
      </c>
      <c r="C30" s="19" t="s">
        <v>2</v>
      </c>
      <c r="D30" s="21" t="s">
        <v>2</v>
      </c>
      <c r="E30" s="22" t="s">
        <v>2</v>
      </c>
      <c r="F30" s="23">
        <v>89.01</v>
      </c>
      <c r="G30" s="24">
        <v>7.1099999999999997E-2</v>
      </c>
    </row>
    <row r="31" spans="1:7" ht="12.95" customHeight="1">
      <c r="A31" s="3"/>
      <c r="B31" s="20" t="s">
        <v>237</v>
      </c>
      <c r="C31" s="19" t="s">
        <v>2</v>
      </c>
      <c r="D31" s="21" t="s">
        <v>2</v>
      </c>
      <c r="E31" s="12" t="s">
        <v>2</v>
      </c>
      <c r="F31" s="23">
        <v>66.2</v>
      </c>
      <c r="G31" s="24">
        <v>5.2900000000000003E-2</v>
      </c>
    </row>
    <row r="32" spans="1:7" ht="12.95" customHeight="1" thickBot="1">
      <c r="A32" s="3"/>
      <c r="B32" s="29" t="s">
        <v>238</v>
      </c>
      <c r="C32" s="28" t="s">
        <v>2</v>
      </c>
      <c r="D32" s="30" t="s">
        <v>2</v>
      </c>
      <c r="E32" s="30" t="s">
        <v>2</v>
      </c>
      <c r="F32" s="31">
        <v>1252.3174550000001</v>
      </c>
      <c r="G32" s="32">
        <v>1</v>
      </c>
    </row>
    <row r="33" spans="1:7" ht="12.95" customHeight="1">
      <c r="A33" s="3"/>
      <c r="B33" s="4" t="s">
        <v>2</v>
      </c>
      <c r="C33" s="3"/>
      <c r="D33" s="3"/>
      <c r="E33" s="3"/>
      <c r="F33" s="3"/>
      <c r="G33" s="3"/>
    </row>
    <row r="34" spans="1:7" ht="12.95" customHeight="1">
      <c r="A34" s="3"/>
      <c r="B34" s="33" t="s">
        <v>2</v>
      </c>
      <c r="C34" s="3"/>
      <c r="D34" s="3"/>
      <c r="E34" s="3"/>
      <c r="F34" s="3"/>
      <c r="G34" s="3"/>
    </row>
    <row r="35" spans="1:7" ht="12.95" customHeight="1">
      <c r="A35" s="3"/>
      <c r="B35" s="33" t="s">
        <v>239</v>
      </c>
      <c r="C35" s="3"/>
      <c r="D35" s="3"/>
      <c r="E35" s="3"/>
      <c r="F35" s="3"/>
      <c r="G35" s="3"/>
    </row>
    <row r="36" spans="1:7" ht="12.95" customHeight="1">
      <c r="A36" s="3"/>
      <c r="B36" s="33" t="s">
        <v>2</v>
      </c>
      <c r="C36" s="3"/>
      <c r="D36" s="3"/>
      <c r="E36" s="3"/>
      <c r="F36" s="3"/>
      <c r="G36" s="3"/>
    </row>
    <row r="37" spans="1:7" ht="26.1" customHeight="1">
      <c r="A37" s="3"/>
      <c r="B37" s="56"/>
      <c r="C37" s="3"/>
      <c r="E37" s="3"/>
      <c r="F37" s="3"/>
      <c r="G37" s="3"/>
    </row>
    <row r="38" spans="1:7" ht="12.95" customHeight="1">
      <c r="A38" s="3"/>
      <c r="B38" s="33" t="s">
        <v>2</v>
      </c>
      <c r="C38" s="3"/>
      <c r="D38" s="3"/>
      <c r="E38" s="3"/>
      <c r="F38" s="3"/>
      <c r="G38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31.xml><?xml version="1.0" encoding="utf-8"?>
<worksheet xmlns="http://schemas.openxmlformats.org/spreadsheetml/2006/main" xmlns:r="http://schemas.openxmlformats.org/officeDocument/2006/relationships">
  <dimension ref="A2:G38"/>
  <sheetViews>
    <sheetView showGridLines="0" zoomScaleNormal="100" workbookViewId="0"/>
  </sheetViews>
  <sheetFormatPr defaultRowHeight="12.75"/>
  <cols>
    <col min="1" max="1" width="9.140625" style="1" bestFit="1" customWidth="1"/>
    <col min="2" max="2" width="61.7109375" style="1" bestFit="1" customWidth="1"/>
    <col min="3" max="3" width="13.7109375" style="1" bestFit="1" customWidth="1"/>
    <col min="4" max="4" width="14.140625" style="1" bestFit="1" customWidth="1"/>
    <col min="5" max="5" width="7.7109375" style="1" bestFit="1" customWidth="1"/>
    <col min="6" max="6" width="27.42578125" style="1" bestFit="1" customWidth="1"/>
    <col min="7" max="7" width="8.140625" style="1" bestFit="1" customWidth="1"/>
    <col min="8" max="16384" width="9.140625" style="1"/>
  </cols>
  <sheetData>
    <row r="2" spans="1:7">
      <c r="B2" s="72" t="s">
        <v>2968</v>
      </c>
      <c r="C2" s="72"/>
      <c r="D2" s="72"/>
      <c r="E2" s="72"/>
      <c r="F2" s="72"/>
      <c r="G2" s="72"/>
    </row>
    <row r="4" spans="1:7">
      <c r="B4" s="72" t="str">
        <f>+B5</f>
        <v>IDFC Fixed Term Plan - Series 74 (IDFC FTP S74)</v>
      </c>
      <c r="C4" s="72"/>
      <c r="D4" s="72"/>
      <c r="E4" s="72"/>
      <c r="F4" s="72"/>
      <c r="G4" s="72"/>
    </row>
    <row r="5" spans="1:7" ht="15.95" customHeight="1">
      <c r="A5" s="2" t="s">
        <v>2524</v>
      </c>
      <c r="B5" s="57" t="s">
        <v>2950</v>
      </c>
      <c r="C5" s="58"/>
      <c r="D5" s="59"/>
      <c r="E5" s="59"/>
      <c r="F5" s="59"/>
      <c r="G5" s="59"/>
    </row>
    <row r="6" spans="1:7" ht="12.95" customHeight="1">
      <c r="A6" s="3"/>
      <c r="B6" s="57" t="s">
        <v>1</v>
      </c>
      <c r="C6" s="58"/>
      <c r="D6" s="59"/>
      <c r="E6" s="59"/>
      <c r="F6" s="59"/>
      <c r="G6" s="59"/>
    </row>
    <row r="7" spans="1:7" ht="12.95" customHeight="1" thickBot="1">
      <c r="A7" s="4" t="s">
        <v>2</v>
      </c>
      <c r="B7" s="59"/>
      <c r="C7" s="59"/>
      <c r="D7" s="59"/>
      <c r="E7" s="59"/>
      <c r="F7" s="59"/>
      <c r="G7" s="59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242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243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3"/>
      <c r="B11" s="11" t="s">
        <v>263</v>
      </c>
      <c r="C11" s="10" t="s">
        <v>2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7" ht="12.95" customHeight="1">
      <c r="A12" s="14" t="s">
        <v>1093</v>
      </c>
      <c r="B12" s="15" t="s">
        <v>274</v>
      </c>
      <c r="C12" s="10" t="s">
        <v>1094</v>
      </c>
      <c r="D12" s="12" t="s">
        <v>271</v>
      </c>
      <c r="E12" s="16">
        <v>990000</v>
      </c>
      <c r="F12" s="17">
        <v>1000.05</v>
      </c>
      <c r="G12" s="18">
        <v>0.16200000000000001</v>
      </c>
    </row>
    <row r="13" spans="1:7" ht="12.95" customHeight="1">
      <c r="A13" s="14" t="s">
        <v>409</v>
      </c>
      <c r="B13" s="15" t="s">
        <v>411</v>
      </c>
      <c r="C13" s="10" t="s">
        <v>410</v>
      </c>
      <c r="D13" s="12" t="s">
        <v>267</v>
      </c>
      <c r="E13" s="16">
        <v>990000</v>
      </c>
      <c r="F13" s="17">
        <v>999.06</v>
      </c>
      <c r="G13" s="18">
        <v>0.16189999999999999</v>
      </c>
    </row>
    <row r="14" spans="1:7" ht="12.95" customHeight="1">
      <c r="A14" s="14" t="s">
        <v>931</v>
      </c>
      <c r="B14" s="15" t="s">
        <v>933</v>
      </c>
      <c r="C14" s="10" t="s">
        <v>932</v>
      </c>
      <c r="D14" s="12" t="s">
        <v>271</v>
      </c>
      <c r="E14" s="16">
        <v>990000</v>
      </c>
      <c r="F14" s="17">
        <v>998.84</v>
      </c>
      <c r="G14" s="18">
        <v>0.1618</v>
      </c>
    </row>
    <row r="15" spans="1:7" ht="12.95" customHeight="1">
      <c r="A15" s="14" t="s">
        <v>2513</v>
      </c>
      <c r="B15" s="15" t="s">
        <v>2515</v>
      </c>
      <c r="C15" s="10" t="s">
        <v>2514</v>
      </c>
      <c r="D15" s="12" t="s">
        <v>271</v>
      </c>
      <c r="E15" s="16">
        <v>550000</v>
      </c>
      <c r="F15" s="17">
        <v>553.9</v>
      </c>
      <c r="G15" s="18">
        <v>8.9700000000000002E-2</v>
      </c>
    </row>
    <row r="16" spans="1:7" ht="12.95" customHeight="1">
      <c r="A16" s="14" t="s">
        <v>2516</v>
      </c>
      <c r="B16" s="15" t="s">
        <v>2977</v>
      </c>
      <c r="C16" s="10" t="s">
        <v>2517</v>
      </c>
      <c r="D16" s="12" t="s">
        <v>271</v>
      </c>
      <c r="E16" s="16">
        <v>500000</v>
      </c>
      <c r="F16" s="17">
        <v>504.89</v>
      </c>
      <c r="G16" s="18">
        <v>8.1799999999999998E-2</v>
      </c>
    </row>
    <row r="17" spans="1:7" ht="12.95" customHeight="1">
      <c r="A17" s="3"/>
      <c r="B17" s="11" t="s">
        <v>435</v>
      </c>
      <c r="C17" s="10" t="s">
        <v>2</v>
      </c>
      <c r="D17" s="12" t="s">
        <v>2</v>
      </c>
      <c r="E17" s="12" t="s">
        <v>2</v>
      </c>
      <c r="F17" s="12" t="s">
        <v>2</v>
      </c>
      <c r="G17" s="13" t="s">
        <v>2</v>
      </c>
    </row>
    <row r="18" spans="1:7" ht="12.95" customHeight="1">
      <c r="A18" s="14" t="s">
        <v>2518</v>
      </c>
      <c r="B18" s="15" t="s">
        <v>88</v>
      </c>
      <c r="C18" s="10" t="s">
        <v>2519</v>
      </c>
      <c r="D18" s="12" t="s">
        <v>370</v>
      </c>
      <c r="E18" s="16">
        <v>750000</v>
      </c>
      <c r="F18" s="17">
        <v>942.01</v>
      </c>
      <c r="G18" s="18">
        <v>0.15260000000000001</v>
      </c>
    </row>
    <row r="19" spans="1:7" ht="12.95" customHeight="1">
      <c r="A19" s="3"/>
      <c r="B19" s="20" t="s">
        <v>440</v>
      </c>
      <c r="C19" s="34" t="s">
        <v>2</v>
      </c>
      <c r="D19" s="20" t="s">
        <v>2</v>
      </c>
      <c r="E19" s="20" t="s">
        <v>2</v>
      </c>
      <c r="F19" s="35">
        <v>4998.75</v>
      </c>
      <c r="G19" s="36">
        <v>0.80979999999999996</v>
      </c>
    </row>
    <row r="20" spans="1:7" ht="12.95" customHeight="1">
      <c r="A20" s="3"/>
      <c r="B20" s="11" t="s">
        <v>441</v>
      </c>
      <c r="C20" s="10" t="s">
        <v>2</v>
      </c>
      <c r="D20" s="12" t="s">
        <v>2</v>
      </c>
      <c r="E20" s="12" t="s">
        <v>2</v>
      </c>
      <c r="F20" s="12" t="s">
        <v>2</v>
      </c>
      <c r="G20" s="13" t="s">
        <v>2</v>
      </c>
    </row>
    <row r="21" spans="1:7" ht="12.95" customHeight="1">
      <c r="A21" s="3"/>
      <c r="B21" s="11" t="s">
        <v>263</v>
      </c>
      <c r="C21" s="10" t="s">
        <v>2</v>
      </c>
      <c r="D21" s="12" t="s">
        <v>2</v>
      </c>
      <c r="E21" s="12" t="s">
        <v>2</v>
      </c>
      <c r="F21" s="12" t="s">
        <v>2</v>
      </c>
      <c r="G21" s="13" t="s">
        <v>2</v>
      </c>
    </row>
    <row r="22" spans="1:7" ht="12.95" customHeight="1">
      <c r="A22" s="14" t="s">
        <v>2520</v>
      </c>
      <c r="B22" s="15" t="s">
        <v>2522</v>
      </c>
      <c r="C22" s="10" t="s">
        <v>2521</v>
      </c>
      <c r="D22" s="12" t="s">
        <v>271</v>
      </c>
      <c r="E22" s="16">
        <v>730000</v>
      </c>
      <c r="F22" s="17">
        <v>738.44</v>
      </c>
      <c r="G22" s="18">
        <v>0.1196</v>
      </c>
    </row>
    <row r="23" spans="1:7" ht="12.95" customHeight="1">
      <c r="A23" s="3"/>
      <c r="B23" s="20" t="s">
        <v>440</v>
      </c>
      <c r="C23" s="34" t="s">
        <v>2</v>
      </c>
      <c r="D23" s="20" t="s">
        <v>2</v>
      </c>
      <c r="E23" s="20" t="s">
        <v>2</v>
      </c>
      <c r="F23" s="35">
        <v>738.44</v>
      </c>
      <c r="G23" s="36">
        <v>0.1196</v>
      </c>
    </row>
    <row r="24" spans="1:7" ht="12.95" customHeight="1">
      <c r="A24" s="3"/>
      <c r="B24" s="40" t="s">
        <v>2921</v>
      </c>
      <c r="C24" s="39" t="s">
        <v>2</v>
      </c>
      <c r="D24" s="41" t="s">
        <v>2</v>
      </c>
      <c r="E24" s="41" t="s">
        <v>2</v>
      </c>
      <c r="F24" s="41" t="s">
        <v>2</v>
      </c>
      <c r="G24" s="42" t="s">
        <v>2</v>
      </c>
    </row>
    <row r="25" spans="1:7" ht="12.95" customHeight="1">
      <c r="A25" s="43"/>
      <c r="B25" s="45" t="s">
        <v>440</v>
      </c>
      <c r="C25" s="44" t="s">
        <v>2</v>
      </c>
      <c r="D25" s="45" t="s">
        <v>2</v>
      </c>
      <c r="E25" s="45" t="s">
        <v>2</v>
      </c>
      <c r="F25" s="46" t="s">
        <v>808</v>
      </c>
      <c r="G25" s="47" t="s">
        <v>808</v>
      </c>
    </row>
    <row r="26" spans="1:7" ht="12.95" customHeight="1">
      <c r="A26" s="3"/>
      <c r="B26" s="20" t="s">
        <v>224</v>
      </c>
      <c r="C26" s="19" t="s">
        <v>2</v>
      </c>
      <c r="D26" s="21" t="s">
        <v>2</v>
      </c>
      <c r="E26" s="22" t="s">
        <v>2</v>
      </c>
      <c r="F26" s="23">
        <v>5737.19</v>
      </c>
      <c r="G26" s="24">
        <v>0.9294</v>
      </c>
    </row>
    <row r="27" spans="1:7" ht="12.95" customHeight="1">
      <c r="A27" s="3"/>
      <c r="B27" s="11" t="s">
        <v>9</v>
      </c>
      <c r="C27" s="10" t="s">
        <v>2</v>
      </c>
      <c r="D27" s="12" t="s">
        <v>2</v>
      </c>
      <c r="E27" s="12" t="s">
        <v>2</v>
      </c>
      <c r="F27" s="12" t="s">
        <v>2</v>
      </c>
      <c r="G27" s="13" t="s">
        <v>2</v>
      </c>
    </row>
    <row r="28" spans="1:7" ht="12.95" customHeight="1">
      <c r="A28" s="3"/>
      <c r="B28" s="11" t="s">
        <v>464</v>
      </c>
      <c r="C28" s="10" t="s">
        <v>2</v>
      </c>
      <c r="D28" s="12" t="s">
        <v>2</v>
      </c>
      <c r="E28" s="12" t="s">
        <v>2</v>
      </c>
      <c r="F28" s="12" t="s">
        <v>2</v>
      </c>
      <c r="G28" s="13" t="s">
        <v>2</v>
      </c>
    </row>
    <row r="29" spans="1:7" ht="12.95" customHeight="1">
      <c r="A29" s="4" t="s">
        <v>2</v>
      </c>
      <c r="B29" s="15" t="s">
        <v>465</v>
      </c>
      <c r="C29" s="10" t="s">
        <v>2</v>
      </c>
      <c r="D29" s="12" t="s">
        <v>2</v>
      </c>
      <c r="E29" s="26" t="s">
        <v>2</v>
      </c>
      <c r="F29" s="17">
        <v>94.02</v>
      </c>
      <c r="G29" s="18">
        <v>1.52E-2</v>
      </c>
    </row>
    <row r="30" spans="1:7" ht="12.95" customHeight="1">
      <c r="A30" s="3"/>
      <c r="B30" s="20" t="s">
        <v>224</v>
      </c>
      <c r="C30" s="19" t="s">
        <v>2</v>
      </c>
      <c r="D30" s="21" t="s">
        <v>2</v>
      </c>
      <c r="E30" s="22" t="s">
        <v>2</v>
      </c>
      <c r="F30" s="23">
        <v>94.02</v>
      </c>
      <c r="G30" s="24">
        <v>1.52E-2</v>
      </c>
    </row>
    <row r="31" spans="1:7" ht="12.95" customHeight="1">
      <c r="A31" s="3"/>
      <c r="B31" s="20" t="s">
        <v>237</v>
      </c>
      <c r="C31" s="19" t="s">
        <v>2</v>
      </c>
      <c r="D31" s="21" t="s">
        <v>2</v>
      </c>
      <c r="E31" s="12" t="s">
        <v>2</v>
      </c>
      <c r="F31" s="23">
        <v>340.67</v>
      </c>
      <c r="G31" s="24">
        <v>5.5399999999999998E-2</v>
      </c>
    </row>
    <row r="32" spans="1:7" ht="12.95" customHeight="1" thickBot="1">
      <c r="A32" s="3"/>
      <c r="B32" s="29" t="s">
        <v>238</v>
      </c>
      <c r="C32" s="28" t="s">
        <v>2</v>
      </c>
      <c r="D32" s="30" t="s">
        <v>2</v>
      </c>
      <c r="E32" s="30" t="s">
        <v>2</v>
      </c>
      <c r="F32" s="31">
        <v>6171.8814014</v>
      </c>
      <c r="G32" s="32">
        <v>1</v>
      </c>
    </row>
    <row r="33" spans="1:7" ht="12.95" customHeight="1">
      <c r="A33" s="3"/>
      <c r="B33" s="4" t="s">
        <v>2</v>
      </c>
      <c r="C33" s="3"/>
      <c r="D33" s="3"/>
      <c r="E33" s="3"/>
      <c r="F33" s="3"/>
      <c r="G33" s="3"/>
    </row>
    <row r="34" spans="1:7" ht="12.95" customHeight="1">
      <c r="A34" s="3"/>
      <c r="B34" s="33" t="s">
        <v>2</v>
      </c>
      <c r="C34" s="3"/>
      <c r="D34" s="3"/>
      <c r="E34" s="3"/>
      <c r="F34" s="3"/>
      <c r="G34" s="3"/>
    </row>
    <row r="35" spans="1:7" ht="12.95" customHeight="1">
      <c r="A35" s="3"/>
      <c r="B35" s="33" t="s">
        <v>239</v>
      </c>
      <c r="C35" s="3"/>
      <c r="D35" s="3"/>
      <c r="E35" s="3"/>
      <c r="F35" s="3"/>
      <c r="G35" s="3"/>
    </row>
    <row r="36" spans="1:7" ht="12.95" customHeight="1">
      <c r="A36" s="3"/>
      <c r="B36" s="33" t="s">
        <v>2</v>
      </c>
      <c r="C36" s="3"/>
      <c r="D36" s="3"/>
      <c r="E36" s="3"/>
      <c r="F36" s="3"/>
      <c r="G36" s="3"/>
    </row>
    <row r="37" spans="1:7" ht="26.1" customHeight="1">
      <c r="A37" s="3"/>
      <c r="B37" s="56"/>
      <c r="C37" s="3"/>
      <c r="E37" s="3"/>
      <c r="F37" s="3"/>
      <c r="G37" s="3"/>
    </row>
    <row r="38" spans="1:7" ht="12.95" customHeight="1">
      <c r="A38" s="3"/>
      <c r="B38" s="33" t="s">
        <v>2</v>
      </c>
      <c r="C38" s="3"/>
      <c r="D38" s="3"/>
      <c r="E38" s="3"/>
      <c r="F38" s="3"/>
      <c r="G38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32.xml><?xml version="1.0" encoding="utf-8"?>
<worksheet xmlns="http://schemas.openxmlformats.org/spreadsheetml/2006/main" xmlns:r="http://schemas.openxmlformats.org/officeDocument/2006/relationships">
  <dimension ref="A2:G38"/>
  <sheetViews>
    <sheetView showGridLines="0" zoomScaleNormal="100" workbookViewId="0"/>
  </sheetViews>
  <sheetFormatPr defaultRowHeight="12.75"/>
  <cols>
    <col min="1" max="1" width="9.140625" style="1" bestFit="1" customWidth="1"/>
    <col min="2" max="2" width="61.7109375" style="1" bestFit="1" customWidth="1"/>
    <col min="3" max="3" width="13.7109375" style="1" bestFit="1" customWidth="1"/>
    <col min="4" max="4" width="14.140625" style="1" bestFit="1" customWidth="1"/>
    <col min="5" max="5" width="7.7109375" style="1" bestFit="1" customWidth="1"/>
    <col min="6" max="6" width="27.42578125" style="1" bestFit="1" customWidth="1"/>
    <col min="7" max="7" width="8.140625" style="1" bestFit="1" customWidth="1"/>
    <col min="8" max="16384" width="9.140625" style="1"/>
  </cols>
  <sheetData>
    <row r="2" spans="1:7">
      <c r="B2" s="72" t="s">
        <v>2968</v>
      </c>
      <c r="C2" s="72"/>
      <c r="D2" s="72"/>
      <c r="E2" s="72"/>
      <c r="F2" s="72"/>
      <c r="G2" s="72"/>
    </row>
    <row r="4" spans="1:7">
      <c r="B4" s="72" t="str">
        <f>+B5</f>
        <v>IDFC Fixed Term Plan - Series 75 (IDFC FTP S75)</v>
      </c>
      <c r="C4" s="72"/>
      <c r="D4" s="72"/>
      <c r="E4" s="72"/>
      <c r="F4" s="72"/>
      <c r="G4" s="72"/>
    </row>
    <row r="5" spans="1:7" ht="15.95" customHeight="1">
      <c r="A5" s="2" t="s">
        <v>2525</v>
      </c>
      <c r="B5" s="57" t="s">
        <v>2951</v>
      </c>
      <c r="C5" s="58"/>
      <c r="D5" s="59"/>
      <c r="E5" s="59"/>
      <c r="F5" s="59"/>
      <c r="G5" s="59"/>
    </row>
    <row r="6" spans="1:7" ht="12.95" customHeight="1">
      <c r="A6" s="3"/>
      <c r="B6" s="57" t="s">
        <v>1</v>
      </c>
      <c r="C6" s="58"/>
      <c r="D6" s="59"/>
      <c r="E6" s="59"/>
      <c r="F6" s="59"/>
      <c r="G6" s="59"/>
    </row>
    <row r="7" spans="1:7" ht="12.95" customHeight="1" thickBot="1">
      <c r="A7" s="4" t="s">
        <v>2</v>
      </c>
      <c r="B7" s="59"/>
      <c r="C7" s="59"/>
      <c r="D7" s="59"/>
      <c r="E7" s="59"/>
      <c r="F7" s="59"/>
      <c r="G7" s="59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242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243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3"/>
      <c r="B11" s="11" t="s">
        <v>263</v>
      </c>
      <c r="C11" s="10" t="s">
        <v>2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7" ht="12.95" customHeight="1">
      <c r="A12" s="14" t="s">
        <v>1093</v>
      </c>
      <c r="B12" s="15" t="s">
        <v>274</v>
      </c>
      <c r="C12" s="10" t="s">
        <v>1094</v>
      </c>
      <c r="D12" s="12" t="s">
        <v>271</v>
      </c>
      <c r="E12" s="16">
        <v>410000</v>
      </c>
      <c r="F12" s="17">
        <v>414.16</v>
      </c>
      <c r="G12" s="18">
        <v>0.16089999999999999</v>
      </c>
    </row>
    <row r="13" spans="1:7" ht="12.95" customHeight="1">
      <c r="A13" s="14" t="s">
        <v>409</v>
      </c>
      <c r="B13" s="15" t="s">
        <v>411</v>
      </c>
      <c r="C13" s="10" t="s">
        <v>410</v>
      </c>
      <c r="D13" s="12" t="s">
        <v>267</v>
      </c>
      <c r="E13" s="16">
        <v>410000</v>
      </c>
      <c r="F13" s="17">
        <v>413.75</v>
      </c>
      <c r="G13" s="18">
        <v>0.16070000000000001</v>
      </c>
    </row>
    <row r="14" spans="1:7" ht="12.95" customHeight="1">
      <c r="A14" s="14" t="s">
        <v>931</v>
      </c>
      <c r="B14" s="15" t="s">
        <v>933</v>
      </c>
      <c r="C14" s="10" t="s">
        <v>932</v>
      </c>
      <c r="D14" s="12" t="s">
        <v>271</v>
      </c>
      <c r="E14" s="16">
        <v>410000</v>
      </c>
      <c r="F14" s="17">
        <v>413.66</v>
      </c>
      <c r="G14" s="18">
        <v>0.16070000000000001</v>
      </c>
    </row>
    <row r="15" spans="1:7" ht="12.95" customHeight="1">
      <c r="A15" s="14" t="s">
        <v>2513</v>
      </c>
      <c r="B15" s="15" t="s">
        <v>2515</v>
      </c>
      <c r="C15" s="10" t="s">
        <v>2514</v>
      </c>
      <c r="D15" s="12" t="s">
        <v>271</v>
      </c>
      <c r="E15" s="16">
        <v>250000</v>
      </c>
      <c r="F15" s="17">
        <v>251.77</v>
      </c>
      <c r="G15" s="18">
        <v>9.7799999999999998E-2</v>
      </c>
    </row>
    <row r="16" spans="1:7" ht="12.95" customHeight="1">
      <c r="A16" s="14" t="s">
        <v>2516</v>
      </c>
      <c r="B16" s="15" t="s">
        <v>2977</v>
      </c>
      <c r="C16" s="10" t="s">
        <v>2517</v>
      </c>
      <c r="D16" s="12" t="s">
        <v>271</v>
      </c>
      <c r="E16" s="16">
        <v>200000</v>
      </c>
      <c r="F16" s="17">
        <v>201.96</v>
      </c>
      <c r="G16" s="18">
        <v>7.85E-2</v>
      </c>
    </row>
    <row r="17" spans="1:7" ht="12.95" customHeight="1">
      <c r="A17" s="3"/>
      <c r="B17" s="11" t="s">
        <v>435</v>
      </c>
      <c r="C17" s="10" t="s">
        <v>2</v>
      </c>
      <c r="D17" s="12" t="s">
        <v>2</v>
      </c>
      <c r="E17" s="12" t="s">
        <v>2</v>
      </c>
      <c r="F17" s="12" t="s">
        <v>2</v>
      </c>
      <c r="G17" s="13" t="s">
        <v>2</v>
      </c>
    </row>
    <row r="18" spans="1:7" ht="12.95" customHeight="1">
      <c r="A18" s="14" t="s">
        <v>2518</v>
      </c>
      <c r="B18" s="15" t="s">
        <v>88</v>
      </c>
      <c r="C18" s="10" t="s">
        <v>2519</v>
      </c>
      <c r="D18" s="12" t="s">
        <v>370</v>
      </c>
      <c r="E18" s="16">
        <v>310000</v>
      </c>
      <c r="F18" s="17">
        <v>389.36</v>
      </c>
      <c r="G18" s="18">
        <v>0.15129999999999999</v>
      </c>
    </row>
    <row r="19" spans="1:7" ht="12.95" customHeight="1">
      <c r="A19" s="3"/>
      <c r="B19" s="20" t="s">
        <v>440</v>
      </c>
      <c r="C19" s="34" t="s">
        <v>2</v>
      </c>
      <c r="D19" s="20" t="s">
        <v>2</v>
      </c>
      <c r="E19" s="20" t="s">
        <v>2</v>
      </c>
      <c r="F19" s="35">
        <v>2084.66</v>
      </c>
      <c r="G19" s="36">
        <v>0.80989999999999995</v>
      </c>
    </row>
    <row r="20" spans="1:7" ht="12.95" customHeight="1">
      <c r="A20" s="3"/>
      <c r="B20" s="11" t="s">
        <v>441</v>
      </c>
      <c r="C20" s="10" t="s">
        <v>2</v>
      </c>
      <c r="D20" s="12" t="s">
        <v>2</v>
      </c>
      <c r="E20" s="12" t="s">
        <v>2</v>
      </c>
      <c r="F20" s="12" t="s">
        <v>2</v>
      </c>
      <c r="G20" s="13" t="s">
        <v>2</v>
      </c>
    </row>
    <row r="21" spans="1:7" ht="12.95" customHeight="1">
      <c r="A21" s="3"/>
      <c r="B21" s="11" t="s">
        <v>263</v>
      </c>
      <c r="C21" s="10" t="s">
        <v>2</v>
      </c>
      <c r="D21" s="12" t="s">
        <v>2</v>
      </c>
      <c r="E21" s="12" t="s">
        <v>2</v>
      </c>
      <c r="F21" s="12" t="s">
        <v>2</v>
      </c>
      <c r="G21" s="13" t="s">
        <v>2</v>
      </c>
    </row>
    <row r="22" spans="1:7" ht="12.95" customHeight="1">
      <c r="A22" s="14" t="s">
        <v>2520</v>
      </c>
      <c r="B22" s="15" t="s">
        <v>2522</v>
      </c>
      <c r="C22" s="10" t="s">
        <v>2521</v>
      </c>
      <c r="D22" s="12" t="s">
        <v>271</v>
      </c>
      <c r="E22" s="16">
        <v>310000</v>
      </c>
      <c r="F22" s="17">
        <v>313.58</v>
      </c>
      <c r="G22" s="18">
        <v>0.12180000000000001</v>
      </c>
    </row>
    <row r="23" spans="1:7" ht="12.95" customHeight="1">
      <c r="A23" s="3"/>
      <c r="B23" s="20" t="s">
        <v>440</v>
      </c>
      <c r="C23" s="34" t="s">
        <v>2</v>
      </c>
      <c r="D23" s="20" t="s">
        <v>2</v>
      </c>
      <c r="E23" s="20" t="s">
        <v>2</v>
      </c>
      <c r="F23" s="35">
        <v>313.58</v>
      </c>
      <c r="G23" s="36">
        <v>0.12180000000000001</v>
      </c>
    </row>
    <row r="24" spans="1:7" ht="12.95" customHeight="1">
      <c r="A24" s="3"/>
      <c r="B24" s="40" t="s">
        <v>2921</v>
      </c>
      <c r="C24" s="39" t="s">
        <v>2</v>
      </c>
      <c r="D24" s="41" t="s">
        <v>2</v>
      </c>
      <c r="E24" s="41" t="s">
        <v>2</v>
      </c>
      <c r="F24" s="41" t="s">
        <v>2</v>
      </c>
      <c r="G24" s="42" t="s">
        <v>2</v>
      </c>
    </row>
    <row r="25" spans="1:7" ht="12.95" customHeight="1">
      <c r="A25" s="43"/>
      <c r="B25" s="45" t="s">
        <v>440</v>
      </c>
      <c r="C25" s="44" t="s">
        <v>2</v>
      </c>
      <c r="D25" s="45" t="s">
        <v>2</v>
      </c>
      <c r="E25" s="45" t="s">
        <v>2</v>
      </c>
      <c r="F25" s="46" t="s">
        <v>808</v>
      </c>
      <c r="G25" s="47" t="s">
        <v>808</v>
      </c>
    </row>
    <row r="26" spans="1:7" ht="12.95" customHeight="1">
      <c r="A26" s="3"/>
      <c r="B26" s="20" t="s">
        <v>224</v>
      </c>
      <c r="C26" s="19" t="s">
        <v>2</v>
      </c>
      <c r="D26" s="21" t="s">
        <v>2</v>
      </c>
      <c r="E26" s="22" t="s">
        <v>2</v>
      </c>
      <c r="F26" s="23">
        <v>2398.2399999999998</v>
      </c>
      <c r="G26" s="24">
        <v>0.93169999999999997</v>
      </c>
    </row>
    <row r="27" spans="1:7" ht="12.95" customHeight="1">
      <c r="A27" s="3"/>
      <c r="B27" s="11" t="s">
        <v>9</v>
      </c>
      <c r="C27" s="10" t="s">
        <v>2</v>
      </c>
      <c r="D27" s="12" t="s">
        <v>2</v>
      </c>
      <c r="E27" s="12" t="s">
        <v>2</v>
      </c>
      <c r="F27" s="12" t="s">
        <v>2</v>
      </c>
      <c r="G27" s="13" t="s">
        <v>2</v>
      </c>
    </row>
    <row r="28" spans="1:7" ht="12.95" customHeight="1">
      <c r="A28" s="3"/>
      <c r="B28" s="11" t="s">
        <v>464</v>
      </c>
      <c r="C28" s="10" t="s">
        <v>2</v>
      </c>
      <c r="D28" s="12" t="s">
        <v>2</v>
      </c>
      <c r="E28" s="12" t="s">
        <v>2</v>
      </c>
      <c r="F28" s="12" t="s">
        <v>2</v>
      </c>
      <c r="G28" s="13" t="s">
        <v>2</v>
      </c>
    </row>
    <row r="29" spans="1:7" ht="12.95" customHeight="1">
      <c r="A29" s="4" t="s">
        <v>2</v>
      </c>
      <c r="B29" s="15" t="s">
        <v>465</v>
      </c>
      <c r="C29" s="10" t="s">
        <v>2</v>
      </c>
      <c r="D29" s="12" t="s">
        <v>2</v>
      </c>
      <c r="E29" s="26" t="s">
        <v>2</v>
      </c>
      <c r="F29" s="17">
        <v>35.01</v>
      </c>
      <c r="G29" s="18">
        <v>1.3599999999999999E-2</v>
      </c>
    </row>
    <row r="30" spans="1:7" ht="12.95" customHeight="1">
      <c r="A30" s="3"/>
      <c r="B30" s="20" t="s">
        <v>224</v>
      </c>
      <c r="C30" s="19" t="s">
        <v>2</v>
      </c>
      <c r="D30" s="21" t="s">
        <v>2</v>
      </c>
      <c r="E30" s="22" t="s">
        <v>2</v>
      </c>
      <c r="F30" s="23">
        <v>35.01</v>
      </c>
      <c r="G30" s="24">
        <v>1.3599999999999999E-2</v>
      </c>
    </row>
    <row r="31" spans="1:7" ht="12.95" customHeight="1">
      <c r="A31" s="3"/>
      <c r="B31" s="20" t="s">
        <v>237</v>
      </c>
      <c r="C31" s="19" t="s">
        <v>2</v>
      </c>
      <c r="D31" s="21" t="s">
        <v>2</v>
      </c>
      <c r="E31" s="12" t="s">
        <v>2</v>
      </c>
      <c r="F31" s="23">
        <v>140.83000000000001</v>
      </c>
      <c r="G31" s="24">
        <v>5.4699999999999999E-2</v>
      </c>
    </row>
    <row r="32" spans="1:7" ht="12.95" customHeight="1" thickBot="1">
      <c r="A32" s="3"/>
      <c r="B32" s="29" t="s">
        <v>238</v>
      </c>
      <c r="C32" s="28" t="s">
        <v>2</v>
      </c>
      <c r="D32" s="30" t="s">
        <v>2</v>
      </c>
      <c r="E32" s="30" t="s">
        <v>2</v>
      </c>
      <c r="F32" s="31">
        <v>2574.0807134000001</v>
      </c>
      <c r="G32" s="32">
        <v>1</v>
      </c>
    </row>
    <row r="33" spans="1:7" ht="12.95" customHeight="1">
      <c r="A33" s="3"/>
      <c r="B33" s="4" t="s">
        <v>2</v>
      </c>
      <c r="C33" s="3"/>
      <c r="D33" s="3"/>
      <c r="E33" s="3"/>
      <c r="F33" s="3"/>
      <c r="G33" s="3"/>
    </row>
    <row r="34" spans="1:7" ht="12.95" customHeight="1">
      <c r="A34" s="3"/>
      <c r="B34" s="33" t="s">
        <v>2</v>
      </c>
      <c r="C34" s="3"/>
      <c r="D34" s="3"/>
      <c r="E34" s="3"/>
      <c r="F34" s="3"/>
      <c r="G34" s="3"/>
    </row>
    <row r="35" spans="1:7" ht="12.95" customHeight="1">
      <c r="A35" s="3"/>
      <c r="B35" s="33" t="s">
        <v>239</v>
      </c>
      <c r="C35" s="3"/>
      <c r="D35" s="3"/>
      <c r="E35" s="3"/>
      <c r="F35" s="3"/>
      <c r="G35" s="3"/>
    </row>
    <row r="36" spans="1:7" ht="12.95" customHeight="1">
      <c r="A36" s="3"/>
      <c r="B36" s="33" t="s">
        <v>2</v>
      </c>
      <c r="C36" s="3"/>
      <c r="D36" s="3"/>
      <c r="E36" s="3"/>
      <c r="F36" s="3"/>
      <c r="G36" s="3"/>
    </row>
    <row r="37" spans="1:7" ht="26.1" customHeight="1">
      <c r="A37" s="3"/>
      <c r="B37" s="56"/>
      <c r="C37" s="3"/>
      <c r="E37" s="3"/>
      <c r="F37" s="3"/>
      <c r="G37" s="3"/>
    </row>
    <row r="38" spans="1:7" ht="12.95" customHeight="1">
      <c r="A38" s="3"/>
      <c r="B38" s="33" t="s">
        <v>2</v>
      </c>
      <c r="C38" s="3"/>
      <c r="D38" s="3"/>
      <c r="E38" s="3"/>
      <c r="F38" s="3"/>
      <c r="G38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33.xml><?xml version="1.0" encoding="utf-8"?>
<worksheet xmlns="http://schemas.openxmlformats.org/spreadsheetml/2006/main" xmlns:r="http://schemas.openxmlformats.org/officeDocument/2006/relationships">
  <dimension ref="A2:G39"/>
  <sheetViews>
    <sheetView showGridLines="0" zoomScaleNormal="100" workbookViewId="0"/>
  </sheetViews>
  <sheetFormatPr defaultRowHeight="12.75"/>
  <cols>
    <col min="1" max="1" width="9.140625" style="1" bestFit="1" customWidth="1"/>
    <col min="2" max="2" width="61.7109375" style="1" bestFit="1" customWidth="1"/>
    <col min="3" max="3" width="13.7109375" style="1" bestFit="1" customWidth="1"/>
    <col min="4" max="4" width="14.140625" style="1" bestFit="1" customWidth="1"/>
    <col min="5" max="5" width="7.7109375" style="1" bestFit="1" customWidth="1"/>
    <col min="6" max="6" width="27.42578125" style="1" bestFit="1" customWidth="1"/>
    <col min="7" max="7" width="8.140625" style="1" bestFit="1" customWidth="1"/>
    <col min="8" max="16384" width="9.140625" style="1"/>
  </cols>
  <sheetData>
    <row r="2" spans="1:7">
      <c r="B2" s="72" t="s">
        <v>2968</v>
      </c>
      <c r="C2" s="72"/>
      <c r="D2" s="72"/>
      <c r="E2" s="72"/>
      <c r="F2" s="72"/>
      <c r="G2" s="72"/>
    </row>
    <row r="4" spans="1:7">
      <c r="B4" s="72" t="str">
        <f>+B5</f>
        <v>IDFC Fixed Term Plan - Series 77 (IDFC FTP S77)</v>
      </c>
      <c r="C4" s="72"/>
      <c r="D4" s="72"/>
      <c r="E4" s="72"/>
      <c r="F4" s="72"/>
      <c r="G4" s="72"/>
    </row>
    <row r="5" spans="1:7" ht="15.95" customHeight="1">
      <c r="A5" s="2" t="s">
        <v>2526</v>
      </c>
      <c r="B5" s="57" t="s">
        <v>2952</v>
      </c>
      <c r="C5" s="58"/>
      <c r="D5" s="59"/>
      <c r="E5" s="59"/>
      <c r="F5" s="59"/>
      <c r="G5" s="59"/>
    </row>
    <row r="6" spans="1:7" ht="12.95" customHeight="1">
      <c r="A6" s="3"/>
      <c r="B6" s="57" t="s">
        <v>1</v>
      </c>
      <c r="C6" s="58"/>
      <c r="D6" s="59"/>
      <c r="E6" s="59"/>
      <c r="F6" s="59"/>
      <c r="G6" s="59"/>
    </row>
    <row r="7" spans="1:7" ht="12.95" customHeight="1" thickBot="1">
      <c r="A7" s="4" t="s">
        <v>2</v>
      </c>
      <c r="B7" s="59"/>
      <c r="C7" s="59"/>
      <c r="D7" s="59"/>
      <c r="E7" s="59"/>
      <c r="F7" s="59"/>
      <c r="G7" s="59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242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243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3"/>
      <c r="B11" s="11" t="s">
        <v>263</v>
      </c>
      <c r="C11" s="10" t="s">
        <v>2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7" ht="12.95" customHeight="1">
      <c r="A12" s="14" t="s">
        <v>1093</v>
      </c>
      <c r="B12" s="15" t="s">
        <v>274</v>
      </c>
      <c r="C12" s="10" t="s">
        <v>1094</v>
      </c>
      <c r="D12" s="12" t="s">
        <v>271</v>
      </c>
      <c r="E12" s="16">
        <v>740000</v>
      </c>
      <c r="F12" s="17">
        <v>747.51</v>
      </c>
      <c r="G12" s="18">
        <v>0.15859999999999999</v>
      </c>
    </row>
    <row r="13" spans="1:7" ht="12.95" customHeight="1">
      <c r="A13" s="14" t="s">
        <v>931</v>
      </c>
      <c r="B13" s="15" t="s">
        <v>933</v>
      </c>
      <c r="C13" s="10" t="s">
        <v>932</v>
      </c>
      <c r="D13" s="12" t="s">
        <v>271</v>
      </c>
      <c r="E13" s="16">
        <v>740000</v>
      </c>
      <c r="F13" s="17">
        <v>746.61</v>
      </c>
      <c r="G13" s="18">
        <v>0.15840000000000001</v>
      </c>
    </row>
    <row r="14" spans="1:7" ht="12.95" customHeight="1">
      <c r="A14" s="14" t="s">
        <v>2513</v>
      </c>
      <c r="B14" s="15" t="s">
        <v>2515</v>
      </c>
      <c r="C14" s="10" t="s">
        <v>2514</v>
      </c>
      <c r="D14" s="12" t="s">
        <v>271</v>
      </c>
      <c r="E14" s="16">
        <v>450000</v>
      </c>
      <c r="F14" s="17">
        <v>453.19</v>
      </c>
      <c r="G14" s="18">
        <v>9.6100000000000005E-2</v>
      </c>
    </row>
    <row r="15" spans="1:7" ht="12.95" customHeight="1">
      <c r="A15" s="14" t="s">
        <v>2516</v>
      </c>
      <c r="B15" s="15" t="s">
        <v>2977</v>
      </c>
      <c r="C15" s="10" t="s">
        <v>2517</v>
      </c>
      <c r="D15" s="12" t="s">
        <v>271</v>
      </c>
      <c r="E15" s="16">
        <v>400000</v>
      </c>
      <c r="F15" s="17">
        <v>403.91</v>
      </c>
      <c r="G15" s="18">
        <v>8.5699999999999998E-2</v>
      </c>
    </row>
    <row r="16" spans="1:7" ht="12.95" customHeight="1">
      <c r="A16" s="14" t="s">
        <v>409</v>
      </c>
      <c r="B16" s="15" t="s">
        <v>411</v>
      </c>
      <c r="C16" s="10" t="s">
        <v>410</v>
      </c>
      <c r="D16" s="12" t="s">
        <v>267</v>
      </c>
      <c r="E16" s="16">
        <v>380000</v>
      </c>
      <c r="F16" s="17">
        <v>383.48</v>
      </c>
      <c r="G16" s="18">
        <v>8.1299999999999997E-2</v>
      </c>
    </row>
    <row r="17" spans="1:7" ht="12.95" customHeight="1">
      <c r="A17" s="14" t="s">
        <v>2527</v>
      </c>
      <c r="B17" s="15" t="s">
        <v>2529</v>
      </c>
      <c r="C17" s="10" t="s">
        <v>2528</v>
      </c>
      <c r="D17" s="12" t="s">
        <v>271</v>
      </c>
      <c r="E17" s="16">
        <v>370000</v>
      </c>
      <c r="F17" s="17">
        <v>373.67</v>
      </c>
      <c r="G17" s="18">
        <v>7.9299999999999995E-2</v>
      </c>
    </row>
    <row r="18" spans="1:7" ht="12.95" customHeight="1">
      <c r="A18" s="3"/>
      <c r="B18" s="11" t="s">
        <v>435</v>
      </c>
      <c r="C18" s="10" t="s">
        <v>2</v>
      </c>
      <c r="D18" s="12" t="s">
        <v>2</v>
      </c>
      <c r="E18" s="12" t="s">
        <v>2</v>
      </c>
      <c r="F18" s="12" t="s">
        <v>2</v>
      </c>
      <c r="G18" s="13" t="s">
        <v>2</v>
      </c>
    </row>
    <row r="19" spans="1:7" ht="12.95" customHeight="1">
      <c r="A19" s="14" t="s">
        <v>2518</v>
      </c>
      <c r="B19" s="15" t="s">
        <v>88</v>
      </c>
      <c r="C19" s="10" t="s">
        <v>2519</v>
      </c>
      <c r="D19" s="12" t="s">
        <v>370</v>
      </c>
      <c r="E19" s="16">
        <v>560000</v>
      </c>
      <c r="F19" s="17">
        <v>703.37</v>
      </c>
      <c r="G19" s="18">
        <v>0.1492</v>
      </c>
    </row>
    <row r="20" spans="1:7" ht="12.95" customHeight="1">
      <c r="A20" s="3"/>
      <c r="B20" s="20" t="s">
        <v>440</v>
      </c>
      <c r="C20" s="34" t="s">
        <v>2</v>
      </c>
      <c r="D20" s="20" t="s">
        <v>2</v>
      </c>
      <c r="E20" s="20" t="s">
        <v>2</v>
      </c>
      <c r="F20" s="35">
        <v>3811.74</v>
      </c>
      <c r="G20" s="36">
        <v>0.80859999999999999</v>
      </c>
    </row>
    <row r="21" spans="1:7" ht="12.95" customHeight="1">
      <c r="A21" s="3"/>
      <c r="B21" s="11" t="s">
        <v>441</v>
      </c>
      <c r="C21" s="10" t="s">
        <v>2</v>
      </c>
      <c r="D21" s="12" t="s">
        <v>2</v>
      </c>
      <c r="E21" s="12" t="s">
        <v>2</v>
      </c>
      <c r="F21" s="12" t="s">
        <v>2</v>
      </c>
      <c r="G21" s="13" t="s">
        <v>2</v>
      </c>
    </row>
    <row r="22" spans="1:7" ht="12.95" customHeight="1">
      <c r="A22" s="3"/>
      <c r="B22" s="11" t="s">
        <v>263</v>
      </c>
      <c r="C22" s="10" t="s">
        <v>2</v>
      </c>
      <c r="D22" s="12" t="s">
        <v>2</v>
      </c>
      <c r="E22" s="12" t="s">
        <v>2</v>
      </c>
      <c r="F22" s="12" t="s">
        <v>2</v>
      </c>
      <c r="G22" s="13" t="s">
        <v>2</v>
      </c>
    </row>
    <row r="23" spans="1:7" ht="12.95" customHeight="1">
      <c r="A23" s="14" t="s">
        <v>2520</v>
      </c>
      <c r="B23" s="15" t="s">
        <v>2522</v>
      </c>
      <c r="C23" s="10" t="s">
        <v>2521</v>
      </c>
      <c r="D23" s="12" t="s">
        <v>271</v>
      </c>
      <c r="E23" s="16">
        <v>550000</v>
      </c>
      <c r="F23" s="17">
        <v>556.36</v>
      </c>
      <c r="G23" s="18">
        <v>0.11799999999999999</v>
      </c>
    </row>
    <row r="24" spans="1:7" ht="12.95" customHeight="1">
      <c r="A24" s="3"/>
      <c r="B24" s="20" t="s">
        <v>440</v>
      </c>
      <c r="C24" s="34" t="s">
        <v>2</v>
      </c>
      <c r="D24" s="20" t="s">
        <v>2</v>
      </c>
      <c r="E24" s="20" t="s">
        <v>2</v>
      </c>
      <c r="F24" s="35">
        <v>556.36</v>
      </c>
      <c r="G24" s="36">
        <v>0.11799999999999999</v>
      </c>
    </row>
    <row r="25" spans="1:7" ht="12.95" customHeight="1">
      <c r="A25" s="3"/>
      <c r="B25" s="40" t="s">
        <v>2921</v>
      </c>
      <c r="C25" s="39" t="s">
        <v>2</v>
      </c>
      <c r="D25" s="41" t="s">
        <v>2</v>
      </c>
      <c r="E25" s="41" t="s">
        <v>2</v>
      </c>
      <c r="F25" s="41" t="s">
        <v>2</v>
      </c>
      <c r="G25" s="42" t="s">
        <v>2</v>
      </c>
    </row>
    <row r="26" spans="1:7" ht="12.95" customHeight="1">
      <c r="A26" s="43"/>
      <c r="B26" s="45" t="s">
        <v>440</v>
      </c>
      <c r="C26" s="44" t="s">
        <v>2</v>
      </c>
      <c r="D26" s="45" t="s">
        <v>2</v>
      </c>
      <c r="E26" s="45" t="s">
        <v>2</v>
      </c>
      <c r="F26" s="46" t="s">
        <v>808</v>
      </c>
      <c r="G26" s="47" t="s">
        <v>808</v>
      </c>
    </row>
    <row r="27" spans="1:7" ht="12.95" customHeight="1">
      <c r="A27" s="3"/>
      <c r="B27" s="20" t="s">
        <v>224</v>
      </c>
      <c r="C27" s="19" t="s">
        <v>2</v>
      </c>
      <c r="D27" s="21" t="s">
        <v>2</v>
      </c>
      <c r="E27" s="22" t="s">
        <v>2</v>
      </c>
      <c r="F27" s="23">
        <v>4368.1000000000004</v>
      </c>
      <c r="G27" s="24">
        <v>0.92659999999999998</v>
      </c>
    </row>
    <row r="28" spans="1:7" ht="12.95" customHeight="1">
      <c r="A28" s="3"/>
      <c r="B28" s="11" t="s">
        <v>9</v>
      </c>
      <c r="C28" s="10" t="s">
        <v>2</v>
      </c>
      <c r="D28" s="12" t="s">
        <v>2</v>
      </c>
      <c r="E28" s="12" t="s">
        <v>2</v>
      </c>
      <c r="F28" s="12" t="s">
        <v>2</v>
      </c>
      <c r="G28" s="13" t="s">
        <v>2</v>
      </c>
    </row>
    <row r="29" spans="1:7" ht="12.95" customHeight="1">
      <c r="A29" s="3"/>
      <c r="B29" s="11" t="s">
        <v>464</v>
      </c>
      <c r="C29" s="10" t="s">
        <v>2</v>
      </c>
      <c r="D29" s="12" t="s">
        <v>2</v>
      </c>
      <c r="E29" s="12" t="s">
        <v>2</v>
      </c>
      <c r="F29" s="12" t="s">
        <v>2</v>
      </c>
      <c r="G29" s="13" t="s">
        <v>2</v>
      </c>
    </row>
    <row r="30" spans="1:7" ht="12.95" customHeight="1">
      <c r="A30" s="4" t="s">
        <v>2</v>
      </c>
      <c r="B30" s="15" t="s">
        <v>465</v>
      </c>
      <c r="C30" s="10" t="s">
        <v>2</v>
      </c>
      <c r="D30" s="12" t="s">
        <v>2</v>
      </c>
      <c r="E30" s="26" t="s">
        <v>2</v>
      </c>
      <c r="F30" s="17">
        <v>84.01</v>
      </c>
      <c r="G30" s="18">
        <v>1.78E-2</v>
      </c>
    </row>
    <row r="31" spans="1:7" ht="12.95" customHeight="1">
      <c r="A31" s="3"/>
      <c r="B31" s="20" t="s">
        <v>224</v>
      </c>
      <c r="C31" s="19" t="s">
        <v>2</v>
      </c>
      <c r="D31" s="21" t="s">
        <v>2</v>
      </c>
      <c r="E31" s="22" t="s">
        <v>2</v>
      </c>
      <c r="F31" s="23">
        <v>84.01</v>
      </c>
      <c r="G31" s="24">
        <v>1.78E-2</v>
      </c>
    </row>
    <row r="32" spans="1:7" ht="12.95" customHeight="1">
      <c r="A32" s="3"/>
      <c r="B32" s="20" t="s">
        <v>237</v>
      </c>
      <c r="C32" s="19" t="s">
        <v>2</v>
      </c>
      <c r="D32" s="21" t="s">
        <v>2</v>
      </c>
      <c r="E32" s="12" t="s">
        <v>2</v>
      </c>
      <c r="F32" s="23">
        <v>262.01</v>
      </c>
      <c r="G32" s="24">
        <v>5.5599999999999997E-2</v>
      </c>
    </row>
    <row r="33" spans="1:7" ht="12.95" customHeight="1" thickBot="1">
      <c r="A33" s="3"/>
      <c r="B33" s="29" t="s">
        <v>238</v>
      </c>
      <c r="C33" s="28" t="s">
        <v>2</v>
      </c>
      <c r="D33" s="30" t="s">
        <v>2</v>
      </c>
      <c r="E33" s="30" t="s">
        <v>2</v>
      </c>
      <c r="F33" s="31">
        <v>4714.1150822</v>
      </c>
      <c r="G33" s="32">
        <v>1</v>
      </c>
    </row>
    <row r="34" spans="1:7" ht="12.95" customHeight="1">
      <c r="A34" s="3"/>
      <c r="B34" s="4" t="s">
        <v>2</v>
      </c>
      <c r="C34" s="3"/>
      <c r="D34" s="3"/>
      <c r="E34" s="3"/>
      <c r="F34" s="3"/>
      <c r="G34" s="3"/>
    </row>
    <row r="35" spans="1:7" ht="12.95" customHeight="1">
      <c r="A35" s="3"/>
      <c r="B35" s="33" t="s">
        <v>2</v>
      </c>
      <c r="C35" s="3"/>
      <c r="D35" s="3"/>
      <c r="E35" s="3"/>
      <c r="F35" s="3"/>
      <c r="G35" s="3"/>
    </row>
    <row r="36" spans="1:7" ht="12.95" customHeight="1">
      <c r="A36" s="3"/>
      <c r="B36" s="33" t="s">
        <v>239</v>
      </c>
      <c r="C36" s="3"/>
      <c r="D36" s="3"/>
      <c r="E36" s="3"/>
      <c r="F36" s="3"/>
      <c r="G36" s="3"/>
    </row>
    <row r="37" spans="1:7" ht="12.95" customHeight="1">
      <c r="A37" s="3"/>
      <c r="B37" s="33" t="s">
        <v>2</v>
      </c>
      <c r="C37" s="3"/>
      <c r="D37" s="3"/>
      <c r="E37" s="3"/>
      <c r="F37" s="3"/>
      <c r="G37" s="3"/>
    </row>
    <row r="38" spans="1:7" ht="26.1" customHeight="1">
      <c r="A38" s="3"/>
      <c r="B38" s="56"/>
      <c r="C38" s="3"/>
      <c r="E38" s="3"/>
      <c r="F38" s="3"/>
      <c r="G38" s="3"/>
    </row>
    <row r="39" spans="1:7" ht="12.95" customHeight="1">
      <c r="A39" s="3"/>
      <c r="B39" s="33" t="s">
        <v>2</v>
      </c>
      <c r="C39" s="3"/>
      <c r="D39" s="3"/>
      <c r="E39" s="3"/>
      <c r="F39" s="3"/>
      <c r="G39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34.xml><?xml version="1.0" encoding="utf-8"?>
<worksheet xmlns="http://schemas.openxmlformats.org/spreadsheetml/2006/main" xmlns:r="http://schemas.openxmlformats.org/officeDocument/2006/relationships">
  <dimension ref="A2:G39"/>
  <sheetViews>
    <sheetView showGridLines="0" zoomScaleNormal="100" workbookViewId="0"/>
  </sheetViews>
  <sheetFormatPr defaultRowHeight="12.75"/>
  <cols>
    <col min="1" max="1" width="9" style="1" bestFit="1" customWidth="1"/>
    <col min="2" max="2" width="61.7109375" style="1" bestFit="1" customWidth="1"/>
    <col min="3" max="3" width="13.7109375" style="1" bestFit="1" customWidth="1"/>
    <col min="4" max="4" width="14.140625" style="1" bestFit="1" customWidth="1"/>
    <col min="5" max="5" width="7.7109375" style="1" bestFit="1" customWidth="1"/>
    <col min="6" max="6" width="27.42578125" style="1" bestFit="1" customWidth="1"/>
    <col min="7" max="7" width="8.140625" style="1" bestFit="1" customWidth="1"/>
    <col min="8" max="16384" width="9.140625" style="1"/>
  </cols>
  <sheetData>
    <row r="2" spans="1:7">
      <c r="B2" s="72" t="s">
        <v>2968</v>
      </c>
      <c r="C2" s="72"/>
      <c r="D2" s="72"/>
      <c r="E2" s="72"/>
      <c r="F2" s="72"/>
      <c r="G2" s="72"/>
    </row>
    <row r="4" spans="1:7">
      <c r="B4" s="72" t="str">
        <f>+B5</f>
        <v>IDFC Fixed Term Plan - Series 78 (IDFC FTP S78)</v>
      </c>
      <c r="C4" s="72"/>
      <c r="D4" s="72"/>
      <c r="E4" s="72"/>
      <c r="F4" s="72"/>
      <c r="G4" s="72"/>
    </row>
    <row r="5" spans="1:7" ht="15.95" customHeight="1">
      <c r="A5" s="2" t="s">
        <v>2530</v>
      </c>
      <c r="B5" s="57" t="s">
        <v>2953</v>
      </c>
      <c r="C5" s="58"/>
      <c r="D5" s="59"/>
      <c r="E5" s="59"/>
      <c r="F5" s="59"/>
      <c r="G5" s="59"/>
    </row>
    <row r="6" spans="1:7" ht="12.95" customHeight="1">
      <c r="A6" s="3"/>
      <c r="B6" s="57" t="s">
        <v>1</v>
      </c>
      <c r="C6" s="58"/>
      <c r="D6" s="59"/>
      <c r="E6" s="59"/>
      <c r="F6" s="59"/>
      <c r="G6" s="59"/>
    </row>
    <row r="7" spans="1:7" ht="12.95" customHeight="1" thickBot="1">
      <c r="A7" s="4" t="s">
        <v>2</v>
      </c>
      <c r="B7" s="59"/>
      <c r="C7" s="59"/>
      <c r="D7" s="59"/>
      <c r="E7" s="59"/>
      <c r="F7" s="59"/>
      <c r="G7" s="59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242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243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3"/>
      <c r="B11" s="11" t="s">
        <v>263</v>
      </c>
      <c r="C11" s="10" t="s">
        <v>2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7" ht="12.95" customHeight="1">
      <c r="A12" s="14" t="s">
        <v>734</v>
      </c>
      <c r="B12" s="15" t="s">
        <v>736</v>
      </c>
      <c r="C12" s="10" t="s">
        <v>735</v>
      </c>
      <c r="D12" s="12" t="s">
        <v>271</v>
      </c>
      <c r="E12" s="16">
        <v>570000</v>
      </c>
      <c r="F12" s="17">
        <v>574.08000000000004</v>
      </c>
      <c r="G12" s="18">
        <v>0.1588</v>
      </c>
    </row>
    <row r="13" spans="1:7" ht="12.95" customHeight="1">
      <c r="A13" s="14" t="s">
        <v>2531</v>
      </c>
      <c r="B13" s="15" t="s">
        <v>2533</v>
      </c>
      <c r="C13" s="10" t="s">
        <v>2532</v>
      </c>
      <c r="D13" s="12" t="s">
        <v>271</v>
      </c>
      <c r="E13" s="16">
        <v>560000</v>
      </c>
      <c r="F13" s="17">
        <v>562.1</v>
      </c>
      <c r="G13" s="18">
        <v>0.1555</v>
      </c>
    </row>
    <row r="14" spans="1:7" ht="12.95" customHeight="1">
      <c r="A14" s="14" t="s">
        <v>567</v>
      </c>
      <c r="B14" s="15" t="s">
        <v>569</v>
      </c>
      <c r="C14" s="10" t="s">
        <v>568</v>
      </c>
      <c r="D14" s="12" t="s">
        <v>307</v>
      </c>
      <c r="E14" s="16">
        <v>430000</v>
      </c>
      <c r="F14" s="17">
        <v>432.09</v>
      </c>
      <c r="G14" s="18">
        <v>0.1196</v>
      </c>
    </row>
    <row r="15" spans="1:7" ht="12.95" customHeight="1">
      <c r="A15" s="14" t="s">
        <v>415</v>
      </c>
      <c r="B15" s="15" t="s">
        <v>417</v>
      </c>
      <c r="C15" s="10" t="s">
        <v>416</v>
      </c>
      <c r="D15" s="12" t="s">
        <v>271</v>
      </c>
      <c r="E15" s="16">
        <v>360000</v>
      </c>
      <c r="F15" s="17">
        <v>361.66</v>
      </c>
      <c r="G15" s="18">
        <v>0.10009999999999999</v>
      </c>
    </row>
    <row r="16" spans="1:7" ht="12.95" customHeight="1">
      <c r="A16" s="14" t="s">
        <v>936</v>
      </c>
      <c r="B16" s="15" t="s">
        <v>938</v>
      </c>
      <c r="C16" s="10" t="s">
        <v>937</v>
      </c>
      <c r="D16" s="12" t="s">
        <v>271</v>
      </c>
      <c r="E16" s="16">
        <v>300000</v>
      </c>
      <c r="F16" s="17">
        <v>301.72000000000003</v>
      </c>
      <c r="G16" s="18">
        <v>8.3500000000000005E-2</v>
      </c>
    </row>
    <row r="17" spans="1:7" ht="12.95" customHeight="1">
      <c r="A17" s="14" t="s">
        <v>430</v>
      </c>
      <c r="B17" s="15" t="s">
        <v>432</v>
      </c>
      <c r="C17" s="10" t="s">
        <v>431</v>
      </c>
      <c r="D17" s="12" t="s">
        <v>271</v>
      </c>
      <c r="E17" s="16">
        <v>200000</v>
      </c>
      <c r="F17" s="17">
        <v>201.69</v>
      </c>
      <c r="G17" s="18">
        <v>5.5800000000000002E-2</v>
      </c>
    </row>
    <row r="18" spans="1:7" ht="12.95" customHeight="1">
      <c r="A18" s="3"/>
      <c r="B18" s="11" t="s">
        <v>435</v>
      </c>
      <c r="C18" s="10" t="s">
        <v>2</v>
      </c>
      <c r="D18" s="12" t="s">
        <v>2</v>
      </c>
      <c r="E18" s="12" t="s">
        <v>2</v>
      </c>
      <c r="F18" s="12" t="s">
        <v>2</v>
      </c>
      <c r="G18" s="13" t="s">
        <v>2</v>
      </c>
    </row>
    <row r="19" spans="1:7" ht="12.95" customHeight="1">
      <c r="A19" s="14" t="s">
        <v>570</v>
      </c>
      <c r="B19" s="15" t="s">
        <v>145</v>
      </c>
      <c r="C19" s="10" t="s">
        <v>571</v>
      </c>
      <c r="D19" s="12" t="s">
        <v>280</v>
      </c>
      <c r="E19" s="16">
        <v>430000</v>
      </c>
      <c r="F19" s="17">
        <v>542.55999999999995</v>
      </c>
      <c r="G19" s="18">
        <v>0.15010000000000001</v>
      </c>
    </row>
    <row r="20" spans="1:7" ht="12.95" customHeight="1">
      <c r="A20" s="3"/>
      <c r="B20" s="20" t="s">
        <v>440</v>
      </c>
      <c r="C20" s="34" t="s">
        <v>2</v>
      </c>
      <c r="D20" s="20" t="s">
        <v>2</v>
      </c>
      <c r="E20" s="20" t="s">
        <v>2</v>
      </c>
      <c r="F20" s="35">
        <v>2975.9</v>
      </c>
      <c r="G20" s="36">
        <v>0.82340000000000002</v>
      </c>
    </row>
    <row r="21" spans="1:7" ht="12.95" customHeight="1">
      <c r="A21" s="3"/>
      <c r="B21" s="11" t="s">
        <v>441</v>
      </c>
      <c r="C21" s="10" t="s">
        <v>2</v>
      </c>
      <c r="D21" s="21" t="s">
        <v>2</v>
      </c>
      <c r="E21" s="21" t="s">
        <v>2</v>
      </c>
      <c r="F21" s="37" t="s">
        <v>808</v>
      </c>
      <c r="G21" s="38" t="s">
        <v>808</v>
      </c>
    </row>
    <row r="22" spans="1:7" ht="12.95" customHeight="1">
      <c r="A22" s="3"/>
      <c r="B22" s="34" t="s">
        <v>440</v>
      </c>
      <c r="C22" s="19" t="s">
        <v>2</v>
      </c>
      <c r="D22" s="21" t="s">
        <v>2</v>
      </c>
      <c r="E22" s="21" t="s">
        <v>2</v>
      </c>
      <c r="F22" s="37" t="s">
        <v>808</v>
      </c>
      <c r="G22" s="38" t="s">
        <v>808</v>
      </c>
    </row>
    <row r="23" spans="1:7" ht="12.95" customHeight="1">
      <c r="A23" s="3"/>
      <c r="B23" s="40" t="s">
        <v>2921</v>
      </c>
      <c r="C23" s="39" t="s">
        <v>2</v>
      </c>
      <c r="D23" s="41" t="s">
        <v>2</v>
      </c>
      <c r="E23" s="41" t="s">
        <v>2</v>
      </c>
      <c r="F23" s="41" t="s">
        <v>2</v>
      </c>
      <c r="G23" s="42" t="s">
        <v>2</v>
      </c>
    </row>
    <row r="24" spans="1:7" ht="12.95" customHeight="1">
      <c r="A24" s="43"/>
      <c r="B24" s="45" t="s">
        <v>440</v>
      </c>
      <c r="C24" s="44" t="s">
        <v>2</v>
      </c>
      <c r="D24" s="45" t="s">
        <v>2</v>
      </c>
      <c r="E24" s="45" t="s">
        <v>2</v>
      </c>
      <c r="F24" s="46" t="s">
        <v>808</v>
      </c>
      <c r="G24" s="47" t="s">
        <v>808</v>
      </c>
    </row>
    <row r="25" spans="1:7" ht="12.95" customHeight="1">
      <c r="A25" s="3"/>
      <c r="B25" s="20" t="s">
        <v>224</v>
      </c>
      <c r="C25" s="19" t="s">
        <v>2</v>
      </c>
      <c r="D25" s="21" t="s">
        <v>2</v>
      </c>
      <c r="E25" s="22" t="s">
        <v>2</v>
      </c>
      <c r="F25" s="23">
        <v>2975.9</v>
      </c>
      <c r="G25" s="24">
        <v>0.82340000000000002</v>
      </c>
    </row>
    <row r="26" spans="1:7" ht="12.95" customHeight="1">
      <c r="A26" s="3"/>
      <c r="B26" s="11" t="s">
        <v>9</v>
      </c>
      <c r="C26" s="10" t="s">
        <v>2</v>
      </c>
      <c r="D26" s="12" t="s">
        <v>2</v>
      </c>
      <c r="E26" s="12" t="s">
        <v>2</v>
      </c>
      <c r="F26" s="12" t="s">
        <v>2</v>
      </c>
      <c r="G26" s="13" t="s">
        <v>2</v>
      </c>
    </row>
    <row r="27" spans="1:7" ht="12.95" customHeight="1">
      <c r="A27" s="3"/>
      <c r="B27" s="11" t="s">
        <v>10</v>
      </c>
      <c r="C27" s="10" t="s">
        <v>2</v>
      </c>
      <c r="D27" s="12" t="s">
        <v>2</v>
      </c>
      <c r="E27" s="12" t="s">
        <v>2</v>
      </c>
      <c r="F27" s="12" t="s">
        <v>2</v>
      </c>
      <c r="G27" s="13" t="s">
        <v>2</v>
      </c>
    </row>
    <row r="28" spans="1:7" ht="12.95" customHeight="1">
      <c r="A28" s="14" t="s">
        <v>2534</v>
      </c>
      <c r="B28" s="15" t="s">
        <v>17</v>
      </c>
      <c r="C28" s="10" t="s">
        <v>2535</v>
      </c>
      <c r="D28" s="12" t="s">
        <v>14</v>
      </c>
      <c r="E28" s="16">
        <v>400000</v>
      </c>
      <c r="F28" s="17">
        <v>391.93</v>
      </c>
      <c r="G28" s="18">
        <v>0.1084</v>
      </c>
    </row>
    <row r="29" spans="1:7" ht="12.95" customHeight="1">
      <c r="A29" s="3"/>
      <c r="B29" s="11" t="s">
        <v>464</v>
      </c>
      <c r="C29" s="10" t="s">
        <v>2</v>
      </c>
      <c r="D29" s="12" t="s">
        <v>2</v>
      </c>
      <c r="E29" s="12" t="s">
        <v>2</v>
      </c>
      <c r="F29" s="12" t="s">
        <v>2</v>
      </c>
      <c r="G29" s="13" t="s">
        <v>2</v>
      </c>
    </row>
    <row r="30" spans="1:7" ht="12.95" customHeight="1">
      <c r="A30" s="4" t="s">
        <v>2</v>
      </c>
      <c r="B30" s="15" t="s">
        <v>465</v>
      </c>
      <c r="C30" s="10" t="s">
        <v>2</v>
      </c>
      <c r="D30" s="12" t="s">
        <v>2</v>
      </c>
      <c r="E30" s="26" t="s">
        <v>2</v>
      </c>
      <c r="F30" s="17">
        <v>106.02</v>
      </c>
      <c r="G30" s="18">
        <v>2.93E-2</v>
      </c>
    </row>
    <row r="31" spans="1:7" ht="12.95" customHeight="1">
      <c r="A31" s="3"/>
      <c r="B31" s="20" t="s">
        <v>224</v>
      </c>
      <c r="C31" s="19" t="s">
        <v>2</v>
      </c>
      <c r="D31" s="21" t="s">
        <v>2</v>
      </c>
      <c r="E31" s="22" t="s">
        <v>2</v>
      </c>
      <c r="F31" s="23">
        <v>497.95</v>
      </c>
      <c r="G31" s="24">
        <v>0.13769999999999999</v>
      </c>
    </row>
    <row r="32" spans="1:7" ht="12.95" customHeight="1">
      <c r="A32" s="3"/>
      <c r="B32" s="20" t="s">
        <v>237</v>
      </c>
      <c r="C32" s="19" t="s">
        <v>2</v>
      </c>
      <c r="D32" s="21" t="s">
        <v>2</v>
      </c>
      <c r="E32" s="12" t="s">
        <v>2</v>
      </c>
      <c r="F32" s="23">
        <v>140.38999999999999</v>
      </c>
      <c r="G32" s="24">
        <v>3.8899999999999997E-2</v>
      </c>
    </row>
    <row r="33" spans="1:7" ht="12.95" customHeight="1" thickBot="1">
      <c r="A33" s="3"/>
      <c r="B33" s="29" t="s">
        <v>238</v>
      </c>
      <c r="C33" s="28" t="s">
        <v>2</v>
      </c>
      <c r="D33" s="30" t="s">
        <v>2</v>
      </c>
      <c r="E33" s="30" t="s">
        <v>2</v>
      </c>
      <c r="F33" s="31">
        <v>3614.2421144999998</v>
      </c>
      <c r="G33" s="32">
        <v>1</v>
      </c>
    </row>
    <row r="34" spans="1:7" ht="12.95" customHeight="1">
      <c r="A34" s="3"/>
      <c r="B34" s="4" t="s">
        <v>2</v>
      </c>
      <c r="C34" s="3"/>
      <c r="D34" s="3"/>
      <c r="E34" s="3"/>
      <c r="F34" s="3"/>
      <c r="G34" s="3"/>
    </row>
    <row r="35" spans="1:7" ht="12.95" customHeight="1">
      <c r="A35" s="3"/>
      <c r="B35" s="33" t="s">
        <v>2</v>
      </c>
      <c r="C35" s="3"/>
      <c r="D35" s="3"/>
      <c r="E35" s="3"/>
      <c r="F35" s="3"/>
      <c r="G35" s="3"/>
    </row>
    <row r="36" spans="1:7" ht="12.95" customHeight="1">
      <c r="A36" s="3"/>
      <c r="B36" s="33" t="s">
        <v>239</v>
      </c>
      <c r="C36" s="3"/>
      <c r="D36" s="3"/>
      <c r="E36" s="3"/>
      <c r="F36" s="3"/>
      <c r="G36" s="3"/>
    </row>
    <row r="37" spans="1:7" ht="12.95" customHeight="1">
      <c r="A37" s="3"/>
      <c r="B37" s="33" t="s">
        <v>2</v>
      </c>
      <c r="C37" s="3"/>
      <c r="D37" s="3"/>
      <c r="E37" s="3"/>
      <c r="F37" s="3"/>
      <c r="G37" s="3"/>
    </row>
    <row r="38" spans="1:7" ht="26.1" customHeight="1">
      <c r="A38" s="3"/>
      <c r="B38" s="56"/>
      <c r="C38" s="3"/>
      <c r="E38" s="3"/>
      <c r="F38" s="3"/>
      <c r="G38" s="3"/>
    </row>
    <row r="39" spans="1:7" ht="12.95" customHeight="1">
      <c r="A39" s="3"/>
      <c r="B39" s="33" t="s">
        <v>2</v>
      </c>
      <c r="C39" s="3"/>
      <c r="D39" s="3"/>
      <c r="E39" s="3"/>
      <c r="F39" s="3"/>
      <c r="G39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35.xml><?xml version="1.0" encoding="utf-8"?>
<worksheet xmlns="http://schemas.openxmlformats.org/spreadsheetml/2006/main" xmlns:r="http://schemas.openxmlformats.org/officeDocument/2006/relationships">
  <dimension ref="A2:G38"/>
  <sheetViews>
    <sheetView showGridLines="0" zoomScaleNormal="100" workbookViewId="0"/>
  </sheetViews>
  <sheetFormatPr defaultRowHeight="12.75"/>
  <cols>
    <col min="1" max="1" width="9.140625" style="1" bestFit="1" customWidth="1"/>
    <col min="2" max="2" width="61.7109375" style="1" bestFit="1" customWidth="1"/>
    <col min="3" max="3" width="13.7109375" style="1" bestFit="1" customWidth="1"/>
    <col min="4" max="4" width="14.140625" style="1" bestFit="1" customWidth="1"/>
    <col min="5" max="5" width="7.7109375" style="1" bestFit="1" customWidth="1"/>
    <col min="6" max="6" width="27.42578125" style="1" bestFit="1" customWidth="1"/>
    <col min="7" max="7" width="8.140625" style="1" bestFit="1" customWidth="1"/>
    <col min="8" max="16384" width="9.140625" style="1"/>
  </cols>
  <sheetData>
    <row r="2" spans="1:7">
      <c r="B2" s="72" t="s">
        <v>2968</v>
      </c>
      <c r="C2" s="72"/>
      <c r="D2" s="72"/>
      <c r="E2" s="72"/>
      <c r="F2" s="72"/>
      <c r="G2" s="72"/>
    </row>
    <row r="4" spans="1:7">
      <c r="B4" s="72" t="str">
        <f>+B5</f>
        <v>IDFC Fixed Term Plan - Series 79 (IDFC FTP S79)</v>
      </c>
      <c r="C4" s="72"/>
      <c r="D4" s="72"/>
      <c r="E4" s="72"/>
      <c r="F4" s="72"/>
      <c r="G4" s="72"/>
    </row>
    <row r="5" spans="1:7" ht="15.95" customHeight="1">
      <c r="A5" s="2" t="s">
        <v>2536</v>
      </c>
      <c r="B5" s="57" t="s">
        <v>2954</v>
      </c>
      <c r="C5" s="58"/>
      <c r="D5" s="59"/>
      <c r="E5" s="59"/>
      <c r="F5" s="59"/>
      <c r="G5" s="59"/>
    </row>
    <row r="6" spans="1:7" ht="12.95" customHeight="1">
      <c r="A6" s="3"/>
      <c r="B6" s="57" t="s">
        <v>1</v>
      </c>
      <c r="C6" s="58"/>
      <c r="D6" s="59"/>
      <c r="E6" s="59"/>
      <c r="F6" s="59"/>
      <c r="G6" s="59"/>
    </row>
    <row r="7" spans="1:7" ht="12.95" customHeight="1" thickBot="1">
      <c r="A7" s="4" t="s">
        <v>2</v>
      </c>
      <c r="B7" s="59"/>
      <c r="C7" s="59"/>
      <c r="D7" s="59"/>
      <c r="E7" s="59"/>
      <c r="F7" s="59"/>
      <c r="G7" s="59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242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243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3"/>
      <c r="B11" s="11" t="s">
        <v>263</v>
      </c>
      <c r="C11" s="10" t="s">
        <v>2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7" ht="12.95" customHeight="1">
      <c r="A12" s="14" t="s">
        <v>2527</v>
      </c>
      <c r="B12" s="15" t="s">
        <v>2529</v>
      </c>
      <c r="C12" s="10" t="s">
        <v>2528</v>
      </c>
      <c r="D12" s="12" t="s">
        <v>271</v>
      </c>
      <c r="E12" s="16">
        <v>620000</v>
      </c>
      <c r="F12" s="17">
        <v>626.15</v>
      </c>
      <c r="G12" s="18">
        <v>0.16309999999999999</v>
      </c>
    </row>
    <row r="13" spans="1:7" ht="12.95" customHeight="1">
      <c r="A13" s="14" t="s">
        <v>1093</v>
      </c>
      <c r="B13" s="15" t="s">
        <v>274</v>
      </c>
      <c r="C13" s="10" t="s">
        <v>1094</v>
      </c>
      <c r="D13" s="12" t="s">
        <v>271</v>
      </c>
      <c r="E13" s="16">
        <v>610000</v>
      </c>
      <c r="F13" s="17">
        <v>616.19000000000005</v>
      </c>
      <c r="G13" s="18">
        <v>0.1605</v>
      </c>
    </row>
    <row r="14" spans="1:7" ht="12.95" customHeight="1">
      <c r="A14" s="14" t="s">
        <v>931</v>
      </c>
      <c r="B14" s="15" t="s">
        <v>933</v>
      </c>
      <c r="C14" s="10" t="s">
        <v>932</v>
      </c>
      <c r="D14" s="12" t="s">
        <v>271</v>
      </c>
      <c r="E14" s="16">
        <v>610000</v>
      </c>
      <c r="F14" s="17">
        <v>615.45000000000005</v>
      </c>
      <c r="G14" s="18">
        <v>0.1603</v>
      </c>
    </row>
    <row r="15" spans="1:7" ht="12.95" customHeight="1">
      <c r="A15" s="14" t="s">
        <v>2513</v>
      </c>
      <c r="B15" s="15" t="s">
        <v>2515</v>
      </c>
      <c r="C15" s="10" t="s">
        <v>2514</v>
      </c>
      <c r="D15" s="12" t="s">
        <v>271</v>
      </c>
      <c r="E15" s="16">
        <v>350000</v>
      </c>
      <c r="F15" s="17">
        <v>352.48</v>
      </c>
      <c r="G15" s="18">
        <v>9.1800000000000007E-2</v>
      </c>
    </row>
    <row r="16" spans="1:7" ht="12.95" customHeight="1">
      <c r="A16" s="14" t="s">
        <v>2516</v>
      </c>
      <c r="B16" s="15" t="s">
        <v>2977</v>
      </c>
      <c r="C16" s="10" t="s">
        <v>2517</v>
      </c>
      <c r="D16" s="12" t="s">
        <v>271</v>
      </c>
      <c r="E16" s="16">
        <v>300000</v>
      </c>
      <c r="F16" s="17">
        <v>302.94</v>
      </c>
      <c r="G16" s="18">
        <v>7.8899999999999998E-2</v>
      </c>
    </row>
    <row r="17" spans="1:7" ht="12.95" customHeight="1">
      <c r="A17" s="3"/>
      <c r="B17" s="11" t="s">
        <v>435</v>
      </c>
      <c r="C17" s="10" t="s">
        <v>2</v>
      </c>
      <c r="D17" s="12" t="s">
        <v>2</v>
      </c>
      <c r="E17" s="12" t="s">
        <v>2</v>
      </c>
      <c r="F17" s="12" t="s">
        <v>2</v>
      </c>
      <c r="G17" s="13" t="s">
        <v>2</v>
      </c>
    </row>
    <row r="18" spans="1:7" ht="12.95" customHeight="1">
      <c r="A18" s="14" t="s">
        <v>2518</v>
      </c>
      <c r="B18" s="15" t="s">
        <v>88</v>
      </c>
      <c r="C18" s="10" t="s">
        <v>2519</v>
      </c>
      <c r="D18" s="12" t="s">
        <v>370</v>
      </c>
      <c r="E18" s="16">
        <v>460000</v>
      </c>
      <c r="F18" s="17">
        <v>577.76</v>
      </c>
      <c r="G18" s="18">
        <v>0.15049999999999999</v>
      </c>
    </row>
    <row r="19" spans="1:7" ht="12.95" customHeight="1">
      <c r="A19" s="3"/>
      <c r="B19" s="20" t="s">
        <v>440</v>
      </c>
      <c r="C19" s="34" t="s">
        <v>2</v>
      </c>
      <c r="D19" s="20" t="s">
        <v>2</v>
      </c>
      <c r="E19" s="20" t="s">
        <v>2</v>
      </c>
      <c r="F19" s="35">
        <v>3090.97</v>
      </c>
      <c r="G19" s="36">
        <v>0.80510000000000004</v>
      </c>
    </row>
    <row r="20" spans="1:7" ht="12.95" customHeight="1">
      <c r="A20" s="3"/>
      <c r="B20" s="11" t="s">
        <v>441</v>
      </c>
      <c r="C20" s="10" t="s">
        <v>2</v>
      </c>
      <c r="D20" s="12" t="s">
        <v>2</v>
      </c>
      <c r="E20" s="12" t="s">
        <v>2</v>
      </c>
      <c r="F20" s="12" t="s">
        <v>2</v>
      </c>
      <c r="G20" s="13" t="s">
        <v>2</v>
      </c>
    </row>
    <row r="21" spans="1:7" ht="12.95" customHeight="1">
      <c r="A21" s="3"/>
      <c r="B21" s="11" t="s">
        <v>263</v>
      </c>
      <c r="C21" s="10" t="s">
        <v>2</v>
      </c>
      <c r="D21" s="12" t="s">
        <v>2</v>
      </c>
      <c r="E21" s="12" t="s">
        <v>2</v>
      </c>
      <c r="F21" s="12" t="s">
        <v>2</v>
      </c>
      <c r="G21" s="13" t="s">
        <v>2</v>
      </c>
    </row>
    <row r="22" spans="1:7" ht="12.95" customHeight="1">
      <c r="A22" s="14" t="s">
        <v>2520</v>
      </c>
      <c r="B22" s="15" t="s">
        <v>2522</v>
      </c>
      <c r="C22" s="10" t="s">
        <v>2521</v>
      </c>
      <c r="D22" s="12" t="s">
        <v>271</v>
      </c>
      <c r="E22" s="16">
        <v>460000</v>
      </c>
      <c r="F22" s="17">
        <v>465.32</v>
      </c>
      <c r="G22" s="18">
        <v>0.1212</v>
      </c>
    </row>
    <row r="23" spans="1:7" ht="12.95" customHeight="1">
      <c r="A23" s="3"/>
      <c r="B23" s="20" t="s">
        <v>440</v>
      </c>
      <c r="C23" s="34" t="s">
        <v>2</v>
      </c>
      <c r="D23" s="20" t="s">
        <v>2</v>
      </c>
      <c r="E23" s="20" t="s">
        <v>2</v>
      </c>
      <c r="F23" s="35">
        <v>465.32</v>
      </c>
      <c r="G23" s="36">
        <v>0.1212</v>
      </c>
    </row>
    <row r="24" spans="1:7" ht="12.95" customHeight="1">
      <c r="A24" s="3"/>
      <c r="B24" s="40" t="s">
        <v>2921</v>
      </c>
      <c r="C24" s="39" t="s">
        <v>2</v>
      </c>
      <c r="D24" s="41" t="s">
        <v>2</v>
      </c>
      <c r="E24" s="41" t="s">
        <v>2</v>
      </c>
      <c r="F24" s="41" t="s">
        <v>2</v>
      </c>
      <c r="G24" s="42" t="s">
        <v>2</v>
      </c>
    </row>
    <row r="25" spans="1:7" ht="12.95" customHeight="1">
      <c r="A25" s="43"/>
      <c r="B25" s="45" t="s">
        <v>440</v>
      </c>
      <c r="C25" s="44" t="s">
        <v>2</v>
      </c>
      <c r="D25" s="45" t="s">
        <v>2</v>
      </c>
      <c r="E25" s="45" t="s">
        <v>2</v>
      </c>
      <c r="F25" s="46" t="s">
        <v>808</v>
      </c>
      <c r="G25" s="47" t="s">
        <v>808</v>
      </c>
    </row>
    <row r="26" spans="1:7" ht="12.95" customHeight="1">
      <c r="A26" s="3"/>
      <c r="B26" s="20" t="s">
        <v>224</v>
      </c>
      <c r="C26" s="19" t="s">
        <v>2</v>
      </c>
      <c r="D26" s="21" t="s">
        <v>2</v>
      </c>
      <c r="E26" s="22" t="s">
        <v>2</v>
      </c>
      <c r="F26" s="23">
        <v>3556.29</v>
      </c>
      <c r="G26" s="24">
        <v>0.92630000000000001</v>
      </c>
    </row>
    <row r="27" spans="1:7" ht="12.95" customHeight="1">
      <c r="A27" s="3"/>
      <c r="B27" s="11" t="s">
        <v>9</v>
      </c>
      <c r="C27" s="10" t="s">
        <v>2</v>
      </c>
      <c r="D27" s="12" t="s">
        <v>2</v>
      </c>
      <c r="E27" s="12" t="s">
        <v>2</v>
      </c>
      <c r="F27" s="12" t="s">
        <v>2</v>
      </c>
      <c r="G27" s="13" t="s">
        <v>2</v>
      </c>
    </row>
    <row r="28" spans="1:7" ht="12.95" customHeight="1">
      <c r="A28" s="3"/>
      <c r="B28" s="11" t="s">
        <v>464</v>
      </c>
      <c r="C28" s="10" t="s">
        <v>2</v>
      </c>
      <c r="D28" s="12" t="s">
        <v>2</v>
      </c>
      <c r="E28" s="12" t="s">
        <v>2</v>
      </c>
      <c r="F28" s="12" t="s">
        <v>2</v>
      </c>
      <c r="G28" s="13" t="s">
        <v>2</v>
      </c>
    </row>
    <row r="29" spans="1:7" ht="12.95" customHeight="1">
      <c r="A29" s="4" t="s">
        <v>2</v>
      </c>
      <c r="B29" s="15" t="s">
        <v>465</v>
      </c>
      <c r="C29" s="10" t="s">
        <v>2</v>
      </c>
      <c r="D29" s="12" t="s">
        <v>2</v>
      </c>
      <c r="E29" s="26" t="s">
        <v>2</v>
      </c>
      <c r="F29" s="17">
        <v>77.010000000000005</v>
      </c>
      <c r="G29" s="18">
        <v>2.01E-2</v>
      </c>
    </row>
    <row r="30" spans="1:7" ht="12.95" customHeight="1">
      <c r="A30" s="3"/>
      <c r="B30" s="20" t="s">
        <v>224</v>
      </c>
      <c r="C30" s="19" t="s">
        <v>2</v>
      </c>
      <c r="D30" s="21" t="s">
        <v>2</v>
      </c>
      <c r="E30" s="22" t="s">
        <v>2</v>
      </c>
      <c r="F30" s="23">
        <v>77.010000000000005</v>
      </c>
      <c r="G30" s="24">
        <v>2.01E-2</v>
      </c>
    </row>
    <row r="31" spans="1:7" ht="12.95" customHeight="1">
      <c r="A31" s="3"/>
      <c r="B31" s="20" t="s">
        <v>237</v>
      </c>
      <c r="C31" s="19" t="s">
        <v>2</v>
      </c>
      <c r="D31" s="21" t="s">
        <v>2</v>
      </c>
      <c r="E31" s="12" t="s">
        <v>2</v>
      </c>
      <c r="F31" s="23">
        <v>206.8</v>
      </c>
      <c r="G31" s="24">
        <v>5.3600000000000002E-2</v>
      </c>
    </row>
    <row r="32" spans="1:7" ht="12.95" customHeight="1" thickBot="1">
      <c r="A32" s="3"/>
      <c r="B32" s="29" t="s">
        <v>238</v>
      </c>
      <c r="C32" s="28" t="s">
        <v>2</v>
      </c>
      <c r="D32" s="30" t="s">
        <v>2</v>
      </c>
      <c r="E32" s="30" t="s">
        <v>2</v>
      </c>
      <c r="F32" s="31">
        <v>3840.0961603000001</v>
      </c>
      <c r="G32" s="32">
        <v>1</v>
      </c>
    </row>
    <row r="33" spans="1:7" ht="12.95" customHeight="1">
      <c r="A33" s="3"/>
      <c r="B33" s="4" t="s">
        <v>2</v>
      </c>
      <c r="C33" s="3"/>
      <c r="D33" s="3"/>
      <c r="E33" s="3"/>
      <c r="F33" s="3"/>
      <c r="G33" s="3"/>
    </row>
    <row r="34" spans="1:7" ht="12.95" customHeight="1">
      <c r="A34" s="3"/>
      <c r="B34" s="33" t="s">
        <v>2</v>
      </c>
      <c r="C34" s="3"/>
      <c r="D34" s="3"/>
      <c r="E34" s="3"/>
      <c r="F34" s="3"/>
      <c r="G34" s="3"/>
    </row>
    <row r="35" spans="1:7" ht="12.95" customHeight="1">
      <c r="A35" s="3"/>
      <c r="B35" s="33" t="s">
        <v>239</v>
      </c>
      <c r="C35" s="3"/>
      <c r="D35" s="3"/>
      <c r="E35" s="3"/>
      <c r="F35" s="3"/>
      <c r="G35" s="3"/>
    </row>
    <row r="36" spans="1:7" ht="12.95" customHeight="1">
      <c r="A36" s="3"/>
      <c r="B36" s="33" t="s">
        <v>2</v>
      </c>
      <c r="C36" s="3"/>
      <c r="D36" s="3"/>
      <c r="E36" s="3"/>
      <c r="F36" s="3"/>
      <c r="G36" s="3"/>
    </row>
    <row r="37" spans="1:7" ht="26.1" customHeight="1">
      <c r="A37" s="3"/>
      <c r="B37" s="56"/>
      <c r="C37" s="3"/>
      <c r="E37" s="3"/>
      <c r="F37" s="3"/>
      <c r="G37" s="3"/>
    </row>
    <row r="38" spans="1:7" ht="12.95" customHeight="1">
      <c r="A38" s="3"/>
      <c r="B38" s="33" t="s">
        <v>2</v>
      </c>
      <c r="C38" s="3"/>
      <c r="D38" s="3"/>
      <c r="E38" s="3"/>
      <c r="F38" s="3"/>
      <c r="G38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36.xml><?xml version="1.0" encoding="utf-8"?>
<worksheet xmlns="http://schemas.openxmlformats.org/spreadsheetml/2006/main" xmlns:r="http://schemas.openxmlformats.org/officeDocument/2006/relationships">
  <dimension ref="A2:G40"/>
  <sheetViews>
    <sheetView showGridLines="0" zoomScaleNormal="100" workbookViewId="0"/>
  </sheetViews>
  <sheetFormatPr defaultRowHeight="12.75"/>
  <cols>
    <col min="1" max="1" width="9.140625" style="1" bestFit="1" customWidth="1"/>
    <col min="2" max="2" width="61.7109375" style="1" bestFit="1" customWidth="1"/>
    <col min="3" max="3" width="13.7109375" style="1" bestFit="1" customWidth="1"/>
    <col min="4" max="4" width="14.140625" style="1" bestFit="1" customWidth="1"/>
    <col min="5" max="5" width="7.7109375" style="1" bestFit="1" customWidth="1"/>
    <col min="6" max="6" width="27.42578125" style="1" bestFit="1" customWidth="1"/>
    <col min="7" max="7" width="8.140625" style="1" bestFit="1" customWidth="1"/>
    <col min="8" max="16384" width="9.140625" style="1"/>
  </cols>
  <sheetData>
    <row r="2" spans="1:7">
      <c r="B2" s="72" t="s">
        <v>2968</v>
      </c>
      <c r="C2" s="72"/>
      <c r="D2" s="72"/>
      <c r="E2" s="72"/>
      <c r="F2" s="72"/>
      <c r="G2" s="72"/>
    </row>
    <row r="4" spans="1:7">
      <c r="B4" s="72" t="str">
        <f>+B5</f>
        <v>IDFC Fixed Term Plan - Series 84 (IDFC FTP S84)</v>
      </c>
      <c r="C4" s="72"/>
      <c r="D4" s="72"/>
      <c r="E4" s="72"/>
      <c r="F4" s="72"/>
      <c r="G4" s="72"/>
    </row>
    <row r="5" spans="1:7" ht="15.95" customHeight="1">
      <c r="A5" s="2" t="s">
        <v>2537</v>
      </c>
      <c r="B5" s="57" t="s">
        <v>2955</v>
      </c>
      <c r="C5" s="58"/>
      <c r="D5" s="59"/>
      <c r="E5" s="59"/>
      <c r="F5" s="59"/>
      <c r="G5" s="59"/>
    </row>
    <row r="6" spans="1:7" ht="12.95" customHeight="1">
      <c r="A6" s="3"/>
      <c r="B6" s="57" t="s">
        <v>1</v>
      </c>
      <c r="C6" s="58"/>
      <c r="D6" s="59"/>
      <c r="E6" s="59"/>
      <c r="F6" s="59"/>
      <c r="G6" s="59"/>
    </row>
    <row r="7" spans="1:7" ht="12.95" customHeight="1" thickBot="1">
      <c r="A7" s="4" t="s">
        <v>2</v>
      </c>
      <c r="B7" s="59"/>
      <c r="C7" s="59"/>
      <c r="D7" s="59"/>
      <c r="E7" s="59"/>
      <c r="F7" s="59"/>
      <c r="G7" s="59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242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243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3"/>
      <c r="B11" s="11" t="s">
        <v>263</v>
      </c>
      <c r="C11" s="10" t="s">
        <v>2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7" ht="12.95" customHeight="1">
      <c r="A12" s="14" t="s">
        <v>1093</v>
      </c>
      <c r="B12" s="15" t="s">
        <v>274</v>
      </c>
      <c r="C12" s="10" t="s">
        <v>1094</v>
      </c>
      <c r="D12" s="12" t="s">
        <v>271</v>
      </c>
      <c r="E12" s="16">
        <v>360000</v>
      </c>
      <c r="F12" s="17">
        <v>363.65</v>
      </c>
      <c r="G12" s="18">
        <v>0.16200000000000001</v>
      </c>
    </row>
    <row r="13" spans="1:7" ht="12.95" customHeight="1">
      <c r="A13" s="14" t="s">
        <v>2527</v>
      </c>
      <c r="B13" s="15" t="s">
        <v>2529</v>
      </c>
      <c r="C13" s="10" t="s">
        <v>2528</v>
      </c>
      <c r="D13" s="12" t="s">
        <v>271</v>
      </c>
      <c r="E13" s="16">
        <v>360000</v>
      </c>
      <c r="F13" s="17">
        <v>363.57</v>
      </c>
      <c r="G13" s="18">
        <v>0.16200000000000001</v>
      </c>
    </row>
    <row r="14" spans="1:7" ht="12.95" customHeight="1">
      <c r="A14" s="14" t="s">
        <v>931</v>
      </c>
      <c r="B14" s="15" t="s">
        <v>933</v>
      </c>
      <c r="C14" s="10" t="s">
        <v>932</v>
      </c>
      <c r="D14" s="12" t="s">
        <v>271</v>
      </c>
      <c r="E14" s="16">
        <v>360000</v>
      </c>
      <c r="F14" s="17">
        <v>363.22</v>
      </c>
      <c r="G14" s="18">
        <v>0.1618</v>
      </c>
    </row>
    <row r="15" spans="1:7" ht="12.95" customHeight="1">
      <c r="A15" s="14" t="s">
        <v>2513</v>
      </c>
      <c r="B15" s="15" t="s">
        <v>2515</v>
      </c>
      <c r="C15" s="10" t="s">
        <v>2514</v>
      </c>
      <c r="D15" s="12" t="s">
        <v>271</v>
      </c>
      <c r="E15" s="16">
        <v>200000</v>
      </c>
      <c r="F15" s="17">
        <v>201.42</v>
      </c>
      <c r="G15" s="18">
        <v>8.9700000000000002E-2</v>
      </c>
    </row>
    <row r="16" spans="1:7" ht="12.95" customHeight="1">
      <c r="A16" s="14" t="s">
        <v>2516</v>
      </c>
      <c r="B16" s="15" t="s">
        <v>2977</v>
      </c>
      <c r="C16" s="10" t="s">
        <v>2517</v>
      </c>
      <c r="D16" s="12" t="s">
        <v>271</v>
      </c>
      <c r="E16" s="16">
        <v>100000</v>
      </c>
      <c r="F16" s="17">
        <v>100.98</v>
      </c>
      <c r="G16" s="18">
        <v>4.4999999999999998E-2</v>
      </c>
    </row>
    <row r="17" spans="1:7" ht="12.95" customHeight="1">
      <c r="A17" s="3"/>
      <c r="B17" s="11" t="s">
        <v>435</v>
      </c>
      <c r="C17" s="10" t="s">
        <v>2</v>
      </c>
      <c r="D17" s="12" t="s">
        <v>2</v>
      </c>
      <c r="E17" s="12" t="s">
        <v>2</v>
      </c>
      <c r="F17" s="12" t="s">
        <v>2</v>
      </c>
      <c r="G17" s="13" t="s">
        <v>2</v>
      </c>
    </row>
    <row r="18" spans="1:7" ht="12.95" customHeight="1">
      <c r="A18" s="14" t="s">
        <v>2518</v>
      </c>
      <c r="B18" s="15" t="s">
        <v>88</v>
      </c>
      <c r="C18" s="10" t="s">
        <v>2519</v>
      </c>
      <c r="D18" s="12" t="s">
        <v>370</v>
      </c>
      <c r="E18" s="16">
        <v>270000</v>
      </c>
      <c r="F18" s="17">
        <v>339.12</v>
      </c>
      <c r="G18" s="18">
        <v>0.15110000000000001</v>
      </c>
    </row>
    <row r="19" spans="1:7" ht="12.95" customHeight="1">
      <c r="A19" s="3"/>
      <c r="B19" s="20" t="s">
        <v>440</v>
      </c>
      <c r="C19" s="34" t="s">
        <v>2</v>
      </c>
      <c r="D19" s="20" t="s">
        <v>2</v>
      </c>
      <c r="E19" s="20" t="s">
        <v>2</v>
      </c>
      <c r="F19" s="35">
        <v>1731.96</v>
      </c>
      <c r="G19" s="36">
        <v>0.77159999999999995</v>
      </c>
    </row>
    <row r="20" spans="1:7" ht="12.95" customHeight="1">
      <c r="A20" s="3"/>
      <c r="B20" s="11" t="s">
        <v>441</v>
      </c>
      <c r="C20" s="10" t="s">
        <v>2</v>
      </c>
      <c r="D20" s="12" t="s">
        <v>2</v>
      </c>
      <c r="E20" s="12" t="s">
        <v>2</v>
      </c>
      <c r="F20" s="12" t="s">
        <v>2</v>
      </c>
      <c r="G20" s="13" t="s">
        <v>2</v>
      </c>
    </row>
    <row r="21" spans="1:7" ht="12.95" customHeight="1">
      <c r="A21" s="3"/>
      <c r="B21" s="11" t="s">
        <v>263</v>
      </c>
      <c r="C21" s="10" t="s">
        <v>2</v>
      </c>
      <c r="D21" s="12" t="s">
        <v>2</v>
      </c>
      <c r="E21" s="12" t="s">
        <v>2</v>
      </c>
      <c r="F21" s="12" t="s">
        <v>2</v>
      </c>
      <c r="G21" s="13" t="s">
        <v>2</v>
      </c>
    </row>
    <row r="22" spans="1:7" ht="12.95" customHeight="1">
      <c r="A22" s="14" t="s">
        <v>2520</v>
      </c>
      <c r="B22" s="15" t="s">
        <v>2522</v>
      </c>
      <c r="C22" s="10" t="s">
        <v>2521</v>
      </c>
      <c r="D22" s="12" t="s">
        <v>271</v>
      </c>
      <c r="E22" s="16">
        <v>270000</v>
      </c>
      <c r="F22" s="17">
        <v>273.12</v>
      </c>
      <c r="G22" s="18">
        <v>0.1217</v>
      </c>
    </row>
    <row r="23" spans="1:7" ht="12.95" customHeight="1">
      <c r="A23" s="3"/>
      <c r="B23" s="20" t="s">
        <v>440</v>
      </c>
      <c r="C23" s="34" t="s">
        <v>2</v>
      </c>
      <c r="D23" s="20" t="s">
        <v>2</v>
      </c>
      <c r="E23" s="20" t="s">
        <v>2</v>
      </c>
      <c r="F23" s="35">
        <v>273.12</v>
      </c>
      <c r="G23" s="36">
        <v>0.1217</v>
      </c>
    </row>
    <row r="24" spans="1:7" ht="12.95" customHeight="1">
      <c r="A24" s="3"/>
      <c r="B24" s="40" t="s">
        <v>2921</v>
      </c>
      <c r="C24" s="39" t="s">
        <v>2</v>
      </c>
      <c r="D24" s="41" t="s">
        <v>2</v>
      </c>
      <c r="E24" s="41" t="s">
        <v>2</v>
      </c>
      <c r="F24" s="41" t="s">
        <v>2</v>
      </c>
      <c r="G24" s="42" t="s">
        <v>2</v>
      </c>
    </row>
    <row r="25" spans="1:7" ht="12.95" customHeight="1">
      <c r="A25" s="43"/>
      <c r="B25" s="45" t="s">
        <v>440</v>
      </c>
      <c r="C25" s="44" t="s">
        <v>2</v>
      </c>
      <c r="D25" s="45" t="s">
        <v>2</v>
      </c>
      <c r="E25" s="45" t="s">
        <v>2</v>
      </c>
      <c r="F25" s="46" t="s">
        <v>808</v>
      </c>
      <c r="G25" s="47" t="s">
        <v>808</v>
      </c>
    </row>
    <row r="26" spans="1:7" ht="12.95" customHeight="1">
      <c r="A26" s="3"/>
      <c r="B26" s="20" t="s">
        <v>224</v>
      </c>
      <c r="C26" s="19" t="s">
        <v>2</v>
      </c>
      <c r="D26" s="21" t="s">
        <v>2</v>
      </c>
      <c r="E26" s="22" t="s">
        <v>2</v>
      </c>
      <c r="F26" s="23">
        <v>2005.08</v>
      </c>
      <c r="G26" s="24">
        <v>0.89329999999999998</v>
      </c>
    </row>
    <row r="27" spans="1:7" ht="12.95" customHeight="1">
      <c r="A27" s="3"/>
      <c r="B27" s="11" t="s">
        <v>9</v>
      </c>
      <c r="C27" s="10" t="s">
        <v>2</v>
      </c>
      <c r="D27" s="12" t="s">
        <v>2</v>
      </c>
      <c r="E27" s="12" t="s">
        <v>2</v>
      </c>
      <c r="F27" s="12" t="s">
        <v>2</v>
      </c>
      <c r="G27" s="13" t="s">
        <v>2</v>
      </c>
    </row>
    <row r="28" spans="1:7" ht="12.95" customHeight="1">
      <c r="A28" s="3"/>
      <c r="B28" s="11" t="s">
        <v>10</v>
      </c>
      <c r="C28" s="10" t="s">
        <v>2</v>
      </c>
      <c r="D28" s="12" t="s">
        <v>2</v>
      </c>
      <c r="E28" s="12" t="s">
        <v>2</v>
      </c>
      <c r="F28" s="12" t="s">
        <v>2</v>
      </c>
      <c r="G28" s="13" t="s">
        <v>2</v>
      </c>
    </row>
    <row r="29" spans="1:7" ht="12.95" customHeight="1">
      <c r="A29" s="14" t="s">
        <v>2534</v>
      </c>
      <c r="B29" s="15" t="s">
        <v>17</v>
      </c>
      <c r="C29" s="10" t="s">
        <v>2535</v>
      </c>
      <c r="D29" s="12" t="s">
        <v>14</v>
      </c>
      <c r="E29" s="16">
        <v>100000</v>
      </c>
      <c r="F29" s="17">
        <v>97.98</v>
      </c>
      <c r="G29" s="18">
        <v>4.3700000000000003E-2</v>
      </c>
    </row>
    <row r="30" spans="1:7" ht="12.95" customHeight="1">
      <c r="A30" s="3"/>
      <c r="B30" s="11" t="s">
        <v>464</v>
      </c>
      <c r="C30" s="10" t="s">
        <v>2</v>
      </c>
      <c r="D30" s="12" t="s">
        <v>2</v>
      </c>
      <c r="E30" s="12" t="s">
        <v>2</v>
      </c>
      <c r="F30" s="12" t="s">
        <v>2</v>
      </c>
      <c r="G30" s="13" t="s">
        <v>2</v>
      </c>
    </row>
    <row r="31" spans="1:7" ht="12.95" customHeight="1">
      <c r="A31" s="4" t="s">
        <v>2</v>
      </c>
      <c r="B31" s="15" t="s">
        <v>465</v>
      </c>
      <c r="C31" s="10" t="s">
        <v>2</v>
      </c>
      <c r="D31" s="12" t="s">
        <v>2</v>
      </c>
      <c r="E31" s="26" t="s">
        <v>2</v>
      </c>
      <c r="F31" s="17">
        <v>38.01</v>
      </c>
      <c r="G31" s="18">
        <v>1.6899999999999998E-2</v>
      </c>
    </row>
    <row r="32" spans="1:7" ht="12.95" customHeight="1">
      <c r="A32" s="3"/>
      <c r="B32" s="20" t="s">
        <v>224</v>
      </c>
      <c r="C32" s="19" t="s">
        <v>2</v>
      </c>
      <c r="D32" s="21" t="s">
        <v>2</v>
      </c>
      <c r="E32" s="22" t="s">
        <v>2</v>
      </c>
      <c r="F32" s="23">
        <v>135.99</v>
      </c>
      <c r="G32" s="24">
        <v>6.0600000000000001E-2</v>
      </c>
    </row>
    <row r="33" spans="1:7" ht="12.95" customHeight="1">
      <c r="A33" s="3"/>
      <c r="B33" s="20" t="s">
        <v>237</v>
      </c>
      <c r="C33" s="19" t="s">
        <v>2</v>
      </c>
      <c r="D33" s="21" t="s">
        <v>2</v>
      </c>
      <c r="E33" s="12" t="s">
        <v>2</v>
      </c>
      <c r="F33" s="23">
        <v>103.52</v>
      </c>
      <c r="G33" s="24">
        <v>4.6100000000000002E-2</v>
      </c>
    </row>
    <row r="34" spans="1:7" ht="12.95" customHeight="1" thickBot="1">
      <c r="A34" s="3"/>
      <c r="B34" s="29" t="s">
        <v>238</v>
      </c>
      <c r="C34" s="28" t="s">
        <v>2</v>
      </c>
      <c r="D34" s="30" t="s">
        <v>2</v>
      </c>
      <c r="E34" s="30" t="s">
        <v>2</v>
      </c>
      <c r="F34" s="31">
        <v>2244.5865287000001</v>
      </c>
      <c r="G34" s="32">
        <v>1</v>
      </c>
    </row>
    <row r="35" spans="1:7" ht="12.95" customHeight="1">
      <c r="A35" s="3"/>
      <c r="B35" s="4" t="s">
        <v>2</v>
      </c>
      <c r="C35" s="3"/>
      <c r="D35" s="3"/>
      <c r="E35" s="3"/>
      <c r="F35" s="3"/>
      <c r="G35" s="3"/>
    </row>
    <row r="36" spans="1:7" ht="12.95" customHeight="1">
      <c r="A36" s="3"/>
      <c r="B36" s="33" t="s">
        <v>2</v>
      </c>
      <c r="C36" s="3"/>
      <c r="D36" s="3"/>
      <c r="E36" s="3"/>
      <c r="F36" s="3"/>
      <c r="G36" s="3"/>
    </row>
    <row r="37" spans="1:7" ht="12.95" customHeight="1">
      <c r="A37" s="3"/>
      <c r="B37" s="33" t="s">
        <v>239</v>
      </c>
      <c r="C37" s="3"/>
      <c r="D37" s="3"/>
      <c r="E37" s="3"/>
      <c r="F37" s="3"/>
      <c r="G37" s="3"/>
    </row>
    <row r="38" spans="1:7" ht="12.95" customHeight="1">
      <c r="A38" s="3"/>
      <c r="B38" s="33" t="s">
        <v>2</v>
      </c>
      <c r="C38" s="3"/>
      <c r="D38" s="3"/>
      <c r="E38" s="3"/>
      <c r="F38" s="3"/>
      <c r="G38" s="3"/>
    </row>
    <row r="39" spans="1:7" ht="26.1" customHeight="1">
      <c r="A39" s="3"/>
      <c r="B39" s="56"/>
      <c r="C39" s="3"/>
      <c r="E39" s="3"/>
      <c r="F39" s="3"/>
      <c r="G39" s="3"/>
    </row>
    <row r="40" spans="1:7" ht="12.95" customHeight="1">
      <c r="A40" s="3"/>
      <c r="B40" s="33" t="s">
        <v>2</v>
      </c>
      <c r="C40" s="3"/>
      <c r="D40" s="3"/>
      <c r="E40" s="3"/>
      <c r="F40" s="3"/>
      <c r="G40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37.xml><?xml version="1.0" encoding="utf-8"?>
<worksheet xmlns="http://schemas.openxmlformats.org/spreadsheetml/2006/main" xmlns:r="http://schemas.openxmlformats.org/officeDocument/2006/relationships">
  <dimension ref="A2:G37"/>
  <sheetViews>
    <sheetView showGridLines="0" zoomScaleNormal="100" workbookViewId="0"/>
  </sheetViews>
  <sheetFormatPr defaultRowHeight="12.75"/>
  <cols>
    <col min="1" max="1" width="9.140625" style="1" bestFit="1" customWidth="1"/>
    <col min="2" max="2" width="61.7109375" style="1" bestFit="1" customWidth="1"/>
    <col min="3" max="3" width="13.5703125" style="1" bestFit="1" customWidth="1"/>
    <col min="4" max="4" width="14.140625" style="1" bestFit="1" customWidth="1"/>
    <col min="5" max="5" width="7.7109375" style="1" bestFit="1" customWidth="1"/>
    <col min="6" max="6" width="27.42578125" style="1" bestFit="1" customWidth="1"/>
    <col min="7" max="7" width="8.140625" style="1" bestFit="1" customWidth="1"/>
    <col min="8" max="16384" width="9.140625" style="1"/>
  </cols>
  <sheetData>
    <row r="2" spans="1:7">
      <c r="B2" s="72" t="s">
        <v>2968</v>
      </c>
      <c r="C2" s="72"/>
      <c r="D2" s="72"/>
      <c r="E2" s="72"/>
      <c r="F2" s="72"/>
      <c r="G2" s="72"/>
    </row>
    <row r="4" spans="1:7">
      <c r="B4" s="72" t="str">
        <f>+B5</f>
        <v>IDFC Fixed Term Plan - Series 86 (IDFC FTP S86)</v>
      </c>
      <c r="C4" s="72"/>
      <c r="D4" s="72"/>
      <c r="E4" s="72"/>
      <c r="F4" s="72"/>
      <c r="G4" s="72"/>
    </row>
    <row r="5" spans="1:7" ht="15.95" customHeight="1">
      <c r="A5" s="2" t="s">
        <v>2538</v>
      </c>
      <c r="B5" s="57" t="s">
        <v>2956</v>
      </c>
      <c r="C5" s="58"/>
      <c r="D5" s="59"/>
      <c r="E5" s="59"/>
      <c r="F5" s="59"/>
      <c r="G5" s="59"/>
    </row>
    <row r="6" spans="1:7" ht="12.95" customHeight="1">
      <c r="A6" s="3"/>
      <c r="B6" s="57" t="s">
        <v>1</v>
      </c>
      <c r="C6" s="58"/>
      <c r="D6" s="59"/>
      <c r="E6" s="59"/>
      <c r="F6" s="59"/>
      <c r="G6" s="59"/>
    </row>
    <row r="7" spans="1:7" ht="12.95" customHeight="1" thickBot="1">
      <c r="A7" s="4" t="s">
        <v>2</v>
      </c>
      <c r="B7" s="59"/>
      <c r="C7" s="59"/>
      <c r="D7" s="59"/>
      <c r="E7" s="59"/>
      <c r="F7" s="59"/>
      <c r="G7" s="59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242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243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3"/>
      <c r="B11" s="11" t="s">
        <v>263</v>
      </c>
      <c r="C11" s="10" t="s">
        <v>2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7" ht="12.95" customHeight="1">
      <c r="A12" s="14" t="s">
        <v>1093</v>
      </c>
      <c r="B12" s="15" t="s">
        <v>274</v>
      </c>
      <c r="C12" s="10" t="s">
        <v>1094</v>
      </c>
      <c r="D12" s="12" t="s">
        <v>271</v>
      </c>
      <c r="E12" s="16">
        <v>190000</v>
      </c>
      <c r="F12" s="17">
        <v>191.93</v>
      </c>
      <c r="G12" s="18">
        <v>0.15659999999999999</v>
      </c>
    </row>
    <row r="13" spans="1:7" ht="12.95" customHeight="1">
      <c r="A13" s="14" t="s">
        <v>2527</v>
      </c>
      <c r="B13" s="15" t="s">
        <v>2529</v>
      </c>
      <c r="C13" s="10" t="s">
        <v>2528</v>
      </c>
      <c r="D13" s="12" t="s">
        <v>271</v>
      </c>
      <c r="E13" s="16">
        <v>190000</v>
      </c>
      <c r="F13" s="17">
        <v>191.89</v>
      </c>
      <c r="G13" s="18">
        <v>0.1565</v>
      </c>
    </row>
    <row r="14" spans="1:7" ht="12.95" customHeight="1">
      <c r="A14" s="14" t="s">
        <v>931</v>
      </c>
      <c r="B14" s="15" t="s">
        <v>933</v>
      </c>
      <c r="C14" s="10" t="s">
        <v>932</v>
      </c>
      <c r="D14" s="12" t="s">
        <v>271</v>
      </c>
      <c r="E14" s="16">
        <v>190000</v>
      </c>
      <c r="F14" s="17">
        <v>191.7</v>
      </c>
      <c r="G14" s="18">
        <v>0.15640000000000001</v>
      </c>
    </row>
    <row r="15" spans="1:7" ht="12.95" customHeight="1">
      <c r="A15" s="14" t="s">
        <v>2516</v>
      </c>
      <c r="B15" s="15" t="s">
        <v>2977</v>
      </c>
      <c r="C15" s="10" t="s">
        <v>2517</v>
      </c>
      <c r="D15" s="12" t="s">
        <v>271</v>
      </c>
      <c r="E15" s="16">
        <v>100000</v>
      </c>
      <c r="F15" s="17">
        <v>100.98</v>
      </c>
      <c r="G15" s="18">
        <v>8.2400000000000001E-2</v>
      </c>
    </row>
    <row r="16" spans="1:7" ht="12.95" customHeight="1">
      <c r="A16" s="3"/>
      <c r="B16" s="11" t="s">
        <v>435</v>
      </c>
      <c r="C16" s="10" t="s">
        <v>2</v>
      </c>
      <c r="D16" s="12" t="s">
        <v>2</v>
      </c>
      <c r="E16" s="12" t="s">
        <v>2</v>
      </c>
      <c r="F16" s="12" t="s">
        <v>2</v>
      </c>
      <c r="G16" s="13" t="s">
        <v>2</v>
      </c>
    </row>
    <row r="17" spans="1:7" ht="12.95" customHeight="1">
      <c r="A17" s="14" t="s">
        <v>2518</v>
      </c>
      <c r="B17" s="15" t="s">
        <v>88</v>
      </c>
      <c r="C17" s="10" t="s">
        <v>2519</v>
      </c>
      <c r="D17" s="12" t="s">
        <v>370</v>
      </c>
      <c r="E17" s="16">
        <v>150000</v>
      </c>
      <c r="F17" s="17">
        <v>188.4</v>
      </c>
      <c r="G17" s="18">
        <v>0.1537</v>
      </c>
    </row>
    <row r="18" spans="1:7" ht="12.95" customHeight="1">
      <c r="A18" s="3"/>
      <c r="B18" s="20" t="s">
        <v>440</v>
      </c>
      <c r="C18" s="34" t="s">
        <v>2</v>
      </c>
      <c r="D18" s="20" t="s">
        <v>2</v>
      </c>
      <c r="E18" s="20" t="s">
        <v>2</v>
      </c>
      <c r="F18" s="35">
        <v>864.9</v>
      </c>
      <c r="G18" s="36">
        <v>0.7056</v>
      </c>
    </row>
    <row r="19" spans="1:7" ht="12.95" customHeight="1">
      <c r="A19" s="3"/>
      <c r="B19" s="11" t="s">
        <v>441</v>
      </c>
      <c r="C19" s="10" t="s">
        <v>2</v>
      </c>
      <c r="D19" s="12" t="s">
        <v>2</v>
      </c>
      <c r="E19" s="12" t="s">
        <v>2</v>
      </c>
      <c r="F19" s="12" t="s">
        <v>2</v>
      </c>
      <c r="G19" s="13" t="s">
        <v>2</v>
      </c>
    </row>
    <row r="20" spans="1:7" ht="12.95" customHeight="1">
      <c r="A20" s="3"/>
      <c r="B20" s="11" t="s">
        <v>263</v>
      </c>
      <c r="C20" s="10" t="s">
        <v>2</v>
      </c>
      <c r="D20" s="12" t="s">
        <v>2</v>
      </c>
      <c r="E20" s="12" t="s">
        <v>2</v>
      </c>
      <c r="F20" s="12" t="s">
        <v>2</v>
      </c>
      <c r="G20" s="13" t="s">
        <v>2</v>
      </c>
    </row>
    <row r="21" spans="1:7" ht="12.95" customHeight="1">
      <c r="A21" s="14" t="s">
        <v>2520</v>
      </c>
      <c r="B21" s="15" t="s">
        <v>2522</v>
      </c>
      <c r="C21" s="10" t="s">
        <v>2521</v>
      </c>
      <c r="D21" s="12" t="s">
        <v>271</v>
      </c>
      <c r="E21" s="16">
        <v>140000</v>
      </c>
      <c r="F21" s="17">
        <v>141.62</v>
      </c>
      <c r="G21" s="18">
        <v>0.11550000000000001</v>
      </c>
    </row>
    <row r="22" spans="1:7" ht="12.95" customHeight="1">
      <c r="A22" s="3"/>
      <c r="B22" s="20" t="s">
        <v>440</v>
      </c>
      <c r="C22" s="34" t="s">
        <v>2</v>
      </c>
      <c r="D22" s="20" t="s">
        <v>2</v>
      </c>
      <c r="E22" s="20" t="s">
        <v>2</v>
      </c>
      <c r="F22" s="35">
        <v>141.62</v>
      </c>
      <c r="G22" s="36">
        <v>0.11550000000000001</v>
      </c>
    </row>
    <row r="23" spans="1:7" ht="12.95" customHeight="1">
      <c r="A23" s="3"/>
      <c r="B23" s="40" t="s">
        <v>2921</v>
      </c>
      <c r="C23" s="39" t="s">
        <v>2</v>
      </c>
      <c r="D23" s="41" t="s">
        <v>2</v>
      </c>
      <c r="E23" s="41" t="s">
        <v>2</v>
      </c>
      <c r="F23" s="41" t="s">
        <v>2</v>
      </c>
      <c r="G23" s="42" t="s">
        <v>2</v>
      </c>
    </row>
    <row r="24" spans="1:7" ht="12.95" customHeight="1">
      <c r="A24" s="43"/>
      <c r="B24" s="45" t="s">
        <v>440</v>
      </c>
      <c r="C24" s="44" t="s">
        <v>2</v>
      </c>
      <c r="D24" s="45" t="s">
        <v>2</v>
      </c>
      <c r="E24" s="45" t="s">
        <v>2</v>
      </c>
      <c r="F24" s="46" t="s">
        <v>808</v>
      </c>
      <c r="G24" s="47" t="s">
        <v>808</v>
      </c>
    </row>
    <row r="25" spans="1:7" ht="12.95" customHeight="1">
      <c r="A25" s="3"/>
      <c r="B25" s="20" t="s">
        <v>224</v>
      </c>
      <c r="C25" s="19" t="s">
        <v>2</v>
      </c>
      <c r="D25" s="21" t="s">
        <v>2</v>
      </c>
      <c r="E25" s="22" t="s">
        <v>2</v>
      </c>
      <c r="F25" s="23">
        <v>1006.52</v>
      </c>
      <c r="G25" s="24">
        <v>0.82110000000000005</v>
      </c>
    </row>
    <row r="26" spans="1:7" ht="12.95" customHeight="1">
      <c r="A26" s="3"/>
      <c r="B26" s="11" t="s">
        <v>9</v>
      </c>
      <c r="C26" s="10" t="s">
        <v>2</v>
      </c>
      <c r="D26" s="12" t="s">
        <v>2</v>
      </c>
      <c r="E26" s="12" t="s">
        <v>2</v>
      </c>
      <c r="F26" s="12" t="s">
        <v>2</v>
      </c>
      <c r="G26" s="13" t="s">
        <v>2</v>
      </c>
    </row>
    <row r="27" spans="1:7" ht="12.95" customHeight="1">
      <c r="A27" s="3"/>
      <c r="B27" s="11" t="s">
        <v>464</v>
      </c>
      <c r="C27" s="10" t="s">
        <v>2</v>
      </c>
      <c r="D27" s="12" t="s">
        <v>2</v>
      </c>
      <c r="E27" s="12" t="s">
        <v>2</v>
      </c>
      <c r="F27" s="12" t="s">
        <v>2</v>
      </c>
      <c r="G27" s="13" t="s">
        <v>2</v>
      </c>
    </row>
    <row r="28" spans="1:7" ht="12.95" customHeight="1">
      <c r="A28" s="4" t="s">
        <v>2</v>
      </c>
      <c r="B28" s="15" t="s">
        <v>465</v>
      </c>
      <c r="C28" s="10" t="s">
        <v>2</v>
      </c>
      <c r="D28" s="12" t="s">
        <v>2</v>
      </c>
      <c r="E28" s="26" t="s">
        <v>2</v>
      </c>
      <c r="F28" s="17">
        <v>158.03</v>
      </c>
      <c r="G28" s="18">
        <v>0.12889999999999999</v>
      </c>
    </row>
    <row r="29" spans="1:7" ht="12.95" customHeight="1">
      <c r="A29" s="3"/>
      <c r="B29" s="20" t="s">
        <v>224</v>
      </c>
      <c r="C29" s="19" t="s">
        <v>2</v>
      </c>
      <c r="D29" s="21" t="s">
        <v>2</v>
      </c>
      <c r="E29" s="22" t="s">
        <v>2</v>
      </c>
      <c r="F29" s="23">
        <v>158.03</v>
      </c>
      <c r="G29" s="24">
        <v>0.12889999999999999</v>
      </c>
    </row>
    <row r="30" spans="1:7" ht="12.95" customHeight="1">
      <c r="A30" s="3"/>
      <c r="B30" s="20" t="s">
        <v>237</v>
      </c>
      <c r="C30" s="19" t="s">
        <v>2</v>
      </c>
      <c r="D30" s="21" t="s">
        <v>2</v>
      </c>
      <c r="E30" s="12" t="s">
        <v>2</v>
      </c>
      <c r="F30" s="23">
        <v>61.42</v>
      </c>
      <c r="G30" s="24">
        <v>0.05</v>
      </c>
    </row>
    <row r="31" spans="1:7" ht="12.95" customHeight="1" thickBot="1">
      <c r="A31" s="3"/>
      <c r="B31" s="29" t="s">
        <v>238</v>
      </c>
      <c r="C31" s="28" t="s">
        <v>2</v>
      </c>
      <c r="D31" s="30" t="s">
        <v>2</v>
      </c>
      <c r="E31" s="30" t="s">
        <v>2</v>
      </c>
      <c r="F31" s="31">
        <v>1225.9740237999999</v>
      </c>
      <c r="G31" s="32">
        <v>1</v>
      </c>
    </row>
    <row r="32" spans="1:7" ht="12.95" customHeight="1">
      <c r="A32" s="3"/>
      <c r="B32" s="4" t="s">
        <v>2</v>
      </c>
      <c r="C32" s="3"/>
      <c r="D32" s="3"/>
      <c r="E32" s="3"/>
      <c r="F32" s="3"/>
      <c r="G32" s="3"/>
    </row>
    <row r="33" spans="1:7" ht="12.95" customHeight="1">
      <c r="A33" s="3"/>
      <c r="B33" s="33" t="s">
        <v>2</v>
      </c>
      <c r="C33" s="3"/>
      <c r="D33" s="3"/>
      <c r="E33" s="3"/>
      <c r="F33" s="3"/>
      <c r="G33" s="3"/>
    </row>
    <row r="34" spans="1:7" ht="12.95" customHeight="1">
      <c r="A34" s="3"/>
      <c r="B34" s="33" t="s">
        <v>239</v>
      </c>
      <c r="C34" s="3"/>
      <c r="D34" s="3"/>
      <c r="E34" s="3"/>
      <c r="F34" s="3"/>
      <c r="G34" s="3"/>
    </row>
    <row r="35" spans="1:7" ht="12.95" customHeight="1">
      <c r="A35" s="3"/>
      <c r="B35" s="33" t="s">
        <v>2</v>
      </c>
      <c r="C35" s="3"/>
      <c r="D35" s="3"/>
      <c r="E35" s="3"/>
      <c r="F35" s="3"/>
      <c r="G35" s="3"/>
    </row>
    <row r="36" spans="1:7" ht="26.1" customHeight="1">
      <c r="A36" s="3"/>
      <c r="B36" s="56"/>
      <c r="C36" s="3"/>
      <c r="E36" s="3"/>
      <c r="F36" s="3"/>
      <c r="G36" s="3"/>
    </row>
    <row r="37" spans="1:7" ht="12.95" customHeight="1">
      <c r="A37" s="3"/>
      <c r="B37" s="33" t="s">
        <v>2</v>
      </c>
      <c r="C37" s="3"/>
      <c r="D37" s="3"/>
      <c r="E37" s="3"/>
      <c r="F37" s="3"/>
      <c r="G37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38.xml><?xml version="1.0" encoding="utf-8"?>
<worksheet xmlns="http://schemas.openxmlformats.org/spreadsheetml/2006/main" xmlns:r="http://schemas.openxmlformats.org/officeDocument/2006/relationships">
  <dimension ref="A2:G38"/>
  <sheetViews>
    <sheetView showGridLines="0" zoomScaleNormal="100" workbookViewId="0"/>
  </sheetViews>
  <sheetFormatPr defaultRowHeight="12.75"/>
  <cols>
    <col min="1" max="1" width="9.140625" style="1" bestFit="1" customWidth="1"/>
    <col min="2" max="2" width="61.7109375" style="1" bestFit="1" customWidth="1"/>
    <col min="3" max="3" width="13.5703125" style="1" bestFit="1" customWidth="1"/>
    <col min="4" max="4" width="14.140625" style="1" bestFit="1" customWidth="1"/>
    <col min="5" max="5" width="7.7109375" style="1" bestFit="1" customWidth="1"/>
    <col min="6" max="6" width="27.42578125" style="1" bestFit="1" customWidth="1"/>
    <col min="7" max="7" width="8.140625" style="1" bestFit="1" customWidth="1"/>
    <col min="8" max="16384" width="9.140625" style="1"/>
  </cols>
  <sheetData>
    <row r="2" spans="1:7">
      <c r="B2" s="72" t="s">
        <v>2968</v>
      </c>
      <c r="C2" s="72"/>
      <c r="D2" s="72"/>
      <c r="E2" s="72"/>
      <c r="F2" s="72"/>
      <c r="G2" s="72"/>
    </row>
    <row r="4" spans="1:7">
      <c r="B4" s="72" t="str">
        <f>+B5</f>
        <v>IDFC Fixed Term Plan - Series 88 (IDFC FTP S88)</v>
      </c>
      <c r="C4" s="72"/>
      <c r="D4" s="72"/>
      <c r="E4" s="72"/>
      <c r="F4" s="72"/>
      <c r="G4" s="72"/>
    </row>
    <row r="5" spans="1:7" ht="15.95" customHeight="1">
      <c r="A5" s="2" t="s">
        <v>2539</v>
      </c>
      <c r="B5" s="57" t="s">
        <v>2957</v>
      </c>
      <c r="C5" s="58"/>
      <c r="D5" s="59"/>
      <c r="E5" s="59"/>
      <c r="F5" s="59"/>
      <c r="G5" s="59"/>
    </row>
    <row r="6" spans="1:7" ht="12.95" customHeight="1">
      <c r="A6" s="3"/>
      <c r="B6" s="57" t="s">
        <v>1</v>
      </c>
      <c r="C6" s="58"/>
      <c r="D6" s="59"/>
      <c r="E6" s="59"/>
      <c r="F6" s="59"/>
      <c r="G6" s="59"/>
    </row>
    <row r="7" spans="1:7" ht="12.95" customHeight="1" thickBot="1">
      <c r="A7" s="4" t="s">
        <v>2</v>
      </c>
      <c r="B7" s="59"/>
      <c r="C7" s="59"/>
      <c r="D7" s="59"/>
      <c r="E7" s="59"/>
      <c r="F7" s="59"/>
      <c r="G7" s="59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242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243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3"/>
      <c r="B11" s="11" t="s">
        <v>263</v>
      </c>
      <c r="C11" s="10" t="s">
        <v>2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7" ht="12.95" customHeight="1">
      <c r="A12" s="14" t="s">
        <v>1093</v>
      </c>
      <c r="B12" s="15" t="s">
        <v>274</v>
      </c>
      <c r="C12" s="10" t="s">
        <v>1094</v>
      </c>
      <c r="D12" s="12" t="s">
        <v>271</v>
      </c>
      <c r="E12" s="16">
        <v>920000</v>
      </c>
      <c r="F12" s="17">
        <v>929.34</v>
      </c>
      <c r="G12" s="18">
        <v>0.16220000000000001</v>
      </c>
    </row>
    <row r="13" spans="1:7" ht="12.95" customHeight="1">
      <c r="A13" s="14" t="s">
        <v>2527</v>
      </c>
      <c r="B13" s="15" t="s">
        <v>2529</v>
      </c>
      <c r="C13" s="10" t="s">
        <v>2528</v>
      </c>
      <c r="D13" s="12" t="s">
        <v>271</v>
      </c>
      <c r="E13" s="16">
        <v>920000</v>
      </c>
      <c r="F13" s="17">
        <v>929.13</v>
      </c>
      <c r="G13" s="18">
        <v>0.16209999999999999</v>
      </c>
    </row>
    <row r="14" spans="1:7" ht="12.95" customHeight="1">
      <c r="A14" s="14" t="s">
        <v>931</v>
      </c>
      <c r="B14" s="15" t="s">
        <v>933</v>
      </c>
      <c r="C14" s="10" t="s">
        <v>932</v>
      </c>
      <c r="D14" s="12" t="s">
        <v>271</v>
      </c>
      <c r="E14" s="16">
        <v>920000</v>
      </c>
      <c r="F14" s="17">
        <v>928.22</v>
      </c>
      <c r="G14" s="18">
        <v>0.16200000000000001</v>
      </c>
    </row>
    <row r="15" spans="1:7" ht="12.95" customHeight="1">
      <c r="A15" s="14" t="s">
        <v>2540</v>
      </c>
      <c r="B15" s="15" t="s">
        <v>2542</v>
      </c>
      <c r="C15" s="10" t="s">
        <v>2541</v>
      </c>
      <c r="D15" s="12" t="s">
        <v>271</v>
      </c>
      <c r="E15" s="16">
        <v>500000</v>
      </c>
      <c r="F15" s="17">
        <v>507.79</v>
      </c>
      <c r="G15" s="18">
        <v>8.8599999999999998E-2</v>
      </c>
    </row>
    <row r="16" spans="1:7" ht="12.95" customHeight="1">
      <c r="A16" s="14" t="s">
        <v>2516</v>
      </c>
      <c r="B16" s="15" t="s">
        <v>2977</v>
      </c>
      <c r="C16" s="10" t="s">
        <v>2517</v>
      </c>
      <c r="D16" s="12" t="s">
        <v>271</v>
      </c>
      <c r="E16" s="16">
        <v>400000</v>
      </c>
      <c r="F16" s="17">
        <v>403.91</v>
      </c>
      <c r="G16" s="18">
        <v>7.0499999999999993E-2</v>
      </c>
    </row>
    <row r="17" spans="1:7" ht="12.95" customHeight="1">
      <c r="A17" s="3"/>
      <c r="B17" s="11" t="s">
        <v>435</v>
      </c>
      <c r="C17" s="10" t="s">
        <v>2</v>
      </c>
      <c r="D17" s="12" t="s">
        <v>2</v>
      </c>
      <c r="E17" s="12" t="s">
        <v>2</v>
      </c>
      <c r="F17" s="12" t="s">
        <v>2</v>
      </c>
      <c r="G17" s="13" t="s">
        <v>2</v>
      </c>
    </row>
    <row r="18" spans="1:7" ht="12.95" customHeight="1">
      <c r="A18" s="14" t="s">
        <v>2518</v>
      </c>
      <c r="B18" s="15" t="s">
        <v>88</v>
      </c>
      <c r="C18" s="10" t="s">
        <v>2519</v>
      </c>
      <c r="D18" s="12" t="s">
        <v>370</v>
      </c>
      <c r="E18" s="16">
        <v>690000</v>
      </c>
      <c r="F18" s="17">
        <v>866.65</v>
      </c>
      <c r="G18" s="18">
        <v>0.1512</v>
      </c>
    </row>
    <row r="19" spans="1:7" ht="12.95" customHeight="1">
      <c r="A19" s="3"/>
      <c r="B19" s="20" t="s">
        <v>440</v>
      </c>
      <c r="C19" s="34" t="s">
        <v>2</v>
      </c>
      <c r="D19" s="20" t="s">
        <v>2</v>
      </c>
      <c r="E19" s="20" t="s">
        <v>2</v>
      </c>
      <c r="F19" s="35">
        <v>4565.04</v>
      </c>
      <c r="G19" s="36">
        <v>0.79659999999999997</v>
      </c>
    </row>
    <row r="20" spans="1:7" ht="12.95" customHeight="1">
      <c r="A20" s="3"/>
      <c r="B20" s="11" t="s">
        <v>441</v>
      </c>
      <c r="C20" s="10" t="s">
        <v>2</v>
      </c>
      <c r="D20" s="12" t="s">
        <v>2</v>
      </c>
      <c r="E20" s="12" t="s">
        <v>2</v>
      </c>
      <c r="F20" s="12" t="s">
        <v>2</v>
      </c>
      <c r="G20" s="13" t="s">
        <v>2</v>
      </c>
    </row>
    <row r="21" spans="1:7" ht="12.95" customHeight="1">
      <c r="A21" s="3"/>
      <c r="B21" s="11" t="s">
        <v>263</v>
      </c>
      <c r="C21" s="10" t="s">
        <v>2</v>
      </c>
      <c r="D21" s="12" t="s">
        <v>2</v>
      </c>
      <c r="E21" s="12" t="s">
        <v>2</v>
      </c>
      <c r="F21" s="12" t="s">
        <v>2</v>
      </c>
      <c r="G21" s="13" t="s">
        <v>2</v>
      </c>
    </row>
    <row r="22" spans="1:7" ht="12.95" customHeight="1">
      <c r="A22" s="14" t="s">
        <v>2520</v>
      </c>
      <c r="B22" s="15" t="s">
        <v>2522</v>
      </c>
      <c r="C22" s="10" t="s">
        <v>2521</v>
      </c>
      <c r="D22" s="12" t="s">
        <v>271</v>
      </c>
      <c r="E22" s="16">
        <v>680000</v>
      </c>
      <c r="F22" s="17">
        <v>687.86</v>
      </c>
      <c r="G22" s="18">
        <v>0.12</v>
      </c>
    </row>
    <row r="23" spans="1:7" ht="12.95" customHeight="1">
      <c r="A23" s="3"/>
      <c r="B23" s="20" t="s">
        <v>440</v>
      </c>
      <c r="C23" s="34" t="s">
        <v>2</v>
      </c>
      <c r="D23" s="20" t="s">
        <v>2</v>
      </c>
      <c r="E23" s="20" t="s">
        <v>2</v>
      </c>
      <c r="F23" s="35">
        <v>687.86</v>
      </c>
      <c r="G23" s="36">
        <v>0.12</v>
      </c>
    </row>
    <row r="24" spans="1:7" ht="12.95" customHeight="1">
      <c r="A24" s="3"/>
      <c r="B24" s="40" t="s">
        <v>2921</v>
      </c>
      <c r="C24" s="39" t="s">
        <v>2</v>
      </c>
      <c r="D24" s="41" t="s">
        <v>2</v>
      </c>
      <c r="E24" s="41" t="s">
        <v>2</v>
      </c>
      <c r="F24" s="41" t="s">
        <v>2</v>
      </c>
      <c r="G24" s="42" t="s">
        <v>2</v>
      </c>
    </row>
    <row r="25" spans="1:7" ht="12.95" customHeight="1">
      <c r="A25" s="43"/>
      <c r="B25" s="45" t="s">
        <v>440</v>
      </c>
      <c r="C25" s="44" t="s">
        <v>2</v>
      </c>
      <c r="D25" s="45" t="s">
        <v>2</v>
      </c>
      <c r="E25" s="45" t="s">
        <v>2</v>
      </c>
      <c r="F25" s="46" t="s">
        <v>808</v>
      </c>
      <c r="G25" s="47" t="s">
        <v>808</v>
      </c>
    </row>
    <row r="26" spans="1:7" ht="12.95" customHeight="1">
      <c r="A26" s="3"/>
      <c r="B26" s="20" t="s">
        <v>224</v>
      </c>
      <c r="C26" s="19" t="s">
        <v>2</v>
      </c>
      <c r="D26" s="21" t="s">
        <v>2</v>
      </c>
      <c r="E26" s="22" t="s">
        <v>2</v>
      </c>
      <c r="F26" s="23">
        <v>5252.9</v>
      </c>
      <c r="G26" s="24">
        <v>0.91659999999999997</v>
      </c>
    </row>
    <row r="27" spans="1:7" ht="12.95" customHeight="1">
      <c r="A27" s="3"/>
      <c r="B27" s="11" t="s">
        <v>9</v>
      </c>
      <c r="C27" s="10" t="s">
        <v>2</v>
      </c>
      <c r="D27" s="12" t="s">
        <v>2</v>
      </c>
      <c r="E27" s="12" t="s">
        <v>2</v>
      </c>
      <c r="F27" s="12" t="s">
        <v>2</v>
      </c>
      <c r="G27" s="13" t="s">
        <v>2</v>
      </c>
    </row>
    <row r="28" spans="1:7" ht="12.95" customHeight="1">
      <c r="A28" s="3"/>
      <c r="B28" s="11" t="s">
        <v>464</v>
      </c>
      <c r="C28" s="10" t="s">
        <v>2</v>
      </c>
      <c r="D28" s="12" t="s">
        <v>2</v>
      </c>
      <c r="E28" s="12" t="s">
        <v>2</v>
      </c>
      <c r="F28" s="12" t="s">
        <v>2</v>
      </c>
      <c r="G28" s="13" t="s">
        <v>2</v>
      </c>
    </row>
    <row r="29" spans="1:7" ht="12.95" customHeight="1">
      <c r="A29" s="4" t="s">
        <v>2</v>
      </c>
      <c r="B29" s="15" t="s">
        <v>465</v>
      </c>
      <c r="C29" s="10" t="s">
        <v>2</v>
      </c>
      <c r="D29" s="12" t="s">
        <v>2</v>
      </c>
      <c r="E29" s="26" t="s">
        <v>2</v>
      </c>
      <c r="F29" s="17">
        <v>179.03</v>
      </c>
      <c r="G29" s="18">
        <v>3.1199999999999999E-2</v>
      </c>
    </row>
    <row r="30" spans="1:7" ht="12.95" customHeight="1">
      <c r="A30" s="3"/>
      <c r="B30" s="20" t="s">
        <v>224</v>
      </c>
      <c r="C30" s="19" t="s">
        <v>2</v>
      </c>
      <c r="D30" s="21" t="s">
        <v>2</v>
      </c>
      <c r="E30" s="22" t="s">
        <v>2</v>
      </c>
      <c r="F30" s="23">
        <v>179.03</v>
      </c>
      <c r="G30" s="24">
        <v>3.1199999999999999E-2</v>
      </c>
    </row>
    <row r="31" spans="1:7" ht="12.95" customHeight="1">
      <c r="A31" s="3"/>
      <c r="B31" s="20" t="s">
        <v>237</v>
      </c>
      <c r="C31" s="19" t="s">
        <v>2</v>
      </c>
      <c r="D31" s="21" t="s">
        <v>2</v>
      </c>
      <c r="E31" s="12" t="s">
        <v>2</v>
      </c>
      <c r="F31" s="23">
        <v>298.20999999999998</v>
      </c>
      <c r="G31" s="24">
        <v>5.2200000000000003E-2</v>
      </c>
    </row>
    <row r="32" spans="1:7" ht="12.95" customHeight="1" thickBot="1">
      <c r="A32" s="3"/>
      <c r="B32" s="29" t="s">
        <v>238</v>
      </c>
      <c r="C32" s="28" t="s">
        <v>2</v>
      </c>
      <c r="D32" s="30" t="s">
        <v>2</v>
      </c>
      <c r="E32" s="30" t="s">
        <v>2</v>
      </c>
      <c r="F32" s="31">
        <v>5730.1398055</v>
      </c>
      <c r="G32" s="32">
        <v>1</v>
      </c>
    </row>
    <row r="33" spans="1:7" ht="12.95" customHeight="1">
      <c r="A33" s="3"/>
      <c r="B33" s="4" t="s">
        <v>2</v>
      </c>
      <c r="C33" s="3"/>
      <c r="D33" s="3"/>
      <c r="E33" s="3"/>
      <c r="F33" s="3"/>
      <c r="G33" s="3"/>
    </row>
    <row r="34" spans="1:7" ht="12.95" customHeight="1">
      <c r="A34" s="3"/>
      <c r="B34" s="33" t="s">
        <v>2</v>
      </c>
      <c r="C34" s="3"/>
      <c r="D34" s="3"/>
      <c r="E34" s="3"/>
      <c r="F34" s="3"/>
      <c r="G34" s="3"/>
    </row>
    <row r="35" spans="1:7" ht="12.95" customHeight="1">
      <c r="A35" s="3"/>
      <c r="B35" s="33" t="s">
        <v>239</v>
      </c>
      <c r="C35" s="3"/>
      <c r="D35" s="3"/>
      <c r="E35" s="3"/>
      <c r="F35" s="3"/>
      <c r="G35" s="3"/>
    </row>
    <row r="36" spans="1:7" ht="12.95" customHeight="1">
      <c r="A36" s="3"/>
      <c r="B36" s="33" t="s">
        <v>2</v>
      </c>
      <c r="C36" s="3"/>
      <c r="D36" s="3"/>
      <c r="E36" s="3"/>
      <c r="F36" s="3"/>
      <c r="G36" s="3"/>
    </row>
    <row r="37" spans="1:7" ht="26.1" customHeight="1">
      <c r="A37" s="3"/>
      <c r="B37" s="56"/>
      <c r="C37" s="3"/>
      <c r="E37" s="3"/>
      <c r="F37" s="3"/>
      <c r="G37" s="3"/>
    </row>
    <row r="38" spans="1:7" ht="12.95" customHeight="1">
      <c r="A38" s="3"/>
      <c r="B38" s="33" t="s">
        <v>2</v>
      </c>
      <c r="C38" s="3"/>
      <c r="D38" s="3"/>
      <c r="E38" s="3"/>
      <c r="F38" s="3"/>
      <c r="G38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39.xml><?xml version="1.0" encoding="utf-8"?>
<worksheet xmlns="http://schemas.openxmlformats.org/spreadsheetml/2006/main" xmlns:r="http://schemas.openxmlformats.org/officeDocument/2006/relationships">
  <dimension ref="A2:G37"/>
  <sheetViews>
    <sheetView showGridLines="0" zoomScaleNormal="100" workbookViewId="0"/>
  </sheetViews>
  <sheetFormatPr defaultRowHeight="12.75"/>
  <cols>
    <col min="1" max="1" width="9.140625" style="1" bestFit="1" customWidth="1"/>
    <col min="2" max="2" width="61.7109375" style="1" bestFit="1" customWidth="1"/>
    <col min="3" max="3" width="13.7109375" style="1" bestFit="1" customWidth="1"/>
    <col min="4" max="4" width="14.140625" style="1" bestFit="1" customWidth="1"/>
    <col min="5" max="5" width="7.7109375" style="1" bestFit="1" customWidth="1"/>
    <col min="6" max="6" width="27.42578125" style="1" bestFit="1" customWidth="1"/>
    <col min="7" max="7" width="8.140625" style="1" bestFit="1" customWidth="1"/>
    <col min="8" max="16384" width="9.140625" style="1"/>
  </cols>
  <sheetData>
    <row r="2" spans="1:7">
      <c r="B2" s="72" t="s">
        <v>2968</v>
      </c>
      <c r="C2" s="72"/>
      <c r="D2" s="72"/>
      <c r="E2" s="72"/>
      <c r="F2" s="72"/>
      <c r="G2" s="72"/>
    </row>
    <row r="4" spans="1:7">
      <c r="B4" s="72" t="str">
        <f>+B5</f>
        <v>IDFC Fixed Term Plan - Series 91 (IDFC FTP S91)</v>
      </c>
      <c r="C4" s="72"/>
      <c r="D4" s="72"/>
      <c r="E4" s="72"/>
      <c r="F4" s="72"/>
      <c r="G4" s="72"/>
    </row>
    <row r="5" spans="1:7" ht="15.95" customHeight="1">
      <c r="A5" s="2" t="s">
        <v>2543</v>
      </c>
      <c r="B5" s="57" t="s">
        <v>2958</v>
      </c>
      <c r="C5" s="58"/>
      <c r="D5" s="59"/>
      <c r="E5" s="59"/>
      <c r="F5" s="59"/>
      <c r="G5" s="59"/>
    </row>
    <row r="6" spans="1:7" ht="12.95" customHeight="1">
      <c r="A6" s="3"/>
      <c r="B6" s="57" t="s">
        <v>1</v>
      </c>
      <c r="C6" s="58"/>
      <c r="D6" s="59"/>
      <c r="E6" s="59"/>
      <c r="F6" s="59"/>
      <c r="G6" s="59"/>
    </row>
    <row r="7" spans="1:7" ht="12.95" customHeight="1" thickBot="1">
      <c r="A7" s="4" t="s">
        <v>2</v>
      </c>
      <c r="B7" s="59"/>
      <c r="C7" s="59"/>
      <c r="D7" s="59"/>
      <c r="E7" s="59"/>
      <c r="F7" s="59"/>
      <c r="G7" s="59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242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243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3"/>
      <c r="B11" s="11" t="s">
        <v>263</v>
      </c>
      <c r="C11" s="10" t="s">
        <v>2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7" ht="12.95" customHeight="1">
      <c r="A12" s="14" t="s">
        <v>1093</v>
      </c>
      <c r="B12" s="15" t="s">
        <v>274</v>
      </c>
      <c r="C12" s="10" t="s">
        <v>1094</v>
      </c>
      <c r="D12" s="12" t="s">
        <v>271</v>
      </c>
      <c r="E12" s="16">
        <v>420000</v>
      </c>
      <c r="F12" s="17">
        <v>424.26</v>
      </c>
      <c r="G12" s="18">
        <v>0.16109999999999999</v>
      </c>
    </row>
    <row r="13" spans="1:7" ht="12.95" customHeight="1">
      <c r="A13" s="14" t="s">
        <v>323</v>
      </c>
      <c r="B13" s="15" t="s">
        <v>325</v>
      </c>
      <c r="C13" s="10" t="s">
        <v>324</v>
      </c>
      <c r="D13" s="12" t="s">
        <v>267</v>
      </c>
      <c r="E13" s="16">
        <v>420000</v>
      </c>
      <c r="F13" s="17">
        <v>424.24</v>
      </c>
      <c r="G13" s="18">
        <v>0.16109999999999999</v>
      </c>
    </row>
    <row r="14" spans="1:7" ht="12.95" customHeight="1">
      <c r="A14" s="14" t="s">
        <v>931</v>
      </c>
      <c r="B14" s="15" t="s">
        <v>933</v>
      </c>
      <c r="C14" s="10" t="s">
        <v>932</v>
      </c>
      <c r="D14" s="12" t="s">
        <v>271</v>
      </c>
      <c r="E14" s="16">
        <v>420000</v>
      </c>
      <c r="F14" s="17">
        <v>423.75</v>
      </c>
      <c r="G14" s="18">
        <v>0.16089999999999999</v>
      </c>
    </row>
    <row r="15" spans="1:7" ht="12.95" customHeight="1">
      <c r="A15" s="14" t="s">
        <v>2544</v>
      </c>
      <c r="B15" s="15" t="s">
        <v>2989</v>
      </c>
      <c r="C15" s="10" t="s">
        <v>2545</v>
      </c>
      <c r="D15" s="12" t="s">
        <v>303</v>
      </c>
      <c r="E15" s="16">
        <v>300000</v>
      </c>
      <c r="F15" s="17">
        <v>304.07</v>
      </c>
      <c r="G15" s="18">
        <v>0.11550000000000001</v>
      </c>
    </row>
    <row r="16" spans="1:7" ht="12.95" customHeight="1">
      <c r="A16" s="14" t="s">
        <v>2513</v>
      </c>
      <c r="B16" s="15" t="s">
        <v>2515</v>
      </c>
      <c r="C16" s="10" t="s">
        <v>2514</v>
      </c>
      <c r="D16" s="12" t="s">
        <v>271</v>
      </c>
      <c r="E16" s="16">
        <v>250000</v>
      </c>
      <c r="F16" s="17">
        <v>251.77</v>
      </c>
      <c r="G16" s="18">
        <v>9.5600000000000004E-2</v>
      </c>
    </row>
    <row r="17" spans="1:7" ht="12.95" customHeight="1">
      <c r="A17" s="14" t="s">
        <v>2516</v>
      </c>
      <c r="B17" s="15" t="s">
        <v>2977</v>
      </c>
      <c r="C17" s="10" t="s">
        <v>2517</v>
      </c>
      <c r="D17" s="12" t="s">
        <v>271</v>
      </c>
      <c r="E17" s="16">
        <v>200000</v>
      </c>
      <c r="F17" s="17">
        <v>201.96</v>
      </c>
      <c r="G17" s="18">
        <v>7.6700000000000004E-2</v>
      </c>
    </row>
    <row r="18" spans="1:7" ht="12.95" customHeight="1">
      <c r="A18" s="3"/>
      <c r="B18" s="20" t="s">
        <v>440</v>
      </c>
      <c r="C18" s="34" t="s">
        <v>2</v>
      </c>
      <c r="D18" s="20" t="s">
        <v>2</v>
      </c>
      <c r="E18" s="20" t="s">
        <v>2</v>
      </c>
      <c r="F18" s="35">
        <v>2030.05</v>
      </c>
      <c r="G18" s="36">
        <v>0.77090000000000003</v>
      </c>
    </row>
    <row r="19" spans="1:7" ht="12.95" customHeight="1">
      <c r="A19" s="3"/>
      <c r="B19" s="11" t="s">
        <v>441</v>
      </c>
      <c r="C19" s="10" t="s">
        <v>2</v>
      </c>
      <c r="D19" s="12" t="s">
        <v>2</v>
      </c>
      <c r="E19" s="12" t="s">
        <v>2</v>
      </c>
      <c r="F19" s="12" t="s">
        <v>2</v>
      </c>
      <c r="G19" s="13" t="s">
        <v>2</v>
      </c>
    </row>
    <row r="20" spans="1:7" ht="12.95" customHeight="1">
      <c r="A20" s="3"/>
      <c r="B20" s="11" t="s">
        <v>263</v>
      </c>
      <c r="C20" s="10" t="s">
        <v>2</v>
      </c>
      <c r="D20" s="12" t="s">
        <v>2</v>
      </c>
      <c r="E20" s="12" t="s">
        <v>2</v>
      </c>
      <c r="F20" s="12" t="s">
        <v>2</v>
      </c>
      <c r="G20" s="13" t="s">
        <v>2</v>
      </c>
    </row>
    <row r="21" spans="1:7" ht="12.95" customHeight="1">
      <c r="A21" s="14" t="s">
        <v>2520</v>
      </c>
      <c r="B21" s="15" t="s">
        <v>2522</v>
      </c>
      <c r="C21" s="10" t="s">
        <v>2521</v>
      </c>
      <c r="D21" s="12" t="s">
        <v>271</v>
      </c>
      <c r="E21" s="16">
        <v>310000</v>
      </c>
      <c r="F21" s="17">
        <v>313.58</v>
      </c>
      <c r="G21" s="18">
        <v>0.1191</v>
      </c>
    </row>
    <row r="22" spans="1:7" ht="12.95" customHeight="1">
      <c r="A22" s="3"/>
      <c r="B22" s="20" t="s">
        <v>440</v>
      </c>
      <c r="C22" s="34" t="s">
        <v>2</v>
      </c>
      <c r="D22" s="20" t="s">
        <v>2</v>
      </c>
      <c r="E22" s="20" t="s">
        <v>2</v>
      </c>
      <c r="F22" s="35">
        <v>313.58</v>
      </c>
      <c r="G22" s="36">
        <v>0.1191</v>
      </c>
    </row>
    <row r="23" spans="1:7" ht="12.95" customHeight="1">
      <c r="A23" s="3"/>
      <c r="B23" s="40" t="s">
        <v>2921</v>
      </c>
      <c r="C23" s="39" t="s">
        <v>2</v>
      </c>
      <c r="D23" s="41" t="s">
        <v>2</v>
      </c>
      <c r="E23" s="41" t="s">
        <v>2</v>
      </c>
      <c r="F23" s="41" t="s">
        <v>2</v>
      </c>
      <c r="G23" s="42" t="s">
        <v>2</v>
      </c>
    </row>
    <row r="24" spans="1:7" ht="12.95" customHeight="1">
      <c r="A24" s="43"/>
      <c r="B24" s="45" t="s">
        <v>440</v>
      </c>
      <c r="C24" s="44" t="s">
        <v>2</v>
      </c>
      <c r="D24" s="45" t="s">
        <v>2</v>
      </c>
      <c r="E24" s="45" t="s">
        <v>2</v>
      </c>
      <c r="F24" s="46" t="s">
        <v>808</v>
      </c>
      <c r="G24" s="47" t="s">
        <v>808</v>
      </c>
    </row>
    <row r="25" spans="1:7" ht="12.95" customHeight="1">
      <c r="A25" s="3"/>
      <c r="B25" s="20" t="s">
        <v>224</v>
      </c>
      <c r="C25" s="19" t="s">
        <v>2</v>
      </c>
      <c r="D25" s="21" t="s">
        <v>2</v>
      </c>
      <c r="E25" s="22" t="s">
        <v>2</v>
      </c>
      <c r="F25" s="23">
        <v>2343.63</v>
      </c>
      <c r="G25" s="24">
        <v>0.89</v>
      </c>
    </row>
    <row r="26" spans="1:7" ht="12.95" customHeight="1">
      <c r="A26" s="3"/>
      <c r="B26" s="11" t="s">
        <v>9</v>
      </c>
      <c r="C26" s="10" t="s">
        <v>2</v>
      </c>
      <c r="D26" s="12" t="s">
        <v>2</v>
      </c>
      <c r="E26" s="12" t="s">
        <v>2</v>
      </c>
      <c r="F26" s="12" t="s">
        <v>2</v>
      </c>
      <c r="G26" s="13" t="s">
        <v>2</v>
      </c>
    </row>
    <row r="27" spans="1:7" ht="12.95" customHeight="1">
      <c r="A27" s="3"/>
      <c r="B27" s="11" t="s">
        <v>464</v>
      </c>
      <c r="C27" s="10" t="s">
        <v>2</v>
      </c>
      <c r="D27" s="12" t="s">
        <v>2</v>
      </c>
      <c r="E27" s="12" t="s">
        <v>2</v>
      </c>
      <c r="F27" s="12" t="s">
        <v>2</v>
      </c>
      <c r="G27" s="13" t="s">
        <v>2</v>
      </c>
    </row>
    <row r="28" spans="1:7" ht="12.95" customHeight="1">
      <c r="A28" s="4" t="s">
        <v>2</v>
      </c>
      <c r="B28" s="15" t="s">
        <v>465</v>
      </c>
      <c r="C28" s="10" t="s">
        <v>2</v>
      </c>
      <c r="D28" s="12" t="s">
        <v>2</v>
      </c>
      <c r="E28" s="26" t="s">
        <v>2</v>
      </c>
      <c r="F28" s="17">
        <v>67.010000000000005</v>
      </c>
      <c r="G28" s="18">
        <v>2.5399999999999999E-2</v>
      </c>
    </row>
    <row r="29" spans="1:7" ht="12.95" customHeight="1">
      <c r="A29" s="3"/>
      <c r="B29" s="20" t="s">
        <v>224</v>
      </c>
      <c r="C29" s="19" t="s">
        <v>2</v>
      </c>
      <c r="D29" s="21" t="s">
        <v>2</v>
      </c>
      <c r="E29" s="22" t="s">
        <v>2</v>
      </c>
      <c r="F29" s="23">
        <v>67.010000000000005</v>
      </c>
      <c r="G29" s="24">
        <v>2.5399999999999999E-2</v>
      </c>
    </row>
    <row r="30" spans="1:7" ht="12.95" customHeight="1">
      <c r="A30" s="3"/>
      <c r="B30" s="20" t="s">
        <v>237</v>
      </c>
      <c r="C30" s="19" t="s">
        <v>2</v>
      </c>
      <c r="D30" s="21" t="s">
        <v>2</v>
      </c>
      <c r="E30" s="12" t="s">
        <v>2</v>
      </c>
      <c r="F30" s="23">
        <v>223.01</v>
      </c>
      <c r="G30" s="24">
        <v>8.4599999999999995E-2</v>
      </c>
    </row>
    <row r="31" spans="1:7" ht="12.95" customHeight="1" thickBot="1">
      <c r="A31" s="3"/>
      <c r="B31" s="29" t="s">
        <v>238</v>
      </c>
      <c r="C31" s="28" t="s">
        <v>2</v>
      </c>
      <c r="D31" s="30" t="s">
        <v>2</v>
      </c>
      <c r="E31" s="30" t="s">
        <v>2</v>
      </c>
      <c r="F31" s="31">
        <v>2633.6527707999999</v>
      </c>
      <c r="G31" s="32">
        <v>1</v>
      </c>
    </row>
    <row r="32" spans="1:7" ht="12.95" customHeight="1">
      <c r="A32" s="3"/>
      <c r="B32" s="4" t="s">
        <v>2</v>
      </c>
      <c r="C32" s="3"/>
      <c r="D32" s="3"/>
      <c r="E32" s="3"/>
      <c r="F32" s="3"/>
      <c r="G32" s="3"/>
    </row>
    <row r="33" spans="1:7" ht="12.95" customHeight="1">
      <c r="A33" s="3"/>
      <c r="B33" s="33" t="s">
        <v>2</v>
      </c>
      <c r="C33" s="3"/>
      <c r="D33" s="3"/>
      <c r="E33" s="3"/>
      <c r="F33" s="3"/>
      <c r="G33" s="3"/>
    </row>
    <row r="34" spans="1:7" ht="12.95" customHeight="1">
      <c r="A34" s="3"/>
      <c r="B34" s="33" t="s">
        <v>239</v>
      </c>
      <c r="C34" s="3"/>
      <c r="D34" s="3"/>
      <c r="E34" s="3"/>
      <c r="F34" s="3"/>
      <c r="G34" s="3"/>
    </row>
    <row r="35" spans="1:7" ht="12.95" customHeight="1">
      <c r="A35" s="3"/>
      <c r="B35" s="33" t="s">
        <v>2</v>
      </c>
      <c r="C35" s="3"/>
      <c r="D35" s="3"/>
      <c r="E35" s="3"/>
      <c r="F35" s="3"/>
      <c r="G35" s="3"/>
    </row>
    <row r="36" spans="1:7" ht="26.1" customHeight="1">
      <c r="A36" s="3"/>
      <c r="B36" s="56"/>
      <c r="C36" s="3"/>
      <c r="E36" s="3"/>
      <c r="F36" s="3"/>
      <c r="G36" s="3"/>
    </row>
    <row r="37" spans="1:7" ht="12.95" customHeight="1">
      <c r="A37" s="3"/>
      <c r="B37" s="33" t="s">
        <v>2</v>
      </c>
      <c r="C37" s="3"/>
      <c r="D37" s="3"/>
      <c r="E37" s="3"/>
      <c r="F37" s="3"/>
      <c r="G37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2:G96"/>
  <sheetViews>
    <sheetView showGridLines="0" zoomScaleNormal="100" workbookViewId="0"/>
  </sheetViews>
  <sheetFormatPr defaultRowHeight="12.75"/>
  <cols>
    <col min="1" max="1" width="9.85546875" style="1" bestFit="1" customWidth="1"/>
    <col min="2" max="2" width="61.7109375" style="1" bestFit="1" customWidth="1"/>
    <col min="3" max="3" width="13.85546875" style="1" bestFit="1" customWidth="1"/>
    <col min="4" max="4" width="14.140625" style="1" bestFit="1" customWidth="1"/>
    <col min="5" max="5" width="9.85546875" style="1" bestFit="1" customWidth="1"/>
    <col min="6" max="6" width="27.42578125" style="1" bestFit="1" customWidth="1"/>
    <col min="7" max="7" width="8.140625" style="1" bestFit="1" customWidth="1"/>
    <col min="8" max="16384" width="9.140625" style="1"/>
  </cols>
  <sheetData>
    <row r="2" spans="1:7">
      <c r="B2" s="72" t="s">
        <v>2968</v>
      </c>
      <c r="C2" s="72"/>
      <c r="D2" s="72"/>
      <c r="E2" s="72"/>
      <c r="F2" s="72"/>
      <c r="G2" s="72"/>
    </row>
    <row r="4" spans="1:7">
      <c r="B4" s="72" t="str">
        <f>+B5</f>
        <v>IDFC Money Manager Fund - Investment Plan (MMF-IP)</v>
      </c>
      <c r="C4" s="72"/>
      <c r="D4" s="72"/>
      <c r="E4" s="72"/>
      <c r="F4" s="72"/>
      <c r="G4" s="72"/>
    </row>
    <row r="5" spans="1:7" ht="15.95" customHeight="1">
      <c r="A5" s="2" t="s">
        <v>581</v>
      </c>
      <c r="B5" s="57" t="s">
        <v>2923</v>
      </c>
      <c r="C5" s="58"/>
      <c r="D5" s="59"/>
      <c r="E5" s="59"/>
      <c r="F5" s="59"/>
      <c r="G5" s="59"/>
    </row>
    <row r="6" spans="1:7" ht="12.95" customHeight="1">
      <c r="A6" s="3"/>
      <c r="B6" s="57" t="s">
        <v>1</v>
      </c>
      <c r="C6" s="58"/>
      <c r="D6" s="59"/>
      <c r="E6" s="59"/>
      <c r="F6" s="59"/>
      <c r="G6" s="59"/>
    </row>
    <row r="7" spans="1:7" ht="12.95" customHeight="1" thickBot="1">
      <c r="A7" s="4" t="s">
        <v>2</v>
      </c>
      <c r="B7" s="59"/>
      <c r="C7" s="59"/>
      <c r="D7" s="59"/>
      <c r="E7" s="59"/>
      <c r="F7" s="59"/>
      <c r="G7" s="59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242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243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3"/>
      <c r="B11" s="11" t="s">
        <v>244</v>
      </c>
      <c r="C11" s="10" t="s">
        <v>2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7" ht="12.95" customHeight="1">
      <c r="A12" s="14" t="s">
        <v>582</v>
      </c>
      <c r="B12" s="15" t="s">
        <v>584</v>
      </c>
      <c r="C12" s="10" t="s">
        <v>583</v>
      </c>
      <c r="D12" s="12" t="s">
        <v>248</v>
      </c>
      <c r="E12" s="16">
        <v>10000000</v>
      </c>
      <c r="F12" s="17">
        <v>10356.32</v>
      </c>
      <c r="G12" s="18">
        <v>5.7700000000000001E-2</v>
      </c>
    </row>
    <row r="13" spans="1:7" ht="12.95" customHeight="1">
      <c r="A13" s="14" t="s">
        <v>585</v>
      </c>
      <c r="B13" s="15" t="s">
        <v>587</v>
      </c>
      <c r="C13" s="10" t="s">
        <v>586</v>
      </c>
      <c r="D13" s="12" t="s">
        <v>248</v>
      </c>
      <c r="E13" s="16">
        <v>7500000</v>
      </c>
      <c r="F13" s="17">
        <v>8070</v>
      </c>
      <c r="G13" s="18">
        <v>4.4999999999999998E-2</v>
      </c>
    </row>
    <row r="14" spans="1:7" ht="12.95" customHeight="1">
      <c r="A14" s="14" t="s">
        <v>249</v>
      </c>
      <c r="B14" s="15" t="s">
        <v>247</v>
      </c>
      <c r="C14" s="10" t="s">
        <v>250</v>
      </c>
      <c r="D14" s="12" t="s">
        <v>248</v>
      </c>
      <c r="E14" s="16">
        <v>6500000</v>
      </c>
      <c r="F14" s="17">
        <v>6774.82</v>
      </c>
      <c r="G14" s="18">
        <v>3.78E-2</v>
      </c>
    </row>
    <row r="15" spans="1:7" ht="12.95" customHeight="1">
      <c r="A15" s="14" t="s">
        <v>588</v>
      </c>
      <c r="B15" s="15" t="s">
        <v>590</v>
      </c>
      <c r="C15" s="10" t="s">
        <v>589</v>
      </c>
      <c r="D15" s="12" t="s">
        <v>248</v>
      </c>
      <c r="E15" s="16">
        <v>5000000</v>
      </c>
      <c r="F15" s="17">
        <v>5284.9</v>
      </c>
      <c r="G15" s="18">
        <v>2.9499999999999998E-2</v>
      </c>
    </row>
    <row r="16" spans="1:7" ht="12.95" customHeight="1">
      <c r="A16" s="14" t="s">
        <v>591</v>
      </c>
      <c r="B16" s="15" t="s">
        <v>590</v>
      </c>
      <c r="C16" s="10" t="s">
        <v>592</v>
      </c>
      <c r="D16" s="12" t="s">
        <v>248</v>
      </c>
      <c r="E16" s="16">
        <v>5000000</v>
      </c>
      <c r="F16" s="17">
        <v>5282.95</v>
      </c>
      <c r="G16" s="18">
        <v>2.9399999999999999E-2</v>
      </c>
    </row>
    <row r="17" spans="1:7" ht="12.95" customHeight="1">
      <c r="A17" s="14" t="s">
        <v>593</v>
      </c>
      <c r="B17" s="15" t="s">
        <v>595</v>
      </c>
      <c r="C17" s="10" t="s">
        <v>594</v>
      </c>
      <c r="D17" s="12" t="s">
        <v>248</v>
      </c>
      <c r="E17" s="16">
        <v>5000000</v>
      </c>
      <c r="F17" s="17">
        <v>5281.97</v>
      </c>
      <c r="G17" s="18">
        <v>2.9399999999999999E-2</v>
      </c>
    </row>
    <row r="18" spans="1:7" ht="12.95" customHeight="1">
      <c r="A18" s="14" t="s">
        <v>596</v>
      </c>
      <c r="B18" s="15" t="s">
        <v>598</v>
      </c>
      <c r="C18" s="10" t="s">
        <v>597</v>
      </c>
      <c r="D18" s="12" t="s">
        <v>248</v>
      </c>
      <c r="E18" s="16">
        <v>4566100</v>
      </c>
      <c r="F18" s="17">
        <v>4811.47</v>
      </c>
      <c r="G18" s="18">
        <v>2.6800000000000001E-2</v>
      </c>
    </row>
    <row r="19" spans="1:7" ht="12.95" customHeight="1">
      <c r="A19" s="14" t="s">
        <v>599</v>
      </c>
      <c r="B19" s="15" t="s">
        <v>601</v>
      </c>
      <c r="C19" s="10" t="s">
        <v>600</v>
      </c>
      <c r="D19" s="12" t="s">
        <v>248</v>
      </c>
      <c r="E19" s="16">
        <v>3000000</v>
      </c>
      <c r="F19" s="17">
        <v>3175.79</v>
      </c>
      <c r="G19" s="18">
        <v>1.77E-2</v>
      </c>
    </row>
    <row r="20" spans="1:7" ht="12.95" customHeight="1">
      <c r="A20" s="14" t="s">
        <v>602</v>
      </c>
      <c r="B20" s="15" t="s">
        <v>604</v>
      </c>
      <c r="C20" s="10" t="s">
        <v>603</v>
      </c>
      <c r="D20" s="12" t="s">
        <v>248</v>
      </c>
      <c r="E20" s="16">
        <v>2500000</v>
      </c>
      <c r="F20" s="17">
        <v>2730</v>
      </c>
      <c r="G20" s="18">
        <v>1.52E-2</v>
      </c>
    </row>
    <row r="21" spans="1:7" ht="12.95" customHeight="1">
      <c r="A21" s="14" t="s">
        <v>605</v>
      </c>
      <c r="B21" s="15" t="s">
        <v>607</v>
      </c>
      <c r="C21" s="10" t="s">
        <v>606</v>
      </c>
      <c r="D21" s="12" t="s">
        <v>248</v>
      </c>
      <c r="E21" s="16">
        <v>2500000</v>
      </c>
      <c r="F21" s="17">
        <v>2640.4</v>
      </c>
      <c r="G21" s="18">
        <v>1.47E-2</v>
      </c>
    </row>
    <row r="22" spans="1:7" ht="12.95" customHeight="1">
      <c r="A22" s="14" t="s">
        <v>608</v>
      </c>
      <c r="B22" s="15" t="s">
        <v>610</v>
      </c>
      <c r="C22" s="10" t="s">
        <v>609</v>
      </c>
      <c r="D22" s="12" t="s">
        <v>248</v>
      </c>
      <c r="E22" s="16">
        <v>2500000</v>
      </c>
      <c r="F22" s="17">
        <v>2633.48</v>
      </c>
      <c r="G22" s="18">
        <v>1.47E-2</v>
      </c>
    </row>
    <row r="23" spans="1:7" ht="12.95" customHeight="1">
      <c r="A23" s="14" t="s">
        <v>611</v>
      </c>
      <c r="B23" s="15" t="s">
        <v>247</v>
      </c>
      <c r="C23" s="10" t="s">
        <v>612</v>
      </c>
      <c r="D23" s="12" t="s">
        <v>248</v>
      </c>
      <c r="E23" s="16">
        <v>2500000</v>
      </c>
      <c r="F23" s="17">
        <v>2614.6</v>
      </c>
      <c r="G23" s="18">
        <v>1.46E-2</v>
      </c>
    </row>
    <row r="24" spans="1:7" ht="12.95" customHeight="1">
      <c r="A24" s="14" t="s">
        <v>613</v>
      </c>
      <c r="B24" s="15" t="s">
        <v>584</v>
      </c>
      <c r="C24" s="10" t="s">
        <v>614</v>
      </c>
      <c r="D24" s="12" t="s">
        <v>248</v>
      </c>
      <c r="E24" s="16">
        <v>2500000</v>
      </c>
      <c r="F24" s="17">
        <v>2596.5</v>
      </c>
      <c r="G24" s="18">
        <v>1.4500000000000001E-2</v>
      </c>
    </row>
    <row r="25" spans="1:7" ht="12.95" customHeight="1">
      <c r="A25" s="14" t="s">
        <v>615</v>
      </c>
      <c r="B25" s="15" t="s">
        <v>584</v>
      </c>
      <c r="C25" s="10" t="s">
        <v>616</v>
      </c>
      <c r="D25" s="12" t="s">
        <v>248</v>
      </c>
      <c r="E25" s="16">
        <v>2500000</v>
      </c>
      <c r="F25" s="17">
        <v>2589.91</v>
      </c>
      <c r="G25" s="18">
        <v>1.44E-2</v>
      </c>
    </row>
    <row r="26" spans="1:7" ht="12.95" customHeight="1">
      <c r="A26" s="14" t="s">
        <v>617</v>
      </c>
      <c r="B26" s="15" t="s">
        <v>619</v>
      </c>
      <c r="C26" s="10" t="s">
        <v>618</v>
      </c>
      <c r="D26" s="12" t="s">
        <v>248</v>
      </c>
      <c r="E26" s="16">
        <v>2000000</v>
      </c>
      <c r="F26" s="17">
        <v>2120.44</v>
      </c>
      <c r="G26" s="18">
        <v>1.18E-2</v>
      </c>
    </row>
    <row r="27" spans="1:7" ht="12.95" customHeight="1">
      <c r="A27" s="14" t="s">
        <v>620</v>
      </c>
      <c r="B27" s="15" t="s">
        <v>622</v>
      </c>
      <c r="C27" s="10" t="s">
        <v>621</v>
      </c>
      <c r="D27" s="12" t="s">
        <v>248</v>
      </c>
      <c r="E27" s="16">
        <v>2000000</v>
      </c>
      <c r="F27" s="17">
        <v>2029</v>
      </c>
      <c r="G27" s="18">
        <v>1.1299999999999999E-2</v>
      </c>
    </row>
    <row r="28" spans="1:7" ht="12.95" customHeight="1">
      <c r="A28" s="14" t="s">
        <v>623</v>
      </c>
      <c r="B28" s="15" t="s">
        <v>625</v>
      </c>
      <c r="C28" s="10" t="s">
        <v>624</v>
      </c>
      <c r="D28" s="12" t="s">
        <v>248</v>
      </c>
      <c r="E28" s="16">
        <v>1492400</v>
      </c>
      <c r="F28" s="17">
        <v>1536.52</v>
      </c>
      <c r="G28" s="18">
        <v>8.6E-3</v>
      </c>
    </row>
    <row r="29" spans="1:7" ht="12.95" customHeight="1">
      <c r="A29" s="14" t="s">
        <v>254</v>
      </c>
      <c r="B29" s="15" t="s">
        <v>256</v>
      </c>
      <c r="C29" s="10" t="s">
        <v>255</v>
      </c>
      <c r="D29" s="12" t="s">
        <v>248</v>
      </c>
      <c r="E29" s="16">
        <v>1232200</v>
      </c>
      <c r="F29" s="17">
        <v>1250.07</v>
      </c>
      <c r="G29" s="18">
        <v>7.0000000000000001E-3</v>
      </c>
    </row>
    <row r="30" spans="1:7" ht="12.95" customHeight="1">
      <c r="A30" s="14" t="s">
        <v>626</v>
      </c>
      <c r="B30" s="15" t="s">
        <v>628</v>
      </c>
      <c r="C30" s="10" t="s">
        <v>627</v>
      </c>
      <c r="D30" s="12" t="s">
        <v>248</v>
      </c>
      <c r="E30" s="16">
        <v>1000000</v>
      </c>
      <c r="F30" s="17">
        <v>1066.58</v>
      </c>
      <c r="G30" s="18">
        <v>5.8999999999999999E-3</v>
      </c>
    </row>
    <row r="31" spans="1:7" ht="12.95" customHeight="1">
      <c r="A31" s="14" t="s">
        <v>629</v>
      </c>
      <c r="B31" s="15" t="s">
        <v>625</v>
      </c>
      <c r="C31" s="10" t="s">
        <v>630</v>
      </c>
      <c r="D31" s="12" t="s">
        <v>248</v>
      </c>
      <c r="E31" s="16">
        <v>1000000</v>
      </c>
      <c r="F31" s="17">
        <v>1029.06</v>
      </c>
      <c r="G31" s="18">
        <v>5.7000000000000002E-3</v>
      </c>
    </row>
    <row r="32" spans="1:7" ht="12.95" customHeight="1">
      <c r="A32" s="14" t="s">
        <v>631</v>
      </c>
      <c r="B32" s="15" t="s">
        <v>633</v>
      </c>
      <c r="C32" s="10" t="s">
        <v>632</v>
      </c>
      <c r="D32" s="12" t="s">
        <v>248</v>
      </c>
      <c r="E32" s="16">
        <v>500000</v>
      </c>
      <c r="F32" s="17">
        <v>531.75</v>
      </c>
      <c r="G32" s="18">
        <v>3.0000000000000001E-3</v>
      </c>
    </row>
    <row r="33" spans="1:7" ht="12.95" customHeight="1">
      <c r="A33" s="14" t="s">
        <v>634</v>
      </c>
      <c r="B33" s="15" t="s">
        <v>636</v>
      </c>
      <c r="C33" s="10" t="s">
        <v>635</v>
      </c>
      <c r="D33" s="12" t="s">
        <v>248</v>
      </c>
      <c r="E33" s="16">
        <v>500000</v>
      </c>
      <c r="F33" s="17">
        <v>508</v>
      </c>
      <c r="G33" s="18">
        <v>2.8E-3</v>
      </c>
    </row>
    <row r="34" spans="1:7" ht="12.95" customHeight="1">
      <c r="A34" s="14" t="s">
        <v>637</v>
      </c>
      <c r="B34" s="15" t="s">
        <v>639</v>
      </c>
      <c r="C34" s="10" t="s">
        <v>638</v>
      </c>
      <c r="D34" s="12" t="s">
        <v>248</v>
      </c>
      <c r="E34" s="16">
        <v>100000</v>
      </c>
      <c r="F34" s="17">
        <v>102.15</v>
      </c>
      <c r="G34" s="18">
        <v>5.9999999999999995E-4</v>
      </c>
    </row>
    <row r="35" spans="1:7" ht="12.95" customHeight="1">
      <c r="A35" s="3"/>
      <c r="B35" s="11" t="s">
        <v>263</v>
      </c>
      <c r="C35" s="10" t="s">
        <v>2</v>
      </c>
      <c r="D35" s="12" t="s">
        <v>2</v>
      </c>
      <c r="E35" s="12" t="s">
        <v>2</v>
      </c>
      <c r="F35" s="12" t="s">
        <v>2</v>
      </c>
      <c r="G35" s="13" t="s">
        <v>2</v>
      </c>
    </row>
    <row r="36" spans="1:7" ht="12.95" customHeight="1">
      <c r="A36" s="14" t="s">
        <v>640</v>
      </c>
      <c r="B36" s="15" t="s">
        <v>642</v>
      </c>
      <c r="C36" s="10" t="s">
        <v>641</v>
      </c>
      <c r="D36" s="12" t="s">
        <v>287</v>
      </c>
      <c r="E36" s="16">
        <v>9500000</v>
      </c>
      <c r="F36" s="17">
        <v>9512.4500000000007</v>
      </c>
      <c r="G36" s="18">
        <v>5.2999999999999999E-2</v>
      </c>
    </row>
    <row r="37" spans="1:7" ht="12.95" customHeight="1">
      <c r="A37" s="14" t="s">
        <v>643</v>
      </c>
      <c r="B37" s="15" t="s">
        <v>645</v>
      </c>
      <c r="C37" s="10" t="s">
        <v>644</v>
      </c>
      <c r="D37" s="12" t="s">
        <v>332</v>
      </c>
      <c r="E37" s="16">
        <v>9000000</v>
      </c>
      <c r="F37" s="17">
        <v>9005.66</v>
      </c>
      <c r="G37" s="18">
        <v>5.0200000000000002E-2</v>
      </c>
    </row>
    <row r="38" spans="1:7" ht="12.95" customHeight="1">
      <c r="A38" s="14" t="s">
        <v>646</v>
      </c>
      <c r="B38" s="15" t="s">
        <v>648</v>
      </c>
      <c r="C38" s="10" t="s">
        <v>647</v>
      </c>
      <c r="D38" s="12" t="s">
        <v>271</v>
      </c>
      <c r="E38" s="16">
        <v>6500000</v>
      </c>
      <c r="F38" s="17">
        <v>6693.56</v>
      </c>
      <c r="G38" s="18">
        <v>3.73E-2</v>
      </c>
    </row>
    <row r="39" spans="1:7" ht="12.95" customHeight="1">
      <c r="A39" s="14" t="s">
        <v>649</v>
      </c>
      <c r="B39" s="15" t="s">
        <v>651</v>
      </c>
      <c r="C39" s="10" t="s">
        <v>650</v>
      </c>
      <c r="D39" s="12" t="s">
        <v>271</v>
      </c>
      <c r="E39" s="16">
        <v>6000000</v>
      </c>
      <c r="F39" s="17">
        <v>6133.06</v>
      </c>
      <c r="G39" s="18">
        <v>3.4200000000000001E-2</v>
      </c>
    </row>
    <row r="40" spans="1:7" ht="12.95" customHeight="1">
      <c r="A40" s="14" t="s">
        <v>652</v>
      </c>
      <c r="B40" s="15" t="s">
        <v>654</v>
      </c>
      <c r="C40" s="10" t="s">
        <v>653</v>
      </c>
      <c r="D40" s="12" t="s">
        <v>271</v>
      </c>
      <c r="E40" s="16">
        <v>5500000</v>
      </c>
      <c r="F40" s="17">
        <v>5535.99</v>
      </c>
      <c r="G40" s="18">
        <v>3.09E-2</v>
      </c>
    </row>
    <row r="41" spans="1:7" ht="12.95" customHeight="1">
      <c r="A41" s="14" t="s">
        <v>655</v>
      </c>
      <c r="B41" s="15" t="s">
        <v>3024</v>
      </c>
      <c r="C41" s="10" t="s">
        <v>656</v>
      </c>
      <c r="D41" s="12" t="s">
        <v>271</v>
      </c>
      <c r="E41" s="16">
        <v>5000000</v>
      </c>
      <c r="F41" s="17">
        <v>5116.21</v>
      </c>
      <c r="G41" s="18">
        <v>2.8500000000000001E-2</v>
      </c>
    </row>
    <row r="42" spans="1:7" ht="12.95" customHeight="1">
      <c r="A42" s="14" t="s">
        <v>657</v>
      </c>
      <c r="B42" s="15" t="s">
        <v>659</v>
      </c>
      <c r="C42" s="10" t="s">
        <v>658</v>
      </c>
      <c r="D42" s="12" t="s">
        <v>271</v>
      </c>
      <c r="E42" s="16">
        <v>5000000</v>
      </c>
      <c r="F42" s="17">
        <v>5014.9399999999996</v>
      </c>
      <c r="G42" s="18">
        <v>2.8000000000000001E-2</v>
      </c>
    </row>
    <row r="43" spans="1:7" ht="12.95" customHeight="1">
      <c r="A43" s="14" t="s">
        <v>660</v>
      </c>
      <c r="B43" s="15" t="s">
        <v>662</v>
      </c>
      <c r="C43" s="10" t="s">
        <v>661</v>
      </c>
      <c r="D43" s="12" t="s">
        <v>271</v>
      </c>
      <c r="E43" s="16">
        <v>4500000</v>
      </c>
      <c r="F43" s="17">
        <v>4798.13</v>
      </c>
      <c r="G43" s="18">
        <v>2.6700000000000002E-2</v>
      </c>
    </row>
    <row r="44" spans="1:7" ht="12.95" customHeight="1">
      <c r="A44" s="14" t="s">
        <v>663</v>
      </c>
      <c r="B44" s="15" t="s">
        <v>665</v>
      </c>
      <c r="C44" s="10" t="s">
        <v>664</v>
      </c>
      <c r="D44" s="12" t="s">
        <v>271</v>
      </c>
      <c r="E44" s="16">
        <v>3500000</v>
      </c>
      <c r="F44" s="17">
        <v>3506.78</v>
      </c>
      <c r="G44" s="18">
        <v>1.95E-2</v>
      </c>
    </row>
    <row r="45" spans="1:7" ht="12.95" customHeight="1">
      <c r="A45" s="14" t="s">
        <v>666</v>
      </c>
      <c r="B45" s="15" t="s">
        <v>668</v>
      </c>
      <c r="C45" s="10" t="s">
        <v>667</v>
      </c>
      <c r="D45" s="12" t="s">
        <v>271</v>
      </c>
      <c r="E45" s="16">
        <v>3000000</v>
      </c>
      <c r="F45" s="17">
        <v>3082.07</v>
      </c>
      <c r="G45" s="18">
        <v>1.72E-2</v>
      </c>
    </row>
    <row r="46" spans="1:7" ht="12.95" customHeight="1">
      <c r="A46" s="14" t="s">
        <v>669</v>
      </c>
      <c r="B46" s="15" t="s">
        <v>671</v>
      </c>
      <c r="C46" s="10" t="s">
        <v>670</v>
      </c>
      <c r="D46" s="12" t="s">
        <v>271</v>
      </c>
      <c r="E46" s="16">
        <v>2500000</v>
      </c>
      <c r="F46" s="17">
        <v>2679.76</v>
      </c>
      <c r="G46" s="18">
        <v>1.49E-2</v>
      </c>
    </row>
    <row r="47" spans="1:7" ht="12.95" customHeight="1">
      <c r="A47" s="14" t="s">
        <v>672</v>
      </c>
      <c r="B47" s="15" t="s">
        <v>674</v>
      </c>
      <c r="C47" s="10" t="s">
        <v>673</v>
      </c>
      <c r="D47" s="12" t="s">
        <v>271</v>
      </c>
      <c r="E47" s="16">
        <v>2500000</v>
      </c>
      <c r="F47" s="17">
        <v>2584.42</v>
      </c>
      <c r="G47" s="18">
        <v>1.44E-2</v>
      </c>
    </row>
    <row r="48" spans="1:7" ht="12.95" customHeight="1">
      <c r="A48" s="14" t="s">
        <v>675</v>
      </c>
      <c r="B48" s="15" t="s">
        <v>677</v>
      </c>
      <c r="C48" s="10" t="s">
        <v>676</v>
      </c>
      <c r="D48" s="12" t="s">
        <v>271</v>
      </c>
      <c r="E48" s="16">
        <v>2500000</v>
      </c>
      <c r="F48" s="17">
        <v>2580.65</v>
      </c>
      <c r="G48" s="18">
        <v>1.44E-2</v>
      </c>
    </row>
    <row r="49" spans="1:7" ht="12.95" customHeight="1">
      <c r="A49" s="14" t="s">
        <v>678</v>
      </c>
      <c r="B49" s="15" t="s">
        <v>680</v>
      </c>
      <c r="C49" s="10" t="s">
        <v>679</v>
      </c>
      <c r="D49" s="12" t="s">
        <v>271</v>
      </c>
      <c r="E49" s="16">
        <v>2500000</v>
      </c>
      <c r="F49" s="17">
        <v>2575.09</v>
      </c>
      <c r="G49" s="18">
        <v>1.44E-2</v>
      </c>
    </row>
    <row r="50" spans="1:7" ht="12.95" customHeight="1">
      <c r="A50" s="14" t="s">
        <v>681</v>
      </c>
      <c r="B50" s="15" t="s">
        <v>683</v>
      </c>
      <c r="C50" s="10" t="s">
        <v>682</v>
      </c>
      <c r="D50" s="12" t="s">
        <v>271</v>
      </c>
      <c r="E50" s="16">
        <v>2500000</v>
      </c>
      <c r="F50" s="17">
        <v>2573.71</v>
      </c>
      <c r="G50" s="18">
        <v>1.43E-2</v>
      </c>
    </row>
    <row r="51" spans="1:7" ht="12.95" customHeight="1">
      <c r="A51" s="14" t="s">
        <v>684</v>
      </c>
      <c r="B51" s="15" t="s">
        <v>686</v>
      </c>
      <c r="C51" s="10" t="s">
        <v>685</v>
      </c>
      <c r="D51" s="12" t="s">
        <v>687</v>
      </c>
      <c r="E51" s="16">
        <v>2500000</v>
      </c>
      <c r="F51" s="17">
        <v>2518</v>
      </c>
      <c r="G51" s="18">
        <v>1.4E-2</v>
      </c>
    </row>
    <row r="52" spans="1:7" ht="12.95" customHeight="1">
      <c r="A52" s="14" t="s">
        <v>688</v>
      </c>
      <c r="B52" s="15" t="s">
        <v>690</v>
      </c>
      <c r="C52" s="10" t="s">
        <v>689</v>
      </c>
      <c r="D52" s="12" t="s">
        <v>271</v>
      </c>
      <c r="E52" s="16">
        <v>2500000</v>
      </c>
      <c r="F52" s="17">
        <v>2513.09</v>
      </c>
      <c r="G52" s="18">
        <v>1.4E-2</v>
      </c>
    </row>
    <row r="53" spans="1:7" ht="12.95" customHeight="1">
      <c r="A53" s="14" t="s">
        <v>691</v>
      </c>
      <c r="B53" s="15" t="s">
        <v>693</v>
      </c>
      <c r="C53" s="10" t="s">
        <v>692</v>
      </c>
      <c r="D53" s="12" t="s">
        <v>287</v>
      </c>
      <c r="E53" s="16">
        <v>2500000</v>
      </c>
      <c r="F53" s="17">
        <v>2511.15</v>
      </c>
      <c r="G53" s="18">
        <v>1.4E-2</v>
      </c>
    </row>
    <row r="54" spans="1:7" ht="12.95" customHeight="1">
      <c r="A54" s="14" t="s">
        <v>694</v>
      </c>
      <c r="B54" s="15" t="s">
        <v>2988</v>
      </c>
      <c r="C54" s="10" t="s">
        <v>695</v>
      </c>
      <c r="D54" s="12" t="s">
        <v>271</v>
      </c>
      <c r="E54" s="16">
        <v>2500000</v>
      </c>
      <c r="F54" s="17">
        <v>2507.67</v>
      </c>
      <c r="G54" s="18">
        <v>1.4E-2</v>
      </c>
    </row>
    <row r="55" spans="1:7" ht="12.95" customHeight="1">
      <c r="A55" s="14" t="s">
        <v>350</v>
      </c>
      <c r="B55" s="15" t="s">
        <v>352</v>
      </c>
      <c r="C55" s="10" t="s">
        <v>351</v>
      </c>
      <c r="D55" s="12" t="s">
        <v>271</v>
      </c>
      <c r="E55" s="16">
        <v>2500000</v>
      </c>
      <c r="F55" s="17">
        <v>2503.96</v>
      </c>
      <c r="G55" s="18">
        <v>1.4E-2</v>
      </c>
    </row>
    <row r="56" spans="1:7" ht="12.95" customHeight="1">
      <c r="A56" s="14" t="s">
        <v>696</v>
      </c>
      <c r="B56" s="15" t="s">
        <v>683</v>
      </c>
      <c r="C56" s="10" t="s">
        <v>697</v>
      </c>
      <c r="D56" s="12" t="s">
        <v>271</v>
      </c>
      <c r="E56" s="16">
        <v>1500000</v>
      </c>
      <c r="F56" s="17">
        <v>1537.13</v>
      </c>
      <c r="G56" s="18">
        <v>8.6E-3</v>
      </c>
    </row>
    <row r="57" spans="1:7" ht="12.95" customHeight="1">
      <c r="A57" s="14" t="s">
        <v>698</v>
      </c>
      <c r="B57" s="15" t="s">
        <v>700</v>
      </c>
      <c r="C57" s="10" t="s">
        <v>699</v>
      </c>
      <c r="D57" s="12" t="s">
        <v>271</v>
      </c>
      <c r="E57" s="16">
        <v>1500000</v>
      </c>
      <c r="F57" s="17">
        <v>1505.81</v>
      </c>
      <c r="G57" s="18">
        <v>8.3999999999999995E-3</v>
      </c>
    </row>
    <row r="58" spans="1:7" ht="12.95" customHeight="1">
      <c r="A58" s="14" t="s">
        <v>701</v>
      </c>
      <c r="B58" s="15" t="s">
        <v>703</v>
      </c>
      <c r="C58" s="10" t="s">
        <v>702</v>
      </c>
      <c r="D58" s="12" t="s">
        <v>271</v>
      </c>
      <c r="E58" s="16">
        <v>1500000</v>
      </c>
      <c r="F58" s="17">
        <v>1502.15</v>
      </c>
      <c r="G58" s="18">
        <v>8.3999999999999995E-3</v>
      </c>
    </row>
    <row r="59" spans="1:7" ht="12.95" customHeight="1">
      <c r="A59" s="14" t="s">
        <v>704</v>
      </c>
      <c r="B59" s="15" t="s">
        <v>706</v>
      </c>
      <c r="C59" s="10" t="s">
        <v>705</v>
      </c>
      <c r="D59" s="12" t="s">
        <v>271</v>
      </c>
      <c r="E59" s="16">
        <v>1000000</v>
      </c>
      <c r="F59" s="17">
        <v>1030.9000000000001</v>
      </c>
      <c r="G59" s="18">
        <v>5.7000000000000002E-3</v>
      </c>
    </row>
    <row r="60" spans="1:7" ht="12.95" customHeight="1">
      <c r="A60" s="14" t="s">
        <v>291</v>
      </c>
      <c r="B60" s="15" t="s">
        <v>293</v>
      </c>
      <c r="C60" s="10" t="s">
        <v>292</v>
      </c>
      <c r="D60" s="12" t="s">
        <v>280</v>
      </c>
      <c r="E60" s="16">
        <v>1000000</v>
      </c>
      <c r="F60" s="17">
        <v>1000.73</v>
      </c>
      <c r="G60" s="18">
        <v>5.5999999999999999E-3</v>
      </c>
    </row>
    <row r="61" spans="1:7" ht="12.95" customHeight="1">
      <c r="A61" s="14" t="s">
        <v>707</v>
      </c>
      <c r="B61" s="15" t="s">
        <v>709</v>
      </c>
      <c r="C61" s="10" t="s">
        <v>708</v>
      </c>
      <c r="D61" s="12" t="s">
        <v>271</v>
      </c>
      <c r="E61" s="16">
        <v>800000</v>
      </c>
      <c r="F61" s="17">
        <v>828.03</v>
      </c>
      <c r="G61" s="18">
        <v>4.5999999999999999E-3</v>
      </c>
    </row>
    <row r="62" spans="1:7" ht="12.95" customHeight="1">
      <c r="A62" s="14" t="s">
        <v>710</v>
      </c>
      <c r="B62" s="15" t="s">
        <v>405</v>
      </c>
      <c r="C62" s="10" t="s">
        <v>711</v>
      </c>
      <c r="D62" s="12" t="s">
        <v>271</v>
      </c>
      <c r="E62" s="16">
        <v>500000</v>
      </c>
      <c r="F62" s="17">
        <v>537.35</v>
      </c>
      <c r="G62" s="18">
        <v>3.0000000000000001E-3</v>
      </c>
    </row>
    <row r="63" spans="1:7" ht="12.95" customHeight="1">
      <c r="A63" s="14" t="s">
        <v>712</v>
      </c>
      <c r="B63" s="15" t="s">
        <v>714</v>
      </c>
      <c r="C63" s="10" t="s">
        <v>713</v>
      </c>
      <c r="D63" s="12" t="s">
        <v>271</v>
      </c>
      <c r="E63" s="16">
        <v>500000</v>
      </c>
      <c r="F63" s="17">
        <v>535.59</v>
      </c>
      <c r="G63" s="18">
        <v>3.0000000000000001E-3</v>
      </c>
    </row>
    <row r="64" spans="1:7" ht="12.95" customHeight="1">
      <c r="A64" s="14" t="s">
        <v>715</v>
      </c>
      <c r="B64" s="15" t="s">
        <v>717</v>
      </c>
      <c r="C64" s="10" t="s">
        <v>716</v>
      </c>
      <c r="D64" s="12" t="s">
        <v>271</v>
      </c>
      <c r="E64" s="16">
        <v>500000</v>
      </c>
      <c r="F64" s="17">
        <v>512.67999999999995</v>
      </c>
      <c r="G64" s="18">
        <v>2.8999999999999998E-3</v>
      </c>
    </row>
    <row r="65" spans="1:7" ht="12.95" customHeight="1">
      <c r="A65" s="14" t="s">
        <v>718</v>
      </c>
      <c r="B65" s="15" t="s">
        <v>720</v>
      </c>
      <c r="C65" s="10" t="s">
        <v>719</v>
      </c>
      <c r="D65" s="12" t="s">
        <v>271</v>
      </c>
      <c r="E65" s="16">
        <v>500000</v>
      </c>
      <c r="F65" s="17">
        <v>512.63</v>
      </c>
      <c r="G65" s="18">
        <v>2.8999999999999998E-3</v>
      </c>
    </row>
    <row r="66" spans="1:7" ht="12.95" customHeight="1">
      <c r="A66" s="14" t="s">
        <v>721</v>
      </c>
      <c r="B66" s="15" t="s">
        <v>723</v>
      </c>
      <c r="C66" s="10" t="s">
        <v>722</v>
      </c>
      <c r="D66" s="12" t="s">
        <v>271</v>
      </c>
      <c r="E66" s="16">
        <v>500000</v>
      </c>
      <c r="F66" s="17">
        <v>507.61</v>
      </c>
      <c r="G66" s="18">
        <v>2.8E-3</v>
      </c>
    </row>
    <row r="67" spans="1:7" ht="12.95" customHeight="1">
      <c r="A67" s="14" t="s">
        <v>724</v>
      </c>
      <c r="B67" s="15" t="s">
        <v>726</v>
      </c>
      <c r="C67" s="10" t="s">
        <v>725</v>
      </c>
      <c r="D67" s="12" t="s">
        <v>271</v>
      </c>
      <c r="E67" s="16">
        <v>500000</v>
      </c>
      <c r="F67" s="17">
        <v>505.35</v>
      </c>
      <c r="G67" s="18">
        <v>2.8E-3</v>
      </c>
    </row>
    <row r="68" spans="1:7" ht="12.95" customHeight="1">
      <c r="A68" s="14" t="s">
        <v>727</v>
      </c>
      <c r="B68" s="15" t="s">
        <v>3020</v>
      </c>
      <c r="C68" s="10" t="s">
        <v>728</v>
      </c>
      <c r="D68" s="12" t="s">
        <v>271</v>
      </c>
      <c r="E68" s="16">
        <v>500000</v>
      </c>
      <c r="F68" s="17">
        <v>502.34</v>
      </c>
      <c r="G68" s="18">
        <v>2.8E-3</v>
      </c>
    </row>
    <row r="69" spans="1:7" ht="12.95" customHeight="1">
      <c r="A69" s="14" t="s">
        <v>729</v>
      </c>
      <c r="B69" s="15" t="s">
        <v>731</v>
      </c>
      <c r="C69" s="10" t="s">
        <v>730</v>
      </c>
      <c r="D69" s="12" t="s">
        <v>271</v>
      </c>
      <c r="E69" s="16">
        <v>500000</v>
      </c>
      <c r="F69" s="17">
        <v>498.89</v>
      </c>
      <c r="G69" s="18">
        <v>2.8E-3</v>
      </c>
    </row>
    <row r="70" spans="1:7" ht="12.95" customHeight="1">
      <c r="A70" s="14" t="s">
        <v>732</v>
      </c>
      <c r="B70" s="15" t="s">
        <v>2987</v>
      </c>
      <c r="C70" s="10" t="s">
        <v>733</v>
      </c>
      <c r="D70" s="12" t="s">
        <v>267</v>
      </c>
      <c r="E70" s="16">
        <v>500000</v>
      </c>
      <c r="F70" s="17">
        <v>498.77</v>
      </c>
      <c r="G70" s="18">
        <v>2.8E-3</v>
      </c>
    </row>
    <row r="71" spans="1:7" ht="12.95" customHeight="1">
      <c r="A71" s="14" t="s">
        <v>734</v>
      </c>
      <c r="B71" s="15" t="s">
        <v>736</v>
      </c>
      <c r="C71" s="10" t="s">
        <v>735</v>
      </c>
      <c r="D71" s="12" t="s">
        <v>271</v>
      </c>
      <c r="E71" s="16">
        <v>330000</v>
      </c>
      <c r="F71" s="17">
        <v>332.36</v>
      </c>
      <c r="G71" s="18">
        <v>1.9E-3</v>
      </c>
    </row>
    <row r="72" spans="1:7" ht="12.95" customHeight="1">
      <c r="A72" s="14" t="s">
        <v>400</v>
      </c>
      <c r="B72" s="15" t="s">
        <v>402</v>
      </c>
      <c r="C72" s="10" t="s">
        <v>401</v>
      </c>
      <c r="D72" s="12" t="s">
        <v>271</v>
      </c>
      <c r="E72" s="16">
        <v>100000</v>
      </c>
      <c r="F72" s="17">
        <v>102.9</v>
      </c>
      <c r="G72" s="18">
        <v>5.9999999999999995E-4</v>
      </c>
    </row>
    <row r="73" spans="1:7" ht="12.95" customHeight="1">
      <c r="A73" s="3"/>
      <c r="B73" s="11" t="s">
        <v>435</v>
      </c>
      <c r="C73" s="10" t="s">
        <v>2</v>
      </c>
      <c r="D73" s="12" t="s">
        <v>2</v>
      </c>
      <c r="E73" s="12" t="s">
        <v>2</v>
      </c>
      <c r="F73" s="12" t="s">
        <v>2</v>
      </c>
      <c r="G73" s="13" t="s">
        <v>2</v>
      </c>
    </row>
    <row r="74" spans="1:7" ht="12.95" customHeight="1">
      <c r="A74" s="14" t="s">
        <v>737</v>
      </c>
      <c r="B74" s="15" t="s">
        <v>75</v>
      </c>
      <c r="C74" s="10" t="s">
        <v>738</v>
      </c>
      <c r="D74" s="12" t="s">
        <v>271</v>
      </c>
      <c r="E74" s="16">
        <v>2500000</v>
      </c>
      <c r="F74" s="17">
        <v>2900.98</v>
      </c>
      <c r="G74" s="18">
        <v>1.6199999999999999E-2</v>
      </c>
    </row>
    <row r="75" spans="1:7" ht="12.95" customHeight="1">
      <c r="A75" s="3"/>
      <c r="B75" s="20" t="s">
        <v>440</v>
      </c>
      <c r="C75" s="34" t="s">
        <v>2</v>
      </c>
      <c r="D75" s="20" t="s">
        <v>2</v>
      </c>
      <c r="E75" s="20" t="s">
        <v>2</v>
      </c>
      <c r="F75" s="35">
        <v>174315.23</v>
      </c>
      <c r="G75" s="36">
        <v>0.9718</v>
      </c>
    </row>
    <row r="76" spans="1:7" ht="12.95" customHeight="1">
      <c r="A76" s="3"/>
      <c r="B76" s="11" t="s">
        <v>441</v>
      </c>
      <c r="C76" s="10" t="s">
        <v>2</v>
      </c>
      <c r="D76" s="12" t="s">
        <v>2</v>
      </c>
      <c r="E76" s="12" t="s">
        <v>2</v>
      </c>
      <c r="F76" s="12" t="s">
        <v>2</v>
      </c>
      <c r="G76" s="13" t="s">
        <v>2</v>
      </c>
    </row>
    <row r="77" spans="1:7" ht="12.95" customHeight="1">
      <c r="A77" s="3"/>
      <c r="B77" s="11" t="s">
        <v>263</v>
      </c>
      <c r="C77" s="10" t="s">
        <v>2</v>
      </c>
      <c r="D77" s="12" t="s">
        <v>2</v>
      </c>
      <c r="E77" s="12" t="s">
        <v>2</v>
      </c>
      <c r="F77" s="12" t="s">
        <v>2</v>
      </c>
      <c r="G77" s="13" t="s">
        <v>2</v>
      </c>
    </row>
    <row r="78" spans="1:7" ht="12.95" customHeight="1">
      <c r="A78" s="14" t="s">
        <v>739</v>
      </c>
      <c r="B78" s="15" t="s">
        <v>741</v>
      </c>
      <c r="C78" s="10" t="s">
        <v>740</v>
      </c>
      <c r="D78" s="12" t="s">
        <v>271</v>
      </c>
      <c r="E78" s="16">
        <v>500000</v>
      </c>
      <c r="F78" s="17">
        <v>501.76</v>
      </c>
      <c r="G78" s="18">
        <v>2.8E-3</v>
      </c>
    </row>
    <row r="79" spans="1:7" ht="12.95" customHeight="1">
      <c r="A79" s="3"/>
      <c r="B79" s="20" t="s">
        <v>440</v>
      </c>
      <c r="C79" s="34" t="s">
        <v>2</v>
      </c>
      <c r="D79" s="20" t="s">
        <v>2</v>
      </c>
      <c r="E79" s="20" t="s">
        <v>2</v>
      </c>
      <c r="F79" s="35">
        <v>501.76</v>
      </c>
      <c r="G79" s="36">
        <v>2.8E-3</v>
      </c>
    </row>
    <row r="80" spans="1:7" ht="12.95" customHeight="1">
      <c r="A80" s="3"/>
      <c r="B80" s="40" t="s">
        <v>2921</v>
      </c>
      <c r="C80" s="39" t="s">
        <v>2</v>
      </c>
      <c r="D80" s="41" t="s">
        <v>2</v>
      </c>
      <c r="E80" s="41" t="s">
        <v>2</v>
      </c>
      <c r="F80" s="41" t="s">
        <v>2</v>
      </c>
      <c r="G80" s="42" t="s">
        <v>2</v>
      </c>
    </row>
    <row r="81" spans="1:7" ht="12.95" customHeight="1">
      <c r="A81" s="43"/>
      <c r="B81" s="45" t="s">
        <v>440</v>
      </c>
      <c r="C81" s="44" t="s">
        <v>2</v>
      </c>
      <c r="D81" s="45" t="s">
        <v>2</v>
      </c>
      <c r="E81" s="45" t="s">
        <v>2</v>
      </c>
      <c r="F81" s="46" t="s">
        <v>808</v>
      </c>
      <c r="G81" s="47" t="s">
        <v>808</v>
      </c>
    </row>
    <row r="82" spans="1:7" ht="12.95" customHeight="1">
      <c r="A82" s="3"/>
      <c r="B82" s="20" t="s">
        <v>224</v>
      </c>
      <c r="C82" s="19" t="s">
        <v>2</v>
      </c>
      <c r="D82" s="21" t="s">
        <v>2</v>
      </c>
      <c r="E82" s="22" t="s">
        <v>2</v>
      </c>
      <c r="F82" s="23">
        <v>174816.99</v>
      </c>
      <c r="G82" s="24">
        <v>0.97460000000000002</v>
      </c>
    </row>
    <row r="83" spans="1:7" ht="12.95" customHeight="1">
      <c r="A83" s="3"/>
      <c r="B83" s="11" t="s">
        <v>9</v>
      </c>
      <c r="C83" s="10" t="s">
        <v>2</v>
      </c>
      <c r="D83" s="12" t="s">
        <v>2</v>
      </c>
      <c r="E83" s="12" t="s">
        <v>2</v>
      </c>
      <c r="F83" s="12" t="s">
        <v>2</v>
      </c>
      <c r="G83" s="13" t="s">
        <v>2</v>
      </c>
    </row>
    <row r="84" spans="1:7" ht="12.95" customHeight="1">
      <c r="A84" s="3"/>
      <c r="B84" s="11" t="s">
        <v>464</v>
      </c>
      <c r="C84" s="10" t="s">
        <v>2</v>
      </c>
      <c r="D84" s="12" t="s">
        <v>2</v>
      </c>
      <c r="E84" s="12" t="s">
        <v>2</v>
      </c>
      <c r="F84" s="12" t="s">
        <v>2</v>
      </c>
      <c r="G84" s="13" t="s">
        <v>2</v>
      </c>
    </row>
    <row r="85" spans="1:7" ht="12.95" customHeight="1">
      <c r="A85" s="4" t="s">
        <v>2</v>
      </c>
      <c r="B85" s="15" t="s">
        <v>465</v>
      </c>
      <c r="C85" s="10" t="s">
        <v>2</v>
      </c>
      <c r="D85" s="12" t="s">
        <v>2</v>
      </c>
      <c r="E85" s="26" t="s">
        <v>2</v>
      </c>
      <c r="F85" s="17">
        <v>3890.64</v>
      </c>
      <c r="G85" s="18">
        <v>2.1700000000000001E-2</v>
      </c>
    </row>
    <row r="86" spans="1:7" ht="12.95" customHeight="1">
      <c r="A86" s="3"/>
      <c r="B86" s="11" t="s">
        <v>44</v>
      </c>
      <c r="C86" s="10" t="s">
        <v>2</v>
      </c>
      <c r="D86" s="12" t="s">
        <v>2</v>
      </c>
      <c r="E86" s="12" t="s">
        <v>2</v>
      </c>
      <c r="F86" s="12" t="s">
        <v>2</v>
      </c>
      <c r="G86" s="13" t="s">
        <v>2</v>
      </c>
    </row>
    <row r="87" spans="1:7" ht="12.95" customHeight="1">
      <c r="A87" s="14" t="s">
        <v>742</v>
      </c>
      <c r="B87" s="15" t="s">
        <v>88</v>
      </c>
      <c r="C87" s="10" t="s">
        <v>743</v>
      </c>
      <c r="D87" s="12" t="s">
        <v>18</v>
      </c>
      <c r="E87" s="16">
        <v>100000</v>
      </c>
      <c r="F87" s="17">
        <v>97.83</v>
      </c>
      <c r="G87" s="18">
        <v>5.0000000000000001E-4</v>
      </c>
    </row>
    <row r="88" spans="1:7" ht="12.95" customHeight="1">
      <c r="A88" s="3"/>
      <c r="B88" s="20" t="s">
        <v>224</v>
      </c>
      <c r="C88" s="19" t="s">
        <v>2</v>
      </c>
      <c r="D88" s="21" t="s">
        <v>2</v>
      </c>
      <c r="E88" s="22" t="s">
        <v>2</v>
      </c>
      <c r="F88" s="23">
        <v>3988.47</v>
      </c>
      <c r="G88" s="24">
        <v>2.2200000000000001E-2</v>
      </c>
    </row>
    <row r="89" spans="1:7" ht="12.95" customHeight="1">
      <c r="A89" s="3"/>
      <c r="B89" s="20" t="s">
        <v>237</v>
      </c>
      <c r="C89" s="19" t="s">
        <v>2</v>
      </c>
      <c r="D89" s="21" t="s">
        <v>2</v>
      </c>
      <c r="E89" s="12" t="s">
        <v>2</v>
      </c>
      <c r="F89" s="23">
        <v>601.30999999999995</v>
      </c>
      <c r="G89" s="24">
        <v>3.2000000000000002E-3</v>
      </c>
    </row>
    <row r="90" spans="1:7" ht="12.95" customHeight="1" thickBot="1">
      <c r="A90" s="3"/>
      <c r="B90" s="29" t="s">
        <v>238</v>
      </c>
      <c r="C90" s="28" t="s">
        <v>2</v>
      </c>
      <c r="D90" s="30" t="s">
        <v>2</v>
      </c>
      <c r="E90" s="30" t="s">
        <v>2</v>
      </c>
      <c r="F90" s="31">
        <v>179406.77057009999</v>
      </c>
      <c r="G90" s="32">
        <v>1</v>
      </c>
    </row>
    <row r="91" spans="1:7" ht="12.95" customHeight="1">
      <c r="A91" s="3"/>
      <c r="B91" s="4" t="s">
        <v>2</v>
      </c>
      <c r="C91" s="3"/>
      <c r="D91" s="3"/>
      <c r="E91" s="3"/>
      <c r="F91" s="3"/>
      <c r="G91" s="3"/>
    </row>
    <row r="92" spans="1:7" ht="12.95" customHeight="1">
      <c r="A92" s="3"/>
      <c r="B92" s="33" t="s">
        <v>2</v>
      </c>
      <c r="C92" s="3"/>
      <c r="D92" s="3"/>
      <c r="E92" s="3"/>
      <c r="F92" s="3"/>
      <c r="G92" s="3"/>
    </row>
    <row r="93" spans="1:7" ht="12.95" customHeight="1">
      <c r="A93" s="3"/>
      <c r="B93" s="33" t="s">
        <v>239</v>
      </c>
      <c r="C93" s="3"/>
      <c r="D93" s="3"/>
      <c r="E93" s="3"/>
      <c r="F93" s="3"/>
      <c r="G93" s="3"/>
    </row>
    <row r="94" spans="1:7" ht="12.95" customHeight="1">
      <c r="A94" s="3"/>
      <c r="B94" s="33" t="s">
        <v>2</v>
      </c>
      <c r="C94" s="3"/>
      <c r="D94" s="3"/>
      <c r="E94" s="3"/>
      <c r="F94" s="3"/>
      <c r="G94" s="3"/>
    </row>
    <row r="95" spans="1:7" ht="26.1" customHeight="1">
      <c r="A95" s="3"/>
      <c r="B95" s="56"/>
      <c r="C95" s="3"/>
      <c r="E95" s="3"/>
      <c r="F95" s="3"/>
      <c r="G95" s="3"/>
    </row>
    <row r="96" spans="1:7" ht="12.95" customHeight="1">
      <c r="A96" s="3"/>
      <c r="B96" s="33" t="s">
        <v>2</v>
      </c>
      <c r="C96" s="3"/>
      <c r="D96" s="3"/>
      <c r="E96" s="3"/>
      <c r="F96" s="3"/>
      <c r="G96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40.xml><?xml version="1.0" encoding="utf-8"?>
<worksheet xmlns="http://schemas.openxmlformats.org/spreadsheetml/2006/main" xmlns:r="http://schemas.openxmlformats.org/officeDocument/2006/relationships">
  <dimension ref="A2:G132"/>
  <sheetViews>
    <sheetView showGridLines="0" zoomScaleNormal="100" workbookViewId="0"/>
  </sheetViews>
  <sheetFormatPr defaultRowHeight="12.75"/>
  <cols>
    <col min="1" max="1" width="12.28515625" style="1" bestFit="1" customWidth="1"/>
    <col min="2" max="2" width="61.7109375" style="1" bestFit="1" customWidth="1"/>
    <col min="3" max="3" width="13.5703125" style="1" bestFit="1" customWidth="1"/>
    <col min="4" max="4" width="40" style="1" bestFit="1" customWidth="1"/>
    <col min="5" max="5" width="8.85546875" style="1" bestFit="1" customWidth="1"/>
    <col min="6" max="6" width="27.42578125" style="1" bestFit="1" customWidth="1"/>
    <col min="7" max="7" width="8.140625" style="1" bestFit="1" customWidth="1"/>
    <col min="8" max="16384" width="9.140625" style="1"/>
  </cols>
  <sheetData>
    <row r="2" spans="1:7">
      <c r="B2" s="72" t="s">
        <v>2968</v>
      </c>
      <c r="C2" s="72"/>
      <c r="D2" s="72"/>
      <c r="E2" s="72"/>
      <c r="F2" s="72"/>
      <c r="G2" s="72"/>
    </row>
    <row r="4" spans="1:7">
      <c r="B4" s="72" t="str">
        <f>+B5</f>
        <v>IDFC Dynamic Equity Fund (IDFC DEF)</v>
      </c>
      <c r="C4" s="72"/>
      <c r="D4" s="72"/>
      <c r="E4" s="72"/>
      <c r="F4" s="72"/>
      <c r="G4" s="72"/>
    </row>
    <row r="5" spans="1:7" ht="15.95" customHeight="1">
      <c r="A5" s="2" t="s">
        <v>2546</v>
      </c>
      <c r="B5" s="57" t="s">
        <v>2959</v>
      </c>
      <c r="C5" s="58"/>
      <c r="D5" s="59"/>
      <c r="E5" s="59"/>
      <c r="F5" s="59"/>
      <c r="G5" s="59"/>
    </row>
    <row r="6" spans="1:7" ht="12.95" customHeight="1">
      <c r="A6" s="3"/>
      <c r="B6" s="57" t="s">
        <v>1</v>
      </c>
      <c r="C6" s="58"/>
      <c r="D6" s="59"/>
      <c r="E6" s="59"/>
      <c r="F6" s="59"/>
      <c r="G6" s="59"/>
    </row>
    <row r="7" spans="1:7" ht="12.95" customHeight="1" thickBot="1">
      <c r="A7" s="4" t="s">
        <v>2</v>
      </c>
      <c r="B7" s="59"/>
      <c r="C7" s="59"/>
      <c r="D7" s="59"/>
      <c r="E7" s="59"/>
      <c r="F7" s="59"/>
      <c r="G7" s="59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1096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1097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14" t="s">
        <v>1335</v>
      </c>
      <c r="B11" s="15" t="s">
        <v>1337</v>
      </c>
      <c r="C11" s="10" t="s">
        <v>1336</v>
      </c>
      <c r="D11" s="12" t="s">
        <v>1117</v>
      </c>
      <c r="E11" s="16">
        <v>613000</v>
      </c>
      <c r="F11" s="17">
        <v>1874.55</v>
      </c>
      <c r="G11" s="18">
        <v>5.2299999999999999E-2</v>
      </c>
    </row>
    <row r="12" spans="1:7" ht="12.95" customHeight="1">
      <c r="A12" s="14" t="s">
        <v>1184</v>
      </c>
      <c r="B12" s="15" t="s">
        <v>1186</v>
      </c>
      <c r="C12" s="10" t="s">
        <v>1185</v>
      </c>
      <c r="D12" s="12" t="s">
        <v>1140</v>
      </c>
      <c r="E12" s="16">
        <v>15300</v>
      </c>
      <c r="F12" s="17">
        <v>1256.32</v>
      </c>
      <c r="G12" s="18">
        <v>3.5099999999999999E-2</v>
      </c>
    </row>
    <row r="13" spans="1:7" ht="12.95" customHeight="1">
      <c r="A13" s="14" t="s">
        <v>1440</v>
      </c>
      <c r="B13" s="15" t="s">
        <v>1442</v>
      </c>
      <c r="C13" s="10" t="s">
        <v>1441</v>
      </c>
      <c r="D13" s="12" t="s">
        <v>1117</v>
      </c>
      <c r="E13" s="16">
        <v>406250</v>
      </c>
      <c r="F13" s="17">
        <v>1219.1600000000001</v>
      </c>
      <c r="G13" s="18">
        <v>3.4000000000000002E-2</v>
      </c>
    </row>
    <row r="14" spans="1:7" ht="12.95" customHeight="1">
      <c r="A14" s="14" t="s">
        <v>1863</v>
      </c>
      <c r="B14" s="15" t="s">
        <v>1803</v>
      </c>
      <c r="C14" s="10" t="s">
        <v>1864</v>
      </c>
      <c r="D14" s="12" t="s">
        <v>1117</v>
      </c>
      <c r="E14" s="16">
        <v>57000</v>
      </c>
      <c r="F14" s="17">
        <v>1030.8499999999999</v>
      </c>
      <c r="G14" s="18">
        <v>2.8799999999999999E-2</v>
      </c>
    </row>
    <row r="15" spans="1:7" ht="12.95" customHeight="1">
      <c r="A15" s="14" t="s">
        <v>1865</v>
      </c>
      <c r="B15" s="15" t="s">
        <v>1867</v>
      </c>
      <c r="C15" s="10" t="s">
        <v>1866</v>
      </c>
      <c r="D15" s="12" t="s">
        <v>1165</v>
      </c>
      <c r="E15" s="16">
        <v>101000</v>
      </c>
      <c r="F15" s="17">
        <v>950.26</v>
      </c>
      <c r="G15" s="18">
        <v>2.6499999999999999E-2</v>
      </c>
    </row>
    <row r="16" spans="1:7" ht="12.95" customHeight="1">
      <c r="A16" s="14" t="s">
        <v>1156</v>
      </c>
      <c r="B16" s="15" t="s">
        <v>1158</v>
      </c>
      <c r="C16" s="10" t="s">
        <v>1157</v>
      </c>
      <c r="D16" s="12" t="s">
        <v>1105</v>
      </c>
      <c r="E16" s="16">
        <v>49600</v>
      </c>
      <c r="F16" s="17">
        <v>617.04999999999995</v>
      </c>
      <c r="G16" s="18">
        <v>1.72E-2</v>
      </c>
    </row>
    <row r="17" spans="1:7" ht="12.95" customHeight="1">
      <c r="A17" s="14" t="s">
        <v>1455</v>
      </c>
      <c r="B17" s="15" t="s">
        <v>1457</v>
      </c>
      <c r="C17" s="10" t="s">
        <v>1456</v>
      </c>
      <c r="D17" s="12" t="s">
        <v>1171</v>
      </c>
      <c r="E17" s="16">
        <v>214034</v>
      </c>
      <c r="F17" s="17">
        <v>526.52</v>
      </c>
      <c r="G17" s="18">
        <v>1.47E-2</v>
      </c>
    </row>
    <row r="18" spans="1:7" ht="12.95" customHeight="1">
      <c r="A18" s="14" t="s">
        <v>1237</v>
      </c>
      <c r="B18" s="15" t="s">
        <v>1239</v>
      </c>
      <c r="C18" s="10" t="s">
        <v>1238</v>
      </c>
      <c r="D18" s="12" t="s">
        <v>1117</v>
      </c>
      <c r="E18" s="16">
        <v>50000</v>
      </c>
      <c r="F18" s="17">
        <v>512.53</v>
      </c>
      <c r="G18" s="18">
        <v>1.43E-2</v>
      </c>
    </row>
    <row r="19" spans="1:7" ht="12.95" customHeight="1">
      <c r="A19" s="14" t="s">
        <v>1999</v>
      </c>
      <c r="B19" s="15" t="s">
        <v>2001</v>
      </c>
      <c r="C19" s="10" t="s">
        <v>2000</v>
      </c>
      <c r="D19" s="12" t="s">
        <v>1105</v>
      </c>
      <c r="E19" s="16">
        <v>79216</v>
      </c>
      <c r="F19" s="17">
        <v>504.53</v>
      </c>
      <c r="G19" s="18">
        <v>1.41E-2</v>
      </c>
    </row>
    <row r="20" spans="1:7" ht="12.95" customHeight="1">
      <c r="A20" s="14" t="s">
        <v>1868</v>
      </c>
      <c r="B20" s="15" t="s">
        <v>228</v>
      </c>
      <c r="C20" s="10" t="s">
        <v>1869</v>
      </c>
      <c r="D20" s="12" t="s">
        <v>1117</v>
      </c>
      <c r="E20" s="16">
        <v>31000</v>
      </c>
      <c r="F20" s="17">
        <v>504.42</v>
      </c>
      <c r="G20" s="18">
        <v>1.41E-2</v>
      </c>
    </row>
    <row r="21" spans="1:7" ht="12.95" customHeight="1">
      <c r="A21" s="14" t="s">
        <v>1409</v>
      </c>
      <c r="B21" s="15" t="s">
        <v>1411</v>
      </c>
      <c r="C21" s="10" t="s">
        <v>1410</v>
      </c>
      <c r="D21" s="12" t="s">
        <v>1113</v>
      </c>
      <c r="E21" s="16">
        <v>40000</v>
      </c>
      <c r="F21" s="17">
        <v>494.98</v>
      </c>
      <c r="G21" s="18">
        <v>1.38E-2</v>
      </c>
    </row>
    <row r="22" spans="1:7" ht="12.95" customHeight="1">
      <c r="A22" s="14" t="s">
        <v>1280</v>
      </c>
      <c r="B22" s="15" t="s">
        <v>1282</v>
      </c>
      <c r="C22" s="10" t="s">
        <v>1281</v>
      </c>
      <c r="D22" s="12" t="s">
        <v>1194</v>
      </c>
      <c r="E22" s="16">
        <v>40000</v>
      </c>
      <c r="F22" s="17">
        <v>488.92</v>
      </c>
      <c r="G22" s="18">
        <v>1.37E-2</v>
      </c>
    </row>
    <row r="23" spans="1:7" ht="12.95" customHeight="1">
      <c r="A23" s="14" t="s">
        <v>1870</v>
      </c>
      <c r="B23" s="15" t="s">
        <v>1872</v>
      </c>
      <c r="C23" s="10" t="s">
        <v>1871</v>
      </c>
      <c r="D23" s="12" t="s">
        <v>1353</v>
      </c>
      <c r="E23" s="16">
        <v>50000</v>
      </c>
      <c r="F23" s="17">
        <v>460.93</v>
      </c>
      <c r="G23" s="18">
        <v>1.29E-2</v>
      </c>
    </row>
    <row r="24" spans="1:7" ht="12.95" customHeight="1">
      <c r="A24" s="14" t="s">
        <v>1209</v>
      </c>
      <c r="B24" s="15" t="s">
        <v>1211</v>
      </c>
      <c r="C24" s="10" t="s">
        <v>1210</v>
      </c>
      <c r="D24" s="12" t="s">
        <v>1105</v>
      </c>
      <c r="E24" s="16">
        <v>25000</v>
      </c>
      <c r="F24" s="17">
        <v>450.15</v>
      </c>
      <c r="G24" s="18">
        <v>1.26E-2</v>
      </c>
    </row>
    <row r="25" spans="1:7" ht="12.95" customHeight="1">
      <c r="A25" s="14" t="s">
        <v>1147</v>
      </c>
      <c r="B25" s="15" t="s">
        <v>1149</v>
      </c>
      <c r="C25" s="10" t="s">
        <v>1148</v>
      </c>
      <c r="D25" s="12" t="s">
        <v>1140</v>
      </c>
      <c r="E25" s="16">
        <v>11000</v>
      </c>
      <c r="F25" s="17">
        <v>423.49</v>
      </c>
      <c r="G25" s="18">
        <v>1.18E-2</v>
      </c>
    </row>
    <row r="26" spans="1:7" ht="12.95" customHeight="1">
      <c r="A26" s="14" t="s">
        <v>1283</v>
      </c>
      <c r="B26" s="15" t="s">
        <v>1285</v>
      </c>
      <c r="C26" s="10" t="s">
        <v>1284</v>
      </c>
      <c r="D26" s="12" t="s">
        <v>1113</v>
      </c>
      <c r="E26" s="16">
        <v>150000</v>
      </c>
      <c r="F26" s="17">
        <v>398.55</v>
      </c>
      <c r="G26" s="18">
        <v>1.11E-2</v>
      </c>
    </row>
    <row r="27" spans="1:7" ht="12.95" customHeight="1">
      <c r="A27" s="14" t="s">
        <v>1354</v>
      </c>
      <c r="B27" s="15" t="s">
        <v>1356</v>
      </c>
      <c r="C27" s="10" t="s">
        <v>1355</v>
      </c>
      <c r="D27" s="12" t="s">
        <v>1101</v>
      </c>
      <c r="E27" s="16">
        <v>75000</v>
      </c>
      <c r="F27" s="17">
        <v>377.59</v>
      </c>
      <c r="G27" s="18">
        <v>1.0500000000000001E-2</v>
      </c>
    </row>
    <row r="28" spans="1:7" ht="12.95" customHeight="1">
      <c r="A28" s="14" t="s">
        <v>1106</v>
      </c>
      <c r="B28" s="15" t="s">
        <v>1108</v>
      </c>
      <c r="C28" s="10" t="s">
        <v>1107</v>
      </c>
      <c r="D28" s="12" t="s">
        <v>1109</v>
      </c>
      <c r="E28" s="16">
        <v>145000</v>
      </c>
      <c r="F28" s="17">
        <v>374.75</v>
      </c>
      <c r="G28" s="18">
        <v>1.0500000000000001E-2</v>
      </c>
    </row>
    <row r="29" spans="1:7" ht="12.95" customHeight="1">
      <c r="A29" s="14" t="s">
        <v>1166</v>
      </c>
      <c r="B29" s="15" t="s">
        <v>231</v>
      </c>
      <c r="C29" s="10" t="s">
        <v>1167</v>
      </c>
      <c r="D29" s="12" t="s">
        <v>1117</v>
      </c>
      <c r="E29" s="16">
        <v>70000</v>
      </c>
      <c r="F29" s="17">
        <v>367.78</v>
      </c>
      <c r="G29" s="18">
        <v>1.03E-2</v>
      </c>
    </row>
    <row r="30" spans="1:7" ht="12.95" customHeight="1">
      <c r="A30" s="14" t="s">
        <v>1406</v>
      </c>
      <c r="B30" s="15" t="s">
        <v>1408</v>
      </c>
      <c r="C30" s="10" t="s">
        <v>1407</v>
      </c>
      <c r="D30" s="12" t="s">
        <v>1121</v>
      </c>
      <c r="E30" s="16">
        <v>130000</v>
      </c>
      <c r="F30" s="17">
        <v>365.95</v>
      </c>
      <c r="G30" s="18">
        <v>1.0200000000000001E-2</v>
      </c>
    </row>
    <row r="31" spans="1:7" ht="12.95" customHeight="1">
      <c r="A31" s="14" t="s">
        <v>1098</v>
      </c>
      <c r="B31" s="15" t="s">
        <v>1100</v>
      </c>
      <c r="C31" s="10" t="s">
        <v>1099</v>
      </c>
      <c r="D31" s="12" t="s">
        <v>1101</v>
      </c>
      <c r="E31" s="16">
        <v>45000</v>
      </c>
      <c r="F31" s="17">
        <v>342</v>
      </c>
      <c r="G31" s="18">
        <v>9.5999999999999992E-3</v>
      </c>
    </row>
    <row r="32" spans="1:7" ht="12.95" customHeight="1">
      <c r="A32" s="14" t="s">
        <v>1513</v>
      </c>
      <c r="B32" s="15" t="s">
        <v>1515</v>
      </c>
      <c r="C32" s="10" t="s">
        <v>1514</v>
      </c>
      <c r="D32" s="12" t="s">
        <v>1140</v>
      </c>
      <c r="E32" s="16">
        <v>25000</v>
      </c>
      <c r="F32" s="17">
        <v>336.2</v>
      </c>
      <c r="G32" s="18">
        <v>9.4000000000000004E-3</v>
      </c>
    </row>
    <row r="33" spans="1:7" ht="12.95" customHeight="1">
      <c r="A33" s="14" t="s">
        <v>1883</v>
      </c>
      <c r="B33" s="15" t="s">
        <v>1885</v>
      </c>
      <c r="C33" s="10" t="s">
        <v>1884</v>
      </c>
      <c r="D33" s="12" t="s">
        <v>1165</v>
      </c>
      <c r="E33" s="16">
        <v>80000</v>
      </c>
      <c r="F33" s="17">
        <v>332.4</v>
      </c>
      <c r="G33" s="18">
        <v>9.2999999999999992E-3</v>
      </c>
    </row>
    <row r="34" spans="1:7" ht="12.95" customHeight="1">
      <c r="A34" s="14" t="s">
        <v>1181</v>
      </c>
      <c r="B34" s="15" t="s">
        <v>1183</v>
      </c>
      <c r="C34" s="10" t="s">
        <v>1182</v>
      </c>
      <c r="D34" s="12" t="s">
        <v>1140</v>
      </c>
      <c r="E34" s="16">
        <v>136500</v>
      </c>
      <c r="F34" s="17">
        <v>328.76</v>
      </c>
      <c r="G34" s="18">
        <v>9.1999999999999998E-3</v>
      </c>
    </row>
    <row r="35" spans="1:7" ht="12.95" customHeight="1">
      <c r="A35" s="14" t="s">
        <v>1907</v>
      </c>
      <c r="B35" s="15" t="s">
        <v>1909</v>
      </c>
      <c r="C35" s="10" t="s">
        <v>1908</v>
      </c>
      <c r="D35" s="12" t="s">
        <v>1171</v>
      </c>
      <c r="E35" s="16">
        <v>40000</v>
      </c>
      <c r="F35" s="17">
        <v>328.06</v>
      </c>
      <c r="G35" s="18">
        <v>9.1999999999999998E-3</v>
      </c>
    </row>
    <row r="36" spans="1:7" ht="12.95" customHeight="1">
      <c r="A36" s="14" t="s">
        <v>1972</v>
      </c>
      <c r="B36" s="15" t="s">
        <v>1974</v>
      </c>
      <c r="C36" s="10" t="s">
        <v>1973</v>
      </c>
      <c r="D36" s="12" t="s">
        <v>1105</v>
      </c>
      <c r="E36" s="16">
        <v>23000</v>
      </c>
      <c r="F36" s="17">
        <v>327.31</v>
      </c>
      <c r="G36" s="18">
        <v>9.1000000000000004E-3</v>
      </c>
    </row>
    <row r="37" spans="1:7" ht="12.95" customHeight="1">
      <c r="A37" s="14" t="s">
        <v>1159</v>
      </c>
      <c r="B37" s="15" t="s">
        <v>1161</v>
      </c>
      <c r="C37" s="10" t="s">
        <v>1160</v>
      </c>
      <c r="D37" s="12" t="s">
        <v>1105</v>
      </c>
      <c r="E37" s="16">
        <v>18000</v>
      </c>
      <c r="F37" s="17">
        <v>307.33</v>
      </c>
      <c r="G37" s="18">
        <v>8.6E-3</v>
      </c>
    </row>
    <row r="38" spans="1:7" ht="12.95" customHeight="1">
      <c r="A38" s="14" t="s">
        <v>1904</v>
      </c>
      <c r="B38" s="15" t="s">
        <v>1906</v>
      </c>
      <c r="C38" s="10" t="s">
        <v>1905</v>
      </c>
      <c r="D38" s="12" t="s">
        <v>1205</v>
      </c>
      <c r="E38" s="16">
        <v>65000</v>
      </c>
      <c r="F38" s="17">
        <v>302.38</v>
      </c>
      <c r="G38" s="18">
        <v>8.3999999999999995E-3</v>
      </c>
    </row>
    <row r="39" spans="1:7" ht="12.95" customHeight="1">
      <c r="A39" s="14" t="s">
        <v>2005</v>
      </c>
      <c r="B39" s="15" t="s">
        <v>2007</v>
      </c>
      <c r="C39" s="10" t="s">
        <v>2006</v>
      </c>
      <c r="D39" s="12" t="s">
        <v>1105</v>
      </c>
      <c r="E39" s="16">
        <v>119003</v>
      </c>
      <c r="F39" s="17">
        <v>299.89</v>
      </c>
      <c r="G39" s="18">
        <v>8.3999999999999995E-3</v>
      </c>
    </row>
    <row r="40" spans="1:7" ht="12.95" customHeight="1">
      <c r="A40" s="14" t="s">
        <v>2016</v>
      </c>
      <c r="B40" s="15" t="s">
        <v>2018</v>
      </c>
      <c r="C40" s="10" t="s">
        <v>2017</v>
      </c>
      <c r="D40" s="12" t="s">
        <v>1113</v>
      </c>
      <c r="E40" s="16">
        <v>25000</v>
      </c>
      <c r="F40" s="17">
        <v>293.08</v>
      </c>
      <c r="G40" s="18">
        <v>8.2000000000000007E-3</v>
      </c>
    </row>
    <row r="41" spans="1:7" ht="12.95" customHeight="1">
      <c r="A41" s="14" t="s">
        <v>1477</v>
      </c>
      <c r="B41" s="15" t="s">
        <v>1479</v>
      </c>
      <c r="C41" s="10" t="s">
        <v>1478</v>
      </c>
      <c r="D41" s="12" t="s">
        <v>1321</v>
      </c>
      <c r="E41" s="16">
        <v>154000</v>
      </c>
      <c r="F41" s="17">
        <v>284.27999999999997</v>
      </c>
      <c r="G41" s="18">
        <v>7.9000000000000008E-3</v>
      </c>
    </row>
    <row r="42" spans="1:7" ht="12.95" customHeight="1">
      <c r="A42" s="14" t="s">
        <v>2187</v>
      </c>
      <c r="B42" s="15" t="s">
        <v>2189</v>
      </c>
      <c r="C42" s="10" t="s">
        <v>2188</v>
      </c>
      <c r="D42" s="12" t="s">
        <v>1105</v>
      </c>
      <c r="E42" s="16">
        <v>42861</v>
      </c>
      <c r="F42" s="17">
        <v>283.77999999999997</v>
      </c>
      <c r="G42" s="18">
        <v>7.9000000000000008E-3</v>
      </c>
    </row>
    <row r="43" spans="1:7" ht="12.95" customHeight="1">
      <c r="A43" s="14" t="s">
        <v>1137</v>
      </c>
      <c r="B43" s="15" t="s">
        <v>1139</v>
      </c>
      <c r="C43" s="10" t="s">
        <v>1138</v>
      </c>
      <c r="D43" s="12" t="s">
        <v>1140</v>
      </c>
      <c r="E43" s="16">
        <v>64500</v>
      </c>
      <c r="F43" s="17">
        <v>276.32</v>
      </c>
      <c r="G43" s="18">
        <v>7.7000000000000002E-3</v>
      </c>
    </row>
    <row r="44" spans="1:7" ht="12.95" customHeight="1">
      <c r="A44" s="14" t="s">
        <v>1880</v>
      </c>
      <c r="B44" s="15" t="s">
        <v>1882</v>
      </c>
      <c r="C44" s="10" t="s">
        <v>1881</v>
      </c>
      <c r="D44" s="12" t="s">
        <v>1171</v>
      </c>
      <c r="E44" s="16">
        <v>400</v>
      </c>
      <c r="F44" s="17">
        <v>265.69</v>
      </c>
      <c r="G44" s="18">
        <v>7.4000000000000003E-3</v>
      </c>
    </row>
    <row r="45" spans="1:7" ht="12.95" customHeight="1">
      <c r="A45" s="14" t="s">
        <v>2547</v>
      </c>
      <c r="B45" s="15" t="s">
        <v>2549</v>
      </c>
      <c r="C45" s="10" t="s">
        <v>2548</v>
      </c>
      <c r="D45" s="12" t="s">
        <v>1117</v>
      </c>
      <c r="E45" s="16">
        <v>45000</v>
      </c>
      <c r="F45" s="17">
        <v>261.79000000000002</v>
      </c>
      <c r="G45" s="18">
        <v>7.3000000000000001E-3</v>
      </c>
    </row>
    <row r="46" spans="1:7" ht="12.95" customHeight="1">
      <c r="A46" s="14" t="s">
        <v>1873</v>
      </c>
      <c r="B46" s="15" t="s">
        <v>1875</v>
      </c>
      <c r="C46" s="10" t="s">
        <v>1874</v>
      </c>
      <c r="D46" s="12" t="s">
        <v>1876</v>
      </c>
      <c r="E46" s="16">
        <v>50000</v>
      </c>
      <c r="F46" s="17">
        <v>260.27999999999997</v>
      </c>
      <c r="G46" s="18">
        <v>7.3000000000000001E-3</v>
      </c>
    </row>
    <row r="47" spans="1:7" ht="12.95" customHeight="1">
      <c r="A47" s="14" t="s">
        <v>1507</v>
      </c>
      <c r="B47" s="15" t="s">
        <v>1509</v>
      </c>
      <c r="C47" s="10" t="s">
        <v>1508</v>
      </c>
      <c r="D47" s="12" t="s">
        <v>1205</v>
      </c>
      <c r="E47" s="16">
        <v>100000</v>
      </c>
      <c r="F47" s="17">
        <v>259.85000000000002</v>
      </c>
      <c r="G47" s="18">
        <v>7.3000000000000001E-3</v>
      </c>
    </row>
    <row r="48" spans="1:7" ht="12.95" customHeight="1">
      <c r="A48" s="14" t="s">
        <v>2550</v>
      </c>
      <c r="B48" s="15" t="s">
        <v>2552</v>
      </c>
      <c r="C48" s="10" t="s">
        <v>2551</v>
      </c>
      <c r="D48" s="12" t="s">
        <v>1113</v>
      </c>
      <c r="E48" s="16">
        <v>3500</v>
      </c>
      <c r="F48" s="17">
        <v>253.37</v>
      </c>
      <c r="G48" s="18">
        <v>7.1000000000000004E-3</v>
      </c>
    </row>
    <row r="49" spans="1:7" ht="12.95" customHeight="1">
      <c r="A49" s="14" t="s">
        <v>2553</v>
      </c>
      <c r="B49" s="15" t="s">
        <v>2555</v>
      </c>
      <c r="C49" s="10" t="s">
        <v>2554</v>
      </c>
      <c r="D49" s="12" t="s">
        <v>1171</v>
      </c>
      <c r="E49" s="16">
        <v>65000</v>
      </c>
      <c r="F49" s="17">
        <v>246.71</v>
      </c>
      <c r="G49" s="18">
        <v>6.8999999999999999E-3</v>
      </c>
    </row>
    <row r="50" spans="1:7" ht="12.95" customHeight="1">
      <c r="A50" s="14" t="s">
        <v>1914</v>
      </c>
      <c r="B50" s="15" t="s">
        <v>1916</v>
      </c>
      <c r="C50" s="10" t="s">
        <v>1915</v>
      </c>
      <c r="D50" s="12" t="s">
        <v>1165</v>
      </c>
      <c r="E50" s="16">
        <v>45000</v>
      </c>
      <c r="F50" s="17">
        <v>243.72</v>
      </c>
      <c r="G50" s="18">
        <v>6.7999999999999996E-3</v>
      </c>
    </row>
    <row r="51" spans="1:7" ht="12.95" customHeight="1">
      <c r="A51" s="14" t="s">
        <v>1895</v>
      </c>
      <c r="B51" s="15" t="s">
        <v>1897</v>
      </c>
      <c r="C51" s="10" t="s">
        <v>1896</v>
      </c>
      <c r="D51" s="12" t="s">
        <v>1129</v>
      </c>
      <c r="E51" s="16">
        <v>170000</v>
      </c>
      <c r="F51" s="17">
        <v>239.87</v>
      </c>
      <c r="G51" s="18">
        <v>6.7000000000000002E-3</v>
      </c>
    </row>
    <row r="52" spans="1:7" ht="12.95" customHeight="1">
      <c r="A52" s="14" t="s">
        <v>1489</v>
      </c>
      <c r="B52" s="15" t="s">
        <v>1491</v>
      </c>
      <c r="C52" s="10" t="s">
        <v>1490</v>
      </c>
      <c r="D52" s="12" t="s">
        <v>1229</v>
      </c>
      <c r="E52" s="16">
        <v>80000</v>
      </c>
      <c r="F52" s="17">
        <v>213.92</v>
      </c>
      <c r="G52" s="18">
        <v>6.0000000000000001E-3</v>
      </c>
    </row>
    <row r="53" spans="1:7" ht="12.95" customHeight="1">
      <c r="A53" s="14" t="s">
        <v>1271</v>
      </c>
      <c r="B53" s="15" t="s">
        <v>1273</v>
      </c>
      <c r="C53" s="10" t="s">
        <v>1272</v>
      </c>
      <c r="D53" s="12" t="s">
        <v>1117</v>
      </c>
      <c r="E53" s="16">
        <v>40000</v>
      </c>
      <c r="F53" s="17">
        <v>209.26</v>
      </c>
      <c r="G53" s="18">
        <v>5.7999999999999996E-3</v>
      </c>
    </row>
    <row r="54" spans="1:7" ht="12.95" customHeight="1">
      <c r="A54" s="14" t="s">
        <v>1901</v>
      </c>
      <c r="B54" s="15" t="s">
        <v>1903</v>
      </c>
      <c r="C54" s="10" t="s">
        <v>1902</v>
      </c>
      <c r="D54" s="12" t="s">
        <v>1117</v>
      </c>
      <c r="E54" s="16">
        <v>104000</v>
      </c>
      <c r="F54" s="17">
        <v>205.04</v>
      </c>
      <c r="G54" s="18">
        <v>5.7000000000000002E-3</v>
      </c>
    </row>
    <row r="55" spans="1:7" ht="12.95" customHeight="1">
      <c r="A55" s="14" t="s">
        <v>2044</v>
      </c>
      <c r="B55" s="15" t="s">
        <v>2046</v>
      </c>
      <c r="C55" s="10" t="s">
        <v>2045</v>
      </c>
      <c r="D55" s="12" t="s">
        <v>1105</v>
      </c>
      <c r="E55" s="16">
        <v>115000</v>
      </c>
      <c r="F55" s="17">
        <v>202.06</v>
      </c>
      <c r="G55" s="18">
        <v>5.5999999999999999E-3</v>
      </c>
    </row>
    <row r="56" spans="1:7" ht="12.95" customHeight="1">
      <c r="A56" s="14" t="s">
        <v>1941</v>
      </c>
      <c r="B56" s="15" t="s">
        <v>1943</v>
      </c>
      <c r="C56" s="10" t="s">
        <v>1942</v>
      </c>
      <c r="D56" s="12" t="s">
        <v>1944</v>
      </c>
      <c r="E56" s="16">
        <v>105000</v>
      </c>
      <c r="F56" s="17">
        <v>200.66</v>
      </c>
      <c r="G56" s="18">
        <v>5.5999999999999999E-3</v>
      </c>
    </row>
    <row r="57" spans="1:7" ht="12.95" customHeight="1">
      <c r="A57" s="14" t="s">
        <v>1932</v>
      </c>
      <c r="B57" s="15" t="s">
        <v>1934</v>
      </c>
      <c r="C57" s="10" t="s">
        <v>1933</v>
      </c>
      <c r="D57" s="12" t="s">
        <v>1353</v>
      </c>
      <c r="E57" s="16">
        <v>55000</v>
      </c>
      <c r="F57" s="17">
        <v>199.9</v>
      </c>
      <c r="G57" s="18">
        <v>5.5999999999999999E-3</v>
      </c>
    </row>
    <row r="58" spans="1:7" ht="12.95" customHeight="1">
      <c r="A58" s="14" t="s">
        <v>1114</v>
      </c>
      <c r="B58" s="15" t="s">
        <v>1116</v>
      </c>
      <c r="C58" s="10" t="s">
        <v>1115</v>
      </c>
      <c r="D58" s="12" t="s">
        <v>1117</v>
      </c>
      <c r="E58" s="16">
        <v>160000</v>
      </c>
      <c r="F58" s="17">
        <v>194.8</v>
      </c>
      <c r="G58" s="18">
        <v>5.4000000000000003E-3</v>
      </c>
    </row>
    <row r="59" spans="1:7" ht="12.95" customHeight="1">
      <c r="A59" s="14" t="s">
        <v>1917</v>
      </c>
      <c r="B59" s="15" t="s">
        <v>1919</v>
      </c>
      <c r="C59" s="10" t="s">
        <v>1918</v>
      </c>
      <c r="D59" s="12" t="s">
        <v>1129</v>
      </c>
      <c r="E59" s="16">
        <v>90000</v>
      </c>
      <c r="F59" s="17">
        <v>190.67</v>
      </c>
      <c r="G59" s="18">
        <v>5.3E-3</v>
      </c>
    </row>
    <row r="60" spans="1:7" ht="12.95" customHeight="1">
      <c r="A60" s="14" t="s">
        <v>1938</v>
      </c>
      <c r="B60" s="15" t="s">
        <v>1940</v>
      </c>
      <c r="C60" s="10" t="s">
        <v>1939</v>
      </c>
      <c r="D60" s="12" t="s">
        <v>1421</v>
      </c>
      <c r="E60" s="16">
        <v>35000</v>
      </c>
      <c r="F60" s="17">
        <v>180.34</v>
      </c>
      <c r="G60" s="18">
        <v>5.0000000000000001E-3</v>
      </c>
    </row>
    <row r="61" spans="1:7" ht="12.95" customHeight="1">
      <c r="A61" s="14" t="s">
        <v>1350</v>
      </c>
      <c r="B61" s="15" t="s">
        <v>1352</v>
      </c>
      <c r="C61" s="10" t="s">
        <v>1351</v>
      </c>
      <c r="D61" s="12" t="s">
        <v>1353</v>
      </c>
      <c r="E61" s="16">
        <v>120000</v>
      </c>
      <c r="F61" s="17">
        <v>177.9</v>
      </c>
      <c r="G61" s="18">
        <v>5.0000000000000001E-3</v>
      </c>
    </row>
    <row r="62" spans="1:7" ht="12.95" customHeight="1">
      <c r="A62" s="14" t="s">
        <v>2060</v>
      </c>
      <c r="B62" s="15" t="s">
        <v>2062</v>
      </c>
      <c r="C62" s="10" t="s">
        <v>2061</v>
      </c>
      <c r="D62" s="12" t="s">
        <v>1121</v>
      </c>
      <c r="E62" s="16">
        <v>20000</v>
      </c>
      <c r="F62" s="17">
        <v>171.8</v>
      </c>
      <c r="G62" s="18">
        <v>4.7999999999999996E-3</v>
      </c>
    </row>
    <row r="63" spans="1:7" ht="12.95" customHeight="1">
      <c r="A63" s="14" t="s">
        <v>1960</v>
      </c>
      <c r="B63" s="15" t="s">
        <v>1962</v>
      </c>
      <c r="C63" s="10" t="s">
        <v>1961</v>
      </c>
      <c r="D63" s="12" t="s">
        <v>1233</v>
      </c>
      <c r="E63" s="16">
        <v>38643</v>
      </c>
      <c r="F63" s="17">
        <v>166.69</v>
      </c>
      <c r="G63" s="18">
        <v>4.7000000000000002E-3</v>
      </c>
    </row>
    <row r="64" spans="1:7" ht="12.95" customHeight="1">
      <c r="A64" s="14" t="s">
        <v>1969</v>
      </c>
      <c r="B64" s="15" t="s">
        <v>1971</v>
      </c>
      <c r="C64" s="10" t="s">
        <v>1970</v>
      </c>
      <c r="D64" s="12" t="s">
        <v>1113</v>
      </c>
      <c r="E64" s="16">
        <v>30000</v>
      </c>
      <c r="F64" s="17">
        <v>157.13999999999999</v>
      </c>
      <c r="G64" s="18">
        <v>4.4000000000000003E-3</v>
      </c>
    </row>
    <row r="65" spans="1:7" ht="12.95" customHeight="1">
      <c r="A65" s="14" t="s">
        <v>2069</v>
      </c>
      <c r="B65" s="15" t="s">
        <v>2071</v>
      </c>
      <c r="C65" s="10" t="s">
        <v>2070</v>
      </c>
      <c r="D65" s="12" t="s">
        <v>2072</v>
      </c>
      <c r="E65" s="16">
        <v>20000</v>
      </c>
      <c r="F65" s="17">
        <v>156.71</v>
      </c>
      <c r="G65" s="18">
        <v>4.4000000000000003E-3</v>
      </c>
    </row>
    <row r="66" spans="1:7" ht="12.95" customHeight="1">
      <c r="A66" s="14" t="s">
        <v>1910</v>
      </c>
      <c r="B66" s="15" t="s">
        <v>1912</v>
      </c>
      <c r="C66" s="10" t="s">
        <v>1911</v>
      </c>
      <c r="D66" s="12" t="s">
        <v>1913</v>
      </c>
      <c r="E66" s="16">
        <v>130000</v>
      </c>
      <c r="F66" s="17">
        <v>147.22999999999999</v>
      </c>
      <c r="G66" s="18">
        <v>4.1000000000000003E-3</v>
      </c>
    </row>
    <row r="67" spans="1:7" ht="12.95" customHeight="1">
      <c r="A67" s="14" t="s">
        <v>1877</v>
      </c>
      <c r="B67" s="15" t="s">
        <v>1879</v>
      </c>
      <c r="C67" s="10" t="s">
        <v>1878</v>
      </c>
      <c r="D67" s="12" t="s">
        <v>1129</v>
      </c>
      <c r="E67" s="16">
        <v>79330</v>
      </c>
      <c r="F67" s="17">
        <v>143.79</v>
      </c>
      <c r="G67" s="18">
        <v>4.0000000000000001E-3</v>
      </c>
    </row>
    <row r="68" spans="1:7" ht="12.95" customHeight="1">
      <c r="A68" s="14" t="s">
        <v>1996</v>
      </c>
      <c r="B68" s="15" t="s">
        <v>1998</v>
      </c>
      <c r="C68" s="10" t="s">
        <v>1997</v>
      </c>
      <c r="D68" s="12" t="s">
        <v>1171</v>
      </c>
      <c r="E68" s="16">
        <v>35000</v>
      </c>
      <c r="F68" s="17">
        <v>137.04</v>
      </c>
      <c r="G68" s="18">
        <v>3.8E-3</v>
      </c>
    </row>
    <row r="69" spans="1:7" ht="12.95" customHeight="1">
      <c r="A69" s="14" t="s">
        <v>2073</v>
      </c>
      <c r="B69" s="15" t="s">
        <v>2075</v>
      </c>
      <c r="C69" s="10" t="s">
        <v>2074</v>
      </c>
      <c r="D69" s="12" t="s">
        <v>1101</v>
      </c>
      <c r="E69" s="16">
        <v>44566</v>
      </c>
      <c r="F69" s="17">
        <v>132.43</v>
      </c>
      <c r="G69" s="18">
        <v>3.7000000000000002E-3</v>
      </c>
    </row>
    <row r="70" spans="1:7" ht="12.95" customHeight="1">
      <c r="A70" s="14" t="s">
        <v>1898</v>
      </c>
      <c r="B70" s="15" t="s">
        <v>1900</v>
      </c>
      <c r="C70" s="10" t="s">
        <v>1899</v>
      </c>
      <c r="D70" s="12" t="s">
        <v>1101</v>
      </c>
      <c r="E70" s="16">
        <v>49750</v>
      </c>
      <c r="F70" s="17">
        <v>130.97</v>
      </c>
      <c r="G70" s="18">
        <v>3.7000000000000002E-3</v>
      </c>
    </row>
    <row r="71" spans="1:7" ht="12.95" customHeight="1">
      <c r="A71" s="14" t="s">
        <v>2013</v>
      </c>
      <c r="B71" s="15" t="s">
        <v>2015</v>
      </c>
      <c r="C71" s="10" t="s">
        <v>2014</v>
      </c>
      <c r="D71" s="12" t="s">
        <v>1140</v>
      </c>
      <c r="E71" s="16">
        <v>400</v>
      </c>
      <c r="F71" s="17">
        <v>128.93</v>
      </c>
      <c r="G71" s="18">
        <v>3.5999999999999999E-3</v>
      </c>
    </row>
    <row r="72" spans="1:7" ht="12.95" customHeight="1">
      <c r="A72" s="14" t="s">
        <v>1889</v>
      </c>
      <c r="B72" s="15" t="s">
        <v>1891</v>
      </c>
      <c r="C72" s="10" t="s">
        <v>1890</v>
      </c>
      <c r="D72" s="12" t="s">
        <v>1876</v>
      </c>
      <c r="E72" s="16">
        <v>35000</v>
      </c>
      <c r="F72" s="17">
        <v>123.27</v>
      </c>
      <c r="G72" s="18">
        <v>3.3999999999999998E-3</v>
      </c>
    </row>
    <row r="73" spans="1:7" ht="12.95" customHeight="1">
      <c r="A73" s="14" t="s">
        <v>1966</v>
      </c>
      <c r="B73" s="15" t="s">
        <v>1968</v>
      </c>
      <c r="C73" s="10" t="s">
        <v>1967</v>
      </c>
      <c r="D73" s="12" t="s">
        <v>1113</v>
      </c>
      <c r="E73" s="16">
        <v>75000</v>
      </c>
      <c r="F73" s="17">
        <v>121.8</v>
      </c>
      <c r="G73" s="18">
        <v>3.3999999999999998E-3</v>
      </c>
    </row>
    <row r="74" spans="1:7" ht="12.95" customHeight="1">
      <c r="A74" s="14" t="s">
        <v>1984</v>
      </c>
      <c r="B74" s="15" t="s">
        <v>1986</v>
      </c>
      <c r="C74" s="10" t="s">
        <v>1985</v>
      </c>
      <c r="D74" s="12" t="s">
        <v>1133</v>
      </c>
      <c r="E74" s="16">
        <v>8200</v>
      </c>
      <c r="F74" s="17">
        <v>113.92</v>
      </c>
      <c r="G74" s="18">
        <v>3.2000000000000002E-3</v>
      </c>
    </row>
    <row r="75" spans="1:7" ht="12.95" customHeight="1">
      <c r="A75" s="14" t="s">
        <v>1141</v>
      </c>
      <c r="B75" s="15" t="s">
        <v>1143</v>
      </c>
      <c r="C75" s="10" t="s">
        <v>1142</v>
      </c>
      <c r="D75" s="12" t="s">
        <v>1117</v>
      </c>
      <c r="E75" s="16">
        <v>66500</v>
      </c>
      <c r="F75" s="17">
        <v>112.98</v>
      </c>
      <c r="G75" s="18">
        <v>3.2000000000000002E-3</v>
      </c>
    </row>
    <row r="76" spans="1:7" ht="12.95" customHeight="1">
      <c r="A76" s="14" t="s">
        <v>1963</v>
      </c>
      <c r="B76" s="15" t="s">
        <v>1965</v>
      </c>
      <c r="C76" s="10" t="s">
        <v>1964</v>
      </c>
      <c r="D76" s="12" t="s">
        <v>1121</v>
      </c>
      <c r="E76" s="16">
        <v>14300</v>
      </c>
      <c r="F76" s="17">
        <v>83.06</v>
      </c>
      <c r="G76" s="18">
        <v>2.3E-3</v>
      </c>
    </row>
    <row r="77" spans="1:7" ht="12.95" customHeight="1">
      <c r="A77" s="14" t="s">
        <v>1987</v>
      </c>
      <c r="B77" s="15" t="s">
        <v>1989</v>
      </c>
      <c r="C77" s="10" t="s">
        <v>1988</v>
      </c>
      <c r="D77" s="12" t="s">
        <v>1913</v>
      </c>
      <c r="E77" s="16">
        <v>43269</v>
      </c>
      <c r="F77" s="17">
        <v>75.7</v>
      </c>
      <c r="G77" s="18">
        <v>2.0999999999999999E-3</v>
      </c>
    </row>
    <row r="78" spans="1:7" ht="12.95" customHeight="1">
      <c r="A78" s="3"/>
      <c r="B78" s="20" t="s">
        <v>440</v>
      </c>
      <c r="C78" s="34" t="s">
        <v>2</v>
      </c>
      <c r="D78" s="20" t="s">
        <v>2</v>
      </c>
      <c r="E78" s="20" t="s">
        <v>2</v>
      </c>
      <c r="F78" s="35">
        <v>23350.35999999999</v>
      </c>
      <c r="G78" s="36">
        <v>0.65200000000000014</v>
      </c>
    </row>
    <row r="79" spans="1:7" ht="12.95" customHeight="1">
      <c r="A79" s="3"/>
      <c r="B79" s="11" t="s">
        <v>1516</v>
      </c>
      <c r="C79" s="10" t="s">
        <v>2</v>
      </c>
      <c r="D79" s="12" t="s">
        <v>2</v>
      </c>
      <c r="E79" s="12" t="s">
        <v>2</v>
      </c>
      <c r="F79" s="12" t="s">
        <v>2</v>
      </c>
      <c r="G79" s="13" t="s">
        <v>2</v>
      </c>
    </row>
    <row r="80" spans="1:7" ht="12.95" customHeight="1">
      <c r="A80" s="14" t="s">
        <v>2008</v>
      </c>
      <c r="B80" s="15" t="s">
        <v>3026</v>
      </c>
      <c r="C80" s="10" t="s">
        <v>2</v>
      </c>
      <c r="D80" s="12" t="s">
        <v>1913</v>
      </c>
      <c r="E80" s="16">
        <v>26000</v>
      </c>
      <c r="F80" s="17">
        <v>9.9499999999999993</v>
      </c>
      <c r="G80" s="18">
        <v>2.9999999999999997E-4</v>
      </c>
    </row>
    <row r="81" spans="1:7" ht="12.95" customHeight="1">
      <c r="A81" s="3"/>
      <c r="B81" s="20" t="s">
        <v>440</v>
      </c>
      <c r="C81" s="34" t="s">
        <v>2</v>
      </c>
      <c r="D81" s="20" t="s">
        <v>2</v>
      </c>
      <c r="E81" s="20" t="s">
        <v>2</v>
      </c>
      <c r="F81" s="35">
        <v>9.9499999999999993</v>
      </c>
      <c r="G81" s="36">
        <v>2.9999999999999997E-4</v>
      </c>
    </row>
    <row r="82" spans="1:7" ht="12.95" customHeight="1">
      <c r="A82" s="3"/>
      <c r="B82" s="20" t="s">
        <v>224</v>
      </c>
      <c r="C82" s="19" t="s">
        <v>2</v>
      </c>
      <c r="D82" s="21" t="s">
        <v>2</v>
      </c>
      <c r="E82" s="22" t="s">
        <v>2</v>
      </c>
      <c r="F82" s="23">
        <v>23360.31</v>
      </c>
      <c r="G82" s="24">
        <v>0.65229999999999999</v>
      </c>
    </row>
    <row r="83" spans="1:7" ht="12.95" customHeight="1">
      <c r="A83" s="3"/>
      <c r="B83" s="11" t="s">
        <v>1517</v>
      </c>
      <c r="C83" s="10" t="s">
        <v>2</v>
      </c>
      <c r="D83" s="12" t="s">
        <v>2</v>
      </c>
      <c r="E83" s="12" t="s">
        <v>2</v>
      </c>
      <c r="F83" s="12" t="s">
        <v>2</v>
      </c>
      <c r="G83" s="13" t="s">
        <v>2</v>
      </c>
    </row>
    <row r="84" spans="1:7" ht="12.95" customHeight="1">
      <c r="A84" s="3"/>
      <c r="B84" s="11" t="s">
        <v>1518</v>
      </c>
      <c r="C84" s="10" t="s">
        <v>2</v>
      </c>
      <c r="D84" s="12" t="s">
        <v>2</v>
      </c>
      <c r="E84" s="12" t="s">
        <v>2</v>
      </c>
      <c r="F84" s="12" t="s">
        <v>2</v>
      </c>
      <c r="G84" s="13" t="s">
        <v>2</v>
      </c>
    </row>
    <row r="85" spans="1:7" ht="12.95" customHeight="1">
      <c r="A85" s="14" t="s">
        <v>2556</v>
      </c>
      <c r="B85" s="15" t="s">
        <v>2557</v>
      </c>
      <c r="C85" s="10" t="s">
        <v>2</v>
      </c>
      <c r="D85" s="12" t="s">
        <v>1521</v>
      </c>
      <c r="E85" s="16">
        <v>-45000</v>
      </c>
      <c r="F85" s="17">
        <v>-84.89</v>
      </c>
      <c r="G85" s="18">
        <v>-2.3999999999999998E-3</v>
      </c>
    </row>
    <row r="86" spans="1:7" ht="12.95" customHeight="1">
      <c r="A86" s="14" t="s">
        <v>1756</v>
      </c>
      <c r="B86" s="15" t="s">
        <v>1757</v>
      </c>
      <c r="C86" s="10" t="s">
        <v>2</v>
      </c>
      <c r="D86" s="12" t="s">
        <v>1521</v>
      </c>
      <c r="E86" s="16">
        <v>-66500</v>
      </c>
      <c r="F86" s="17">
        <v>-113.85</v>
      </c>
      <c r="G86" s="18">
        <v>-3.2000000000000002E-3</v>
      </c>
    </row>
    <row r="87" spans="1:7" ht="12.95" customHeight="1">
      <c r="A87" s="14" t="s">
        <v>1773</v>
      </c>
      <c r="B87" s="15" t="s">
        <v>1774</v>
      </c>
      <c r="C87" s="10" t="s">
        <v>2</v>
      </c>
      <c r="D87" s="12" t="s">
        <v>1521</v>
      </c>
      <c r="E87" s="16">
        <v>-60000</v>
      </c>
      <c r="F87" s="17">
        <v>-155.72999999999999</v>
      </c>
      <c r="G87" s="18">
        <v>-4.3E-3</v>
      </c>
    </row>
    <row r="88" spans="1:7" ht="12.95" customHeight="1">
      <c r="A88" s="14" t="s">
        <v>1758</v>
      </c>
      <c r="B88" s="15" t="s">
        <v>1731</v>
      </c>
      <c r="C88" s="10" t="s">
        <v>2</v>
      </c>
      <c r="D88" s="12" t="s">
        <v>1521</v>
      </c>
      <c r="E88" s="16">
        <v>-64500</v>
      </c>
      <c r="F88" s="17">
        <v>-278.32</v>
      </c>
      <c r="G88" s="18">
        <v>-7.7999999999999996E-3</v>
      </c>
    </row>
    <row r="89" spans="1:7" ht="12.95" customHeight="1">
      <c r="A89" s="14" t="s">
        <v>1730</v>
      </c>
      <c r="B89" s="15" t="s">
        <v>2971</v>
      </c>
      <c r="C89" s="10" t="s">
        <v>2</v>
      </c>
      <c r="D89" s="12" t="s">
        <v>1521</v>
      </c>
      <c r="E89" s="16">
        <v>-136500</v>
      </c>
      <c r="F89" s="17">
        <v>-330.47</v>
      </c>
      <c r="G89" s="18">
        <v>-9.1999999999999998E-3</v>
      </c>
    </row>
    <row r="90" spans="1:7" ht="12.95" customHeight="1">
      <c r="A90" s="14" t="s">
        <v>2558</v>
      </c>
      <c r="B90" s="15" t="s">
        <v>2559</v>
      </c>
      <c r="C90" s="10" t="s">
        <v>2</v>
      </c>
      <c r="D90" s="12" t="s">
        <v>1521</v>
      </c>
      <c r="E90" s="16">
        <v>-37000</v>
      </c>
      <c r="F90" s="17">
        <v>-349.39</v>
      </c>
      <c r="G90" s="18">
        <v>-9.7999999999999997E-3</v>
      </c>
    </row>
    <row r="91" spans="1:7" ht="12.95" customHeight="1">
      <c r="A91" s="14" t="s">
        <v>1746</v>
      </c>
      <c r="B91" s="15" t="s">
        <v>1747</v>
      </c>
      <c r="C91" s="10" t="s">
        <v>2</v>
      </c>
      <c r="D91" s="12" t="s">
        <v>1521</v>
      </c>
      <c r="E91" s="16">
        <v>-49600</v>
      </c>
      <c r="F91" s="17">
        <v>-616.58000000000004</v>
      </c>
      <c r="G91" s="18">
        <v>-1.72E-2</v>
      </c>
    </row>
    <row r="92" spans="1:7" ht="12.95" customHeight="1">
      <c r="A92" s="14" t="s">
        <v>1728</v>
      </c>
      <c r="B92" s="15" t="s">
        <v>1729</v>
      </c>
      <c r="C92" s="10" t="s">
        <v>2</v>
      </c>
      <c r="D92" s="12" t="s">
        <v>1521</v>
      </c>
      <c r="E92" s="16">
        <v>-7800</v>
      </c>
      <c r="F92" s="17">
        <v>-642.79999999999995</v>
      </c>
      <c r="G92" s="18">
        <v>-1.7899999999999999E-2</v>
      </c>
    </row>
    <row r="93" spans="1:7" ht="12.95" customHeight="1">
      <c r="A93" s="14" t="s">
        <v>2386</v>
      </c>
      <c r="B93" s="15" t="s">
        <v>2387</v>
      </c>
      <c r="C93" s="10" t="s">
        <v>2</v>
      </c>
      <c r="D93" s="12" t="s">
        <v>1521</v>
      </c>
      <c r="E93" s="16">
        <v>-8250</v>
      </c>
      <c r="F93" s="17">
        <v>-855.4</v>
      </c>
      <c r="G93" s="18">
        <v>-2.3900000000000001E-2</v>
      </c>
    </row>
    <row r="94" spans="1:7" ht="12.95" customHeight="1">
      <c r="A94" s="14" t="s">
        <v>1566</v>
      </c>
      <c r="B94" s="15" t="s">
        <v>1567</v>
      </c>
      <c r="C94" s="10" t="s">
        <v>2</v>
      </c>
      <c r="D94" s="12" t="s">
        <v>1521</v>
      </c>
      <c r="E94" s="16">
        <v>-316250</v>
      </c>
      <c r="F94" s="17">
        <v>-947.17</v>
      </c>
      <c r="G94" s="18">
        <v>-2.64E-2</v>
      </c>
    </row>
    <row r="95" spans="1:7" ht="12.95" customHeight="1">
      <c r="A95" s="14" t="s">
        <v>1636</v>
      </c>
      <c r="B95" s="15" t="s">
        <v>1637</v>
      </c>
      <c r="C95" s="10" t="s">
        <v>2</v>
      </c>
      <c r="D95" s="12" t="s">
        <v>1521</v>
      </c>
      <c r="E95" s="16">
        <v>-543000</v>
      </c>
      <c r="F95" s="17">
        <v>-1668.91</v>
      </c>
      <c r="G95" s="18">
        <v>-4.6600000000000003E-2</v>
      </c>
    </row>
    <row r="96" spans="1:7" ht="12.95" customHeight="1">
      <c r="A96" s="3"/>
      <c r="B96" s="20" t="s">
        <v>224</v>
      </c>
      <c r="C96" s="19" t="s">
        <v>2</v>
      </c>
      <c r="D96" s="21" t="s">
        <v>2</v>
      </c>
      <c r="E96" s="22" t="s">
        <v>2</v>
      </c>
      <c r="F96" s="23">
        <v>-6043.51</v>
      </c>
      <c r="G96" s="24">
        <v>-0.16869999999999999</v>
      </c>
    </row>
    <row r="97" spans="1:7" ht="12.95" customHeight="1">
      <c r="A97" s="3"/>
      <c r="B97" s="11" t="s">
        <v>242</v>
      </c>
      <c r="C97" s="10" t="s">
        <v>2</v>
      </c>
      <c r="D97" s="12" t="s">
        <v>2</v>
      </c>
      <c r="E97" s="12" t="s">
        <v>2</v>
      </c>
      <c r="F97" s="12" t="s">
        <v>2</v>
      </c>
      <c r="G97" s="13" t="s">
        <v>2</v>
      </c>
    </row>
    <row r="98" spans="1:7" ht="12.95" customHeight="1">
      <c r="A98" s="3"/>
      <c r="B98" s="11" t="s">
        <v>243</v>
      </c>
      <c r="C98" s="10" t="s">
        <v>2</v>
      </c>
      <c r="D98" s="12" t="s">
        <v>2</v>
      </c>
      <c r="E98" s="12" t="s">
        <v>2</v>
      </c>
      <c r="F98" s="12" t="s">
        <v>2</v>
      </c>
      <c r="G98" s="13" t="s">
        <v>2</v>
      </c>
    </row>
    <row r="99" spans="1:7" ht="12.95" customHeight="1">
      <c r="A99" s="3"/>
      <c r="B99" s="11" t="s">
        <v>244</v>
      </c>
      <c r="C99" s="10" t="s">
        <v>2</v>
      </c>
      <c r="D99" s="12" t="s">
        <v>2</v>
      </c>
      <c r="E99" s="12" t="s">
        <v>2</v>
      </c>
      <c r="F99" s="12" t="s">
        <v>2</v>
      </c>
      <c r="G99" s="13" t="s">
        <v>2</v>
      </c>
    </row>
    <row r="100" spans="1:7" ht="12.95" customHeight="1">
      <c r="A100" s="14" t="s">
        <v>611</v>
      </c>
      <c r="B100" s="15" t="s">
        <v>247</v>
      </c>
      <c r="C100" s="10" t="s">
        <v>612</v>
      </c>
      <c r="D100" s="12" t="s">
        <v>248</v>
      </c>
      <c r="E100" s="16">
        <v>3500000</v>
      </c>
      <c r="F100" s="17">
        <v>3660.44</v>
      </c>
      <c r="G100" s="18">
        <v>0.1022</v>
      </c>
    </row>
    <row r="101" spans="1:7" ht="12.95" customHeight="1">
      <c r="A101" s="14" t="s">
        <v>2560</v>
      </c>
      <c r="B101" s="15" t="s">
        <v>2562</v>
      </c>
      <c r="C101" s="10" t="s">
        <v>2561</v>
      </c>
      <c r="D101" s="12" t="s">
        <v>248</v>
      </c>
      <c r="E101" s="16">
        <v>1000000</v>
      </c>
      <c r="F101" s="17">
        <v>1035.8699999999999</v>
      </c>
      <c r="G101" s="18">
        <v>2.8899999999999999E-2</v>
      </c>
    </row>
    <row r="102" spans="1:7" ht="12.95" customHeight="1">
      <c r="A102" s="14" t="s">
        <v>2563</v>
      </c>
      <c r="B102" s="15" t="s">
        <v>2565</v>
      </c>
      <c r="C102" s="10" t="s">
        <v>2564</v>
      </c>
      <c r="D102" s="12" t="s">
        <v>248</v>
      </c>
      <c r="E102" s="16">
        <v>1000000</v>
      </c>
      <c r="F102" s="17">
        <v>1034.55</v>
      </c>
      <c r="G102" s="18">
        <v>2.8899999999999999E-2</v>
      </c>
    </row>
    <row r="103" spans="1:7" ht="12.95" customHeight="1">
      <c r="A103" s="3"/>
      <c r="B103" s="11" t="s">
        <v>263</v>
      </c>
      <c r="C103" s="10" t="s">
        <v>2</v>
      </c>
      <c r="D103" s="12" t="s">
        <v>2</v>
      </c>
      <c r="E103" s="12" t="s">
        <v>2</v>
      </c>
      <c r="F103" s="12" t="s">
        <v>2</v>
      </c>
      <c r="G103" s="13" t="s">
        <v>2</v>
      </c>
    </row>
    <row r="104" spans="1:7" ht="12.95" customHeight="1">
      <c r="A104" s="14" t="s">
        <v>732</v>
      </c>
      <c r="B104" s="15" t="s">
        <v>2987</v>
      </c>
      <c r="C104" s="10" t="s">
        <v>733</v>
      </c>
      <c r="D104" s="12" t="s">
        <v>267</v>
      </c>
      <c r="E104" s="16">
        <v>2000000</v>
      </c>
      <c r="F104" s="17">
        <v>1995.09</v>
      </c>
      <c r="G104" s="18">
        <v>5.57E-2</v>
      </c>
    </row>
    <row r="105" spans="1:7" ht="12.95" customHeight="1">
      <c r="A105" s="14" t="s">
        <v>2388</v>
      </c>
      <c r="B105" s="15" t="s">
        <v>2390</v>
      </c>
      <c r="C105" s="10" t="s">
        <v>2389</v>
      </c>
      <c r="D105" s="12" t="s">
        <v>271</v>
      </c>
      <c r="E105" s="16">
        <v>200267</v>
      </c>
      <c r="F105" s="17">
        <v>26.18</v>
      </c>
      <c r="G105" s="18">
        <v>6.9999999999999999E-4</v>
      </c>
    </row>
    <row r="106" spans="1:7" ht="12.95" customHeight="1">
      <c r="A106" s="3"/>
      <c r="B106" s="20" t="s">
        <v>440</v>
      </c>
      <c r="C106" s="34" t="s">
        <v>2</v>
      </c>
      <c r="D106" s="20" t="s">
        <v>2</v>
      </c>
      <c r="E106" s="20" t="s">
        <v>2</v>
      </c>
      <c r="F106" s="35">
        <v>7752.13</v>
      </c>
      <c r="G106" s="36">
        <v>0.21640000000000001</v>
      </c>
    </row>
    <row r="107" spans="1:7" ht="12.95" customHeight="1">
      <c r="A107" s="3"/>
      <c r="B107" s="11" t="s">
        <v>441</v>
      </c>
      <c r="C107" s="10" t="s">
        <v>2</v>
      </c>
      <c r="D107" s="21" t="s">
        <v>2</v>
      </c>
      <c r="E107" s="21" t="s">
        <v>2</v>
      </c>
      <c r="F107" s="37" t="s">
        <v>808</v>
      </c>
      <c r="G107" s="38" t="s">
        <v>808</v>
      </c>
    </row>
    <row r="108" spans="1:7" ht="12.95" customHeight="1">
      <c r="A108" s="3"/>
      <c r="B108" s="51" t="s">
        <v>440</v>
      </c>
      <c r="C108" s="19" t="s">
        <v>2</v>
      </c>
      <c r="D108" s="52" t="s">
        <v>2</v>
      </c>
      <c r="E108" s="21" t="s">
        <v>2</v>
      </c>
      <c r="F108" s="37" t="s">
        <v>808</v>
      </c>
      <c r="G108" s="38" t="s">
        <v>808</v>
      </c>
    </row>
    <row r="109" spans="1:7" ht="12.95" customHeight="1">
      <c r="A109" s="3"/>
      <c r="B109" s="40" t="s">
        <v>2921</v>
      </c>
      <c r="C109" s="39" t="s">
        <v>2</v>
      </c>
      <c r="D109" s="41" t="s">
        <v>2</v>
      </c>
      <c r="E109" s="41" t="s">
        <v>2</v>
      </c>
      <c r="F109" s="41" t="s">
        <v>2</v>
      </c>
      <c r="G109" s="42" t="s">
        <v>2</v>
      </c>
    </row>
    <row r="110" spans="1:7" ht="12.95" customHeight="1">
      <c r="A110" s="43"/>
      <c r="B110" s="45" t="s">
        <v>440</v>
      </c>
      <c r="C110" s="44" t="s">
        <v>2</v>
      </c>
      <c r="D110" s="45" t="s">
        <v>2</v>
      </c>
      <c r="E110" s="45" t="s">
        <v>2</v>
      </c>
      <c r="F110" s="46" t="s">
        <v>808</v>
      </c>
      <c r="G110" s="47" t="s">
        <v>808</v>
      </c>
    </row>
    <row r="111" spans="1:7" ht="12.95" customHeight="1">
      <c r="A111" s="3"/>
      <c r="B111" s="20" t="s">
        <v>224</v>
      </c>
      <c r="C111" s="19" t="s">
        <v>2</v>
      </c>
      <c r="D111" s="21" t="s">
        <v>2</v>
      </c>
      <c r="E111" s="22" t="s">
        <v>2</v>
      </c>
      <c r="F111" s="23">
        <v>7752.13</v>
      </c>
      <c r="G111" s="24">
        <v>0.21640000000000001</v>
      </c>
    </row>
    <row r="112" spans="1:7" ht="12.95" customHeight="1">
      <c r="A112" s="3"/>
      <c r="B112" s="11" t="s">
        <v>9</v>
      </c>
      <c r="C112" s="10" t="s">
        <v>2</v>
      </c>
      <c r="D112" s="12" t="s">
        <v>2</v>
      </c>
      <c r="E112" s="12" t="s">
        <v>2</v>
      </c>
      <c r="F112" s="12" t="s">
        <v>2</v>
      </c>
      <c r="G112" s="13" t="s">
        <v>2</v>
      </c>
    </row>
    <row r="113" spans="1:7" ht="12.95" customHeight="1">
      <c r="A113" s="3"/>
      <c r="B113" s="11" t="s">
        <v>464</v>
      </c>
      <c r="C113" s="10" t="s">
        <v>2</v>
      </c>
      <c r="D113" s="12" t="s">
        <v>2</v>
      </c>
      <c r="E113" s="12" t="s">
        <v>2</v>
      </c>
      <c r="F113" s="12" t="s">
        <v>2</v>
      </c>
      <c r="G113" s="13" t="s">
        <v>2</v>
      </c>
    </row>
    <row r="114" spans="1:7" ht="12.95" customHeight="1">
      <c r="A114" s="4" t="s">
        <v>2</v>
      </c>
      <c r="B114" s="15" t="s">
        <v>465</v>
      </c>
      <c r="C114" s="10" t="s">
        <v>2</v>
      </c>
      <c r="D114" s="12" t="s">
        <v>2</v>
      </c>
      <c r="E114" s="26" t="s">
        <v>2</v>
      </c>
      <c r="F114" s="17">
        <v>3050.5</v>
      </c>
      <c r="G114" s="18">
        <v>8.5199999999999998E-2</v>
      </c>
    </row>
    <row r="115" spans="1:7" ht="12.95" customHeight="1">
      <c r="A115" s="3"/>
      <c r="B115" s="20" t="s">
        <v>224</v>
      </c>
      <c r="C115" s="19" t="s">
        <v>2</v>
      </c>
      <c r="D115" s="21" t="s">
        <v>2</v>
      </c>
      <c r="E115" s="22" t="s">
        <v>2</v>
      </c>
      <c r="F115" s="23">
        <v>3050.5</v>
      </c>
      <c r="G115" s="24">
        <v>8.5199999999999998E-2</v>
      </c>
    </row>
    <row r="116" spans="1:7" ht="12.95" customHeight="1">
      <c r="A116" s="3"/>
      <c r="B116" s="11" t="s">
        <v>225</v>
      </c>
      <c r="C116" s="10" t="s">
        <v>2</v>
      </c>
      <c r="D116" s="25" t="s">
        <v>226</v>
      </c>
      <c r="E116" s="12" t="s">
        <v>2</v>
      </c>
      <c r="F116" s="12" t="s">
        <v>2</v>
      </c>
      <c r="G116" s="13" t="s">
        <v>2</v>
      </c>
    </row>
    <row r="117" spans="1:7" ht="12.95" customHeight="1">
      <c r="A117" s="14" t="s">
        <v>2566</v>
      </c>
      <c r="B117" s="15" t="s">
        <v>2010</v>
      </c>
      <c r="C117" s="10" t="s">
        <v>2</v>
      </c>
      <c r="D117" s="12" t="s">
        <v>2011</v>
      </c>
      <c r="E117" s="26" t="s">
        <v>2</v>
      </c>
      <c r="F117" s="17">
        <v>22.43</v>
      </c>
      <c r="G117" s="18">
        <v>5.9999999999999995E-4</v>
      </c>
    </row>
    <row r="118" spans="1:7" ht="12.95" customHeight="1">
      <c r="A118" s="3"/>
      <c r="B118" s="11" t="s">
        <v>1801</v>
      </c>
      <c r="C118" s="10" t="s">
        <v>2</v>
      </c>
      <c r="D118" s="25" t="s">
        <v>226</v>
      </c>
      <c r="E118" s="12" t="s">
        <v>2</v>
      </c>
      <c r="F118" s="12" t="s">
        <v>2</v>
      </c>
      <c r="G118" s="13" t="s">
        <v>2</v>
      </c>
    </row>
    <row r="119" spans="1:7" ht="12.95" customHeight="1">
      <c r="A119" s="14" t="s">
        <v>2567</v>
      </c>
      <c r="B119" s="15" t="s">
        <v>1803</v>
      </c>
      <c r="C119" s="10" t="s">
        <v>2</v>
      </c>
      <c r="D119" s="12" t="s">
        <v>1841</v>
      </c>
      <c r="E119" s="26" t="s">
        <v>2</v>
      </c>
      <c r="F119" s="17">
        <v>1000</v>
      </c>
      <c r="G119" s="18">
        <v>2.7900000000000001E-2</v>
      </c>
    </row>
    <row r="120" spans="1:7" ht="12.95" customHeight="1">
      <c r="A120" s="3"/>
      <c r="B120" s="20" t="s">
        <v>224</v>
      </c>
      <c r="C120" s="19" t="s">
        <v>2</v>
      </c>
      <c r="D120" s="21" t="s">
        <v>2</v>
      </c>
      <c r="E120" s="22" t="s">
        <v>2</v>
      </c>
      <c r="F120" s="23">
        <v>1022.43</v>
      </c>
      <c r="G120" s="24">
        <v>2.8500000000000001E-2</v>
      </c>
    </row>
    <row r="121" spans="1:7" ht="12.95" customHeight="1">
      <c r="A121" s="3"/>
      <c r="B121" s="11" t="s">
        <v>234</v>
      </c>
      <c r="C121" s="10" t="s">
        <v>2</v>
      </c>
      <c r="D121" s="12" t="s">
        <v>2</v>
      </c>
      <c r="E121" s="12" t="s">
        <v>2</v>
      </c>
      <c r="F121" s="12" t="s">
        <v>2</v>
      </c>
      <c r="G121" s="13" t="s">
        <v>2</v>
      </c>
    </row>
    <row r="122" spans="1:7" ht="12.95" customHeight="1">
      <c r="A122" s="14" t="s">
        <v>1821</v>
      </c>
      <c r="B122" s="15" t="s">
        <v>1822</v>
      </c>
      <c r="C122" s="10" t="s">
        <v>2</v>
      </c>
      <c r="D122" s="12" t="s">
        <v>2</v>
      </c>
      <c r="E122" s="26" t="s">
        <v>2</v>
      </c>
      <c r="F122" s="17">
        <f>-30+430</f>
        <v>400</v>
      </c>
      <c r="G122" s="18">
        <f>+F122/$F$126</f>
        <v>1.116981679177355E-2</v>
      </c>
    </row>
    <row r="123" spans="1:7" ht="12.95" customHeight="1">
      <c r="A123" s="14"/>
      <c r="B123" s="15" t="s">
        <v>2969</v>
      </c>
      <c r="C123" s="10"/>
      <c r="D123" s="12"/>
      <c r="E123" s="26"/>
      <c r="F123" s="17">
        <v>0.28927659999999999</v>
      </c>
      <c r="G123" s="18" t="s">
        <v>2976</v>
      </c>
    </row>
    <row r="124" spans="1:7" ht="12.95" customHeight="1">
      <c r="A124" s="14"/>
      <c r="B124" s="15" t="s">
        <v>2970</v>
      </c>
      <c r="C124" s="10"/>
      <c r="D124" s="12"/>
      <c r="E124" s="26"/>
      <c r="F124" s="17">
        <f>6698.6407234-430-6043.51</f>
        <v>225.13072339999962</v>
      </c>
      <c r="G124" s="18">
        <f>+F124/$F$126</f>
        <v>6.2866723364436057E-3</v>
      </c>
    </row>
    <row r="125" spans="1:7" ht="12.95" customHeight="1">
      <c r="A125" s="3"/>
      <c r="B125" s="20" t="s">
        <v>237</v>
      </c>
      <c r="C125" s="19" t="s">
        <v>2</v>
      </c>
      <c r="D125" s="21" t="s">
        <v>2</v>
      </c>
      <c r="E125" s="22" t="s">
        <v>2</v>
      </c>
      <c r="F125" s="23">
        <f>SUM(F122:F124)</f>
        <v>625.41999999999962</v>
      </c>
      <c r="G125" s="24">
        <f>SUM(G122:G124)</f>
        <v>1.7456489128217158E-2</v>
      </c>
    </row>
    <row r="126" spans="1:7" ht="12.95" customHeight="1" thickBot="1">
      <c r="A126" s="3"/>
      <c r="B126" s="29" t="s">
        <v>238</v>
      </c>
      <c r="C126" s="28" t="s">
        <v>2</v>
      </c>
      <c r="D126" s="30" t="s">
        <v>2</v>
      </c>
      <c r="E126" s="30" t="s">
        <v>2</v>
      </c>
      <c r="F126" s="31">
        <v>35810.793270539201</v>
      </c>
      <c r="G126" s="32">
        <v>1</v>
      </c>
    </row>
    <row r="127" spans="1:7" ht="12.95" customHeight="1">
      <c r="A127" s="3"/>
      <c r="B127" s="4" t="s">
        <v>2</v>
      </c>
      <c r="C127" s="3"/>
      <c r="D127" s="3"/>
      <c r="E127" s="3"/>
      <c r="F127" s="3"/>
      <c r="G127" s="3"/>
    </row>
    <row r="128" spans="1:7" ht="12.95" customHeight="1">
      <c r="A128" s="3"/>
      <c r="B128" s="33" t="s">
        <v>2</v>
      </c>
      <c r="C128" s="3"/>
      <c r="D128" s="3"/>
      <c r="E128" s="3"/>
      <c r="F128" s="60"/>
      <c r="G128" s="60"/>
    </row>
    <row r="129" spans="1:7" ht="12.95" customHeight="1">
      <c r="A129" s="3"/>
      <c r="B129" s="33" t="s">
        <v>239</v>
      </c>
      <c r="C129" s="3"/>
      <c r="D129" s="3"/>
      <c r="E129" s="3"/>
      <c r="F129" s="3"/>
      <c r="G129" s="3"/>
    </row>
    <row r="130" spans="1:7" ht="12.95" customHeight="1">
      <c r="A130" s="3"/>
      <c r="B130" s="33" t="s">
        <v>240</v>
      </c>
      <c r="C130" s="3"/>
      <c r="D130" s="3"/>
      <c r="E130" s="3"/>
      <c r="F130" s="3"/>
      <c r="G130" s="3"/>
    </row>
    <row r="131" spans="1:7" ht="26.1" customHeight="1">
      <c r="A131" s="3"/>
      <c r="B131" s="56"/>
      <c r="C131" s="3"/>
      <c r="E131" s="3"/>
      <c r="F131" s="3"/>
      <c r="G131" s="3"/>
    </row>
    <row r="132" spans="1:7" ht="12.95" customHeight="1">
      <c r="A132" s="3"/>
      <c r="B132" s="33" t="s">
        <v>2</v>
      </c>
      <c r="C132" s="3"/>
      <c r="D132" s="3"/>
      <c r="E132" s="3"/>
      <c r="F132" s="3"/>
      <c r="G132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41.xml><?xml version="1.0" encoding="utf-8"?>
<worksheet xmlns="http://schemas.openxmlformats.org/spreadsheetml/2006/main" xmlns:r="http://schemas.openxmlformats.org/officeDocument/2006/relationships">
  <dimension ref="A2:G39"/>
  <sheetViews>
    <sheetView showGridLines="0" zoomScaleNormal="100" workbookViewId="0"/>
  </sheetViews>
  <sheetFormatPr defaultRowHeight="12.75"/>
  <cols>
    <col min="1" max="1" width="9.140625" style="1" bestFit="1" customWidth="1"/>
    <col min="2" max="2" width="61.7109375" style="1" bestFit="1" customWidth="1"/>
    <col min="3" max="3" width="13.7109375" style="1" bestFit="1" customWidth="1"/>
    <col min="4" max="4" width="14.140625" style="1" bestFit="1" customWidth="1"/>
    <col min="5" max="5" width="8.85546875" style="1" bestFit="1" customWidth="1"/>
    <col min="6" max="6" width="27.42578125" style="1" bestFit="1" customWidth="1"/>
    <col min="7" max="7" width="8.140625" style="1" bestFit="1" customWidth="1"/>
    <col min="8" max="16384" width="9.140625" style="1"/>
  </cols>
  <sheetData>
    <row r="2" spans="1:7">
      <c r="B2" s="72" t="s">
        <v>2968</v>
      </c>
      <c r="C2" s="72"/>
      <c r="D2" s="72"/>
      <c r="E2" s="72"/>
      <c r="F2" s="72"/>
      <c r="G2" s="72"/>
    </row>
    <row r="4" spans="1:7">
      <c r="B4" s="72" t="str">
        <f>+B5</f>
        <v>IDFC Fixed Term Plan - Series 108 (IDFC FTP S108)</v>
      </c>
      <c r="C4" s="72"/>
      <c r="D4" s="72"/>
      <c r="E4" s="72"/>
      <c r="F4" s="72"/>
      <c r="G4" s="72"/>
    </row>
    <row r="5" spans="1:7" ht="15.95" customHeight="1">
      <c r="A5" s="2" t="s">
        <v>2568</v>
      </c>
      <c r="B5" s="57" t="s">
        <v>2960</v>
      </c>
      <c r="C5" s="58"/>
      <c r="D5" s="59"/>
      <c r="E5" s="59"/>
      <c r="F5" s="59"/>
      <c r="G5" s="59"/>
    </row>
    <row r="6" spans="1:7" ht="12.95" customHeight="1">
      <c r="A6" s="3"/>
      <c r="B6" s="57" t="s">
        <v>1</v>
      </c>
      <c r="C6" s="58"/>
      <c r="D6" s="59"/>
      <c r="E6" s="59"/>
      <c r="F6" s="59"/>
      <c r="G6" s="59"/>
    </row>
    <row r="7" spans="1:7" ht="12.95" customHeight="1" thickBot="1">
      <c r="A7" s="4" t="s">
        <v>2</v>
      </c>
      <c r="B7" s="59"/>
      <c r="C7" s="59"/>
      <c r="D7" s="59"/>
      <c r="E7" s="59"/>
      <c r="F7" s="59"/>
      <c r="G7" s="59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242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243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3"/>
      <c r="B11" s="11" t="s">
        <v>263</v>
      </c>
      <c r="C11" s="10" t="s">
        <v>2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7" ht="12.95" customHeight="1">
      <c r="A12" s="14" t="s">
        <v>2527</v>
      </c>
      <c r="B12" s="15" t="s">
        <v>2529</v>
      </c>
      <c r="C12" s="10" t="s">
        <v>2528</v>
      </c>
      <c r="D12" s="12" t="s">
        <v>271</v>
      </c>
      <c r="E12" s="16">
        <v>1690000</v>
      </c>
      <c r="F12" s="17">
        <v>1706.77</v>
      </c>
      <c r="G12" s="18">
        <v>0.1643</v>
      </c>
    </row>
    <row r="13" spans="1:7" ht="12.95" customHeight="1">
      <c r="A13" s="14" t="s">
        <v>931</v>
      </c>
      <c r="B13" s="15" t="s">
        <v>933</v>
      </c>
      <c r="C13" s="10" t="s">
        <v>932</v>
      </c>
      <c r="D13" s="12" t="s">
        <v>271</v>
      </c>
      <c r="E13" s="16">
        <v>1680000</v>
      </c>
      <c r="F13" s="17">
        <v>1695.01</v>
      </c>
      <c r="G13" s="18">
        <v>0.16320000000000001</v>
      </c>
    </row>
    <row r="14" spans="1:7" ht="12.95" customHeight="1">
      <c r="A14" s="14" t="s">
        <v>1093</v>
      </c>
      <c r="B14" s="15" t="s">
        <v>274</v>
      </c>
      <c r="C14" s="10" t="s">
        <v>1094</v>
      </c>
      <c r="D14" s="12" t="s">
        <v>271</v>
      </c>
      <c r="E14" s="16">
        <v>1670000</v>
      </c>
      <c r="F14" s="17">
        <v>1686.95</v>
      </c>
      <c r="G14" s="18">
        <v>0.16239999999999999</v>
      </c>
    </row>
    <row r="15" spans="1:7" ht="12.95" customHeight="1">
      <c r="A15" s="14" t="s">
        <v>939</v>
      </c>
      <c r="B15" s="15" t="s">
        <v>2978</v>
      </c>
      <c r="C15" s="10" t="s">
        <v>940</v>
      </c>
      <c r="D15" s="12" t="s">
        <v>370</v>
      </c>
      <c r="E15" s="16">
        <v>1260000</v>
      </c>
      <c r="F15" s="17">
        <v>1272.24</v>
      </c>
      <c r="G15" s="18">
        <v>0.1225</v>
      </c>
    </row>
    <row r="16" spans="1:7" ht="12.95" customHeight="1">
      <c r="A16" s="14" t="s">
        <v>2513</v>
      </c>
      <c r="B16" s="15" t="s">
        <v>2515</v>
      </c>
      <c r="C16" s="10" t="s">
        <v>2514</v>
      </c>
      <c r="D16" s="12" t="s">
        <v>271</v>
      </c>
      <c r="E16" s="16">
        <v>1100000</v>
      </c>
      <c r="F16" s="17">
        <v>1107.8</v>
      </c>
      <c r="G16" s="18">
        <v>0.1067</v>
      </c>
    </row>
    <row r="17" spans="1:7" ht="12.95" customHeight="1">
      <c r="A17" s="14" t="s">
        <v>934</v>
      </c>
      <c r="B17" s="15" t="s">
        <v>2979</v>
      </c>
      <c r="C17" s="10" t="s">
        <v>935</v>
      </c>
      <c r="D17" s="12" t="s">
        <v>271</v>
      </c>
      <c r="E17" s="16">
        <v>830000</v>
      </c>
      <c r="F17" s="17">
        <v>840.03</v>
      </c>
      <c r="G17" s="18">
        <v>8.09E-2</v>
      </c>
    </row>
    <row r="18" spans="1:7" ht="12.95" customHeight="1">
      <c r="A18" s="3"/>
      <c r="B18" s="20" t="s">
        <v>440</v>
      </c>
      <c r="C18" s="34" t="s">
        <v>2</v>
      </c>
      <c r="D18" s="20" t="s">
        <v>2</v>
      </c>
      <c r="E18" s="20" t="s">
        <v>2</v>
      </c>
      <c r="F18" s="35">
        <v>8308.7999999999993</v>
      </c>
      <c r="G18" s="36">
        <v>0.8</v>
      </c>
    </row>
    <row r="19" spans="1:7" ht="12.95" customHeight="1">
      <c r="A19" s="3"/>
      <c r="B19" s="11" t="s">
        <v>441</v>
      </c>
      <c r="C19" s="10" t="s">
        <v>2</v>
      </c>
      <c r="D19" s="12" t="s">
        <v>2</v>
      </c>
      <c r="E19" s="12" t="s">
        <v>2</v>
      </c>
      <c r="F19" s="12" t="s">
        <v>2</v>
      </c>
      <c r="G19" s="13" t="s">
        <v>2</v>
      </c>
    </row>
    <row r="20" spans="1:7" ht="12.95" customHeight="1">
      <c r="A20" s="3"/>
      <c r="B20" s="11" t="s">
        <v>263</v>
      </c>
      <c r="C20" s="10" t="s">
        <v>2</v>
      </c>
      <c r="D20" s="12" t="s">
        <v>2</v>
      </c>
      <c r="E20" s="12" t="s">
        <v>2</v>
      </c>
      <c r="F20" s="12" t="s">
        <v>2</v>
      </c>
      <c r="G20" s="13" t="s">
        <v>2</v>
      </c>
    </row>
    <row r="21" spans="1:7" ht="12.95" customHeight="1">
      <c r="A21" s="14" t="s">
        <v>2520</v>
      </c>
      <c r="B21" s="15" t="s">
        <v>2522</v>
      </c>
      <c r="C21" s="10" t="s">
        <v>2521</v>
      </c>
      <c r="D21" s="12" t="s">
        <v>271</v>
      </c>
      <c r="E21" s="16">
        <v>1020000</v>
      </c>
      <c r="F21" s="17">
        <v>1031.79</v>
      </c>
      <c r="G21" s="18">
        <v>9.9299999999999999E-2</v>
      </c>
    </row>
    <row r="22" spans="1:7" ht="12.95" customHeight="1">
      <c r="A22" s="3"/>
      <c r="B22" s="20" t="s">
        <v>440</v>
      </c>
      <c r="C22" s="34" t="s">
        <v>2</v>
      </c>
      <c r="D22" s="20" t="s">
        <v>2</v>
      </c>
      <c r="E22" s="20" t="s">
        <v>2</v>
      </c>
      <c r="F22" s="35">
        <v>1031.79</v>
      </c>
      <c r="G22" s="36">
        <v>9.9299999999999999E-2</v>
      </c>
    </row>
    <row r="23" spans="1:7" ht="12.95" customHeight="1">
      <c r="A23" s="3"/>
      <c r="B23" s="40" t="s">
        <v>2921</v>
      </c>
      <c r="C23" s="39" t="s">
        <v>2</v>
      </c>
      <c r="D23" s="41" t="s">
        <v>2</v>
      </c>
      <c r="E23" s="41" t="s">
        <v>2</v>
      </c>
      <c r="F23" s="41" t="s">
        <v>2</v>
      </c>
      <c r="G23" s="42" t="s">
        <v>2</v>
      </c>
    </row>
    <row r="24" spans="1:7" ht="12.95" customHeight="1">
      <c r="A24" s="43"/>
      <c r="B24" s="45" t="s">
        <v>440</v>
      </c>
      <c r="C24" s="44" t="s">
        <v>2</v>
      </c>
      <c r="D24" s="45" t="s">
        <v>2</v>
      </c>
      <c r="E24" s="45" t="s">
        <v>2</v>
      </c>
      <c r="F24" s="46" t="s">
        <v>808</v>
      </c>
      <c r="G24" s="47" t="s">
        <v>808</v>
      </c>
    </row>
    <row r="25" spans="1:7" ht="12.95" customHeight="1">
      <c r="A25" s="3"/>
      <c r="B25" s="20" t="s">
        <v>224</v>
      </c>
      <c r="C25" s="19" t="s">
        <v>2</v>
      </c>
      <c r="D25" s="21" t="s">
        <v>2</v>
      </c>
      <c r="E25" s="22" t="s">
        <v>2</v>
      </c>
      <c r="F25" s="23">
        <v>9340.59</v>
      </c>
      <c r="G25" s="24">
        <v>0.89929999999999999</v>
      </c>
    </row>
    <row r="26" spans="1:7" ht="12.95" customHeight="1">
      <c r="A26" s="3"/>
      <c r="B26" s="11" t="s">
        <v>9</v>
      </c>
      <c r="C26" s="10" t="s">
        <v>2</v>
      </c>
      <c r="D26" s="12" t="s">
        <v>2</v>
      </c>
      <c r="E26" s="12" t="s">
        <v>2</v>
      </c>
      <c r="F26" s="12" t="s">
        <v>2</v>
      </c>
      <c r="G26" s="13" t="s">
        <v>2</v>
      </c>
    </row>
    <row r="27" spans="1:7" ht="12.95" customHeight="1">
      <c r="A27" s="3"/>
      <c r="B27" s="11" t="s">
        <v>10</v>
      </c>
      <c r="C27" s="10" t="s">
        <v>2</v>
      </c>
      <c r="D27" s="12" t="s">
        <v>2</v>
      </c>
      <c r="E27" s="12" t="s">
        <v>2</v>
      </c>
      <c r="F27" s="12" t="s">
        <v>2</v>
      </c>
      <c r="G27" s="13" t="s">
        <v>2</v>
      </c>
    </row>
    <row r="28" spans="1:7" ht="12.95" customHeight="1">
      <c r="A28" s="14" t="s">
        <v>2534</v>
      </c>
      <c r="B28" s="15" t="s">
        <v>17</v>
      </c>
      <c r="C28" s="10" t="s">
        <v>2535</v>
      </c>
      <c r="D28" s="12" t="s">
        <v>14</v>
      </c>
      <c r="E28" s="16">
        <v>400000</v>
      </c>
      <c r="F28" s="17">
        <v>391.93</v>
      </c>
      <c r="G28" s="18">
        <v>3.7699999999999997E-2</v>
      </c>
    </row>
    <row r="29" spans="1:7" ht="12.95" customHeight="1">
      <c r="A29" s="3"/>
      <c r="B29" s="11" t="s">
        <v>464</v>
      </c>
      <c r="C29" s="10" t="s">
        <v>2</v>
      </c>
      <c r="D29" s="12" t="s">
        <v>2</v>
      </c>
      <c r="E29" s="12" t="s">
        <v>2</v>
      </c>
      <c r="F29" s="12" t="s">
        <v>2</v>
      </c>
      <c r="G29" s="13" t="s">
        <v>2</v>
      </c>
    </row>
    <row r="30" spans="1:7" ht="12.95" customHeight="1">
      <c r="A30" s="4" t="s">
        <v>2</v>
      </c>
      <c r="B30" s="15" t="s">
        <v>465</v>
      </c>
      <c r="C30" s="10" t="s">
        <v>2</v>
      </c>
      <c r="D30" s="12" t="s">
        <v>2</v>
      </c>
      <c r="E30" s="26" t="s">
        <v>2</v>
      </c>
      <c r="F30" s="17">
        <v>15</v>
      </c>
      <c r="G30" s="18">
        <v>1.4E-3</v>
      </c>
    </row>
    <row r="31" spans="1:7" ht="12.95" customHeight="1">
      <c r="A31" s="3"/>
      <c r="B31" s="20" t="s">
        <v>224</v>
      </c>
      <c r="C31" s="19" t="s">
        <v>2</v>
      </c>
      <c r="D31" s="21" t="s">
        <v>2</v>
      </c>
      <c r="E31" s="22" t="s">
        <v>2</v>
      </c>
      <c r="F31" s="23">
        <v>406.93</v>
      </c>
      <c r="G31" s="24">
        <v>3.9100000000000003E-2</v>
      </c>
    </row>
    <row r="32" spans="1:7" ht="12.95" customHeight="1">
      <c r="A32" s="3"/>
      <c r="B32" s="20" t="s">
        <v>237</v>
      </c>
      <c r="C32" s="19" t="s">
        <v>2</v>
      </c>
      <c r="D32" s="21" t="s">
        <v>2</v>
      </c>
      <c r="E32" s="12" t="s">
        <v>2</v>
      </c>
      <c r="F32" s="23">
        <v>638.12</v>
      </c>
      <c r="G32" s="24">
        <v>6.1600000000000002E-2</v>
      </c>
    </row>
    <row r="33" spans="1:7" ht="12.95" customHeight="1" thickBot="1">
      <c r="A33" s="3"/>
      <c r="B33" s="29" t="s">
        <v>238</v>
      </c>
      <c r="C33" s="28" t="s">
        <v>2</v>
      </c>
      <c r="D33" s="30" t="s">
        <v>2</v>
      </c>
      <c r="E33" s="30" t="s">
        <v>2</v>
      </c>
      <c r="F33" s="31">
        <v>10385.6354362</v>
      </c>
      <c r="G33" s="32">
        <v>1</v>
      </c>
    </row>
    <row r="34" spans="1:7" ht="12.95" customHeight="1">
      <c r="A34" s="3"/>
      <c r="B34" s="4" t="s">
        <v>2</v>
      </c>
      <c r="C34" s="3"/>
      <c r="D34" s="3"/>
      <c r="E34" s="3"/>
      <c r="F34" s="3"/>
      <c r="G34" s="3"/>
    </row>
    <row r="35" spans="1:7" ht="12.95" customHeight="1">
      <c r="A35" s="3"/>
      <c r="B35" s="33" t="s">
        <v>2</v>
      </c>
      <c r="C35" s="3"/>
      <c r="D35" s="3"/>
      <c r="E35" s="3"/>
      <c r="F35" s="3"/>
      <c r="G35" s="3"/>
    </row>
    <row r="36" spans="1:7" ht="12.95" customHeight="1">
      <c r="A36" s="3"/>
      <c r="B36" s="33" t="s">
        <v>239</v>
      </c>
      <c r="C36" s="3"/>
      <c r="D36" s="3"/>
      <c r="E36" s="3"/>
      <c r="F36" s="3"/>
      <c r="G36" s="3"/>
    </row>
    <row r="37" spans="1:7" ht="12.95" customHeight="1">
      <c r="A37" s="3"/>
      <c r="B37" s="33" t="s">
        <v>2</v>
      </c>
      <c r="C37" s="3"/>
      <c r="D37" s="3"/>
      <c r="E37" s="3"/>
      <c r="F37" s="3"/>
      <c r="G37" s="3"/>
    </row>
    <row r="38" spans="1:7" ht="26.1" customHeight="1">
      <c r="A38" s="3"/>
      <c r="B38" s="56"/>
      <c r="C38" s="3"/>
      <c r="E38" s="3"/>
      <c r="F38" s="3"/>
      <c r="G38" s="3"/>
    </row>
    <row r="39" spans="1:7" ht="12.95" customHeight="1">
      <c r="A39" s="3"/>
      <c r="B39" s="33" t="s">
        <v>2</v>
      </c>
      <c r="C39" s="3"/>
      <c r="D39" s="3"/>
      <c r="E39" s="3"/>
      <c r="F39" s="3"/>
      <c r="G39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42.xml><?xml version="1.0" encoding="utf-8"?>
<worksheet xmlns="http://schemas.openxmlformats.org/spreadsheetml/2006/main" xmlns:r="http://schemas.openxmlformats.org/officeDocument/2006/relationships">
  <dimension ref="A2:G187"/>
  <sheetViews>
    <sheetView showGridLines="0" zoomScaleNormal="100" workbookViewId="0"/>
  </sheetViews>
  <sheetFormatPr defaultRowHeight="12.75"/>
  <cols>
    <col min="1" max="1" width="9.85546875" style="1" bestFit="1" customWidth="1"/>
    <col min="2" max="2" width="61.7109375" style="1" bestFit="1" customWidth="1"/>
    <col min="3" max="3" width="14" style="1" bestFit="1" customWidth="1"/>
    <col min="4" max="4" width="14.140625" style="1" bestFit="1" customWidth="1"/>
    <col min="5" max="5" width="9.85546875" style="1" bestFit="1" customWidth="1"/>
    <col min="6" max="6" width="27.42578125" style="1" bestFit="1" customWidth="1"/>
    <col min="7" max="7" width="8.140625" style="1" bestFit="1" customWidth="1"/>
    <col min="8" max="16384" width="9.140625" style="1"/>
  </cols>
  <sheetData>
    <row r="2" spans="1:7">
      <c r="B2" s="72" t="s">
        <v>2968</v>
      </c>
      <c r="C2" s="72"/>
      <c r="D2" s="72"/>
      <c r="E2" s="72"/>
      <c r="F2" s="72"/>
      <c r="G2" s="72"/>
    </row>
    <row r="4" spans="1:7">
      <c r="B4" s="72" t="str">
        <f>+B5</f>
        <v>IDFC Corporate Bond Fund (IDFC CBF)</v>
      </c>
      <c r="C4" s="72"/>
      <c r="D4" s="72"/>
      <c r="E4" s="72"/>
      <c r="F4" s="72"/>
      <c r="G4" s="72"/>
    </row>
    <row r="5" spans="1:7" ht="15.95" customHeight="1">
      <c r="A5" s="2" t="s">
        <v>2569</v>
      </c>
      <c r="B5" s="57" t="s">
        <v>2961</v>
      </c>
      <c r="C5" s="58"/>
      <c r="D5" s="59"/>
      <c r="E5" s="59"/>
      <c r="F5" s="59"/>
      <c r="G5" s="59"/>
    </row>
    <row r="6" spans="1:7" ht="12.95" customHeight="1">
      <c r="A6" s="3"/>
      <c r="B6" s="57" t="s">
        <v>1</v>
      </c>
      <c r="C6" s="58"/>
      <c r="D6" s="59"/>
      <c r="E6" s="59"/>
      <c r="F6" s="59"/>
      <c r="G6" s="59"/>
    </row>
    <row r="7" spans="1:7" ht="12.95" customHeight="1" thickBot="1">
      <c r="A7" s="4" t="s">
        <v>2</v>
      </c>
      <c r="B7" s="59"/>
      <c r="C7" s="59"/>
      <c r="D7" s="59"/>
      <c r="E7" s="59"/>
      <c r="F7" s="59"/>
      <c r="G7" s="59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242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243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3"/>
      <c r="B11" s="11" t="s">
        <v>263</v>
      </c>
      <c r="C11" s="10" t="s">
        <v>2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7" ht="12.95" customHeight="1">
      <c r="A12" s="14" t="s">
        <v>976</v>
      </c>
      <c r="B12" s="15" t="s">
        <v>978</v>
      </c>
      <c r="C12" s="10" t="s">
        <v>977</v>
      </c>
      <c r="D12" s="12" t="s">
        <v>271</v>
      </c>
      <c r="E12" s="16">
        <v>35000000</v>
      </c>
      <c r="F12" s="17">
        <v>36188.25</v>
      </c>
      <c r="G12" s="18">
        <v>3.5000000000000003E-2</v>
      </c>
    </row>
    <row r="13" spans="1:7" ht="12.95" customHeight="1">
      <c r="A13" s="14" t="s">
        <v>951</v>
      </c>
      <c r="B13" s="15" t="s">
        <v>953</v>
      </c>
      <c r="C13" s="10" t="s">
        <v>952</v>
      </c>
      <c r="D13" s="12" t="s">
        <v>271</v>
      </c>
      <c r="E13" s="16">
        <v>28000000</v>
      </c>
      <c r="F13" s="17">
        <v>28166.15</v>
      </c>
      <c r="G13" s="18">
        <v>2.7199999999999998E-2</v>
      </c>
    </row>
    <row r="14" spans="1:7" ht="12.95" customHeight="1">
      <c r="A14" s="14" t="s">
        <v>923</v>
      </c>
      <c r="B14" s="15" t="s">
        <v>925</v>
      </c>
      <c r="C14" s="10" t="s">
        <v>924</v>
      </c>
      <c r="D14" s="12" t="s">
        <v>271</v>
      </c>
      <c r="E14" s="16">
        <v>26000000</v>
      </c>
      <c r="F14" s="17">
        <v>26151.63</v>
      </c>
      <c r="G14" s="18">
        <v>2.53E-2</v>
      </c>
    </row>
    <row r="15" spans="1:7" ht="12.95" customHeight="1">
      <c r="A15" s="14" t="s">
        <v>2570</v>
      </c>
      <c r="B15" s="15" t="s">
        <v>2572</v>
      </c>
      <c r="C15" s="10" t="s">
        <v>2571</v>
      </c>
      <c r="D15" s="12" t="s">
        <v>271</v>
      </c>
      <c r="E15" s="16">
        <v>24300000</v>
      </c>
      <c r="F15" s="17">
        <v>24985.040000000001</v>
      </c>
      <c r="G15" s="18">
        <v>2.4199999999999999E-2</v>
      </c>
    </row>
    <row r="16" spans="1:7" ht="12.95" customHeight="1">
      <c r="A16" s="14" t="s">
        <v>867</v>
      </c>
      <c r="B16" s="15" t="s">
        <v>869</v>
      </c>
      <c r="C16" s="10" t="s">
        <v>868</v>
      </c>
      <c r="D16" s="12" t="s">
        <v>271</v>
      </c>
      <c r="E16" s="16">
        <v>23500000</v>
      </c>
      <c r="F16" s="17">
        <v>23708.21</v>
      </c>
      <c r="G16" s="18">
        <v>2.29E-2</v>
      </c>
    </row>
    <row r="17" spans="1:7" ht="12.95" customHeight="1">
      <c r="A17" s="14" t="s">
        <v>2573</v>
      </c>
      <c r="B17" s="15" t="s">
        <v>2983</v>
      </c>
      <c r="C17" s="10" t="s">
        <v>2574</v>
      </c>
      <c r="D17" s="12" t="s">
        <v>271</v>
      </c>
      <c r="E17" s="16">
        <v>23150000</v>
      </c>
      <c r="F17" s="17">
        <v>23406.36</v>
      </c>
      <c r="G17" s="18">
        <v>2.2599999999999999E-2</v>
      </c>
    </row>
    <row r="18" spans="1:7" ht="12.95" customHeight="1">
      <c r="A18" s="14" t="s">
        <v>948</v>
      </c>
      <c r="B18" s="15" t="s">
        <v>950</v>
      </c>
      <c r="C18" s="10" t="s">
        <v>949</v>
      </c>
      <c r="D18" s="12" t="s">
        <v>271</v>
      </c>
      <c r="E18" s="16">
        <v>22500000</v>
      </c>
      <c r="F18" s="17">
        <v>23232.22</v>
      </c>
      <c r="G18" s="18">
        <v>2.2499999999999999E-2</v>
      </c>
    </row>
    <row r="19" spans="1:7" ht="12.95" customHeight="1">
      <c r="A19" s="14" t="s">
        <v>982</v>
      </c>
      <c r="B19" s="15" t="s">
        <v>984</v>
      </c>
      <c r="C19" s="10" t="s">
        <v>983</v>
      </c>
      <c r="D19" s="12" t="s">
        <v>271</v>
      </c>
      <c r="E19" s="16">
        <v>20000000</v>
      </c>
      <c r="F19" s="17">
        <v>20497.52</v>
      </c>
      <c r="G19" s="18">
        <v>1.9800000000000002E-2</v>
      </c>
    </row>
    <row r="20" spans="1:7" ht="12.95" customHeight="1">
      <c r="A20" s="14" t="s">
        <v>2575</v>
      </c>
      <c r="B20" s="15" t="s">
        <v>2577</v>
      </c>
      <c r="C20" s="10" t="s">
        <v>2576</v>
      </c>
      <c r="D20" s="12" t="s">
        <v>271</v>
      </c>
      <c r="E20" s="16">
        <v>18600000</v>
      </c>
      <c r="F20" s="17">
        <v>18518.919999999998</v>
      </c>
      <c r="G20" s="18">
        <v>1.7899999999999999E-2</v>
      </c>
    </row>
    <row r="21" spans="1:7" ht="12.95" customHeight="1">
      <c r="A21" s="14" t="s">
        <v>2578</v>
      </c>
      <c r="B21" s="15" t="s">
        <v>968</v>
      </c>
      <c r="C21" s="10" t="s">
        <v>2579</v>
      </c>
      <c r="D21" s="12" t="s">
        <v>271</v>
      </c>
      <c r="E21" s="16">
        <v>17500000</v>
      </c>
      <c r="F21" s="17">
        <v>17707.45</v>
      </c>
      <c r="G21" s="18">
        <v>1.7100000000000001E-2</v>
      </c>
    </row>
    <row r="22" spans="1:7" ht="12.95" customHeight="1">
      <c r="A22" s="14" t="s">
        <v>2580</v>
      </c>
      <c r="B22" s="15" t="s">
        <v>2582</v>
      </c>
      <c r="C22" s="10" t="s">
        <v>2581</v>
      </c>
      <c r="D22" s="12" t="s">
        <v>271</v>
      </c>
      <c r="E22" s="16">
        <v>17500000</v>
      </c>
      <c r="F22" s="17">
        <v>17500.09</v>
      </c>
      <c r="G22" s="18">
        <v>1.6899999999999998E-2</v>
      </c>
    </row>
    <row r="23" spans="1:7" ht="12.95" customHeight="1">
      <c r="A23" s="14" t="s">
        <v>2583</v>
      </c>
      <c r="B23" s="15" t="s">
        <v>2585</v>
      </c>
      <c r="C23" s="10" t="s">
        <v>2584</v>
      </c>
      <c r="D23" s="12" t="s">
        <v>271</v>
      </c>
      <c r="E23" s="16">
        <v>17000000</v>
      </c>
      <c r="F23" s="17">
        <v>17430.07</v>
      </c>
      <c r="G23" s="18">
        <v>1.6899999999999998E-2</v>
      </c>
    </row>
    <row r="24" spans="1:7" ht="12.95" customHeight="1">
      <c r="A24" s="14" t="s">
        <v>1053</v>
      </c>
      <c r="B24" s="15" t="s">
        <v>1055</v>
      </c>
      <c r="C24" s="10" t="s">
        <v>1054</v>
      </c>
      <c r="D24" s="12" t="s">
        <v>271</v>
      </c>
      <c r="E24" s="16">
        <v>17000000</v>
      </c>
      <c r="F24" s="17">
        <v>16996.63</v>
      </c>
      <c r="G24" s="18">
        <v>1.6400000000000001E-2</v>
      </c>
    </row>
    <row r="25" spans="1:7" ht="12.95" customHeight="1">
      <c r="A25" s="14" t="s">
        <v>2586</v>
      </c>
      <c r="B25" s="15" t="s">
        <v>2588</v>
      </c>
      <c r="C25" s="10" t="s">
        <v>2587</v>
      </c>
      <c r="D25" s="12" t="s">
        <v>271</v>
      </c>
      <c r="E25" s="16">
        <v>17000000</v>
      </c>
      <c r="F25" s="17">
        <v>16942.34</v>
      </c>
      <c r="G25" s="18">
        <v>1.6400000000000001E-2</v>
      </c>
    </row>
    <row r="26" spans="1:7" ht="12.95" customHeight="1">
      <c r="A26" s="14" t="s">
        <v>696</v>
      </c>
      <c r="B26" s="15" t="s">
        <v>683</v>
      </c>
      <c r="C26" s="10" t="s">
        <v>697</v>
      </c>
      <c r="D26" s="12" t="s">
        <v>271</v>
      </c>
      <c r="E26" s="16">
        <v>15650000</v>
      </c>
      <c r="F26" s="17">
        <v>16037.34</v>
      </c>
      <c r="G26" s="18">
        <v>1.55E-2</v>
      </c>
    </row>
    <row r="27" spans="1:7" ht="12.95" customHeight="1">
      <c r="A27" s="14" t="s">
        <v>2589</v>
      </c>
      <c r="B27" s="15" t="s">
        <v>2591</v>
      </c>
      <c r="C27" s="10" t="s">
        <v>2590</v>
      </c>
      <c r="D27" s="12" t="s">
        <v>271</v>
      </c>
      <c r="E27" s="16">
        <v>15000000</v>
      </c>
      <c r="F27" s="17">
        <v>15079.73</v>
      </c>
      <c r="G27" s="18">
        <v>1.46E-2</v>
      </c>
    </row>
    <row r="28" spans="1:7" ht="12.95" customHeight="1">
      <c r="A28" s="14" t="s">
        <v>2592</v>
      </c>
      <c r="B28" s="15" t="s">
        <v>2594</v>
      </c>
      <c r="C28" s="10" t="s">
        <v>2593</v>
      </c>
      <c r="D28" s="12" t="s">
        <v>271</v>
      </c>
      <c r="E28" s="16">
        <v>14500000</v>
      </c>
      <c r="F28" s="17">
        <v>14994.12</v>
      </c>
      <c r="G28" s="18">
        <v>1.4500000000000001E-2</v>
      </c>
    </row>
    <row r="29" spans="1:7" ht="12.95" customHeight="1">
      <c r="A29" s="14" t="s">
        <v>2595</v>
      </c>
      <c r="B29" s="15" t="s">
        <v>2597</v>
      </c>
      <c r="C29" s="10" t="s">
        <v>2596</v>
      </c>
      <c r="D29" s="12" t="s">
        <v>271</v>
      </c>
      <c r="E29" s="16">
        <v>14000000</v>
      </c>
      <c r="F29" s="17">
        <v>14553.92</v>
      </c>
      <c r="G29" s="18">
        <v>1.41E-2</v>
      </c>
    </row>
    <row r="30" spans="1:7" ht="12.95" customHeight="1">
      <c r="A30" s="14" t="s">
        <v>2598</v>
      </c>
      <c r="B30" s="15" t="s">
        <v>2600</v>
      </c>
      <c r="C30" s="10" t="s">
        <v>2599</v>
      </c>
      <c r="D30" s="12" t="s">
        <v>271</v>
      </c>
      <c r="E30" s="16">
        <v>14000000</v>
      </c>
      <c r="F30" s="17">
        <v>14173.78</v>
      </c>
      <c r="G30" s="18">
        <v>1.37E-2</v>
      </c>
    </row>
    <row r="31" spans="1:7" ht="12.95" customHeight="1">
      <c r="A31" s="14" t="s">
        <v>681</v>
      </c>
      <c r="B31" s="15" t="s">
        <v>683</v>
      </c>
      <c r="C31" s="10" t="s">
        <v>682</v>
      </c>
      <c r="D31" s="12" t="s">
        <v>271</v>
      </c>
      <c r="E31" s="16">
        <v>12500000</v>
      </c>
      <c r="F31" s="17">
        <v>12868.53</v>
      </c>
      <c r="G31" s="18">
        <v>1.24E-2</v>
      </c>
    </row>
    <row r="32" spans="1:7" ht="12.95" customHeight="1">
      <c r="A32" s="14" t="s">
        <v>2601</v>
      </c>
      <c r="B32" s="15" t="s">
        <v>2603</v>
      </c>
      <c r="C32" s="10" t="s">
        <v>2602</v>
      </c>
      <c r="D32" s="12" t="s">
        <v>271</v>
      </c>
      <c r="E32" s="16">
        <v>12500000</v>
      </c>
      <c r="F32" s="17">
        <v>12588.78</v>
      </c>
      <c r="G32" s="18">
        <v>1.2200000000000001E-2</v>
      </c>
    </row>
    <row r="33" spans="1:7" ht="12.95" customHeight="1">
      <c r="A33" s="14" t="s">
        <v>2604</v>
      </c>
      <c r="B33" s="15" t="s">
        <v>2606</v>
      </c>
      <c r="C33" s="10" t="s">
        <v>2605</v>
      </c>
      <c r="D33" s="12" t="s">
        <v>271</v>
      </c>
      <c r="E33" s="16">
        <v>12500000</v>
      </c>
      <c r="F33" s="17">
        <v>12583.43</v>
      </c>
      <c r="G33" s="18">
        <v>1.2200000000000001E-2</v>
      </c>
    </row>
    <row r="34" spans="1:7" ht="12.95" customHeight="1">
      <c r="A34" s="14" t="s">
        <v>2607</v>
      </c>
      <c r="B34" s="15" t="s">
        <v>642</v>
      </c>
      <c r="C34" s="10" t="s">
        <v>2608</v>
      </c>
      <c r="D34" s="12" t="s">
        <v>287</v>
      </c>
      <c r="E34" s="16">
        <v>12500000</v>
      </c>
      <c r="F34" s="17">
        <v>12509.3</v>
      </c>
      <c r="G34" s="18">
        <v>1.21E-2</v>
      </c>
    </row>
    <row r="35" spans="1:7" ht="12.95" customHeight="1">
      <c r="A35" s="14" t="s">
        <v>2609</v>
      </c>
      <c r="B35" s="15" t="s">
        <v>2611</v>
      </c>
      <c r="C35" s="10" t="s">
        <v>2610</v>
      </c>
      <c r="D35" s="12" t="s">
        <v>370</v>
      </c>
      <c r="E35" s="16">
        <v>12500000</v>
      </c>
      <c r="F35" s="17">
        <v>12496.99</v>
      </c>
      <c r="G35" s="18">
        <v>1.21E-2</v>
      </c>
    </row>
    <row r="36" spans="1:7" ht="12.95" customHeight="1">
      <c r="A36" s="14" t="s">
        <v>1047</v>
      </c>
      <c r="B36" s="15" t="s">
        <v>1049</v>
      </c>
      <c r="C36" s="10" t="s">
        <v>1048</v>
      </c>
      <c r="D36" s="12" t="s">
        <v>271</v>
      </c>
      <c r="E36" s="16">
        <v>11500000</v>
      </c>
      <c r="F36" s="17">
        <v>11614.08</v>
      </c>
      <c r="G36" s="18">
        <v>1.12E-2</v>
      </c>
    </row>
    <row r="37" spans="1:7" ht="12.95" customHeight="1">
      <c r="A37" s="14" t="s">
        <v>1050</v>
      </c>
      <c r="B37" s="15" t="s">
        <v>1052</v>
      </c>
      <c r="C37" s="10" t="s">
        <v>1051</v>
      </c>
      <c r="D37" s="12" t="s">
        <v>271</v>
      </c>
      <c r="E37" s="16">
        <v>11500000</v>
      </c>
      <c r="F37" s="17">
        <v>11573.24</v>
      </c>
      <c r="G37" s="18">
        <v>1.12E-2</v>
      </c>
    </row>
    <row r="38" spans="1:7" ht="12.95" customHeight="1">
      <c r="A38" s="14" t="s">
        <v>2612</v>
      </c>
      <c r="B38" s="15" t="s">
        <v>2614</v>
      </c>
      <c r="C38" s="10" t="s">
        <v>2613</v>
      </c>
      <c r="D38" s="12" t="s">
        <v>271</v>
      </c>
      <c r="E38" s="16">
        <v>11400000</v>
      </c>
      <c r="F38" s="17">
        <v>11474.57</v>
      </c>
      <c r="G38" s="18">
        <v>1.11E-2</v>
      </c>
    </row>
    <row r="39" spans="1:7" ht="12.95" customHeight="1">
      <c r="A39" s="14" t="s">
        <v>1000</v>
      </c>
      <c r="B39" s="15" t="s">
        <v>1002</v>
      </c>
      <c r="C39" s="10" t="s">
        <v>1001</v>
      </c>
      <c r="D39" s="12" t="s">
        <v>271</v>
      </c>
      <c r="E39" s="16">
        <v>10500000</v>
      </c>
      <c r="F39" s="17">
        <v>10864.93</v>
      </c>
      <c r="G39" s="18">
        <v>1.0500000000000001E-2</v>
      </c>
    </row>
    <row r="40" spans="1:7" ht="12.95" customHeight="1">
      <c r="A40" s="14" t="s">
        <v>678</v>
      </c>
      <c r="B40" s="15" t="s">
        <v>680</v>
      </c>
      <c r="C40" s="10" t="s">
        <v>679</v>
      </c>
      <c r="D40" s="12" t="s">
        <v>271</v>
      </c>
      <c r="E40" s="16">
        <v>10000000</v>
      </c>
      <c r="F40" s="17">
        <v>10300.370000000001</v>
      </c>
      <c r="G40" s="18">
        <v>0.01</v>
      </c>
    </row>
    <row r="41" spans="1:7" ht="12.95" customHeight="1">
      <c r="A41" s="14" t="s">
        <v>2615</v>
      </c>
      <c r="B41" s="15" t="s">
        <v>2617</v>
      </c>
      <c r="C41" s="10" t="s">
        <v>2616</v>
      </c>
      <c r="D41" s="12" t="s">
        <v>271</v>
      </c>
      <c r="E41" s="16">
        <v>10000000</v>
      </c>
      <c r="F41" s="17">
        <v>10263.67</v>
      </c>
      <c r="G41" s="18">
        <v>9.9000000000000008E-3</v>
      </c>
    </row>
    <row r="42" spans="1:7" ht="12.95" customHeight="1">
      <c r="A42" s="14" t="s">
        <v>1796</v>
      </c>
      <c r="B42" s="15" t="s">
        <v>2985</v>
      </c>
      <c r="C42" s="10" t="s">
        <v>1797</v>
      </c>
      <c r="D42" s="12" t="s">
        <v>287</v>
      </c>
      <c r="E42" s="16">
        <v>10000000</v>
      </c>
      <c r="F42" s="17">
        <v>10009.35</v>
      </c>
      <c r="G42" s="18">
        <v>9.7000000000000003E-3</v>
      </c>
    </row>
    <row r="43" spans="1:7" ht="12.95" customHeight="1">
      <c r="A43" s="14" t="s">
        <v>2618</v>
      </c>
      <c r="B43" s="15" t="s">
        <v>2620</v>
      </c>
      <c r="C43" s="10" t="s">
        <v>2619</v>
      </c>
      <c r="D43" s="12" t="s">
        <v>287</v>
      </c>
      <c r="E43" s="16">
        <v>10000000</v>
      </c>
      <c r="F43" s="17">
        <v>9958.26</v>
      </c>
      <c r="G43" s="18">
        <v>9.5999999999999992E-3</v>
      </c>
    </row>
    <row r="44" spans="1:7" ht="12.95" customHeight="1">
      <c r="A44" s="14" t="s">
        <v>889</v>
      </c>
      <c r="B44" s="15" t="s">
        <v>891</v>
      </c>
      <c r="C44" s="10" t="s">
        <v>890</v>
      </c>
      <c r="D44" s="12" t="s">
        <v>271</v>
      </c>
      <c r="E44" s="16">
        <v>8500000</v>
      </c>
      <c r="F44" s="17">
        <v>8592.1</v>
      </c>
      <c r="G44" s="18">
        <v>8.3000000000000001E-3</v>
      </c>
    </row>
    <row r="45" spans="1:7" ht="12.95" customHeight="1">
      <c r="A45" s="14" t="s">
        <v>912</v>
      </c>
      <c r="B45" s="15" t="s">
        <v>914</v>
      </c>
      <c r="C45" s="10" t="s">
        <v>913</v>
      </c>
      <c r="D45" s="12" t="s">
        <v>271</v>
      </c>
      <c r="E45" s="16">
        <v>8500000</v>
      </c>
      <c r="F45" s="17">
        <v>8477.68</v>
      </c>
      <c r="G45" s="18">
        <v>8.2000000000000007E-3</v>
      </c>
    </row>
    <row r="46" spans="1:7" ht="12.95" customHeight="1">
      <c r="A46" s="14" t="s">
        <v>2621</v>
      </c>
      <c r="B46" s="15" t="s">
        <v>2623</v>
      </c>
      <c r="C46" s="10" t="s">
        <v>2622</v>
      </c>
      <c r="D46" s="12" t="s">
        <v>271</v>
      </c>
      <c r="E46" s="16">
        <v>7650000</v>
      </c>
      <c r="F46" s="17">
        <v>7948.27</v>
      </c>
      <c r="G46" s="18">
        <v>7.7000000000000002E-3</v>
      </c>
    </row>
    <row r="47" spans="1:7" ht="12.95" customHeight="1">
      <c r="A47" s="14" t="s">
        <v>859</v>
      </c>
      <c r="B47" s="15" t="s">
        <v>861</v>
      </c>
      <c r="C47" s="10" t="s">
        <v>860</v>
      </c>
      <c r="D47" s="12" t="s">
        <v>271</v>
      </c>
      <c r="E47" s="16">
        <v>7500000</v>
      </c>
      <c r="F47" s="17">
        <v>7689.06</v>
      </c>
      <c r="G47" s="18">
        <v>7.4000000000000003E-3</v>
      </c>
    </row>
    <row r="48" spans="1:7" ht="12.95" customHeight="1">
      <c r="A48" s="14" t="s">
        <v>1009</v>
      </c>
      <c r="B48" s="15" t="s">
        <v>1011</v>
      </c>
      <c r="C48" s="10" t="s">
        <v>1010</v>
      </c>
      <c r="D48" s="12" t="s">
        <v>271</v>
      </c>
      <c r="E48" s="16">
        <v>7500000</v>
      </c>
      <c r="F48" s="17">
        <v>7598.79</v>
      </c>
      <c r="G48" s="18">
        <v>7.4000000000000003E-3</v>
      </c>
    </row>
    <row r="49" spans="1:7" ht="12.95" customHeight="1">
      <c r="A49" s="14" t="s">
        <v>2485</v>
      </c>
      <c r="B49" s="15" t="s">
        <v>2487</v>
      </c>
      <c r="C49" s="10" t="s">
        <v>2486</v>
      </c>
      <c r="D49" s="12" t="s">
        <v>267</v>
      </c>
      <c r="E49" s="16">
        <v>7500000</v>
      </c>
      <c r="F49" s="17">
        <v>7554.26</v>
      </c>
      <c r="G49" s="18">
        <v>7.3000000000000001E-3</v>
      </c>
    </row>
    <row r="50" spans="1:7" ht="12.95" customHeight="1">
      <c r="A50" s="14" t="s">
        <v>2624</v>
      </c>
      <c r="B50" s="15" t="s">
        <v>2626</v>
      </c>
      <c r="C50" s="10" t="s">
        <v>2625</v>
      </c>
      <c r="D50" s="12" t="s">
        <v>271</v>
      </c>
      <c r="E50" s="16">
        <v>7500000</v>
      </c>
      <c r="F50" s="17">
        <v>7535.19</v>
      </c>
      <c r="G50" s="18">
        <v>7.3000000000000001E-3</v>
      </c>
    </row>
    <row r="51" spans="1:7" ht="12.95" customHeight="1">
      <c r="A51" s="14" t="s">
        <v>2627</v>
      </c>
      <c r="B51" s="15" t="s">
        <v>2629</v>
      </c>
      <c r="C51" s="10" t="s">
        <v>2628</v>
      </c>
      <c r="D51" s="12" t="s">
        <v>271</v>
      </c>
      <c r="E51" s="16">
        <v>7050000</v>
      </c>
      <c r="F51" s="17">
        <v>7331.7</v>
      </c>
      <c r="G51" s="18">
        <v>7.1000000000000004E-3</v>
      </c>
    </row>
    <row r="52" spans="1:7" ht="12.95" customHeight="1">
      <c r="A52" s="14" t="s">
        <v>2630</v>
      </c>
      <c r="B52" s="15" t="s">
        <v>2632</v>
      </c>
      <c r="C52" s="10" t="s">
        <v>2631</v>
      </c>
      <c r="D52" s="12" t="s">
        <v>271</v>
      </c>
      <c r="E52" s="16">
        <v>7000000</v>
      </c>
      <c r="F52" s="17">
        <v>7171.07</v>
      </c>
      <c r="G52" s="18">
        <v>6.8999999999999999E-3</v>
      </c>
    </row>
    <row r="53" spans="1:7" ht="12.95" customHeight="1">
      <c r="A53" s="14" t="s">
        <v>2633</v>
      </c>
      <c r="B53" s="15" t="s">
        <v>3010</v>
      </c>
      <c r="C53" s="10" t="s">
        <v>2634</v>
      </c>
      <c r="D53" s="12" t="s">
        <v>271</v>
      </c>
      <c r="E53" s="16">
        <v>7000000</v>
      </c>
      <c r="F53" s="17">
        <v>7049.15</v>
      </c>
      <c r="G53" s="18">
        <v>6.7999999999999996E-3</v>
      </c>
    </row>
    <row r="54" spans="1:7" ht="12.95" customHeight="1">
      <c r="A54" s="14" t="s">
        <v>663</v>
      </c>
      <c r="B54" s="15" t="s">
        <v>665</v>
      </c>
      <c r="C54" s="10" t="s">
        <v>664</v>
      </c>
      <c r="D54" s="12" t="s">
        <v>271</v>
      </c>
      <c r="E54" s="16">
        <v>7000000</v>
      </c>
      <c r="F54" s="17">
        <v>7013.55</v>
      </c>
      <c r="G54" s="18">
        <v>6.7999999999999996E-3</v>
      </c>
    </row>
    <row r="55" spans="1:7" ht="12.95" customHeight="1">
      <c r="A55" s="14" t="s">
        <v>2635</v>
      </c>
      <c r="B55" s="15" t="s">
        <v>2637</v>
      </c>
      <c r="C55" s="10" t="s">
        <v>2636</v>
      </c>
      <c r="D55" s="12" t="s">
        <v>271</v>
      </c>
      <c r="E55" s="16">
        <v>6500000</v>
      </c>
      <c r="F55" s="17">
        <v>6962.33</v>
      </c>
      <c r="G55" s="18">
        <v>6.7000000000000002E-3</v>
      </c>
    </row>
    <row r="56" spans="1:7" ht="12.95" customHeight="1">
      <c r="A56" s="14" t="s">
        <v>1059</v>
      </c>
      <c r="B56" s="15" t="s">
        <v>1061</v>
      </c>
      <c r="C56" s="10" t="s">
        <v>1060</v>
      </c>
      <c r="D56" s="12" t="s">
        <v>271</v>
      </c>
      <c r="E56" s="16">
        <v>6650000</v>
      </c>
      <c r="F56" s="17">
        <v>6814.31</v>
      </c>
      <c r="G56" s="18">
        <v>6.6E-3</v>
      </c>
    </row>
    <row r="57" spans="1:7" ht="12.95" customHeight="1">
      <c r="A57" s="14" t="s">
        <v>2638</v>
      </c>
      <c r="B57" s="15" t="s">
        <v>2640</v>
      </c>
      <c r="C57" s="10" t="s">
        <v>2639</v>
      </c>
      <c r="D57" s="12" t="s">
        <v>271</v>
      </c>
      <c r="E57" s="16">
        <v>6500000</v>
      </c>
      <c r="F57" s="17">
        <v>6671.11</v>
      </c>
      <c r="G57" s="18">
        <v>6.4999999999999997E-3</v>
      </c>
    </row>
    <row r="58" spans="1:7" ht="12.95" customHeight="1">
      <c r="A58" s="14" t="s">
        <v>2641</v>
      </c>
      <c r="B58" s="15" t="s">
        <v>2994</v>
      </c>
      <c r="C58" s="10" t="s">
        <v>2642</v>
      </c>
      <c r="D58" s="12" t="s">
        <v>287</v>
      </c>
      <c r="E58" s="16">
        <v>6500000</v>
      </c>
      <c r="F58" s="17">
        <v>6608</v>
      </c>
      <c r="G58" s="18">
        <v>6.4000000000000003E-3</v>
      </c>
    </row>
    <row r="59" spans="1:7" ht="12.95" customHeight="1">
      <c r="A59" s="14" t="s">
        <v>547</v>
      </c>
      <c r="B59" s="15" t="s">
        <v>549</v>
      </c>
      <c r="C59" s="10" t="s">
        <v>548</v>
      </c>
      <c r="D59" s="12" t="s">
        <v>271</v>
      </c>
      <c r="E59" s="16">
        <v>6500000</v>
      </c>
      <c r="F59" s="17">
        <v>6569.58</v>
      </c>
      <c r="G59" s="18">
        <v>6.4000000000000003E-3</v>
      </c>
    </row>
    <row r="60" spans="1:7" ht="12.95" customHeight="1">
      <c r="A60" s="14" t="s">
        <v>2643</v>
      </c>
      <c r="B60" s="15" t="s">
        <v>3016</v>
      </c>
      <c r="C60" s="10" t="s">
        <v>2644</v>
      </c>
      <c r="D60" s="12" t="s">
        <v>271</v>
      </c>
      <c r="E60" s="16">
        <v>6500000</v>
      </c>
      <c r="F60" s="17">
        <v>6545.03</v>
      </c>
      <c r="G60" s="18">
        <v>6.3E-3</v>
      </c>
    </row>
    <row r="61" spans="1:7" ht="12.95" customHeight="1">
      <c r="A61" s="14" t="s">
        <v>657</v>
      </c>
      <c r="B61" s="15" t="s">
        <v>659</v>
      </c>
      <c r="C61" s="10" t="s">
        <v>658</v>
      </c>
      <c r="D61" s="12" t="s">
        <v>271</v>
      </c>
      <c r="E61" s="16">
        <v>6500000</v>
      </c>
      <c r="F61" s="17">
        <v>6519.42</v>
      </c>
      <c r="G61" s="18">
        <v>6.3E-3</v>
      </c>
    </row>
    <row r="62" spans="1:7" ht="12.95" customHeight="1">
      <c r="A62" s="14" t="s">
        <v>2645</v>
      </c>
      <c r="B62" s="15" t="s">
        <v>2647</v>
      </c>
      <c r="C62" s="10" t="s">
        <v>2646</v>
      </c>
      <c r="D62" s="12" t="s">
        <v>271</v>
      </c>
      <c r="E62" s="16">
        <v>6150000</v>
      </c>
      <c r="F62" s="17">
        <v>6309.05</v>
      </c>
      <c r="G62" s="18">
        <v>6.1000000000000004E-3</v>
      </c>
    </row>
    <row r="63" spans="1:7" ht="12.95" customHeight="1">
      <c r="A63" s="14" t="s">
        <v>2648</v>
      </c>
      <c r="B63" s="15" t="s">
        <v>2650</v>
      </c>
      <c r="C63" s="10" t="s">
        <v>2649</v>
      </c>
      <c r="D63" s="12" t="s">
        <v>271</v>
      </c>
      <c r="E63" s="16">
        <v>6000000</v>
      </c>
      <c r="F63" s="17">
        <v>6258.95</v>
      </c>
      <c r="G63" s="18">
        <v>6.1000000000000004E-3</v>
      </c>
    </row>
    <row r="64" spans="1:7" ht="12.95" customHeight="1">
      <c r="A64" s="14" t="s">
        <v>2651</v>
      </c>
      <c r="B64" s="15" t="s">
        <v>2653</v>
      </c>
      <c r="C64" s="10" t="s">
        <v>2652</v>
      </c>
      <c r="D64" s="12" t="s">
        <v>271</v>
      </c>
      <c r="E64" s="16">
        <v>6000000</v>
      </c>
      <c r="F64" s="17">
        <v>6220.97</v>
      </c>
      <c r="G64" s="18">
        <v>6.0000000000000001E-3</v>
      </c>
    </row>
    <row r="65" spans="1:7" ht="12.95" customHeight="1">
      <c r="A65" s="14" t="s">
        <v>2654</v>
      </c>
      <c r="B65" s="15" t="s">
        <v>2656</v>
      </c>
      <c r="C65" s="10" t="s">
        <v>2655</v>
      </c>
      <c r="D65" s="12" t="s">
        <v>271</v>
      </c>
      <c r="E65" s="16">
        <v>6000000</v>
      </c>
      <c r="F65" s="17">
        <v>6211.49</v>
      </c>
      <c r="G65" s="18">
        <v>6.0000000000000001E-3</v>
      </c>
    </row>
    <row r="66" spans="1:7" ht="12.95" customHeight="1">
      <c r="A66" s="14" t="s">
        <v>2657</v>
      </c>
      <c r="B66" s="15" t="s">
        <v>423</v>
      </c>
      <c r="C66" s="10" t="s">
        <v>2658</v>
      </c>
      <c r="D66" s="12" t="s">
        <v>271</v>
      </c>
      <c r="E66" s="16">
        <v>6000000</v>
      </c>
      <c r="F66" s="17">
        <v>6194.17</v>
      </c>
      <c r="G66" s="18">
        <v>6.0000000000000001E-3</v>
      </c>
    </row>
    <row r="67" spans="1:7" ht="12.95" customHeight="1">
      <c r="A67" s="14" t="s">
        <v>2659</v>
      </c>
      <c r="B67" s="15" t="s">
        <v>2993</v>
      </c>
      <c r="C67" s="10" t="s">
        <v>2660</v>
      </c>
      <c r="D67" s="12" t="s">
        <v>287</v>
      </c>
      <c r="E67" s="16">
        <v>6000000</v>
      </c>
      <c r="F67" s="17">
        <v>6099.7</v>
      </c>
      <c r="G67" s="18">
        <v>5.8999999999999999E-3</v>
      </c>
    </row>
    <row r="68" spans="1:7" ht="12.95" customHeight="1">
      <c r="A68" s="14" t="s">
        <v>2661</v>
      </c>
      <c r="B68" s="15" t="s">
        <v>2663</v>
      </c>
      <c r="C68" s="10" t="s">
        <v>2662</v>
      </c>
      <c r="D68" s="12" t="s">
        <v>271</v>
      </c>
      <c r="E68" s="16">
        <v>6000000</v>
      </c>
      <c r="F68" s="17">
        <v>6064.75</v>
      </c>
      <c r="G68" s="18">
        <v>5.8999999999999999E-3</v>
      </c>
    </row>
    <row r="69" spans="1:7" ht="12.95" customHeight="1">
      <c r="A69" s="14" t="s">
        <v>2664</v>
      </c>
      <c r="B69" s="15" t="s">
        <v>2666</v>
      </c>
      <c r="C69" s="10" t="s">
        <v>2665</v>
      </c>
      <c r="D69" s="12" t="s">
        <v>287</v>
      </c>
      <c r="E69" s="16">
        <v>5500000</v>
      </c>
      <c r="F69" s="17">
        <v>5611.47</v>
      </c>
      <c r="G69" s="18">
        <v>5.4000000000000003E-3</v>
      </c>
    </row>
    <row r="70" spans="1:7" ht="12.95" customHeight="1">
      <c r="A70" s="14" t="s">
        <v>963</v>
      </c>
      <c r="B70" s="15" t="s">
        <v>965</v>
      </c>
      <c r="C70" s="10" t="s">
        <v>964</v>
      </c>
      <c r="D70" s="12" t="s">
        <v>271</v>
      </c>
      <c r="E70" s="16">
        <v>5500000</v>
      </c>
      <c r="F70" s="17">
        <v>5607.24</v>
      </c>
      <c r="G70" s="18">
        <v>5.4000000000000003E-3</v>
      </c>
    </row>
    <row r="71" spans="1:7" ht="12.95" customHeight="1">
      <c r="A71" s="14" t="s">
        <v>2667</v>
      </c>
      <c r="B71" s="15" t="s">
        <v>361</v>
      </c>
      <c r="C71" s="10" t="s">
        <v>2668</v>
      </c>
      <c r="D71" s="12" t="s">
        <v>287</v>
      </c>
      <c r="E71" s="16">
        <v>5500000</v>
      </c>
      <c r="F71" s="17">
        <v>5594.29</v>
      </c>
      <c r="G71" s="18">
        <v>5.4000000000000003E-3</v>
      </c>
    </row>
    <row r="72" spans="1:7" ht="12.95" customHeight="1">
      <c r="A72" s="14" t="s">
        <v>701</v>
      </c>
      <c r="B72" s="15" t="s">
        <v>703</v>
      </c>
      <c r="C72" s="10" t="s">
        <v>702</v>
      </c>
      <c r="D72" s="12" t="s">
        <v>271</v>
      </c>
      <c r="E72" s="16">
        <v>5500000</v>
      </c>
      <c r="F72" s="17">
        <v>5507.88</v>
      </c>
      <c r="G72" s="18">
        <v>5.3E-3</v>
      </c>
    </row>
    <row r="73" spans="1:7" ht="12.95" customHeight="1">
      <c r="A73" s="14" t="s">
        <v>2669</v>
      </c>
      <c r="B73" s="15" t="s">
        <v>2671</v>
      </c>
      <c r="C73" s="10" t="s">
        <v>2670</v>
      </c>
      <c r="D73" s="12" t="s">
        <v>271</v>
      </c>
      <c r="E73" s="16">
        <v>5000000</v>
      </c>
      <c r="F73" s="17">
        <v>5243.11</v>
      </c>
      <c r="G73" s="18">
        <v>5.1000000000000004E-3</v>
      </c>
    </row>
    <row r="74" spans="1:7" ht="12.95" customHeight="1">
      <c r="A74" s="14" t="s">
        <v>2672</v>
      </c>
      <c r="B74" s="15" t="s">
        <v>2671</v>
      </c>
      <c r="C74" s="10" t="s">
        <v>2673</v>
      </c>
      <c r="D74" s="12" t="s">
        <v>271</v>
      </c>
      <c r="E74" s="16">
        <v>5000000</v>
      </c>
      <c r="F74" s="17">
        <v>5197.37</v>
      </c>
      <c r="G74" s="18">
        <v>5.0000000000000001E-3</v>
      </c>
    </row>
    <row r="75" spans="1:7" ht="12.95" customHeight="1">
      <c r="A75" s="14" t="s">
        <v>2674</v>
      </c>
      <c r="B75" s="15" t="s">
        <v>2676</v>
      </c>
      <c r="C75" s="10" t="s">
        <v>2675</v>
      </c>
      <c r="D75" s="12" t="s">
        <v>271</v>
      </c>
      <c r="E75" s="16">
        <v>5000000</v>
      </c>
      <c r="F75" s="17">
        <v>5042.3</v>
      </c>
      <c r="G75" s="18">
        <v>4.8999999999999998E-3</v>
      </c>
    </row>
    <row r="76" spans="1:7" ht="12.95" customHeight="1">
      <c r="A76" s="14" t="s">
        <v>2677</v>
      </c>
      <c r="B76" s="15" t="s">
        <v>3010</v>
      </c>
      <c r="C76" s="10" t="s">
        <v>2678</v>
      </c>
      <c r="D76" s="12" t="s">
        <v>271</v>
      </c>
      <c r="E76" s="16">
        <v>5000000</v>
      </c>
      <c r="F76" s="17">
        <v>5035.1400000000003</v>
      </c>
      <c r="G76" s="18">
        <v>4.8999999999999998E-3</v>
      </c>
    </row>
    <row r="77" spans="1:7" ht="12.95" customHeight="1">
      <c r="A77" s="14" t="s">
        <v>2679</v>
      </c>
      <c r="B77" s="15" t="s">
        <v>3009</v>
      </c>
      <c r="C77" s="10" t="s">
        <v>2680</v>
      </c>
      <c r="D77" s="12" t="s">
        <v>271</v>
      </c>
      <c r="E77" s="16">
        <v>5000000</v>
      </c>
      <c r="F77" s="17">
        <v>5034.58</v>
      </c>
      <c r="G77" s="18">
        <v>4.8999999999999998E-3</v>
      </c>
    </row>
    <row r="78" spans="1:7" ht="12.95" customHeight="1">
      <c r="A78" s="14" t="s">
        <v>2681</v>
      </c>
      <c r="B78" s="15" t="s">
        <v>2683</v>
      </c>
      <c r="C78" s="10" t="s">
        <v>2682</v>
      </c>
      <c r="D78" s="12" t="s">
        <v>271</v>
      </c>
      <c r="E78" s="16">
        <v>5000000</v>
      </c>
      <c r="F78" s="17">
        <v>5016.7299999999996</v>
      </c>
      <c r="G78" s="18">
        <v>4.8999999999999998E-3</v>
      </c>
    </row>
    <row r="79" spans="1:7" ht="12.95" customHeight="1">
      <c r="A79" s="14" t="s">
        <v>2684</v>
      </c>
      <c r="B79" s="15" t="s">
        <v>2992</v>
      </c>
      <c r="C79" s="10" t="s">
        <v>2685</v>
      </c>
      <c r="D79" s="12" t="s">
        <v>287</v>
      </c>
      <c r="E79" s="16">
        <v>4900000</v>
      </c>
      <c r="F79" s="17">
        <v>4984.78</v>
      </c>
      <c r="G79" s="18">
        <v>4.7999999999999996E-3</v>
      </c>
    </row>
    <row r="80" spans="1:7" ht="12.95" customHeight="1">
      <c r="A80" s="14" t="s">
        <v>1026</v>
      </c>
      <c r="B80" s="15" t="s">
        <v>1028</v>
      </c>
      <c r="C80" s="10" t="s">
        <v>1027</v>
      </c>
      <c r="D80" s="12" t="s">
        <v>271</v>
      </c>
      <c r="E80" s="16">
        <v>5000000</v>
      </c>
      <c r="F80" s="17">
        <v>4981.92</v>
      </c>
      <c r="G80" s="18">
        <v>4.7999999999999996E-3</v>
      </c>
    </row>
    <row r="81" spans="1:7" ht="12.95" customHeight="1">
      <c r="A81" s="14" t="s">
        <v>2686</v>
      </c>
      <c r="B81" s="15" t="s">
        <v>2688</v>
      </c>
      <c r="C81" s="10" t="s">
        <v>2687</v>
      </c>
      <c r="D81" s="12" t="s">
        <v>271</v>
      </c>
      <c r="E81" s="16">
        <v>5000000</v>
      </c>
      <c r="F81" s="17">
        <v>4942.7299999999996</v>
      </c>
      <c r="G81" s="18">
        <v>4.7999999999999996E-3</v>
      </c>
    </row>
    <row r="82" spans="1:7" ht="12.95" customHeight="1">
      <c r="A82" s="14" t="s">
        <v>718</v>
      </c>
      <c r="B82" s="15" t="s">
        <v>720</v>
      </c>
      <c r="C82" s="10" t="s">
        <v>719</v>
      </c>
      <c r="D82" s="12" t="s">
        <v>271</v>
      </c>
      <c r="E82" s="16">
        <v>4700000</v>
      </c>
      <c r="F82" s="17">
        <v>4818.7299999999996</v>
      </c>
      <c r="G82" s="18">
        <v>4.7000000000000002E-3</v>
      </c>
    </row>
    <row r="83" spans="1:7" ht="12.95" customHeight="1">
      <c r="A83" s="14" t="s">
        <v>2689</v>
      </c>
      <c r="B83" s="15" t="s">
        <v>651</v>
      </c>
      <c r="C83" s="10" t="s">
        <v>2690</v>
      </c>
      <c r="D83" s="12" t="s">
        <v>271</v>
      </c>
      <c r="E83" s="16">
        <v>4600000</v>
      </c>
      <c r="F83" s="17">
        <v>4700.97</v>
      </c>
      <c r="G83" s="18">
        <v>4.4999999999999997E-3</v>
      </c>
    </row>
    <row r="84" spans="1:7" ht="12.95" customHeight="1">
      <c r="A84" s="14" t="s">
        <v>2691</v>
      </c>
      <c r="B84" s="15" t="s">
        <v>2693</v>
      </c>
      <c r="C84" s="10" t="s">
        <v>2692</v>
      </c>
      <c r="D84" s="12" t="s">
        <v>271</v>
      </c>
      <c r="E84" s="16">
        <v>4500000</v>
      </c>
      <c r="F84" s="17">
        <v>4682.6000000000004</v>
      </c>
      <c r="G84" s="18">
        <v>4.4999999999999997E-3</v>
      </c>
    </row>
    <row r="85" spans="1:7" ht="12.95" customHeight="1">
      <c r="A85" s="14" t="s">
        <v>1084</v>
      </c>
      <c r="B85" s="15" t="s">
        <v>1086</v>
      </c>
      <c r="C85" s="10" t="s">
        <v>1085</v>
      </c>
      <c r="D85" s="12" t="s">
        <v>271</v>
      </c>
      <c r="E85" s="16">
        <v>4500000</v>
      </c>
      <c r="F85" s="17">
        <v>4652.66</v>
      </c>
      <c r="G85" s="18">
        <v>4.4999999999999997E-3</v>
      </c>
    </row>
    <row r="86" spans="1:7" ht="12.95" customHeight="1">
      <c r="A86" s="14" t="s">
        <v>2694</v>
      </c>
      <c r="B86" s="15" t="s">
        <v>2696</v>
      </c>
      <c r="C86" s="10" t="s">
        <v>2695</v>
      </c>
      <c r="D86" s="12" t="s">
        <v>271</v>
      </c>
      <c r="E86" s="16">
        <v>4500000</v>
      </c>
      <c r="F86" s="17">
        <v>4593.0200000000004</v>
      </c>
      <c r="G86" s="18">
        <v>4.4000000000000003E-3</v>
      </c>
    </row>
    <row r="87" spans="1:7" ht="12.95" customHeight="1">
      <c r="A87" s="14" t="s">
        <v>704</v>
      </c>
      <c r="B87" s="15" t="s">
        <v>706</v>
      </c>
      <c r="C87" s="10" t="s">
        <v>705</v>
      </c>
      <c r="D87" s="12" t="s">
        <v>271</v>
      </c>
      <c r="E87" s="16">
        <v>4000000</v>
      </c>
      <c r="F87" s="17">
        <v>4123.58</v>
      </c>
      <c r="G87" s="18">
        <v>4.0000000000000001E-3</v>
      </c>
    </row>
    <row r="88" spans="1:7" ht="12.95" customHeight="1">
      <c r="A88" s="14" t="s">
        <v>2697</v>
      </c>
      <c r="B88" s="15" t="s">
        <v>2699</v>
      </c>
      <c r="C88" s="10" t="s">
        <v>2698</v>
      </c>
      <c r="D88" s="12" t="s">
        <v>271</v>
      </c>
      <c r="E88" s="16">
        <v>4100000</v>
      </c>
      <c r="F88" s="17">
        <v>4120.32</v>
      </c>
      <c r="G88" s="18">
        <v>4.0000000000000001E-3</v>
      </c>
    </row>
    <row r="89" spans="1:7" ht="12.95" customHeight="1">
      <c r="A89" s="14" t="s">
        <v>724</v>
      </c>
      <c r="B89" s="15" t="s">
        <v>726</v>
      </c>
      <c r="C89" s="10" t="s">
        <v>725</v>
      </c>
      <c r="D89" s="12" t="s">
        <v>271</v>
      </c>
      <c r="E89" s="16">
        <v>4000000</v>
      </c>
      <c r="F89" s="17">
        <v>4042.81</v>
      </c>
      <c r="G89" s="18">
        <v>3.8999999999999998E-3</v>
      </c>
    </row>
    <row r="90" spans="1:7" ht="12.95" customHeight="1">
      <c r="A90" s="14" t="s">
        <v>2700</v>
      </c>
      <c r="B90" s="15" t="s">
        <v>2702</v>
      </c>
      <c r="C90" s="10" t="s">
        <v>2701</v>
      </c>
      <c r="D90" s="12" t="s">
        <v>271</v>
      </c>
      <c r="E90" s="16">
        <v>4000000</v>
      </c>
      <c r="F90" s="17">
        <v>4042.16</v>
      </c>
      <c r="G90" s="18">
        <v>3.8999999999999998E-3</v>
      </c>
    </row>
    <row r="91" spans="1:7" ht="12.95" customHeight="1">
      <c r="A91" s="14" t="s">
        <v>1003</v>
      </c>
      <c r="B91" s="15" t="s">
        <v>1005</v>
      </c>
      <c r="C91" s="10" t="s">
        <v>1004</v>
      </c>
      <c r="D91" s="12" t="s">
        <v>271</v>
      </c>
      <c r="E91" s="16">
        <v>3500000</v>
      </c>
      <c r="F91" s="17">
        <v>3552.75</v>
      </c>
      <c r="G91" s="18">
        <v>3.3999999999999998E-3</v>
      </c>
    </row>
    <row r="92" spans="1:7" ht="12.95" customHeight="1">
      <c r="A92" s="14" t="s">
        <v>544</v>
      </c>
      <c r="B92" s="15" t="s">
        <v>546</v>
      </c>
      <c r="C92" s="10" t="s">
        <v>545</v>
      </c>
      <c r="D92" s="12" t="s">
        <v>271</v>
      </c>
      <c r="E92" s="16">
        <v>3500000</v>
      </c>
      <c r="F92" s="17">
        <v>3540.04</v>
      </c>
      <c r="G92" s="18">
        <v>3.3999999999999998E-3</v>
      </c>
    </row>
    <row r="93" spans="1:7" ht="12.95" customHeight="1">
      <c r="A93" s="14" t="s">
        <v>2703</v>
      </c>
      <c r="B93" s="15" t="s">
        <v>277</v>
      </c>
      <c r="C93" s="10" t="s">
        <v>2704</v>
      </c>
      <c r="D93" s="12" t="s">
        <v>271</v>
      </c>
      <c r="E93" s="16">
        <v>3500000</v>
      </c>
      <c r="F93" s="17">
        <v>3524.01</v>
      </c>
      <c r="G93" s="18">
        <v>3.3999999999999998E-3</v>
      </c>
    </row>
    <row r="94" spans="1:7" ht="12.95" customHeight="1">
      <c r="A94" s="14" t="s">
        <v>2705</v>
      </c>
      <c r="B94" s="15" t="s">
        <v>2707</v>
      </c>
      <c r="C94" s="10" t="s">
        <v>2706</v>
      </c>
      <c r="D94" s="12" t="s">
        <v>271</v>
      </c>
      <c r="E94" s="16">
        <v>3500000</v>
      </c>
      <c r="F94" s="17">
        <v>3472.7</v>
      </c>
      <c r="G94" s="18">
        <v>3.3999999999999998E-3</v>
      </c>
    </row>
    <row r="95" spans="1:7" ht="12.95" customHeight="1">
      <c r="A95" s="14" t="s">
        <v>2708</v>
      </c>
      <c r="B95" s="15" t="s">
        <v>408</v>
      </c>
      <c r="C95" s="10" t="s">
        <v>2709</v>
      </c>
      <c r="D95" s="12" t="s">
        <v>267</v>
      </c>
      <c r="E95" s="16">
        <v>3000000</v>
      </c>
      <c r="F95" s="17">
        <v>3128.97</v>
      </c>
      <c r="G95" s="18">
        <v>3.0000000000000001E-3</v>
      </c>
    </row>
    <row r="96" spans="1:7" ht="12.95" customHeight="1">
      <c r="A96" s="14" t="s">
        <v>2710</v>
      </c>
      <c r="B96" s="15" t="s">
        <v>423</v>
      </c>
      <c r="C96" s="10" t="s">
        <v>2711</v>
      </c>
      <c r="D96" s="12" t="s">
        <v>271</v>
      </c>
      <c r="E96" s="16">
        <v>3000000</v>
      </c>
      <c r="F96" s="17">
        <v>3117.4</v>
      </c>
      <c r="G96" s="18">
        <v>3.0000000000000001E-3</v>
      </c>
    </row>
    <row r="97" spans="1:7" ht="12.95" customHeight="1">
      <c r="A97" s="14" t="s">
        <v>2712</v>
      </c>
      <c r="B97" s="15" t="s">
        <v>2714</v>
      </c>
      <c r="C97" s="10" t="s">
        <v>2713</v>
      </c>
      <c r="D97" s="12" t="s">
        <v>271</v>
      </c>
      <c r="E97" s="16">
        <v>3000000</v>
      </c>
      <c r="F97" s="17">
        <v>3074.49</v>
      </c>
      <c r="G97" s="18">
        <v>3.0000000000000001E-3</v>
      </c>
    </row>
    <row r="98" spans="1:7" ht="12.95" customHeight="1">
      <c r="A98" s="14" t="s">
        <v>2715</v>
      </c>
      <c r="B98" s="15" t="s">
        <v>2717</v>
      </c>
      <c r="C98" s="10" t="s">
        <v>2716</v>
      </c>
      <c r="D98" s="12" t="s">
        <v>271</v>
      </c>
      <c r="E98" s="16">
        <v>3000000</v>
      </c>
      <c r="F98" s="17">
        <v>3044.09</v>
      </c>
      <c r="G98" s="18">
        <v>2.8999999999999998E-3</v>
      </c>
    </row>
    <row r="99" spans="1:7" ht="12.95" customHeight="1">
      <c r="A99" s="14" t="s">
        <v>2718</v>
      </c>
      <c r="B99" s="15" t="s">
        <v>736</v>
      </c>
      <c r="C99" s="10" t="s">
        <v>2719</v>
      </c>
      <c r="D99" s="12" t="s">
        <v>271</v>
      </c>
      <c r="E99" s="16">
        <v>2500000</v>
      </c>
      <c r="F99" s="17">
        <v>2595.39</v>
      </c>
      <c r="G99" s="18">
        <v>2.5000000000000001E-3</v>
      </c>
    </row>
    <row r="100" spans="1:7" ht="12.95" customHeight="1">
      <c r="A100" s="14" t="s">
        <v>2720</v>
      </c>
      <c r="B100" s="15" t="s">
        <v>423</v>
      </c>
      <c r="C100" s="10" t="s">
        <v>2721</v>
      </c>
      <c r="D100" s="12" t="s">
        <v>271</v>
      </c>
      <c r="E100" s="16">
        <v>2500000</v>
      </c>
      <c r="F100" s="17">
        <v>2589.84</v>
      </c>
      <c r="G100" s="18">
        <v>2.5000000000000001E-3</v>
      </c>
    </row>
    <row r="101" spans="1:7" ht="12.95" customHeight="1">
      <c r="A101" s="14" t="s">
        <v>2722</v>
      </c>
      <c r="B101" s="15" t="s">
        <v>2724</v>
      </c>
      <c r="C101" s="10" t="s">
        <v>2723</v>
      </c>
      <c r="D101" s="12" t="s">
        <v>271</v>
      </c>
      <c r="E101" s="16">
        <v>2500000</v>
      </c>
      <c r="F101" s="17">
        <v>2582.46</v>
      </c>
      <c r="G101" s="18">
        <v>2.5000000000000001E-3</v>
      </c>
    </row>
    <row r="102" spans="1:7" ht="12.95" customHeight="1">
      <c r="A102" s="14" t="s">
        <v>2725</v>
      </c>
      <c r="B102" s="15" t="s">
        <v>2727</v>
      </c>
      <c r="C102" s="10" t="s">
        <v>2726</v>
      </c>
      <c r="D102" s="12" t="s">
        <v>271</v>
      </c>
      <c r="E102" s="16">
        <v>2500000</v>
      </c>
      <c r="F102" s="17">
        <v>2574.27</v>
      </c>
      <c r="G102" s="18">
        <v>2.5000000000000001E-3</v>
      </c>
    </row>
    <row r="103" spans="1:7" ht="12.95" customHeight="1">
      <c r="A103" s="14" t="s">
        <v>2728</v>
      </c>
      <c r="B103" s="15" t="s">
        <v>3004</v>
      </c>
      <c r="C103" s="10" t="s">
        <v>2729</v>
      </c>
      <c r="D103" s="12" t="s">
        <v>271</v>
      </c>
      <c r="E103" s="16">
        <v>2500000</v>
      </c>
      <c r="F103" s="17">
        <v>2573.89</v>
      </c>
      <c r="G103" s="18">
        <v>2.5000000000000001E-3</v>
      </c>
    </row>
    <row r="104" spans="1:7" ht="12.95" customHeight="1">
      <c r="A104" s="14" t="s">
        <v>2730</v>
      </c>
      <c r="B104" s="15" t="s">
        <v>2732</v>
      </c>
      <c r="C104" s="10" t="s">
        <v>2731</v>
      </c>
      <c r="D104" s="12" t="s">
        <v>271</v>
      </c>
      <c r="E104" s="16">
        <v>2500000</v>
      </c>
      <c r="F104" s="17">
        <v>2561.69</v>
      </c>
      <c r="G104" s="18">
        <v>2.5000000000000001E-3</v>
      </c>
    </row>
    <row r="105" spans="1:7" ht="12.95" customHeight="1">
      <c r="A105" s="14" t="s">
        <v>2733</v>
      </c>
      <c r="B105" s="15" t="s">
        <v>2735</v>
      </c>
      <c r="C105" s="10" t="s">
        <v>2734</v>
      </c>
      <c r="D105" s="12" t="s">
        <v>271</v>
      </c>
      <c r="E105" s="16">
        <v>2500000</v>
      </c>
      <c r="F105" s="17">
        <v>2560.14</v>
      </c>
      <c r="G105" s="18">
        <v>2.5000000000000001E-3</v>
      </c>
    </row>
    <row r="106" spans="1:7" ht="12.95" customHeight="1">
      <c r="A106" s="14" t="s">
        <v>2736</v>
      </c>
      <c r="B106" s="15" t="s">
        <v>2738</v>
      </c>
      <c r="C106" s="10" t="s">
        <v>2737</v>
      </c>
      <c r="D106" s="12" t="s">
        <v>287</v>
      </c>
      <c r="E106" s="16">
        <v>2500000</v>
      </c>
      <c r="F106" s="17">
        <v>2544.46</v>
      </c>
      <c r="G106" s="18">
        <v>2.5000000000000001E-3</v>
      </c>
    </row>
    <row r="107" spans="1:7" ht="12.95" customHeight="1">
      <c r="A107" s="14" t="s">
        <v>2739</v>
      </c>
      <c r="B107" s="15" t="s">
        <v>2741</v>
      </c>
      <c r="C107" s="10" t="s">
        <v>2740</v>
      </c>
      <c r="D107" s="12" t="s">
        <v>287</v>
      </c>
      <c r="E107" s="16">
        <v>2500000</v>
      </c>
      <c r="F107" s="17">
        <v>2513.84</v>
      </c>
      <c r="G107" s="18">
        <v>2.3999999999999998E-3</v>
      </c>
    </row>
    <row r="108" spans="1:7" ht="12.95" customHeight="1">
      <c r="A108" s="14" t="s">
        <v>2742</v>
      </c>
      <c r="B108" s="49" t="s">
        <v>3025</v>
      </c>
      <c r="C108" s="10" t="s">
        <v>2743</v>
      </c>
      <c r="D108" s="50" t="s">
        <v>271</v>
      </c>
      <c r="E108" s="16">
        <v>2500000</v>
      </c>
      <c r="F108" s="17">
        <v>2511.6799999999998</v>
      </c>
      <c r="G108" s="18">
        <v>2.3999999999999998E-3</v>
      </c>
    </row>
    <row r="109" spans="1:7" ht="12.95" customHeight="1">
      <c r="A109" s="14" t="s">
        <v>2744</v>
      </c>
      <c r="B109" s="15" t="s">
        <v>2746</v>
      </c>
      <c r="C109" s="10" t="s">
        <v>2745</v>
      </c>
      <c r="D109" s="12" t="s">
        <v>287</v>
      </c>
      <c r="E109" s="16">
        <v>2500000</v>
      </c>
      <c r="F109" s="17">
        <v>2509.5300000000002</v>
      </c>
      <c r="G109" s="18">
        <v>2.3999999999999998E-3</v>
      </c>
    </row>
    <row r="110" spans="1:7" ht="12.95" customHeight="1">
      <c r="A110" s="14" t="s">
        <v>2747</v>
      </c>
      <c r="B110" s="15" t="s">
        <v>2749</v>
      </c>
      <c r="C110" s="10" t="s">
        <v>2748</v>
      </c>
      <c r="D110" s="12" t="s">
        <v>271</v>
      </c>
      <c r="E110" s="16">
        <v>2500000</v>
      </c>
      <c r="F110" s="17">
        <v>2484.52</v>
      </c>
      <c r="G110" s="18">
        <v>2.3999999999999998E-3</v>
      </c>
    </row>
    <row r="111" spans="1:7" ht="12.95" customHeight="1">
      <c r="A111" s="14" t="s">
        <v>2750</v>
      </c>
      <c r="B111" s="15" t="s">
        <v>2542</v>
      </c>
      <c r="C111" s="10" t="s">
        <v>2751</v>
      </c>
      <c r="D111" s="12" t="s">
        <v>271</v>
      </c>
      <c r="E111" s="16">
        <v>2000000</v>
      </c>
      <c r="F111" s="17">
        <v>2121.54</v>
      </c>
      <c r="G111" s="18">
        <v>2.0999999999999999E-3</v>
      </c>
    </row>
    <row r="112" spans="1:7" ht="12.95" customHeight="1">
      <c r="A112" s="14" t="s">
        <v>2752</v>
      </c>
      <c r="B112" s="15" t="s">
        <v>2754</v>
      </c>
      <c r="C112" s="10" t="s">
        <v>2753</v>
      </c>
      <c r="D112" s="12" t="s">
        <v>370</v>
      </c>
      <c r="E112" s="16">
        <v>2000000</v>
      </c>
      <c r="F112" s="17">
        <v>2075.06</v>
      </c>
      <c r="G112" s="18">
        <v>2E-3</v>
      </c>
    </row>
    <row r="113" spans="1:7" ht="12.95" customHeight="1">
      <c r="A113" s="14" t="s">
        <v>2755</v>
      </c>
      <c r="B113" s="15" t="s">
        <v>674</v>
      </c>
      <c r="C113" s="10" t="s">
        <v>2756</v>
      </c>
      <c r="D113" s="12" t="s">
        <v>271</v>
      </c>
      <c r="E113" s="16">
        <v>2000000</v>
      </c>
      <c r="F113" s="17">
        <v>2060.88</v>
      </c>
      <c r="G113" s="18">
        <v>2E-3</v>
      </c>
    </row>
    <row r="114" spans="1:7" ht="12.95" customHeight="1">
      <c r="A114" s="14" t="s">
        <v>2506</v>
      </c>
      <c r="B114" s="15" t="s">
        <v>2508</v>
      </c>
      <c r="C114" s="10" t="s">
        <v>2507</v>
      </c>
      <c r="D114" s="12" t="s">
        <v>271</v>
      </c>
      <c r="E114" s="16">
        <v>2000000</v>
      </c>
      <c r="F114" s="17">
        <v>2057.41</v>
      </c>
      <c r="G114" s="18">
        <v>2E-3</v>
      </c>
    </row>
    <row r="115" spans="1:7" ht="12.95" customHeight="1">
      <c r="A115" s="14" t="s">
        <v>2757</v>
      </c>
      <c r="B115" s="15" t="s">
        <v>2759</v>
      </c>
      <c r="C115" s="10" t="s">
        <v>2758</v>
      </c>
      <c r="D115" s="12" t="s">
        <v>271</v>
      </c>
      <c r="E115" s="16">
        <v>2000000</v>
      </c>
      <c r="F115" s="17">
        <v>2051.61</v>
      </c>
      <c r="G115" s="18">
        <v>2E-3</v>
      </c>
    </row>
    <row r="116" spans="1:7" ht="12.95" customHeight="1">
      <c r="A116" s="14" t="s">
        <v>1041</v>
      </c>
      <c r="B116" s="15" t="s">
        <v>1043</v>
      </c>
      <c r="C116" s="10" t="s">
        <v>1042</v>
      </c>
      <c r="D116" s="12" t="s">
        <v>271</v>
      </c>
      <c r="E116" s="16">
        <v>2000000</v>
      </c>
      <c r="F116" s="17">
        <v>2049.23</v>
      </c>
      <c r="G116" s="18">
        <v>2E-3</v>
      </c>
    </row>
    <row r="117" spans="1:7" ht="12.95" customHeight="1">
      <c r="A117" s="14" t="s">
        <v>2760</v>
      </c>
      <c r="B117" s="15" t="s">
        <v>2991</v>
      </c>
      <c r="C117" s="10" t="s">
        <v>2761</v>
      </c>
      <c r="D117" s="12" t="s">
        <v>271</v>
      </c>
      <c r="E117" s="16">
        <v>2000000</v>
      </c>
      <c r="F117" s="17">
        <v>2035.05</v>
      </c>
      <c r="G117" s="18">
        <v>2E-3</v>
      </c>
    </row>
    <row r="118" spans="1:7" ht="12.95" customHeight="1">
      <c r="A118" s="14" t="s">
        <v>2762</v>
      </c>
      <c r="B118" s="15" t="s">
        <v>2764</v>
      </c>
      <c r="C118" s="10" t="s">
        <v>2763</v>
      </c>
      <c r="D118" s="12" t="s">
        <v>271</v>
      </c>
      <c r="E118" s="16">
        <v>1500000</v>
      </c>
      <c r="F118" s="17">
        <v>1559.21</v>
      </c>
      <c r="G118" s="18">
        <v>1.5E-3</v>
      </c>
    </row>
    <row r="119" spans="1:7" ht="12.95" customHeight="1">
      <c r="A119" s="14" t="s">
        <v>2765</v>
      </c>
      <c r="B119" s="15" t="s">
        <v>2767</v>
      </c>
      <c r="C119" s="10" t="s">
        <v>2766</v>
      </c>
      <c r="D119" s="12" t="s">
        <v>271</v>
      </c>
      <c r="E119" s="16">
        <v>1500000</v>
      </c>
      <c r="F119" s="17">
        <v>1547.21</v>
      </c>
      <c r="G119" s="18">
        <v>1.5E-3</v>
      </c>
    </row>
    <row r="120" spans="1:7" ht="12.95" customHeight="1">
      <c r="A120" s="14" t="s">
        <v>2768</v>
      </c>
      <c r="B120" s="15" t="s">
        <v>2770</v>
      </c>
      <c r="C120" s="10" t="s">
        <v>2769</v>
      </c>
      <c r="D120" s="12" t="s">
        <v>271</v>
      </c>
      <c r="E120" s="16">
        <v>1500000</v>
      </c>
      <c r="F120" s="17">
        <v>1540.34</v>
      </c>
      <c r="G120" s="18">
        <v>1.5E-3</v>
      </c>
    </row>
    <row r="121" spans="1:7" ht="12.95" customHeight="1">
      <c r="A121" s="14" t="s">
        <v>2771</v>
      </c>
      <c r="B121" s="15" t="s">
        <v>2773</v>
      </c>
      <c r="C121" s="10" t="s">
        <v>2772</v>
      </c>
      <c r="D121" s="12" t="s">
        <v>287</v>
      </c>
      <c r="E121" s="16">
        <v>1500000</v>
      </c>
      <c r="F121" s="17">
        <v>1527.75</v>
      </c>
      <c r="G121" s="18">
        <v>1.5E-3</v>
      </c>
    </row>
    <row r="122" spans="1:7" ht="12.95" customHeight="1">
      <c r="A122" s="14" t="s">
        <v>862</v>
      </c>
      <c r="B122" s="15" t="s">
        <v>2982</v>
      </c>
      <c r="C122" s="10" t="s">
        <v>863</v>
      </c>
      <c r="D122" s="12" t="s">
        <v>271</v>
      </c>
      <c r="E122" s="16">
        <v>1500000</v>
      </c>
      <c r="F122" s="17">
        <v>1525.39</v>
      </c>
      <c r="G122" s="18">
        <v>1.5E-3</v>
      </c>
    </row>
    <row r="123" spans="1:7" ht="12.95" customHeight="1">
      <c r="A123" s="14" t="s">
        <v>2774</v>
      </c>
      <c r="B123" s="15" t="s">
        <v>2776</v>
      </c>
      <c r="C123" s="10" t="s">
        <v>2775</v>
      </c>
      <c r="D123" s="12" t="s">
        <v>271</v>
      </c>
      <c r="E123" s="16">
        <v>1000000</v>
      </c>
      <c r="F123" s="17">
        <v>1062.3900000000001</v>
      </c>
      <c r="G123" s="18">
        <v>1E-3</v>
      </c>
    </row>
    <row r="124" spans="1:7" ht="12.95" customHeight="1">
      <c r="A124" s="14" t="s">
        <v>1065</v>
      </c>
      <c r="B124" s="15" t="s">
        <v>1067</v>
      </c>
      <c r="C124" s="10" t="s">
        <v>1066</v>
      </c>
      <c r="D124" s="12" t="s">
        <v>271</v>
      </c>
      <c r="E124" s="16">
        <v>1000000</v>
      </c>
      <c r="F124" s="17">
        <v>1052.55</v>
      </c>
      <c r="G124" s="18">
        <v>1E-3</v>
      </c>
    </row>
    <row r="125" spans="1:7" ht="12.95" customHeight="1">
      <c r="A125" s="14" t="s">
        <v>2777</v>
      </c>
      <c r="B125" s="15" t="s">
        <v>554</v>
      </c>
      <c r="C125" s="10" t="s">
        <v>2778</v>
      </c>
      <c r="D125" s="12" t="s">
        <v>271</v>
      </c>
      <c r="E125" s="16">
        <v>1000000</v>
      </c>
      <c r="F125" s="17">
        <v>1051.07</v>
      </c>
      <c r="G125" s="18">
        <v>1E-3</v>
      </c>
    </row>
    <row r="126" spans="1:7" ht="12.95" customHeight="1">
      <c r="A126" s="14" t="s">
        <v>2779</v>
      </c>
      <c r="B126" s="15" t="s">
        <v>2781</v>
      </c>
      <c r="C126" s="10" t="s">
        <v>2780</v>
      </c>
      <c r="D126" s="12" t="s">
        <v>271</v>
      </c>
      <c r="E126" s="16">
        <v>1000000</v>
      </c>
      <c r="F126" s="17">
        <v>1040.0999999999999</v>
      </c>
      <c r="G126" s="18">
        <v>1E-3</v>
      </c>
    </row>
    <row r="127" spans="1:7" ht="12.95" customHeight="1">
      <c r="A127" s="14" t="s">
        <v>2782</v>
      </c>
      <c r="B127" s="15" t="s">
        <v>543</v>
      </c>
      <c r="C127" s="10" t="s">
        <v>2783</v>
      </c>
      <c r="D127" s="12" t="s">
        <v>271</v>
      </c>
      <c r="E127" s="16">
        <v>1000000</v>
      </c>
      <c r="F127" s="17">
        <v>1039.98</v>
      </c>
      <c r="G127" s="18">
        <v>1E-3</v>
      </c>
    </row>
    <row r="128" spans="1:7" ht="12.95" customHeight="1">
      <c r="A128" s="14" t="s">
        <v>1074</v>
      </c>
      <c r="B128" s="15" t="s">
        <v>1076</v>
      </c>
      <c r="C128" s="10" t="s">
        <v>1075</v>
      </c>
      <c r="D128" s="12" t="s">
        <v>271</v>
      </c>
      <c r="E128" s="16">
        <v>1000000</v>
      </c>
      <c r="F128" s="17">
        <v>1039.92</v>
      </c>
      <c r="G128" s="18">
        <v>1E-3</v>
      </c>
    </row>
    <row r="129" spans="1:7" ht="12.95" customHeight="1">
      <c r="A129" s="14" t="s">
        <v>2784</v>
      </c>
      <c r="B129" s="15" t="s">
        <v>2786</v>
      </c>
      <c r="C129" s="10" t="s">
        <v>2785</v>
      </c>
      <c r="D129" s="12" t="s">
        <v>267</v>
      </c>
      <c r="E129" s="16">
        <v>1000000</v>
      </c>
      <c r="F129" s="17">
        <v>1037.1199999999999</v>
      </c>
      <c r="G129" s="18">
        <v>1E-3</v>
      </c>
    </row>
    <row r="130" spans="1:7" ht="12.95" customHeight="1">
      <c r="A130" s="14" t="s">
        <v>672</v>
      </c>
      <c r="B130" s="15" t="s">
        <v>674</v>
      </c>
      <c r="C130" s="10" t="s">
        <v>673</v>
      </c>
      <c r="D130" s="12" t="s">
        <v>271</v>
      </c>
      <c r="E130" s="16">
        <v>1000000</v>
      </c>
      <c r="F130" s="17">
        <v>1033.77</v>
      </c>
      <c r="G130" s="18">
        <v>1E-3</v>
      </c>
    </row>
    <row r="131" spans="1:7" ht="12.95" customHeight="1">
      <c r="A131" s="14" t="s">
        <v>2787</v>
      </c>
      <c r="B131" s="15" t="s">
        <v>3005</v>
      </c>
      <c r="C131" s="10" t="s">
        <v>2788</v>
      </c>
      <c r="D131" s="12" t="s">
        <v>271</v>
      </c>
      <c r="E131" s="16">
        <v>1000000</v>
      </c>
      <c r="F131" s="17">
        <v>1030.03</v>
      </c>
      <c r="G131" s="18">
        <v>1E-3</v>
      </c>
    </row>
    <row r="132" spans="1:7" ht="12.95" customHeight="1">
      <c r="A132" s="14" t="s">
        <v>2492</v>
      </c>
      <c r="B132" s="15" t="s">
        <v>2494</v>
      </c>
      <c r="C132" s="10" t="s">
        <v>2493</v>
      </c>
      <c r="D132" s="12" t="s">
        <v>271</v>
      </c>
      <c r="E132" s="16">
        <v>1000000</v>
      </c>
      <c r="F132" s="17">
        <v>1025.68</v>
      </c>
      <c r="G132" s="18">
        <v>1E-3</v>
      </c>
    </row>
    <row r="133" spans="1:7" ht="12.95" customHeight="1">
      <c r="A133" s="14" t="s">
        <v>2789</v>
      </c>
      <c r="B133" s="15" t="s">
        <v>2791</v>
      </c>
      <c r="C133" s="10" t="s">
        <v>2790</v>
      </c>
      <c r="D133" s="12" t="s">
        <v>271</v>
      </c>
      <c r="E133" s="16">
        <v>1000000</v>
      </c>
      <c r="F133" s="17">
        <v>1019.95</v>
      </c>
      <c r="G133" s="18">
        <v>1E-3</v>
      </c>
    </row>
    <row r="134" spans="1:7" ht="12.95" customHeight="1">
      <c r="A134" s="14" t="s">
        <v>2792</v>
      </c>
      <c r="B134" s="15" t="s">
        <v>511</v>
      </c>
      <c r="C134" s="10" t="s">
        <v>2793</v>
      </c>
      <c r="D134" s="12" t="s">
        <v>271</v>
      </c>
      <c r="E134" s="16">
        <v>1000000</v>
      </c>
      <c r="F134" s="17">
        <v>1018.15</v>
      </c>
      <c r="G134" s="18">
        <v>1E-3</v>
      </c>
    </row>
    <row r="135" spans="1:7" ht="12.95" customHeight="1">
      <c r="A135" s="14" t="s">
        <v>887</v>
      </c>
      <c r="B135" s="15" t="s">
        <v>563</v>
      </c>
      <c r="C135" s="10" t="s">
        <v>888</v>
      </c>
      <c r="D135" s="12" t="s">
        <v>271</v>
      </c>
      <c r="E135" s="16">
        <v>1000000</v>
      </c>
      <c r="F135" s="17">
        <v>1016.57</v>
      </c>
      <c r="G135" s="18">
        <v>1E-3</v>
      </c>
    </row>
    <row r="136" spans="1:7" ht="12.95" customHeight="1">
      <c r="A136" s="14" t="s">
        <v>2794</v>
      </c>
      <c r="B136" s="15" t="s">
        <v>2796</v>
      </c>
      <c r="C136" s="10" t="s">
        <v>2795</v>
      </c>
      <c r="D136" s="12" t="s">
        <v>271</v>
      </c>
      <c r="E136" s="16">
        <v>1000000</v>
      </c>
      <c r="F136" s="17">
        <v>1007.26</v>
      </c>
      <c r="G136" s="18">
        <v>1E-3</v>
      </c>
    </row>
    <row r="137" spans="1:7" ht="12.95" customHeight="1">
      <c r="A137" s="14" t="s">
        <v>847</v>
      </c>
      <c r="B137" s="15" t="s">
        <v>849</v>
      </c>
      <c r="C137" s="10" t="s">
        <v>848</v>
      </c>
      <c r="D137" s="12" t="s">
        <v>271</v>
      </c>
      <c r="E137" s="16">
        <v>1000000</v>
      </c>
      <c r="F137" s="17">
        <v>1005.85</v>
      </c>
      <c r="G137" s="18">
        <v>1E-3</v>
      </c>
    </row>
    <row r="138" spans="1:7" ht="12.95" customHeight="1">
      <c r="A138" s="14" t="s">
        <v>960</v>
      </c>
      <c r="B138" s="15" t="s">
        <v>962</v>
      </c>
      <c r="C138" s="10" t="s">
        <v>961</v>
      </c>
      <c r="D138" s="12" t="s">
        <v>271</v>
      </c>
      <c r="E138" s="16">
        <v>1000000</v>
      </c>
      <c r="F138" s="17">
        <v>998.74</v>
      </c>
      <c r="G138" s="18">
        <v>1E-3</v>
      </c>
    </row>
    <row r="139" spans="1:7" ht="12.95" customHeight="1">
      <c r="A139" s="14" t="s">
        <v>2797</v>
      </c>
      <c r="B139" s="15" t="s">
        <v>557</v>
      </c>
      <c r="C139" s="10" t="s">
        <v>2798</v>
      </c>
      <c r="D139" s="12" t="s">
        <v>370</v>
      </c>
      <c r="E139" s="16">
        <v>860000</v>
      </c>
      <c r="F139" s="17">
        <v>893.5</v>
      </c>
      <c r="G139" s="18">
        <v>8.9999999999999998E-4</v>
      </c>
    </row>
    <row r="140" spans="1:7" ht="12.95" customHeight="1">
      <c r="A140" s="14" t="s">
        <v>2322</v>
      </c>
      <c r="B140" s="15" t="s">
        <v>408</v>
      </c>
      <c r="C140" s="10" t="s">
        <v>2323</v>
      </c>
      <c r="D140" s="12" t="s">
        <v>267</v>
      </c>
      <c r="E140" s="16">
        <v>670000</v>
      </c>
      <c r="F140" s="17">
        <v>704.33</v>
      </c>
      <c r="G140" s="18">
        <v>6.9999999999999999E-4</v>
      </c>
    </row>
    <row r="141" spans="1:7" ht="12.95" customHeight="1">
      <c r="A141" s="14" t="s">
        <v>2799</v>
      </c>
      <c r="B141" s="15" t="s">
        <v>2693</v>
      </c>
      <c r="C141" s="10" t="s">
        <v>2800</v>
      </c>
      <c r="D141" s="12" t="s">
        <v>271</v>
      </c>
      <c r="E141" s="16">
        <v>500000</v>
      </c>
      <c r="F141" s="17">
        <v>534.04999999999995</v>
      </c>
      <c r="G141" s="18">
        <v>5.0000000000000001E-4</v>
      </c>
    </row>
    <row r="142" spans="1:7" ht="12.95" customHeight="1">
      <c r="A142" s="14" t="s">
        <v>2801</v>
      </c>
      <c r="B142" s="15" t="s">
        <v>2803</v>
      </c>
      <c r="C142" s="10" t="s">
        <v>2802</v>
      </c>
      <c r="D142" s="12" t="s">
        <v>271</v>
      </c>
      <c r="E142" s="16">
        <v>500000</v>
      </c>
      <c r="F142" s="17">
        <v>526.78</v>
      </c>
      <c r="G142" s="18">
        <v>5.0000000000000001E-4</v>
      </c>
    </row>
    <row r="143" spans="1:7" ht="12.95" customHeight="1">
      <c r="A143" s="14" t="s">
        <v>1068</v>
      </c>
      <c r="B143" s="15" t="s">
        <v>1070</v>
      </c>
      <c r="C143" s="10" t="s">
        <v>1069</v>
      </c>
      <c r="D143" s="12" t="s">
        <v>271</v>
      </c>
      <c r="E143" s="16">
        <v>500000</v>
      </c>
      <c r="F143" s="17">
        <v>524.47</v>
      </c>
      <c r="G143" s="18">
        <v>5.0000000000000001E-4</v>
      </c>
    </row>
    <row r="144" spans="1:7" ht="12.95" customHeight="1">
      <c r="A144" s="14" t="s">
        <v>2804</v>
      </c>
      <c r="B144" s="15" t="s">
        <v>2806</v>
      </c>
      <c r="C144" s="10" t="s">
        <v>2805</v>
      </c>
      <c r="D144" s="12" t="s">
        <v>271</v>
      </c>
      <c r="E144" s="16">
        <v>500000</v>
      </c>
      <c r="F144" s="17">
        <v>523.79</v>
      </c>
      <c r="G144" s="18">
        <v>5.0000000000000001E-4</v>
      </c>
    </row>
    <row r="145" spans="1:7" ht="12.95" customHeight="1">
      <c r="A145" s="14" t="s">
        <v>403</v>
      </c>
      <c r="B145" s="15" t="s">
        <v>405</v>
      </c>
      <c r="C145" s="10" t="s">
        <v>404</v>
      </c>
      <c r="D145" s="12" t="s">
        <v>271</v>
      </c>
      <c r="E145" s="16">
        <v>500000</v>
      </c>
      <c r="F145" s="17">
        <v>519.66</v>
      </c>
      <c r="G145" s="18">
        <v>5.0000000000000001E-4</v>
      </c>
    </row>
    <row r="146" spans="1:7" ht="12.95" customHeight="1">
      <c r="A146" s="14" t="s">
        <v>2807</v>
      </c>
      <c r="B146" s="15" t="s">
        <v>2809</v>
      </c>
      <c r="C146" s="10" t="s">
        <v>2808</v>
      </c>
      <c r="D146" s="12" t="s">
        <v>271</v>
      </c>
      <c r="E146" s="16">
        <v>500000</v>
      </c>
      <c r="F146" s="17">
        <v>519.54</v>
      </c>
      <c r="G146" s="18">
        <v>5.0000000000000001E-4</v>
      </c>
    </row>
    <row r="147" spans="1:7" ht="12.95" customHeight="1">
      <c r="A147" s="14" t="s">
        <v>2810</v>
      </c>
      <c r="B147" s="15" t="s">
        <v>2812</v>
      </c>
      <c r="C147" s="10" t="s">
        <v>2811</v>
      </c>
      <c r="D147" s="12" t="s">
        <v>271</v>
      </c>
      <c r="E147" s="16">
        <v>500000</v>
      </c>
      <c r="F147" s="17">
        <v>519.02</v>
      </c>
      <c r="G147" s="18">
        <v>5.0000000000000001E-4</v>
      </c>
    </row>
    <row r="148" spans="1:7" ht="12.95" customHeight="1">
      <c r="A148" s="14" t="s">
        <v>2813</v>
      </c>
      <c r="B148" s="15" t="s">
        <v>426</v>
      </c>
      <c r="C148" s="10" t="s">
        <v>2814</v>
      </c>
      <c r="D148" s="12" t="s">
        <v>271</v>
      </c>
      <c r="E148" s="16">
        <v>500000</v>
      </c>
      <c r="F148" s="17">
        <v>517.71</v>
      </c>
      <c r="G148" s="18">
        <v>5.0000000000000001E-4</v>
      </c>
    </row>
    <row r="149" spans="1:7" ht="12.95" customHeight="1">
      <c r="A149" s="14" t="s">
        <v>2815</v>
      </c>
      <c r="B149" s="15" t="s">
        <v>2817</v>
      </c>
      <c r="C149" s="10" t="s">
        <v>2816</v>
      </c>
      <c r="D149" s="12" t="s">
        <v>267</v>
      </c>
      <c r="E149" s="16">
        <v>500000</v>
      </c>
      <c r="F149" s="17">
        <v>515.42999999999995</v>
      </c>
      <c r="G149" s="18">
        <v>5.0000000000000001E-4</v>
      </c>
    </row>
    <row r="150" spans="1:7" ht="12.95" customHeight="1">
      <c r="A150" s="14" t="s">
        <v>2818</v>
      </c>
      <c r="B150" s="15" t="s">
        <v>2820</v>
      </c>
      <c r="C150" s="10" t="s">
        <v>2819</v>
      </c>
      <c r="D150" s="12" t="s">
        <v>271</v>
      </c>
      <c r="E150" s="16">
        <v>500000</v>
      </c>
      <c r="F150" s="17">
        <v>515.14</v>
      </c>
      <c r="G150" s="18">
        <v>5.0000000000000001E-4</v>
      </c>
    </row>
    <row r="151" spans="1:7" ht="12.95" customHeight="1">
      <c r="A151" s="14" t="s">
        <v>2821</v>
      </c>
      <c r="B151" s="15" t="s">
        <v>1089</v>
      </c>
      <c r="C151" s="10" t="s">
        <v>2822</v>
      </c>
      <c r="D151" s="12" t="s">
        <v>271</v>
      </c>
      <c r="E151" s="16">
        <v>500000</v>
      </c>
      <c r="F151" s="17">
        <v>512.67999999999995</v>
      </c>
      <c r="G151" s="18">
        <v>5.0000000000000001E-4</v>
      </c>
    </row>
    <row r="152" spans="1:7" ht="12.95" customHeight="1">
      <c r="A152" s="14" t="s">
        <v>2823</v>
      </c>
      <c r="B152" s="15" t="s">
        <v>2825</v>
      </c>
      <c r="C152" s="10" t="s">
        <v>2824</v>
      </c>
      <c r="D152" s="12" t="s">
        <v>271</v>
      </c>
      <c r="E152" s="16">
        <v>500000</v>
      </c>
      <c r="F152" s="17">
        <v>508.87</v>
      </c>
      <c r="G152" s="18">
        <v>5.0000000000000001E-4</v>
      </c>
    </row>
    <row r="153" spans="1:7" ht="12.95" customHeight="1">
      <c r="A153" s="14" t="s">
        <v>2498</v>
      </c>
      <c r="B153" s="15" t="s">
        <v>2500</v>
      </c>
      <c r="C153" s="10" t="s">
        <v>2499</v>
      </c>
      <c r="D153" s="12" t="s">
        <v>271</v>
      </c>
      <c r="E153" s="16">
        <v>400000</v>
      </c>
      <c r="F153" s="17">
        <v>401.04</v>
      </c>
      <c r="G153" s="18">
        <v>4.0000000000000002E-4</v>
      </c>
    </row>
    <row r="154" spans="1:7" ht="12.95" customHeight="1">
      <c r="A154" s="14" t="s">
        <v>2826</v>
      </c>
      <c r="B154" s="15" t="s">
        <v>2828</v>
      </c>
      <c r="C154" s="10" t="s">
        <v>2827</v>
      </c>
      <c r="D154" s="12" t="s">
        <v>271</v>
      </c>
      <c r="E154" s="16">
        <v>250000</v>
      </c>
      <c r="F154" s="17">
        <v>259.63</v>
      </c>
      <c r="G154" s="18">
        <v>2.9999999999999997E-4</v>
      </c>
    </row>
    <row r="155" spans="1:7" ht="12.95" customHeight="1">
      <c r="A155" s="14" t="s">
        <v>2829</v>
      </c>
      <c r="B155" s="15" t="s">
        <v>2831</v>
      </c>
      <c r="C155" s="10" t="s">
        <v>2830</v>
      </c>
      <c r="D155" s="12" t="s">
        <v>271</v>
      </c>
      <c r="E155" s="16">
        <v>100000</v>
      </c>
      <c r="F155" s="17">
        <v>104.7</v>
      </c>
      <c r="G155" s="18">
        <v>1E-4</v>
      </c>
    </row>
    <row r="156" spans="1:7" ht="12.95" customHeight="1">
      <c r="A156" s="14" t="s">
        <v>2319</v>
      </c>
      <c r="B156" s="15" t="s">
        <v>2321</v>
      </c>
      <c r="C156" s="10" t="s">
        <v>2320</v>
      </c>
      <c r="D156" s="12" t="s">
        <v>267</v>
      </c>
      <c r="E156" s="16">
        <v>100000</v>
      </c>
      <c r="F156" s="17">
        <v>101.58</v>
      </c>
      <c r="G156" s="18">
        <v>1E-4</v>
      </c>
    </row>
    <row r="157" spans="1:7" ht="12.95" customHeight="1">
      <c r="A157" s="3"/>
      <c r="B157" s="11" t="s">
        <v>435</v>
      </c>
      <c r="C157" s="10" t="s">
        <v>2</v>
      </c>
      <c r="D157" s="12" t="s">
        <v>2</v>
      </c>
      <c r="E157" s="12" t="s">
        <v>2</v>
      </c>
      <c r="F157" s="12" t="s">
        <v>2</v>
      </c>
      <c r="G157" s="13" t="s">
        <v>2</v>
      </c>
    </row>
    <row r="158" spans="1:7" ht="12.95" customHeight="1">
      <c r="A158" s="14" t="s">
        <v>2832</v>
      </c>
      <c r="B158" s="15" t="s">
        <v>2834</v>
      </c>
      <c r="C158" s="10" t="s">
        <v>2833</v>
      </c>
      <c r="D158" s="12" t="s">
        <v>287</v>
      </c>
      <c r="E158" s="16">
        <v>3000000</v>
      </c>
      <c r="F158" s="17">
        <v>4132.6400000000003</v>
      </c>
      <c r="G158" s="18">
        <v>4.0000000000000001E-3</v>
      </c>
    </row>
    <row r="159" spans="1:7" ht="12.95" customHeight="1">
      <c r="A159" s="14" t="s">
        <v>2835</v>
      </c>
      <c r="B159" s="15" t="s">
        <v>2834</v>
      </c>
      <c r="C159" s="10" t="s">
        <v>2836</v>
      </c>
      <c r="D159" s="12" t="s">
        <v>287</v>
      </c>
      <c r="E159" s="16">
        <v>2500000</v>
      </c>
      <c r="F159" s="17">
        <v>3293.07</v>
      </c>
      <c r="G159" s="18">
        <v>3.2000000000000002E-3</v>
      </c>
    </row>
    <row r="160" spans="1:7" ht="12.95" customHeight="1">
      <c r="A160" s="14" t="s">
        <v>2837</v>
      </c>
      <c r="B160" s="15" t="s">
        <v>2834</v>
      </c>
      <c r="C160" s="10" t="s">
        <v>2838</v>
      </c>
      <c r="D160" s="12" t="s">
        <v>287</v>
      </c>
      <c r="E160" s="16">
        <v>1000000</v>
      </c>
      <c r="F160" s="17">
        <v>1300.68</v>
      </c>
      <c r="G160" s="18">
        <v>1.2999999999999999E-3</v>
      </c>
    </row>
    <row r="161" spans="1:7" ht="12.95" customHeight="1">
      <c r="A161" s="14" t="s">
        <v>438</v>
      </c>
      <c r="B161" s="15" t="s">
        <v>148</v>
      </c>
      <c r="C161" s="10" t="s">
        <v>439</v>
      </c>
      <c r="D161" s="12" t="s">
        <v>271</v>
      </c>
      <c r="E161" s="16">
        <v>500000</v>
      </c>
      <c r="F161" s="17">
        <v>570.77</v>
      </c>
      <c r="G161" s="18">
        <v>5.9999999999999995E-4</v>
      </c>
    </row>
    <row r="162" spans="1:7" ht="12.95" customHeight="1">
      <c r="A162" s="3"/>
      <c r="B162" s="20" t="s">
        <v>440</v>
      </c>
      <c r="C162" s="34" t="s">
        <v>2</v>
      </c>
      <c r="D162" s="20" t="s">
        <v>2</v>
      </c>
      <c r="E162" s="20" t="s">
        <v>2</v>
      </c>
      <c r="F162" s="35">
        <v>930646.39</v>
      </c>
      <c r="G162" s="36">
        <v>0.90039999999999998</v>
      </c>
    </row>
    <row r="163" spans="1:7" ht="12.95" customHeight="1">
      <c r="A163" s="3"/>
      <c r="B163" s="11" t="s">
        <v>441</v>
      </c>
      <c r="C163" s="10" t="s">
        <v>2</v>
      </c>
      <c r="D163" s="12" t="s">
        <v>2</v>
      </c>
      <c r="E163" s="12" t="s">
        <v>2</v>
      </c>
      <c r="F163" s="12" t="s">
        <v>2</v>
      </c>
      <c r="G163" s="13" t="s">
        <v>2</v>
      </c>
    </row>
    <row r="164" spans="1:7" ht="12.95" customHeight="1">
      <c r="A164" s="3"/>
      <c r="B164" s="11" t="s">
        <v>263</v>
      </c>
      <c r="C164" s="10" t="s">
        <v>2</v>
      </c>
      <c r="D164" s="12" t="s">
        <v>2</v>
      </c>
      <c r="E164" s="12" t="s">
        <v>2</v>
      </c>
      <c r="F164" s="12" t="s">
        <v>2</v>
      </c>
      <c r="G164" s="13" t="s">
        <v>2</v>
      </c>
    </row>
    <row r="165" spans="1:7" ht="12.95" customHeight="1">
      <c r="A165" s="14" t="s">
        <v>2839</v>
      </c>
      <c r="B165" s="15" t="s">
        <v>2975</v>
      </c>
      <c r="C165" s="10" t="s">
        <v>2840</v>
      </c>
      <c r="D165" s="12" t="s">
        <v>271</v>
      </c>
      <c r="E165" s="16">
        <v>22500000</v>
      </c>
      <c r="F165" s="17">
        <v>22607.48</v>
      </c>
      <c r="G165" s="18">
        <v>2.1899999999999999E-2</v>
      </c>
    </row>
    <row r="166" spans="1:7" ht="12.95" customHeight="1">
      <c r="A166" s="14" t="s">
        <v>2841</v>
      </c>
      <c r="B166" s="15" t="s">
        <v>2843</v>
      </c>
      <c r="C166" s="10" t="s">
        <v>2842</v>
      </c>
      <c r="D166" s="12" t="s">
        <v>271</v>
      </c>
      <c r="E166" s="16">
        <v>12500000</v>
      </c>
      <c r="F166" s="17">
        <v>12573.68</v>
      </c>
      <c r="G166" s="18">
        <v>1.2200000000000001E-2</v>
      </c>
    </row>
    <row r="167" spans="1:7" ht="12.95" customHeight="1">
      <c r="A167" s="14" t="s">
        <v>2844</v>
      </c>
      <c r="B167" s="15" t="s">
        <v>2846</v>
      </c>
      <c r="C167" s="10" t="s">
        <v>2845</v>
      </c>
      <c r="D167" s="12" t="s">
        <v>370</v>
      </c>
      <c r="E167" s="16">
        <v>5000000</v>
      </c>
      <c r="F167" s="17">
        <v>5130.32</v>
      </c>
      <c r="G167" s="18">
        <v>5.0000000000000001E-3</v>
      </c>
    </row>
    <row r="168" spans="1:7" ht="12.95" customHeight="1">
      <c r="A168" s="14" t="s">
        <v>2847</v>
      </c>
      <c r="B168" s="15" t="s">
        <v>2846</v>
      </c>
      <c r="C168" s="10" t="s">
        <v>2848</v>
      </c>
      <c r="D168" s="12" t="s">
        <v>370</v>
      </c>
      <c r="E168" s="16">
        <v>5000000</v>
      </c>
      <c r="F168" s="17">
        <v>5115.51</v>
      </c>
      <c r="G168" s="18">
        <v>4.8999999999999998E-3</v>
      </c>
    </row>
    <row r="169" spans="1:7" ht="12.95" customHeight="1">
      <c r="A169" s="14" t="s">
        <v>739</v>
      </c>
      <c r="B169" s="15" t="s">
        <v>741</v>
      </c>
      <c r="C169" s="10" t="s">
        <v>740</v>
      </c>
      <c r="D169" s="12" t="s">
        <v>271</v>
      </c>
      <c r="E169" s="16">
        <v>3000000</v>
      </c>
      <c r="F169" s="17">
        <v>3010.58</v>
      </c>
      <c r="G169" s="18">
        <v>2.8999999999999998E-3</v>
      </c>
    </row>
    <row r="170" spans="1:7" ht="12.95" customHeight="1">
      <c r="A170" s="14" t="s">
        <v>2849</v>
      </c>
      <c r="B170" s="15" t="s">
        <v>2851</v>
      </c>
      <c r="C170" s="10" t="s">
        <v>2850</v>
      </c>
      <c r="D170" s="12" t="s">
        <v>271</v>
      </c>
      <c r="E170" s="16">
        <v>2500000</v>
      </c>
      <c r="F170" s="17">
        <v>2498.0300000000002</v>
      </c>
      <c r="G170" s="18">
        <v>2.3999999999999998E-3</v>
      </c>
    </row>
    <row r="171" spans="1:7" ht="12.95" customHeight="1">
      <c r="A171" s="14" t="s">
        <v>448</v>
      </c>
      <c r="B171" s="15" t="s">
        <v>450</v>
      </c>
      <c r="C171" s="10" t="s">
        <v>449</v>
      </c>
      <c r="D171" s="12" t="s">
        <v>271</v>
      </c>
      <c r="E171" s="16">
        <v>1500000</v>
      </c>
      <c r="F171" s="17">
        <v>1505.66</v>
      </c>
      <c r="G171" s="18">
        <v>1.5E-3</v>
      </c>
    </row>
    <row r="172" spans="1:7" ht="12.95" customHeight="1">
      <c r="A172" s="3"/>
      <c r="B172" s="20" t="s">
        <v>440</v>
      </c>
      <c r="C172" s="34" t="s">
        <v>2</v>
      </c>
      <c r="D172" s="20" t="s">
        <v>2</v>
      </c>
      <c r="E172" s="20" t="s">
        <v>2</v>
      </c>
      <c r="F172" s="35">
        <v>52441.26</v>
      </c>
      <c r="G172" s="36">
        <v>5.0799999999999998E-2</v>
      </c>
    </row>
    <row r="173" spans="1:7" ht="12.95" customHeight="1">
      <c r="A173" s="3"/>
      <c r="B173" s="40" t="s">
        <v>2921</v>
      </c>
      <c r="C173" s="39" t="s">
        <v>2</v>
      </c>
      <c r="D173" s="41" t="s">
        <v>2</v>
      </c>
      <c r="E173" s="41" t="s">
        <v>2</v>
      </c>
      <c r="F173" s="41" t="s">
        <v>2</v>
      </c>
      <c r="G173" s="42" t="s">
        <v>2</v>
      </c>
    </row>
    <row r="174" spans="1:7" ht="12.95" customHeight="1">
      <c r="A174" s="43"/>
      <c r="B174" s="45" t="s">
        <v>440</v>
      </c>
      <c r="C174" s="44" t="s">
        <v>2</v>
      </c>
      <c r="D174" s="45" t="s">
        <v>2</v>
      </c>
      <c r="E174" s="45" t="s">
        <v>2</v>
      </c>
      <c r="F174" s="46" t="s">
        <v>808</v>
      </c>
      <c r="G174" s="47" t="s">
        <v>808</v>
      </c>
    </row>
    <row r="175" spans="1:7" ht="12.95" customHeight="1">
      <c r="A175" s="3"/>
      <c r="B175" s="20" t="s">
        <v>224</v>
      </c>
      <c r="C175" s="19" t="s">
        <v>2</v>
      </c>
      <c r="D175" s="21" t="s">
        <v>2</v>
      </c>
      <c r="E175" s="22" t="s">
        <v>2</v>
      </c>
      <c r="F175" s="23">
        <v>983087.65</v>
      </c>
      <c r="G175" s="24">
        <v>0.95120000000000005</v>
      </c>
    </row>
    <row r="176" spans="1:7" ht="12.95" customHeight="1">
      <c r="A176" s="3"/>
      <c r="B176" s="11" t="s">
        <v>9</v>
      </c>
      <c r="C176" s="10" t="s">
        <v>2</v>
      </c>
      <c r="D176" s="12" t="s">
        <v>2</v>
      </c>
      <c r="E176" s="12" t="s">
        <v>2</v>
      </c>
      <c r="F176" s="12" t="s">
        <v>2</v>
      </c>
      <c r="G176" s="13" t="s">
        <v>2</v>
      </c>
    </row>
    <row r="177" spans="1:7" ht="12.95" customHeight="1">
      <c r="A177" s="3"/>
      <c r="B177" s="11" t="s">
        <v>464</v>
      </c>
      <c r="C177" s="10" t="s">
        <v>2</v>
      </c>
      <c r="D177" s="12" t="s">
        <v>2</v>
      </c>
      <c r="E177" s="12" t="s">
        <v>2</v>
      </c>
      <c r="F177" s="12" t="s">
        <v>2</v>
      </c>
      <c r="G177" s="13" t="s">
        <v>2</v>
      </c>
    </row>
    <row r="178" spans="1:7" ht="12.95" customHeight="1">
      <c r="A178" s="4" t="s">
        <v>2</v>
      </c>
      <c r="B178" s="15" t="s">
        <v>465</v>
      </c>
      <c r="C178" s="10" t="s">
        <v>2</v>
      </c>
      <c r="D178" s="12" t="s">
        <v>2</v>
      </c>
      <c r="E178" s="26" t="s">
        <v>2</v>
      </c>
      <c r="F178" s="17">
        <v>13262.17</v>
      </c>
      <c r="G178" s="18">
        <v>1.2800000000000001E-2</v>
      </c>
    </row>
    <row r="179" spans="1:7" ht="12.95" customHeight="1">
      <c r="A179" s="3"/>
      <c r="B179" s="20" t="s">
        <v>224</v>
      </c>
      <c r="C179" s="19" t="s">
        <v>2</v>
      </c>
      <c r="D179" s="21" t="s">
        <v>2</v>
      </c>
      <c r="E179" s="22" t="s">
        <v>2</v>
      </c>
      <c r="F179" s="23">
        <v>13262.17</v>
      </c>
      <c r="G179" s="24">
        <v>1.2800000000000001E-2</v>
      </c>
    </row>
    <row r="180" spans="1:7" ht="12.95" customHeight="1">
      <c r="A180" s="3"/>
      <c r="B180" s="20" t="s">
        <v>237</v>
      </c>
      <c r="C180" s="19" t="s">
        <v>2</v>
      </c>
      <c r="D180" s="21" t="s">
        <v>2</v>
      </c>
      <c r="E180" s="12" t="s">
        <v>2</v>
      </c>
      <c r="F180" s="23">
        <v>37394.959999999999</v>
      </c>
      <c r="G180" s="24">
        <v>3.5999999999999997E-2</v>
      </c>
    </row>
    <row r="181" spans="1:7" ht="12.95" customHeight="1" thickBot="1">
      <c r="A181" s="3"/>
      <c r="B181" s="29" t="s">
        <v>238</v>
      </c>
      <c r="C181" s="28" t="s">
        <v>2</v>
      </c>
      <c r="D181" s="30" t="s">
        <v>2</v>
      </c>
      <c r="E181" s="30" t="s">
        <v>2</v>
      </c>
      <c r="F181" s="31">
        <v>1033744.7752106</v>
      </c>
      <c r="G181" s="32">
        <v>1</v>
      </c>
    </row>
    <row r="182" spans="1:7" ht="12.95" customHeight="1">
      <c r="A182" s="3"/>
      <c r="B182" s="4" t="s">
        <v>2</v>
      </c>
      <c r="C182" s="3"/>
      <c r="D182" s="3"/>
      <c r="E182" s="3"/>
      <c r="F182" s="3"/>
      <c r="G182" s="3"/>
    </row>
    <row r="183" spans="1:7" ht="12.95" customHeight="1">
      <c r="A183" s="3"/>
      <c r="B183" s="33" t="s">
        <v>2</v>
      </c>
      <c r="C183" s="3"/>
      <c r="D183" s="3"/>
      <c r="E183" s="3"/>
      <c r="F183" s="3"/>
      <c r="G183" s="3"/>
    </row>
    <row r="184" spans="1:7" ht="12.95" customHeight="1">
      <c r="A184" s="3"/>
      <c r="B184" s="33" t="s">
        <v>239</v>
      </c>
      <c r="C184" s="3"/>
      <c r="D184" s="3"/>
      <c r="E184" s="3"/>
      <c r="F184" s="3"/>
      <c r="G184" s="3"/>
    </row>
    <row r="185" spans="1:7" ht="12.95" customHeight="1">
      <c r="A185" s="3"/>
      <c r="B185" s="33" t="s">
        <v>2</v>
      </c>
      <c r="C185" s="3"/>
      <c r="D185" s="3"/>
      <c r="E185" s="3"/>
      <c r="F185" s="3"/>
      <c r="G185" s="3"/>
    </row>
    <row r="186" spans="1:7" ht="26.1" customHeight="1">
      <c r="A186" s="3"/>
      <c r="B186" s="56"/>
      <c r="C186" s="3"/>
      <c r="E186" s="3"/>
      <c r="F186" s="3"/>
      <c r="G186" s="3"/>
    </row>
    <row r="187" spans="1:7" ht="12.95" customHeight="1">
      <c r="A187" s="3"/>
      <c r="B187" s="33" t="s">
        <v>2</v>
      </c>
      <c r="C187" s="3"/>
      <c r="D187" s="3"/>
      <c r="E187" s="3"/>
      <c r="F187" s="3"/>
      <c r="G187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43.xml><?xml version="1.0" encoding="utf-8"?>
<worksheet xmlns="http://schemas.openxmlformats.org/spreadsheetml/2006/main" xmlns:r="http://schemas.openxmlformats.org/officeDocument/2006/relationships">
  <dimension ref="A2:G52"/>
  <sheetViews>
    <sheetView showGridLines="0" zoomScaleNormal="100" workbookViewId="0"/>
  </sheetViews>
  <sheetFormatPr defaultRowHeight="12.75"/>
  <cols>
    <col min="1" max="1" width="8.140625" style="1" bestFit="1" customWidth="1"/>
    <col min="2" max="2" width="43.28515625" style="1" bestFit="1" customWidth="1"/>
    <col min="3" max="3" width="13.28515625" style="1" bestFit="1" customWidth="1"/>
    <col min="4" max="4" width="21.140625" style="1" bestFit="1" customWidth="1"/>
    <col min="5" max="5" width="7.7109375" style="1" bestFit="1" customWidth="1"/>
    <col min="6" max="6" width="27.42578125" style="1" bestFit="1" customWidth="1"/>
    <col min="7" max="7" width="8.140625" style="1" bestFit="1" customWidth="1"/>
    <col min="8" max="16384" width="9.140625" style="1"/>
  </cols>
  <sheetData>
    <row r="2" spans="1:7">
      <c r="B2" s="72" t="s">
        <v>2968</v>
      </c>
      <c r="C2" s="72"/>
      <c r="D2" s="72"/>
      <c r="E2" s="72"/>
      <c r="F2" s="72"/>
      <c r="G2" s="72"/>
    </row>
    <row r="4" spans="1:7">
      <c r="B4" s="72" t="str">
        <f>+B5</f>
        <v>IDFC Sensex Exchange Traded Fund (SENSEXET)</v>
      </c>
      <c r="C4" s="72"/>
      <c r="D4" s="72"/>
      <c r="E4" s="72"/>
      <c r="F4" s="72"/>
      <c r="G4" s="72"/>
    </row>
    <row r="5" spans="1:7" ht="15.95" customHeight="1">
      <c r="A5" s="2" t="s">
        <v>2852</v>
      </c>
      <c r="B5" s="57" t="s">
        <v>2962</v>
      </c>
      <c r="C5" s="58"/>
      <c r="D5" s="59"/>
      <c r="E5" s="59"/>
      <c r="F5" s="59"/>
      <c r="G5" s="59"/>
    </row>
    <row r="6" spans="1:7" ht="12.95" customHeight="1">
      <c r="A6" s="3"/>
      <c r="B6" s="57" t="s">
        <v>1</v>
      </c>
      <c r="C6" s="58"/>
      <c r="D6" s="59"/>
      <c r="E6" s="59"/>
      <c r="F6" s="59"/>
      <c r="G6" s="59"/>
    </row>
    <row r="7" spans="1:7" ht="12.95" customHeight="1" thickBot="1">
      <c r="A7" s="4" t="s">
        <v>2</v>
      </c>
      <c r="B7" s="59"/>
      <c r="C7" s="59"/>
      <c r="D7" s="59"/>
      <c r="E7" s="59"/>
      <c r="F7" s="59"/>
      <c r="G7" s="59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1096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1097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14" t="s">
        <v>1863</v>
      </c>
      <c r="B11" s="15" t="s">
        <v>1803</v>
      </c>
      <c r="C11" s="10" t="s">
        <v>1864</v>
      </c>
      <c r="D11" s="12" t="s">
        <v>1117</v>
      </c>
      <c r="E11" s="16">
        <v>514</v>
      </c>
      <c r="F11" s="17">
        <v>9.3000000000000007</v>
      </c>
      <c r="G11" s="18">
        <v>0.1149</v>
      </c>
    </row>
    <row r="12" spans="1:7" ht="12.95" customHeight="1">
      <c r="A12" s="14" t="s">
        <v>1865</v>
      </c>
      <c r="B12" s="15" t="s">
        <v>1867</v>
      </c>
      <c r="C12" s="10" t="s">
        <v>1866</v>
      </c>
      <c r="D12" s="12" t="s">
        <v>1165</v>
      </c>
      <c r="E12" s="16">
        <v>837</v>
      </c>
      <c r="F12" s="17">
        <v>7.87</v>
      </c>
      <c r="G12" s="18">
        <v>9.7299999999999998E-2</v>
      </c>
    </row>
    <row r="13" spans="1:7" ht="12.95" customHeight="1">
      <c r="A13" s="14" t="s">
        <v>1159</v>
      </c>
      <c r="B13" s="15" t="s">
        <v>1161</v>
      </c>
      <c r="C13" s="10" t="s">
        <v>1160</v>
      </c>
      <c r="D13" s="12" t="s">
        <v>1105</v>
      </c>
      <c r="E13" s="16">
        <v>403</v>
      </c>
      <c r="F13" s="17">
        <v>6.88</v>
      </c>
      <c r="G13" s="18">
        <v>8.5099999999999995E-2</v>
      </c>
    </row>
    <row r="14" spans="1:7" ht="12.95" customHeight="1">
      <c r="A14" s="14" t="s">
        <v>1283</v>
      </c>
      <c r="B14" s="15" t="s">
        <v>1285</v>
      </c>
      <c r="C14" s="10" t="s">
        <v>1284</v>
      </c>
      <c r="D14" s="12" t="s">
        <v>1113</v>
      </c>
      <c r="E14" s="16">
        <v>2158</v>
      </c>
      <c r="F14" s="17">
        <v>5.74</v>
      </c>
      <c r="G14" s="18">
        <v>7.0999999999999994E-2</v>
      </c>
    </row>
    <row r="15" spans="1:7" ht="12.95" customHeight="1">
      <c r="A15" s="14" t="s">
        <v>1440</v>
      </c>
      <c r="B15" s="15" t="s">
        <v>1442</v>
      </c>
      <c r="C15" s="10" t="s">
        <v>1441</v>
      </c>
      <c r="D15" s="12" t="s">
        <v>1117</v>
      </c>
      <c r="E15" s="16">
        <v>1624</v>
      </c>
      <c r="F15" s="17">
        <v>4.87</v>
      </c>
      <c r="G15" s="18">
        <v>6.0199999999999997E-2</v>
      </c>
    </row>
    <row r="16" spans="1:7" ht="12.95" customHeight="1">
      <c r="A16" s="14" t="s">
        <v>1870</v>
      </c>
      <c r="B16" s="15" t="s">
        <v>1872</v>
      </c>
      <c r="C16" s="10" t="s">
        <v>1871</v>
      </c>
      <c r="D16" s="12" t="s">
        <v>1353</v>
      </c>
      <c r="E16" s="16">
        <v>506</v>
      </c>
      <c r="F16" s="17">
        <v>4.66</v>
      </c>
      <c r="G16" s="18">
        <v>5.7700000000000001E-2</v>
      </c>
    </row>
    <row r="17" spans="1:7" ht="12.95" customHeight="1">
      <c r="A17" s="14" t="s">
        <v>1280</v>
      </c>
      <c r="B17" s="15" t="s">
        <v>1282</v>
      </c>
      <c r="C17" s="10" t="s">
        <v>1281</v>
      </c>
      <c r="D17" s="12" t="s">
        <v>1194</v>
      </c>
      <c r="E17" s="16">
        <v>308</v>
      </c>
      <c r="F17" s="17">
        <v>3.76</v>
      </c>
      <c r="G17" s="18">
        <v>4.65E-2</v>
      </c>
    </row>
    <row r="18" spans="1:7" ht="12.95" customHeight="1">
      <c r="A18" s="14" t="s">
        <v>1486</v>
      </c>
      <c r="B18" s="15" t="s">
        <v>1488</v>
      </c>
      <c r="C18" s="10" t="s">
        <v>1487</v>
      </c>
      <c r="D18" s="12" t="s">
        <v>1353</v>
      </c>
      <c r="E18" s="16">
        <v>125</v>
      </c>
      <c r="F18" s="17">
        <v>3.27</v>
      </c>
      <c r="G18" s="18">
        <v>4.0399999999999998E-2</v>
      </c>
    </row>
    <row r="19" spans="1:7" ht="12.95" customHeight="1">
      <c r="A19" s="14" t="s">
        <v>1237</v>
      </c>
      <c r="B19" s="15" t="s">
        <v>1239</v>
      </c>
      <c r="C19" s="10" t="s">
        <v>1238</v>
      </c>
      <c r="D19" s="12" t="s">
        <v>1117</v>
      </c>
      <c r="E19" s="16">
        <v>298</v>
      </c>
      <c r="F19" s="17">
        <v>3.05</v>
      </c>
      <c r="G19" s="18">
        <v>3.7699999999999997E-2</v>
      </c>
    </row>
    <row r="20" spans="1:7" ht="12.95" customHeight="1">
      <c r="A20" s="14" t="s">
        <v>1335</v>
      </c>
      <c r="B20" s="15" t="s">
        <v>1337</v>
      </c>
      <c r="C20" s="10" t="s">
        <v>1336</v>
      </c>
      <c r="D20" s="12" t="s">
        <v>1117</v>
      </c>
      <c r="E20" s="16">
        <v>940</v>
      </c>
      <c r="F20" s="17">
        <v>2.87</v>
      </c>
      <c r="G20" s="18">
        <v>3.5499999999999997E-2</v>
      </c>
    </row>
    <row r="21" spans="1:7" ht="12.95" customHeight="1">
      <c r="A21" s="14" t="s">
        <v>1184</v>
      </c>
      <c r="B21" s="15" t="s">
        <v>1186</v>
      </c>
      <c r="C21" s="10" t="s">
        <v>1185</v>
      </c>
      <c r="D21" s="12" t="s">
        <v>1140</v>
      </c>
      <c r="E21" s="16">
        <v>33</v>
      </c>
      <c r="F21" s="17">
        <v>2.71</v>
      </c>
      <c r="G21" s="18">
        <v>3.3500000000000002E-2</v>
      </c>
    </row>
    <row r="22" spans="1:7" ht="12.95" customHeight="1">
      <c r="A22" s="14" t="s">
        <v>1271</v>
      </c>
      <c r="B22" s="15" t="s">
        <v>1273</v>
      </c>
      <c r="C22" s="10" t="s">
        <v>1272</v>
      </c>
      <c r="D22" s="12" t="s">
        <v>1117</v>
      </c>
      <c r="E22" s="16">
        <v>431</v>
      </c>
      <c r="F22" s="17">
        <v>2.25</v>
      </c>
      <c r="G22" s="18">
        <v>2.7900000000000001E-2</v>
      </c>
    </row>
    <row r="23" spans="1:7" ht="12.95" customHeight="1">
      <c r="A23" s="14" t="s">
        <v>1409</v>
      </c>
      <c r="B23" s="15" t="s">
        <v>1411</v>
      </c>
      <c r="C23" s="10" t="s">
        <v>1410</v>
      </c>
      <c r="D23" s="12" t="s">
        <v>1113</v>
      </c>
      <c r="E23" s="16">
        <v>181</v>
      </c>
      <c r="F23" s="17">
        <v>2.2400000000000002</v>
      </c>
      <c r="G23" s="18">
        <v>2.7699999999999999E-2</v>
      </c>
    </row>
    <row r="24" spans="1:7" ht="12.95" customHeight="1">
      <c r="A24" s="14" t="s">
        <v>1137</v>
      </c>
      <c r="B24" s="15" t="s">
        <v>1139</v>
      </c>
      <c r="C24" s="10" t="s">
        <v>1138</v>
      </c>
      <c r="D24" s="12" t="s">
        <v>1140</v>
      </c>
      <c r="E24" s="16">
        <v>474</v>
      </c>
      <c r="F24" s="17">
        <v>2.0299999999999998</v>
      </c>
      <c r="G24" s="18">
        <v>2.5100000000000001E-2</v>
      </c>
    </row>
    <row r="25" spans="1:7" ht="12.95" customHeight="1">
      <c r="A25" s="14" t="s">
        <v>1513</v>
      </c>
      <c r="B25" s="15" t="s">
        <v>1515</v>
      </c>
      <c r="C25" s="10" t="s">
        <v>1514</v>
      </c>
      <c r="D25" s="12" t="s">
        <v>1140</v>
      </c>
      <c r="E25" s="16">
        <v>117</v>
      </c>
      <c r="F25" s="17">
        <v>1.57</v>
      </c>
      <c r="G25" s="18">
        <v>1.95E-2</v>
      </c>
    </row>
    <row r="26" spans="1:7" ht="12.95" customHeight="1">
      <c r="A26" s="14" t="s">
        <v>1246</v>
      </c>
      <c r="B26" s="15" t="s">
        <v>1248</v>
      </c>
      <c r="C26" s="10" t="s">
        <v>1247</v>
      </c>
      <c r="D26" s="12" t="s">
        <v>1101</v>
      </c>
      <c r="E26" s="16">
        <v>273</v>
      </c>
      <c r="F26" s="17">
        <v>1.51</v>
      </c>
      <c r="G26" s="18">
        <v>1.8700000000000001E-2</v>
      </c>
    </row>
    <row r="27" spans="1:7" ht="12.95" customHeight="1">
      <c r="A27" s="14" t="s">
        <v>1122</v>
      </c>
      <c r="B27" s="15" t="s">
        <v>1124</v>
      </c>
      <c r="C27" s="10" t="s">
        <v>1123</v>
      </c>
      <c r="D27" s="12" t="s">
        <v>1125</v>
      </c>
      <c r="E27" s="16">
        <v>283</v>
      </c>
      <c r="F27" s="17">
        <v>1.41</v>
      </c>
      <c r="G27" s="18">
        <v>1.7399999999999999E-2</v>
      </c>
    </row>
    <row r="28" spans="1:7" ht="12.95" customHeight="1">
      <c r="A28" s="14" t="s">
        <v>1941</v>
      </c>
      <c r="B28" s="15" t="s">
        <v>1943</v>
      </c>
      <c r="C28" s="10" t="s">
        <v>1942</v>
      </c>
      <c r="D28" s="12" t="s">
        <v>1944</v>
      </c>
      <c r="E28" s="16">
        <v>715</v>
      </c>
      <c r="F28" s="17">
        <v>1.37</v>
      </c>
      <c r="G28" s="18">
        <v>1.6899999999999998E-2</v>
      </c>
    </row>
    <row r="29" spans="1:7" ht="12.95" customHeight="1">
      <c r="A29" s="14" t="s">
        <v>2096</v>
      </c>
      <c r="B29" s="15" t="s">
        <v>2098</v>
      </c>
      <c r="C29" s="10" t="s">
        <v>2097</v>
      </c>
      <c r="D29" s="12" t="s">
        <v>1113</v>
      </c>
      <c r="E29" s="16">
        <v>114</v>
      </c>
      <c r="F29" s="17">
        <v>1.35</v>
      </c>
      <c r="G29" s="18">
        <v>1.66E-2</v>
      </c>
    </row>
    <row r="30" spans="1:7" ht="12.95" customHeight="1">
      <c r="A30" s="14" t="s">
        <v>1147</v>
      </c>
      <c r="B30" s="15" t="s">
        <v>1149</v>
      </c>
      <c r="C30" s="10" t="s">
        <v>1148</v>
      </c>
      <c r="D30" s="12" t="s">
        <v>1140</v>
      </c>
      <c r="E30" s="16">
        <v>32</v>
      </c>
      <c r="F30" s="17">
        <v>1.23</v>
      </c>
      <c r="G30" s="18">
        <v>1.52E-2</v>
      </c>
    </row>
    <row r="31" spans="1:7" ht="12.95" customHeight="1">
      <c r="A31" s="14" t="s">
        <v>1382</v>
      </c>
      <c r="B31" s="15" t="s">
        <v>1384</v>
      </c>
      <c r="C31" s="10" t="s">
        <v>1383</v>
      </c>
      <c r="D31" s="12" t="s">
        <v>1109</v>
      </c>
      <c r="E31" s="16">
        <v>169</v>
      </c>
      <c r="F31" s="17">
        <v>1.19</v>
      </c>
      <c r="G31" s="18">
        <v>1.47E-2</v>
      </c>
    </row>
    <row r="32" spans="1:7" ht="12.95" customHeight="1">
      <c r="A32" s="14" t="s">
        <v>1917</v>
      </c>
      <c r="B32" s="15" t="s">
        <v>1919</v>
      </c>
      <c r="C32" s="10" t="s">
        <v>1918</v>
      </c>
      <c r="D32" s="12" t="s">
        <v>1129</v>
      </c>
      <c r="E32" s="16">
        <v>556</v>
      </c>
      <c r="F32" s="17">
        <v>1.18</v>
      </c>
      <c r="G32" s="18">
        <v>1.46E-2</v>
      </c>
    </row>
    <row r="33" spans="1:7" ht="12.95" customHeight="1">
      <c r="A33" s="14" t="s">
        <v>1877</v>
      </c>
      <c r="B33" s="15" t="s">
        <v>1879</v>
      </c>
      <c r="C33" s="10" t="s">
        <v>1878</v>
      </c>
      <c r="D33" s="12" t="s">
        <v>1129</v>
      </c>
      <c r="E33" s="16">
        <v>625</v>
      </c>
      <c r="F33" s="17">
        <v>1.1299999999999999</v>
      </c>
      <c r="G33" s="18">
        <v>1.3899999999999999E-2</v>
      </c>
    </row>
    <row r="34" spans="1:7" ht="12.95" customHeight="1">
      <c r="A34" s="14" t="s">
        <v>1357</v>
      </c>
      <c r="B34" s="15" t="s">
        <v>1359</v>
      </c>
      <c r="C34" s="10" t="s">
        <v>1358</v>
      </c>
      <c r="D34" s="12" t="s">
        <v>1140</v>
      </c>
      <c r="E34" s="16">
        <v>34</v>
      </c>
      <c r="F34" s="17">
        <v>1.1100000000000001</v>
      </c>
      <c r="G34" s="18">
        <v>1.37E-2</v>
      </c>
    </row>
    <row r="35" spans="1:7" ht="12.95" customHeight="1">
      <c r="A35" s="14" t="s">
        <v>1935</v>
      </c>
      <c r="B35" s="15" t="s">
        <v>1937</v>
      </c>
      <c r="C35" s="10" t="s">
        <v>1936</v>
      </c>
      <c r="D35" s="12" t="s">
        <v>1222</v>
      </c>
      <c r="E35" s="16">
        <v>330</v>
      </c>
      <c r="F35" s="17">
        <v>0.94</v>
      </c>
      <c r="G35" s="18">
        <v>1.17E-2</v>
      </c>
    </row>
    <row r="36" spans="1:7" ht="12.95" customHeight="1">
      <c r="A36" s="14" t="s">
        <v>2377</v>
      </c>
      <c r="B36" s="15" t="s">
        <v>2379</v>
      </c>
      <c r="C36" s="10" t="s">
        <v>2378</v>
      </c>
      <c r="D36" s="12" t="s">
        <v>1353</v>
      </c>
      <c r="E36" s="16">
        <v>320</v>
      </c>
      <c r="F36" s="17">
        <v>0.94</v>
      </c>
      <c r="G36" s="18">
        <v>1.1599999999999999E-2</v>
      </c>
    </row>
    <row r="37" spans="1:7" ht="12.95" customHeight="1">
      <c r="A37" s="14" t="s">
        <v>1434</v>
      </c>
      <c r="B37" s="15" t="s">
        <v>1436</v>
      </c>
      <c r="C37" s="10" t="s">
        <v>1435</v>
      </c>
      <c r="D37" s="12" t="s">
        <v>1372</v>
      </c>
      <c r="E37" s="16">
        <v>199</v>
      </c>
      <c r="F37" s="17">
        <v>0.86</v>
      </c>
      <c r="G37" s="18">
        <v>1.06E-2</v>
      </c>
    </row>
    <row r="38" spans="1:7" ht="12.95" customHeight="1">
      <c r="A38" s="14" t="s">
        <v>2380</v>
      </c>
      <c r="B38" s="15" t="s">
        <v>2382</v>
      </c>
      <c r="C38" s="10" t="s">
        <v>2381</v>
      </c>
      <c r="D38" s="12" t="s">
        <v>1101</v>
      </c>
      <c r="E38" s="16">
        <v>128</v>
      </c>
      <c r="F38" s="17">
        <v>0.8</v>
      </c>
      <c r="G38" s="18">
        <v>9.9000000000000008E-3</v>
      </c>
    </row>
    <row r="39" spans="1:7" ht="12.95" customHeight="1">
      <c r="A39" s="14" t="s">
        <v>1338</v>
      </c>
      <c r="B39" s="15" t="s">
        <v>1340</v>
      </c>
      <c r="C39" s="10" t="s">
        <v>1339</v>
      </c>
      <c r="D39" s="12" t="s">
        <v>1101</v>
      </c>
      <c r="E39" s="16">
        <v>30</v>
      </c>
      <c r="F39" s="17">
        <v>0.73</v>
      </c>
      <c r="G39" s="18">
        <v>8.9999999999999993E-3</v>
      </c>
    </row>
    <row r="40" spans="1:7" ht="12.95" customHeight="1">
      <c r="A40" s="14" t="s">
        <v>1252</v>
      </c>
      <c r="B40" s="15" t="s">
        <v>1254</v>
      </c>
      <c r="C40" s="10" t="s">
        <v>1253</v>
      </c>
      <c r="D40" s="12" t="s">
        <v>1101</v>
      </c>
      <c r="E40" s="16">
        <v>60</v>
      </c>
      <c r="F40" s="17">
        <v>0.62</v>
      </c>
      <c r="G40" s="18">
        <v>7.6E-3</v>
      </c>
    </row>
    <row r="41" spans="1:7" ht="12.95" customHeight="1">
      <c r="A41" s="14" t="s">
        <v>1181</v>
      </c>
      <c r="B41" s="15" t="s">
        <v>1183</v>
      </c>
      <c r="C41" s="10" t="s">
        <v>1182</v>
      </c>
      <c r="D41" s="12" t="s">
        <v>1140</v>
      </c>
      <c r="E41" s="16">
        <v>128</v>
      </c>
      <c r="F41" s="17">
        <v>0.31</v>
      </c>
      <c r="G41" s="18">
        <v>3.8E-3</v>
      </c>
    </row>
    <row r="42" spans="1:7" ht="12.95" customHeight="1">
      <c r="A42" s="3"/>
      <c r="B42" s="20" t="s">
        <v>440</v>
      </c>
      <c r="C42" s="34" t="s">
        <v>2</v>
      </c>
      <c r="D42" s="20" t="s">
        <v>2</v>
      </c>
      <c r="E42" s="20" t="s">
        <v>2</v>
      </c>
      <c r="F42" s="35">
        <v>79.75</v>
      </c>
      <c r="G42" s="36">
        <v>0.9859</v>
      </c>
    </row>
    <row r="43" spans="1:7" ht="12.95" customHeight="1">
      <c r="A43" s="3"/>
      <c r="B43" s="11" t="s">
        <v>1516</v>
      </c>
      <c r="C43" s="19" t="s">
        <v>2</v>
      </c>
      <c r="D43" s="21" t="s">
        <v>2</v>
      </c>
      <c r="E43" s="21" t="s">
        <v>2</v>
      </c>
      <c r="F43" s="37" t="s">
        <v>808</v>
      </c>
      <c r="G43" s="38" t="s">
        <v>808</v>
      </c>
    </row>
    <row r="44" spans="1:7" ht="12.95" customHeight="1">
      <c r="A44" s="3"/>
      <c r="B44" s="20" t="s">
        <v>440</v>
      </c>
      <c r="C44" s="19" t="s">
        <v>2</v>
      </c>
      <c r="D44" s="21" t="s">
        <v>2</v>
      </c>
      <c r="E44" s="21" t="s">
        <v>2</v>
      </c>
      <c r="F44" s="37" t="s">
        <v>808</v>
      </c>
      <c r="G44" s="38" t="s">
        <v>808</v>
      </c>
    </row>
    <row r="45" spans="1:7" ht="12.95" customHeight="1">
      <c r="A45" s="3"/>
      <c r="B45" s="20" t="s">
        <v>224</v>
      </c>
      <c r="C45" s="19" t="s">
        <v>2</v>
      </c>
      <c r="D45" s="21" t="s">
        <v>2</v>
      </c>
      <c r="E45" s="22" t="s">
        <v>2</v>
      </c>
      <c r="F45" s="23">
        <v>79.75</v>
      </c>
      <c r="G45" s="24">
        <v>0.9859</v>
      </c>
    </row>
    <row r="46" spans="1:7" ht="12.95" customHeight="1">
      <c r="A46" s="3"/>
      <c r="B46" s="20" t="s">
        <v>237</v>
      </c>
      <c r="C46" s="19" t="s">
        <v>2</v>
      </c>
      <c r="D46" s="21" t="s">
        <v>2</v>
      </c>
      <c r="E46" s="12" t="s">
        <v>2</v>
      </c>
      <c r="F46" s="23">
        <v>1.1399999999999999</v>
      </c>
      <c r="G46" s="24">
        <v>1.41E-2</v>
      </c>
    </row>
    <row r="47" spans="1:7" ht="12.95" customHeight="1" thickBot="1">
      <c r="A47" s="3"/>
      <c r="B47" s="29" t="s">
        <v>238</v>
      </c>
      <c r="C47" s="28" t="s">
        <v>2</v>
      </c>
      <c r="D47" s="30" t="s">
        <v>2</v>
      </c>
      <c r="E47" s="30" t="s">
        <v>2</v>
      </c>
      <c r="F47" s="31">
        <v>80.893617599999999</v>
      </c>
      <c r="G47" s="32">
        <v>1</v>
      </c>
    </row>
    <row r="48" spans="1:7" ht="12.95" customHeight="1">
      <c r="A48" s="3"/>
      <c r="B48" s="4" t="s">
        <v>2</v>
      </c>
      <c r="C48" s="3"/>
      <c r="D48" s="3"/>
      <c r="E48" s="3"/>
      <c r="F48" s="3"/>
      <c r="G48" s="3"/>
    </row>
    <row r="49" spans="1:7" ht="12.95" customHeight="1">
      <c r="A49" s="3"/>
      <c r="B49" s="33" t="s">
        <v>2</v>
      </c>
      <c r="C49" s="3"/>
      <c r="D49" s="3"/>
      <c r="E49" s="3"/>
      <c r="F49" s="3"/>
      <c r="G49" s="3"/>
    </row>
    <row r="50" spans="1:7" ht="12.95" customHeight="1">
      <c r="A50" s="3"/>
      <c r="B50" s="33" t="s">
        <v>2</v>
      </c>
      <c r="C50" s="3"/>
      <c r="D50" s="3"/>
      <c r="E50" s="3"/>
      <c r="F50" s="3"/>
      <c r="G50" s="3"/>
    </row>
    <row r="51" spans="1:7" ht="26.1" customHeight="1">
      <c r="A51" s="3"/>
      <c r="B51" s="56"/>
      <c r="C51" s="3"/>
      <c r="E51" s="3"/>
      <c r="F51" s="3"/>
      <c r="G51" s="3"/>
    </row>
    <row r="52" spans="1:7" ht="12.95" customHeight="1">
      <c r="A52" s="3"/>
      <c r="B52" s="33" t="s">
        <v>2</v>
      </c>
      <c r="C52" s="3"/>
      <c r="D52" s="3"/>
      <c r="E52" s="3"/>
      <c r="F52" s="3"/>
      <c r="G52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44.xml><?xml version="1.0" encoding="utf-8"?>
<worksheet xmlns="http://schemas.openxmlformats.org/spreadsheetml/2006/main" xmlns:r="http://schemas.openxmlformats.org/officeDocument/2006/relationships">
  <dimension ref="A2:G71"/>
  <sheetViews>
    <sheetView showGridLines="0" zoomScaleNormal="100" workbookViewId="0"/>
  </sheetViews>
  <sheetFormatPr defaultRowHeight="12.75"/>
  <cols>
    <col min="1" max="1" width="8.140625" style="1" bestFit="1" customWidth="1"/>
    <col min="2" max="2" width="43.28515625" style="1" bestFit="1" customWidth="1"/>
    <col min="3" max="3" width="13.28515625" style="1" bestFit="1" customWidth="1"/>
    <col min="4" max="4" width="30.7109375" style="1" bestFit="1" customWidth="1"/>
    <col min="5" max="5" width="7.7109375" style="1" bestFit="1" customWidth="1"/>
    <col min="6" max="6" width="27.42578125" style="1" bestFit="1" customWidth="1"/>
    <col min="7" max="7" width="8.140625" style="1" bestFit="1" customWidth="1"/>
    <col min="8" max="16384" width="9.140625" style="1"/>
  </cols>
  <sheetData>
    <row r="2" spans="1:7">
      <c r="B2" s="72" t="s">
        <v>2968</v>
      </c>
      <c r="C2" s="72"/>
      <c r="D2" s="72"/>
      <c r="E2" s="72"/>
      <c r="F2" s="72"/>
      <c r="G2" s="72"/>
    </row>
    <row r="4" spans="1:7">
      <c r="B4" s="72" t="str">
        <f>+B5</f>
        <v>IDFC Nifty Exchange Traded Fund (NIFTYETF)</v>
      </c>
      <c r="C4" s="72"/>
      <c r="D4" s="72"/>
      <c r="E4" s="72"/>
      <c r="F4" s="72"/>
      <c r="G4" s="72"/>
    </row>
    <row r="5" spans="1:7" ht="15.95" customHeight="1">
      <c r="A5" s="2" t="s">
        <v>2853</v>
      </c>
      <c r="B5" s="57" t="s">
        <v>2963</v>
      </c>
      <c r="C5" s="58"/>
      <c r="D5" s="59"/>
      <c r="E5" s="59"/>
      <c r="F5" s="59"/>
      <c r="G5" s="59"/>
    </row>
    <row r="6" spans="1:7" ht="12.95" customHeight="1">
      <c r="A6" s="3"/>
      <c r="B6" s="57" t="s">
        <v>1</v>
      </c>
      <c r="C6" s="58"/>
      <c r="D6" s="59"/>
      <c r="E6" s="59"/>
      <c r="F6" s="59"/>
      <c r="G6" s="59"/>
    </row>
    <row r="7" spans="1:7" ht="12.95" customHeight="1" thickBot="1">
      <c r="A7" s="4" t="s">
        <v>2</v>
      </c>
      <c r="B7" s="59"/>
      <c r="C7" s="59"/>
      <c r="D7" s="59"/>
      <c r="E7" s="59"/>
      <c r="F7" s="59"/>
      <c r="G7" s="59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1096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1097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14" t="s">
        <v>1863</v>
      </c>
      <c r="B11" s="15" t="s">
        <v>1803</v>
      </c>
      <c r="C11" s="10" t="s">
        <v>1864</v>
      </c>
      <c r="D11" s="12" t="s">
        <v>1117</v>
      </c>
      <c r="E11" s="16">
        <v>2365</v>
      </c>
      <c r="F11" s="17">
        <v>42.77</v>
      </c>
      <c r="G11" s="18">
        <v>9.2600000000000002E-2</v>
      </c>
    </row>
    <row r="12" spans="1:7" ht="12.95" customHeight="1">
      <c r="A12" s="14" t="s">
        <v>1865</v>
      </c>
      <c r="B12" s="15" t="s">
        <v>1867</v>
      </c>
      <c r="C12" s="10" t="s">
        <v>1866</v>
      </c>
      <c r="D12" s="12" t="s">
        <v>1165</v>
      </c>
      <c r="E12" s="16">
        <v>3847</v>
      </c>
      <c r="F12" s="17">
        <v>36.19</v>
      </c>
      <c r="G12" s="18">
        <v>7.8399999999999997E-2</v>
      </c>
    </row>
    <row r="13" spans="1:7" ht="12.95" customHeight="1">
      <c r="A13" s="14" t="s">
        <v>1159</v>
      </c>
      <c r="B13" s="15" t="s">
        <v>1161</v>
      </c>
      <c r="C13" s="10" t="s">
        <v>1160</v>
      </c>
      <c r="D13" s="12" t="s">
        <v>1105</v>
      </c>
      <c r="E13" s="16">
        <v>1849</v>
      </c>
      <c r="F13" s="17">
        <v>31.57</v>
      </c>
      <c r="G13" s="18">
        <v>6.83E-2</v>
      </c>
    </row>
    <row r="14" spans="1:7" ht="12.95" customHeight="1">
      <c r="A14" s="14" t="s">
        <v>1283</v>
      </c>
      <c r="B14" s="15" t="s">
        <v>1285</v>
      </c>
      <c r="C14" s="10" t="s">
        <v>1284</v>
      </c>
      <c r="D14" s="12" t="s">
        <v>1113</v>
      </c>
      <c r="E14" s="16">
        <v>9888</v>
      </c>
      <c r="F14" s="17">
        <v>26.27</v>
      </c>
      <c r="G14" s="18">
        <v>5.6899999999999999E-2</v>
      </c>
    </row>
    <row r="15" spans="1:7" ht="12.95" customHeight="1">
      <c r="A15" s="14" t="s">
        <v>1440</v>
      </c>
      <c r="B15" s="15" t="s">
        <v>1442</v>
      </c>
      <c r="C15" s="10" t="s">
        <v>1441</v>
      </c>
      <c r="D15" s="12" t="s">
        <v>1117</v>
      </c>
      <c r="E15" s="16">
        <v>7441</v>
      </c>
      <c r="F15" s="17">
        <v>22.33</v>
      </c>
      <c r="G15" s="18">
        <v>4.8300000000000003E-2</v>
      </c>
    </row>
    <row r="16" spans="1:7" ht="12.95" customHeight="1">
      <c r="A16" s="14" t="s">
        <v>1870</v>
      </c>
      <c r="B16" s="15" t="s">
        <v>1872</v>
      </c>
      <c r="C16" s="10" t="s">
        <v>1871</v>
      </c>
      <c r="D16" s="12" t="s">
        <v>1353</v>
      </c>
      <c r="E16" s="16">
        <v>2317</v>
      </c>
      <c r="F16" s="17">
        <v>21.36</v>
      </c>
      <c r="G16" s="18">
        <v>4.6199999999999998E-2</v>
      </c>
    </row>
    <row r="17" spans="1:7" ht="12.95" customHeight="1">
      <c r="A17" s="14" t="s">
        <v>1280</v>
      </c>
      <c r="B17" s="15" t="s">
        <v>1282</v>
      </c>
      <c r="C17" s="10" t="s">
        <v>1281</v>
      </c>
      <c r="D17" s="12" t="s">
        <v>1194</v>
      </c>
      <c r="E17" s="16">
        <v>1429</v>
      </c>
      <c r="F17" s="17">
        <v>17.47</v>
      </c>
      <c r="G17" s="18">
        <v>3.78E-2</v>
      </c>
    </row>
    <row r="18" spans="1:7" ht="12.95" customHeight="1">
      <c r="A18" s="14" t="s">
        <v>1237</v>
      </c>
      <c r="B18" s="15" t="s">
        <v>1239</v>
      </c>
      <c r="C18" s="10" t="s">
        <v>1238</v>
      </c>
      <c r="D18" s="12" t="s">
        <v>1117</v>
      </c>
      <c r="E18" s="16">
        <v>1545</v>
      </c>
      <c r="F18" s="17">
        <v>15.84</v>
      </c>
      <c r="G18" s="18">
        <v>3.4299999999999997E-2</v>
      </c>
    </row>
    <row r="19" spans="1:7" ht="12.95" customHeight="1">
      <c r="A19" s="14" t="s">
        <v>1486</v>
      </c>
      <c r="B19" s="15" t="s">
        <v>1488</v>
      </c>
      <c r="C19" s="10" t="s">
        <v>1487</v>
      </c>
      <c r="D19" s="12" t="s">
        <v>1353</v>
      </c>
      <c r="E19" s="16">
        <v>577</v>
      </c>
      <c r="F19" s="17">
        <v>15.14</v>
      </c>
      <c r="G19" s="18">
        <v>3.2800000000000003E-2</v>
      </c>
    </row>
    <row r="20" spans="1:7" ht="12.95" customHeight="1">
      <c r="A20" s="14" t="s">
        <v>1335</v>
      </c>
      <c r="B20" s="15" t="s">
        <v>1337</v>
      </c>
      <c r="C20" s="10" t="s">
        <v>1336</v>
      </c>
      <c r="D20" s="12" t="s">
        <v>1117</v>
      </c>
      <c r="E20" s="16">
        <v>4304</v>
      </c>
      <c r="F20" s="17">
        <v>13.16</v>
      </c>
      <c r="G20" s="18">
        <v>2.8500000000000001E-2</v>
      </c>
    </row>
    <row r="21" spans="1:7" ht="12.95" customHeight="1">
      <c r="A21" s="14" t="s">
        <v>1184</v>
      </c>
      <c r="B21" s="15" t="s">
        <v>1186</v>
      </c>
      <c r="C21" s="10" t="s">
        <v>1185</v>
      </c>
      <c r="D21" s="12" t="s">
        <v>1140</v>
      </c>
      <c r="E21" s="16">
        <v>154</v>
      </c>
      <c r="F21" s="17">
        <v>12.65</v>
      </c>
      <c r="G21" s="18">
        <v>2.7400000000000001E-2</v>
      </c>
    </row>
    <row r="22" spans="1:7" ht="12.95" customHeight="1">
      <c r="A22" s="14" t="s">
        <v>1271</v>
      </c>
      <c r="B22" s="15" t="s">
        <v>1273</v>
      </c>
      <c r="C22" s="10" t="s">
        <v>1272</v>
      </c>
      <c r="D22" s="12" t="s">
        <v>1117</v>
      </c>
      <c r="E22" s="16">
        <v>1974</v>
      </c>
      <c r="F22" s="17">
        <v>10.33</v>
      </c>
      <c r="G22" s="18">
        <v>2.24E-2</v>
      </c>
    </row>
    <row r="23" spans="1:7" ht="12.95" customHeight="1">
      <c r="A23" s="14" t="s">
        <v>1409</v>
      </c>
      <c r="B23" s="15" t="s">
        <v>1411</v>
      </c>
      <c r="C23" s="10" t="s">
        <v>1410</v>
      </c>
      <c r="D23" s="12" t="s">
        <v>1113</v>
      </c>
      <c r="E23" s="16">
        <v>828</v>
      </c>
      <c r="F23" s="17">
        <v>10.25</v>
      </c>
      <c r="G23" s="18">
        <v>2.2200000000000001E-2</v>
      </c>
    </row>
    <row r="24" spans="1:7" ht="12.95" customHeight="1">
      <c r="A24" s="14" t="s">
        <v>1868</v>
      </c>
      <c r="B24" s="15" t="s">
        <v>228</v>
      </c>
      <c r="C24" s="10" t="s">
        <v>1869</v>
      </c>
      <c r="D24" s="12" t="s">
        <v>1117</v>
      </c>
      <c r="E24" s="16">
        <v>590</v>
      </c>
      <c r="F24" s="17">
        <v>9.6</v>
      </c>
      <c r="G24" s="18">
        <v>2.0799999999999999E-2</v>
      </c>
    </row>
    <row r="25" spans="1:7" ht="12.95" customHeight="1">
      <c r="A25" s="14" t="s">
        <v>1137</v>
      </c>
      <c r="B25" s="15" t="s">
        <v>1139</v>
      </c>
      <c r="C25" s="10" t="s">
        <v>1138</v>
      </c>
      <c r="D25" s="12" t="s">
        <v>1140</v>
      </c>
      <c r="E25" s="16">
        <v>2176</v>
      </c>
      <c r="F25" s="17">
        <v>9.32</v>
      </c>
      <c r="G25" s="18">
        <v>2.0199999999999999E-2</v>
      </c>
    </row>
    <row r="26" spans="1:7" ht="12.95" customHeight="1">
      <c r="A26" s="14" t="s">
        <v>1122</v>
      </c>
      <c r="B26" s="15" t="s">
        <v>1124</v>
      </c>
      <c r="C26" s="10" t="s">
        <v>1123</v>
      </c>
      <c r="D26" s="12" t="s">
        <v>1125</v>
      </c>
      <c r="E26" s="16">
        <v>1529</v>
      </c>
      <c r="F26" s="17">
        <v>7.6</v>
      </c>
      <c r="G26" s="18">
        <v>1.6500000000000001E-2</v>
      </c>
    </row>
    <row r="27" spans="1:7" ht="12.95" customHeight="1">
      <c r="A27" s="14" t="s">
        <v>1513</v>
      </c>
      <c r="B27" s="15" t="s">
        <v>1515</v>
      </c>
      <c r="C27" s="10" t="s">
        <v>1514</v>
      </c>
      <c r="D27" s="12" t="s">
        <v>1140</v>
      </c>
      <c r="E27" s="16">
        <v>540</v>
      </c>
      <c r="F27" s="17">
        <v>7.26</v>
      </c>
      <c r="G27" s="18">
        <v>1.5699999999999999E-2</v>
      </c>
    </row>
    <row r="28" spans="1:7" ht="12.95" customHeight="1">
      <c r="A28" s="14" t="s">
        <v>1226</v>
      </c>
      <c r="B28" s="15" t="s">
        <v>1228</v>
      </c>
      <c r="C28" s="10" t="s">
        <v>1227</v>
      </c>
      <c r="D28" s="12" t="s">
        <v>1229</v>
      </c>
      <c r="E28" s="16">
        <v>2155</v>
      </c>
      <c r="F28" s="17">
        <v>7.15</v>
      </c>
      <c r="G28" s="18">
        <v>1.55E-2</v>
      </c>
    </row>
    <row r="29" spans="1:7" ht="12.95" customHeight="1">
      <c r="A29" s="14" t="s">
        <v>1246</v>
      </c>
      <c r="B29" s="15" t="s">
        <v>1248</v>
      </c>
      <c r="C29" s="10" t="s">
        <v>1247</v>
      </c>
      <c r="D29" s="12" t="s">
        <v>1101</v>
      </c>
      <c r="E29" s="16">
        <v>1279</v>
      </c>
      <c r="F29" s="17">
        <v>7.07</v>
      </c>
      <c r="G29" s="18">
        <v>1.5299999999999999E-2</v>
      </c>
    </row>
    <row r="30" spans="1:7" ht="12.95" customHeight="1">
      <c r="A30" s="14" t="s">
        <v>1150</v>
      </c>
      <c r="B30" s="15" t="s">
        <v>1152</v>
      </c>
      <c r="C30" s="10" t="s">
        <v>1151</v>
      </c>
      <c r="D30" s="12" t="s">
        <v>1117</v>
      </c>
      <c r="E30" s="16">
        <v>2124</v>
      </c>
      <c r="F30" s="17">
        <v>6.67</v>
      </c>
      <c r="G30" s="18">
        <v>1.44E-2</v>
      </c>
    </row>
    <row r="31" spans="1:7" ht="12.95" customHeight="1">
      <c r="A31" s="14" t="s">
        <v>1877</v>
      </c>
      <c r="B31" s="15" t="s">
        <v>1879</v>
      </c>
      <c r="C31" s="10" t="s">
        <v>1878</v>
      </c>
      <c r="D31" s="12" t="s">
        <v>1129</v>
      </c>
      <c r="E31" s="16">
        <v>3538</v>
      </c>
      <c r="F31" s="17">
        <v>6.41</v>
      </c>
      <c r="G31" s="18">
        <v>1.3899999999999999E-2</v>
      </c>
    </row>
    <row r="32" spans="1:7" ht="12.95" customHeight="1">
      <c r="A32" s="14" t="s">
        <v>1941</v>
      </c>
      <c r="B32" s="15" t="s">
        <v>1943</v>
      </c>
      <c r="C32" s="10" t="s">
        <v>1942</v>
      </c>
      <c r="D32" s="12" t="s">
        <v>1944</v>
      </c>
      <c r="E32" s="16">
        <v>3274</v>
      </c>
      <c r="F32" s="17">
        <v>6.26</v>
      </c>
      <c r="G32" s="18">
        <v>1.35E-2</v>
      </c>
    </row>
    <row r="33" spans="1:7" ht="12.95" customHeight="1">
      <c r="A33" s="14" t="s">
        <v>2096</v>
      </c>
      <c r="B33" s="15" t="s">
        <v>2098</v>
      </c>
      <c r="C33" s="10" t="s">
        <v>2097</v>
      </c>
      <c r="D33" s="12" t="s">
        <v>1113</v>
      </c>
      <c r="E33" s="16">
        <v>522</v>
      </c>
      <c r="F33" s="17">
        <v>6.16</v>
      </c>
      <c r="G33" s="18">
        <v>1.3299999999999999E-2</v>
      </c>
    </row>
    <row r="34" spans="1:7" ht="12.95" customHeight="1">
      <c r="A34" s="14" t="s">
        <v>1147</v>
      </c>
      <c r="B34" s="15" t="s">
        <v>1149</v>
      </c>
      <c r="C34" s="10" t="s">
        <v>1148</v>
      </c>
      <c r="D34" s="12" t="s">
        <v>1140</v>
      </c>
      <c r="E34" s="16">
        <v>150</v>
      </c>
      <c r="F34" s="17">
        <v>5.77</v>
      </c>
      <c r="G34" s="18">
        <v>1.2500000000000001E-2</v>
      </c>
    </row>
    <row r="35" spans="1:7" ht="12.95" customHeight="1">
      <c r="A35" s="14" t="s">
        <v>1376</v>
      </c>
      <c r="B35" s="15" t="s">
        <v>1378</v>
      </c>
      <c r="C35" s="10" t="s">
        <v>1377</v>
      </c>
      <c r="D35" s="12" t="s">
        <v>1353</v>
      </c>
      <c r="E35" s="16">
        <v>645</v>
      </c>
      <c r="F35" s="17">
        <v>5.52</v>
      </c>
      <c r="G35" s="18">
        <v>1.1900000000000001E-2</v>
      </c>
    </row>
    <row r="36" spans="1:7" ht="12.95" customHeight="1">
      <c r="A36" s="14" t="s">
        <v>1382</v>
      </c>
      <c r="B36" s="15" t="s">
        <v>1384</v>
      </c>
      <c r="C36" s="10" t="s">
        <v>1383</v>
      </c>
      <c r="D36" s="12" t="s">
        <v>1109</v>
      </c>
      <c r="E36" s="16">
        <v>777</v>
      </c>
      <c r="F36" s="17">
        <v>5.47</v>
      </c>
      <c r="G36" s="18">
        <v>1.18E-2</v>
      </c>
    </row>
    <row r="37" spans="1:7" ht="12.95" customHeight="1">
      <c r="A37" s="14" t="s">
        <v>1917</v>
      </c>
      <c r="B37" s="15" t="s">
        <v>1919</v>
      </c>
      <c r="C37" s="10" t="s">
        <v>1918</v>
      </c>
      <c r="D37" s="12" t="s">
        <v>1129</v>
      </c>
      <c r="E37" s="16">
        <v>2548</v>
      </c>
      <c r="F37" s="17">
        <v>5.4</v>
      </c>
      <c r="G37" s="18">
        <v>1.17E-2</v>
      </c>
    </row>
    <row r="38" spans="1:7" ht="12.95" customHeight="1">
      <c r="A38" s="14" t="s">
        <v>1957</v>
      </c>
      <c r="B38" s="15" t="s">
        <v>1959</v>
      </c>
      <c r="C38" s="10" t="s">
        <v>1958</v>
      </c>
      <c r="D38" s="12" t="s">
        <v>1121</v>
      </c>
      <c r="E38" s="16">
        <v>120</v>
      </c>
      <c r="F38" s="17">
        <v>5.28</v>
      </c>
      <c r="G38" s="18">
        <v>1.14E-2</v>
      </c>
    </row>
    <row r="39" spans="1:7" ht="12.95" customHeight="1">
      <c r="A39" s="14" t="s">
        <v>1357</v>
      </c>
      <c r="B39" s="15" t="s">
        <v>1359</v>
      </c>
      <c r="C39" s="10" t="s">
        <v>1358</v>
      </c>
      <c r="D39" s="12" t="s">
        <v>1140</v>
      </c>
      <c r="E39" s="16">
        <v>157</v>
      </c>
      <c r="F39" s="17">
        <v>5.1100000000000003</v>
      </c>
      <c r="G39" s="18">
        <v>1.11E-2</v>
      </c>
    </row>
    <row r="40" spans="1:7" ht="12.95" customHeight="1">
      <c r="A40" s="14" t="s">
        <v>1209</v>
      </c>
      <c r="B40" s="15" t="s">
        <v>1211</v>
      </c>
      <c r="C40" s="10" t="s">
        <v>1210</v>
      </c>
      <c r="D40" s="12" t="s">
        <v>1105</v>
      </c>
      <c r="E40" s="16">
        <v>274</v>
      </c>
      <c r="F40" s="17">
        <v>4.93</v>
      </c>
      <c r="G40" s="18">
        <v>1.0699999999999999E-2</v>
      </c>
    </row>
    <row r="41" spans="1:7" ht="12.95" customHeight="1">
      <c r="A41" s="14" t="s">
        <v>1883</v>
      </c>
      <c r="B41" s="15" t="s">
        <v>1885</v>
      </c>
      <c r="C41" s="10" t="s">
        <v>1884</v>
      </c>
      <c r="D41" s="12" t="s">
        <v>1165</v>
      </c>
      <c r="E41" s="16">
        <v>1182</v>
      </c>
      <c r="F41" s="17">
        <v>4.91</v>
      </c>
      <c r="G41" s="18">
        <v>1.06E-2</v>
      </c>
    </row>
    <row r="42" spans="1:7" ht="12.95" customHeight="1">
      <c r="A42" s="14" t="s">
        <v>1914</v>
      </c>
      <c r="B42" s="15" t="s">
        <v>1916</v>
      </c>
      <c r="C42" s="10" t="s">
        <v>1915</v>
      </c>
      <c r="D42" s="12" t="s">
        <v>1165</v>
      </c>
      <c r="E42" s="16">
        <v>905</v>
      </c>
      <c r="F42" s="17">
        <v>4.9000000000000004</v>
      </c>
      <c r="G42" s="18">
        <v>1.06E-2</v>
      </c>
    </row>
    <row r="43" spans="1:7" ht="12.95" customHeight="1">
      <c r="A43" s="14" t="s">
        <v>2013</v>
      </c>
      <c r="B43" s="15" t="s">
        <v>2015</v>
      </c>
      <c r="C43" s="10" t="s">
        <v>2014</v>
      </c>
      <c r="D43" s="12" t="s">
        <v>1140</v>
      </c>
      <c r="E43" s="16">
        <v>15</v>
      </c>
      <c r="F43" s="17">
        <v>4.84</v>
      </c>
      <c r="G43" s="18">
        <v>1.0500000000000001E-2</v>
      </c>
    </row>
    <row r="44" spans="1:7" ht="12.95" customHeight="1">
      <c r="A44" s="14" t="s">
        <v>1156</v>
      </c>
      <c r="B44" s="15" t="s">
        <v>1158</v>
      </c>
      <c r="C44" s="10" t="s">
        <v>1157</v>
      </c>
      <c r="D44" s="12" t="s">
        <v>1105</v>
      </c>
      <c r="E44" s="16">
        <v>374</v>
      </c>
      <c r="F44" s="17">
        <v>4.6500000000000004</v>
      </c>
      <c r="G44" s="18">
        <v>1.01E-2</v>
      </c>
    </row>
    <row r="45" spans="1:7" ht="12.95" customHeight="1">
      <c r="A45" s="14" t="s">
        <v>1489</v>
      </c>
      <c r="B45" s="15" t="s">
        <v>1491</v>
      </c>
      <c r="C45" s="10" t="s">
        <v>1490</v>
      </c>
      <c r="D45" s="12" t="s">
        <v>1229</v>
      </c>
      <c r="E45" s="16">
        <v>1691</v>
      </c>
      <c r="F45" s="17">
        <v>4.5199999999999996</v>
      </c>
      <c r="G45" s="18">
        <v>9.7999999999999997E-3</v>
      </c>
    </row>
    <row r="46" spans="1:7" ht="12.95" customHeight="1">
      <c r="A46" s="14" t="s">
        <v>1935</v>
      </c>
      <c r="B46" s="15" t="s">
        <v>1937</v>
      </c>
      <c r="C46" s="10" t="s">
        <v>1936</v>
      </c>
      <c r="D46" s="12" t="s">
        <v>1222</v>
      </c>
      <c r="E46" s="16">
        <v>1511</v>
      </c>
      <c r="F46" s="17">
        <v>4.33</v>
      </c>
      <c r="G46" s="18">
        <v>9.4000000000000004E-3</v>
      </c>
    </row>
    <row r="47" spans="1:7" ht="12.95" customHeight="1">
      <c r="A47" s="14" t="s">
        <v>2377</v>
      </c>
      <c r="B47" s="15" t="s">
        <v>2379</v>
      </c>
      <c r="C47" s="10" t="s">
        <v>2378</v>
      </c>
      <c r="D47" s="12" t="s">
        <v>1353</v>
      </c>
      <c r="E47" s="16">
        <v>1467</v>
      </c>
      <c r="F47" s="17">
        <v>4.3099999999999996</v>
      </c>
      <c r="G47" s="18">
        <v>9.2999999999999992E-3</v>
      </c>
    </row>
    <row r="48" spans="1:7" ht="12.95" customHeight="1">
      <c r="A48" s="14" t="s">
        <v>1434</v>
      </c>
      <c r="B48" s="15" t="s">
        <v>1436</v>
      </c>
      <c r="C48" s="10" t="s">
        <v>1435</v>
      </c>
      <c r="D48" s="12" t="s">
        <v>1372</v>
      </c>
      <c r="E48" s="16">
        <v>912</v>
      </c>
      <c r="F48" s="17">
        <v>3.92</v>
      </c>
      <c r="G48" s="18">
        <v>8.5000000000000006E-3</v>
      </c>
    </row>
    <row r="49" spans="1:7" ht="12.95" customHeight="1">
      <c r="A49" s="14" t="s">
        <v>1449</v>
      </c>
      <c r="B49" s="15" t="s">
        <v>1451</v>
      </c>
      <c r="C49" s="10" t="s">
        <v>1450</v>
      </c>
      <c r="D49" s="12" t="s">
        <v>1165</v>
      </c>
      <c r="E49" s="16">
        <v>865</v>
      </c>
      <c r="F49" s="17">
        <v>3.87</v>
      </c>
      <c r="G49" s="18">
        <v>8.3999999999999995E-3</v>
      </c>
    </row>
    <row r="50" spans="1:7" ht="12.95" customHeight="1">
      <c r="A50" s="14" t="s">
        <v>2380</v>
      </c>
      <c r="B50" s="15" t="s">
        <v>2382</v>
      </c>
      <c r="C50" s="10" t="s">
        <v>2381</v>
      </c>
      <c r="D50" s="12" t="s">
        <v>1101</v>
      </c>
      <c r="E50" s="16">
        <v>587</v>
      </c>
      <c r="F50" s="17">
        <v>3.68</v>
      </c>
      <c r="G50" s="18">
        <v>8.0000000000000002E-3</v>
      </c>
    </row>
    <row r="51" spans="1:7" ht="12.95" customHeight="1">
      <c r="A51" s="14" t="s">
        <v>1305</v>
      </c>
      <c r="B51" s="15" t="s">
        <v>1307</v>
      </c>
      <c r="C51" s="10" t="s">
        <v>1306</v>
      </c>
      <c r="D51" s="12" t="s">
        <v>1308</v>
      </c>
      <c r="E51" s="16">
        <v>815</v>
      </c>
      <c r="F51" s="17">
        <v>3.6</v>
      </c>
      <c r="G51" s="18">
        <v>7.7999999999999996E-3</v>
      </c>
    </row>
    <row r="52" spans="1:7" ht="12.95" customHeight="1">
      <c r="A52" s="14" t="s">
        <v>1388</v>
      </c>
      <c r="B52" s="15" t="s">
        <v>1390</v>
      </c>
      <c r="C52" s="10" t="s">
        <v>1389</v>
      </c>
      <c r="D52" s="12" t="s">
        <v>1353</v>
      </c>
      <c r="E52" s="16">
        <v>724</v>
      </c>
      <c r="F52" s="17">
        <v>3.49</v>
      </c>
      <c r="G52" s="18">
        <v>7.6E-3</v>
      </c>
    </row>
    <row r="53" spans="1:7" ht="12.95" customHeight="1">
      <c r="A53" s="14" t="s">
        <v>1904</v>
      </c>
      <c r="B53" s="15" t="s">
        <v>1906</v>
      </c>
      <c r="C53" s="10" t="s">
        <v>1905</v>
      </c>
      <c r="D53" s="12" t="s">
        <v>1205</v>
      </c>
      <c r="E53" s="16">
        <v>745</v>
      </c>
      <c r="F53" s="17">
        <v>3.47</v>
      </c>
      <c r="G53" s="18">
        <v>7.4999999999999997E-3</v>
      </c>
    </row>
    <row r="54" spans="1:7" ht="12.95" customHeight="1">
      <c r="A54" s="14" t="s">
        <v>1400</v>
      </c>
      <c r="B54" s="15" t="s">
        <v>1402</v>
      </c>
      <c r="C54" s="10" t="s">
        <v>1401</v>
      </c>
      <c r="D54" s="12" t="s">
        <v>1292</v>
      </c>
      <c r="E54" s="16">
        <v>634</v>
      </c>
      <c r="F54" s="17">
        <v>3.44</v>
      </c>
      <c r="G54" s="18">
        <v>7.4000000000000003E-3</v>
      </c>
    </row>
    <row r="55" spans="1:7" ht="12.95" customHeight="1">
      <c r="A55" s="14" t="s">
        <v>1338</v>
      </c>
      <c r="B55" s="15" t="s">
        <v>1340</v>
      </c>
      <c r="C55" s="10" t="s">
        <v>1339</v>
      </c>
      <c r="D55" s="12" t="s">
        <v>1101</v>
      </c>
      <c r="E55" s="16">
        <v>140</v>
      </c>
      <c r="F55" s="17">
        <v>3.4</v>
      </c>
      <c r="G55" s="18">
        <v>7.4000000000000003E-3</v>
      </c>
    </row>
    <row r="56" spans="1:7" ht="12.95" customHeight="1">
      <c r="A56" s="14" t="s">
        <v>1264</v>
      </c>
      <c r="B56" s="15" t="s">
        <v>1266</v>
      </c>
      <c r="C56" s="10" t="s">
        <v>1265</v>
      </c>
      <c r="D56" s="12" t="s">
        <v>1267</v>
      </c>
      <c r="E56" s="16">
        <v>424</v>
      </c>
      <c r="F56" s="17">
        <v>3.39</v>
      </c>
      <c r="G56" s="18">
        <v>7.3000000000000001E-3</v>
      </c>
    </row>
    <row r="57" spans="1:7" ht="12.95" customHeight="1">
      <c r="A57" s="14" t="s">
        <v>1252</v>
      </c>
      <c r="B57" s="15" t="s">
        <v>1254</v>
      </c>
      <c r="C57" s="10" t="s">
        <v>1253</v>
      </c>
      <c r="D57" s="12" t="s">
        <v>1101</v>
      </c>
      <c r="E57" s="16">
        <v>277</v>
      </c>
      <c r="F57" s="17">
        <v>2.85</v>
      </c>
      <c r="G57" s="18">
        <v>6.1999999999999998E-3</v>
      </c>
    </row>
    <row r="58" spans="1:7" ht="12.95" customHeight="1">
      <c r="A58" s="14" t="s">
        <v>1098</v>
      </c>
      <c r="B58" s="15" t="s">
        <v>1100</v>
      </c>
      <c r="C58" s="10" t="s">
        <v>1099</v>
      </c>
      <c r="D58" s="12" t="s">
        <v>1101</v>
      </c>
      <c r="E58" s="16">
        <v>326</v>
      </c>
      <c r="F58" s="17">
        <v>2.48</v>
      </c>
      <c r="G58" s="18">
        <v>5.4000000000000003E-3</v>
      </c>
    </row>
    <row r="59" spans="1:7" ht="12.95" customHeight="1">
      <c r="A59" s="14" t="s">
        <v>1406</v>
      </c>
      <c r="B59" s="15" t="s">
        <v>1408</v>
      </c>
      <c r="C59" s="10" t="s">
        <v>1407</v>
      </c>
      <c r="D59" s="12" t="s">
        <v>1121</v>
      </c>
      <c r="E59" s="16">
        <v>852</v>
      </c>
      <c r="F59" s="17">
        <v>2.4</v>
      </c>
      <c r="G59" s="18">
        <v>5.1999999999999998E-3</v>
      </c>
    </row>
    <row r="60" spans="1:7" ht="12.95" customHeight="1">
      <c r="A60" s="14" t="s">
        <v>2383</v>
      </c>
      <c r="B60" s="15" t="s">
        <v>2385</v>
      </c>
      <c r="C60" s="10" t="s">
        <v>2384</v>
      </c>
      <c r="D60" s="12" t="s">
        <v>1171</v>
      </c>
      <c r="E60" s="16">
        <v>10</v>
      </c>
      <c r="F60" s="17">
        <v>2.1</v>
      </c>
      <c r="G60" s="18">
        <v>4.4999999999999997E-3</v>
      </c>
    </row>
    <row r="61" spans="1:7" ht="12.95" customHeight="1">
      <c r="A61" s="3"/>
      <c r="B61" s="20" t="s">
        <v>440</v>
      </c>
      <c r="C61" s="34" t="s">
        <v>2</v>
      </c>
      <c r="D61" s="20" t="s">
        <v>2</v>
      </c>
      <c r="E61" s="20" t="s">
        <v>2</v>
      </c>
      <c r="F61" s="35">
        <v>460.86</v>
      </c>
      <c r="G61" s="36">
        <v>0.99780000000000002</v>
      </c>
    </row>
    <row r="62" spans="1:7" ht="12.95" customHeight="1">
      <c r="A62" s="3"/>
      <c r="B62" s="11" t="s">
        <v>1516</v>
      </c>
      <c r="C62" s="19" t="s">
        <v>2</v>
      </c>
      <c r="D62" s="21" t="s">
        <v>2</v>
      </c>
      <c r="E62" s="21" t="s">
        <v>2</v>
      </c>
      <c r="F62" s="37" t="s">
        <v>808</v>
      </c>
      <c r="G62" s="38" t="s">
        <v>808</v>
      </c>
    </row>
    <row r="63" spans="1:7" ht="12.95" customHeight="1">
      <c r="A63" s="3"/>
      <c r="B63" s="20" t="s">
        <v>440</v>
      </c>
      <c r="C63" s="19" t="s">
        <v>2</v>
      </c>
      <c r="D63" s="21" t="s">
        <v>2</v>
      </c>
      <c r="E63" s="21" t="s">
        <v>2</v>
      </c>
      <c r="F63" s="37" t="s">
        <v>808</v>
      </c>
      <c r="G63" s="38" t="s">
        <v>808</v>
      </c>
    </row>
    <row r="64" spans="1:7" ht="12.95" customHeight="1">
      <c r="A64" s="3"/>
      <c r="B64" s="20" t="s">
        <v>224</v>
      </c>
      <c r="C64" s="19" t="s">
        <v>2</v>
      </c>
      <c r="D64" s="21" t="s">
        <v>2</v>
      </c>
      <c r="E64" s="22" t="s">
        <v>2</v>
      </c>
      <c r="F64" s="23">
        <v>460.86</v>
      </c>
      <c r="G64" s="24">
        <v>0.99780000000000002</v>
      </c>
    </row>
    <row r="65" spans="1:7" ht="12.95" customHeight="1">
      <c r="A65" s="3"/>
      <c r="B65" s="20" t="s">
        <v>237</v>
      </c>
      <c r="C65" s="19" t="s">
        <v>2</v>
      </c>
      <c r="D65" s="21" t="s">
        <v>2</v>
      </c>
      <c r="E65" s="12" t="s">
        <v>2</v>
      </c>
      <c r="F65" s="23">
        <v>1.07</v>
      </c>
      <c r="G65" s="24">
        <v>2.2000000000000001E-3</v>
      </c>
    </row>
    <row r="66" spans="1:7" ht="12.95" customHeight="1" thickBot="1">
      <c r="A66" s="3"/>
      <c r="B66" s="29" t="s">
        <v>238</v>
      </c>
      <c r="C66" s="28" t="s">
        <v>2</v>
      </c>
      <c r="D66" s="30" t="s">
        <v>2</v>
      </c>
      <c r="E66" s="30" t="s">
        <v>2</v>
      </c>
      <c r="F66" s="31">
        <v>461.9321716</v>
      </c>
      <c r="G66" s="32">
        <v>1</v>
      </c>
    </row>
    <row r="67" spans="1:7" ht="12.95" customHeight="1">
      <c r="A67" s="3"/>
      <c r="B67" s="4" t="s">
        <v>2</v>
      </c>
      <c r="C67" s="3"/>
      <c r="D67" s="3"/>
      <c r="E67" s="3"/>
      <c r="F67" s="3"/>
      <c r="G67" s="3"/>
    </row>
    <row r="68" spans="1:7" ht="12.95" customHeight="1">
      <c r="A68" s="3"/>
      <c r="B68" s="33" t="s">
        <v>2</v>
      </c>
      <c r="C68" s="3"/>
      <c r="D68" s="3"/>
      <c r="E68" s="3"/>
      <c r="F68" s="3"/>
      <c r="G68" s="3"/>
    </row>
    <row r="69" spans="1:7" ht="12.95" customHeight="1">
      <c r="A69" s="3"/>
      <c r="B69" s="33" t="s">
        <v>2</v>
      </c>
      <c r="C69" s="3"/>
      <c r="D69" s="3"/>
      <c r="E69" s="3"/>
      <c r="F69" s="3"/>
      <c r="G69" s="3"/>
    </row>
    <row r="70" spans="1:7" ht="26.1" customHeight="1">
      <c r="A70" s="3"/>
      <c r="B70" s="56"/>
      <c r="C70" s="3"/>
      <c r="E70" s="3"/>
      <c r="F70" s="3"/>
      <c r="G70" s="3"/>
    </row>
    <row r="71" spans="1:7" ht="12.95" customHeight="1">
      <c r="A71" s="3"/>
      <c r="B71" s="33" t="s">
        <v>2</v>
      </c>
      <c r="C71" s="3"/>
      <c r="D71" s="3"/>
      <c r="E71" s="3"/>
      <c r="F71" s="3"/>
      <c r="G71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45.xml><?xml version="1.0" encoding="utf-8"?>
<worksheet xmlns="http://schemas.openxmlformats.org/spreadsheetml/2006/main" xmlns:r="http://schemas.openxmlformats.org/officeDocument/2006/relationships">
  <dimension ref="A2:G161"/>
  <sheetViews>
    <sheetView showGridLines="0" zoomScaleNormal="100" workbookViewId="0"/>
  </sheetViews>
  <sheetFormatPr defaultRowHeight="12.75"/>
  <cols>
    <col min="1" max="1" width="12.28515625" style="1" bestFit="1" customWidth="1"/>
    <col min="2" max="2" width="61.7109375" style="1" bestFit="1" customWidth="1"/>
    <col min="3" max="3" width="13.5703125" style="1" bestFit="1" customWidth="1"/>
    <col min="4" max="4" width="40" style="1" bestFit="1" customWidth="1"/>
    <col min="5" max="5" width="8.85546875" style="1" bestFit="1" customWidth="1"/>
    <col min="6" max="6" width="27.42578125" style="1" bestFit="1" customWidth="1"/>
    <col min="7" max="7" width="8.140625" style="1" bestFit="1" customWidth="1"/>
    <col min="8" max="16384" width="9.140625" style="1"/>
  </cols>
  <sheetData>
    <row r="2" spans="1:7">
      <c r="B2" s="72" t="s">
        <v>2968</v>
      </c>
      <c r="C2" s="72"/>
      <c r="D2" s="72"/>
      <c r="E2" s="72"/>
      <c r="F2" s="72"/>
      <c r="G2" s="72"/>
    </row>
    <row r="4" spans="1:7">
      <c r="B4" s="72" t="str">
        <f>+B5</f>
        <v>IDFC Balanced Fund (BF)</v>
      </c>
      <c r="C4" s="72"/>
      <c r="D4" s="72"/>
      <c r="E4" s="72"/>
      <c r="F4" s="72"/>
      <c r="G4" s="72"/>
    </row>
    <row r="5" spans="1:7" ht="15.95" customHeight="1">
      <c r="A5" s="2" t="s">
        <v>2854</v>
      </c>
      <c r="B5" s="57" t="s">
        <v>2964</v>
      </c>
      <c r="C5" s="58"/>
      <c r="D5" s="59"/>
      <c r="E5" s="59"/>
      <c r="F5" s="59"/>
      <c r="G5" s="59"/>
    </row>
    <row r="6" spans="1:7" ht="12.95" customHeight="1">
      <c r="A6" s="3"/>
      <c r="B6" s="57" t="s">
        <v>1</v>
      </c>
      <c r="C6" s="58"/>
      <c r="D6" s="59"/>
      <c r="E6" s="59"/>
      <c r="F6" s="59"/>
      <c r="G6" s="59"/>
    </row>
    <row r="7" spans="1:7" ht="12.95" customHeight="1" thickBot="1">
      <c r="A7" s="4" t="s">
        <v>2</v>
      </c>
      <c r="B7" s="59"/>
      <c r="C7" s="59"/>
      <c r="D7" s="59"/>
      <c r="E7" s="59"/>
      <c r="F7" s="59"/>
      <c r="G7" s="59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1096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1097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14" t="s">
        <v>1863</v>
      </c>
      <c r="B11" s="15" t="s">
        <v>1803</v>
      </c>
      <c r="C11" s="10" t="s">
        <v>1864</v>
      </c>
      <c r="D11" s="12" t="s">
        <v>1117</v>
      </c>
      <c r="E11" s="16">
        <v>153320</v>
      </c>
      <c r="F11" s="17">
        <v>2772.79</v>
      </c>
      <c r="G11" s="18">
        <v>2.3699999999999999E-2</v>
      </c>
    </row>
    <row r="12" spans="1:7" ht="12.95" customHeight="1">
      <c r="A12" s="14" t="s">
        <v>1865</v>
      </c>
      <c r="B12" s="15" t="s">
        <v>1867</v>
      </c>
      <c r="C12" s="10" t="s">
        <v>1866</v>
      </c>
      <c r="D12" s="12" t="s">
        <v>1165</v>
      </c>
      <c r="E12" s="16">
        <v>285504</v>
      </c>
      <c r="F12" s="17">
        <v>2686.16</v>
      </c>
      <c r="G12" s="18">
        <v>2.3E-2</v>
      </c>
    </row>
    <row r="13" spans="1:7" ht="12.95" customHeight="1">
      <c r="A13" s="14" t="s">
        <v>1246</v>
      </c>
      <c r="B13" s="15" t="s">
        <v>1248</v>
      </c>
      <c r="C13" s="10" t="s">
        <v>1247</v>
      </c>
      <c r="D13" s="12" t="s">
        <v>1101</v>
      </c>
      <c r="E13" s="16">
        <v>449675</v>
      </c>
      <c r="F13" s="17">
        <v>2486.25</v>
      </c>
      <c r="G13" s="18">
        <v>2.1299999999999999E-2</v>
      </c>
    </row>
    <row r="14" spans="1:7" ht="12.95" customHeight="1">
      <c r="A14" s="14" t="s">
        <v>1147</v>
      </c>
      <c r="B14" s="15" t="s">
        <v>1149</v>
      </c>
      <c r="C14" s="10" t="s">
        <v>1148</v>
      </c>
      <c r="D14" s="12" t="s">
        <v>1140</v>
      </c>
      <c r="E14" s="16">
        <v>55289</v>
      </c>
      <c r="F14" s="17">
        <v>2128.5700000000002</v>
      </c>
      <c r="G14" s="18">
        <v>1.8200000000000001E-2</v>
      </c>
    </row>
    <row r="15" spans="1:7" ht="12.95" customHeight="1">
      <c r="A15" s="14" t="s">
        <v>1271</v>
      </c>
      <c r="B15" s="15" t="s">
        <v>1273</v>
      </c>
      <c r="C15" s="10" t="s">
        <v>1272</v>
      </c>
      <c r="D15" s="12" t="s">
        <v>1117</v>
      </c>
      <c r="E15" s="16">
        <v>393465</v>
      </c>
      <c r="F15" s="17">
        <v>2058.41</v>
      </c>
      <c r="G15" s="18">
        <v>1.7600000000000001E-2</v>
      </c>
    </row>
    <row r="16" spans="1:7" ht="12.95" customHeight="1">
      <c r="A16" s="14" t="s">
        <v>1141</v>
      </c>
      <c r="B16" s="15" t="s">
        <v>1143</v>
      </c>
      <c r="C16" s="10" t="s">
        <v>1142</v>
      </c>
      <c r="D16" s="12" t="s">
        <v>1117</v>
      </c>
      <c r="E16" s="16">
        <v>1156955</v>
      </c>
      <c r="F16" s="17">
        <v>1965.67</v>
      </c>
      <c r="G16" s="18">
        <v>1.6799999999999999E-2</v>
      </c>
    </row>
    <row r="17" spans="1:7" ht="12.95" customHeight="1">
      <c r="A17" s="14" t="s">
        <v>1181</v>
      </c>
      <c r="B17" s="15" t="s">
        <v>1183</v>
      </c>
      <c r="C17" s="10" t="s">
        <v>1182</v>
      </c>
      <c r="D17" s="12" t="s">
        <v>1140</v>
      </c>
      <c r="E17" s="16">
        <v>779100</v>
      </c>
      <c r="F17" s="17">
        <v>1876.46</v>
      </c>
      <c r="G17" s="18">
        <v>1.61E-2</v>
      </c>
    </row>
    <row r="18" spans="1:7" ht="12.95" customHeight="1">
      <c r="A18" s="14" t="s">
        <v>1274</v>
      </c>
      <c r="B18" s="15" t="s">
        <v>1276</v>
      </c>
      <c r="C18" s="10" t="s">
        <v>1275</v>
      </c>
      <c r="D18" s="12" t="s">
        <v>1105</v>
      </c>
      <c r="E18" s="16">
        <v>449062</v>
      </c>
      <c r="F18" s="17">
        <v>1821.4</v>
      </c>
      <c r="G18" s="18">
        <v>1.5599999999999999E-2</v>
      </c>
    </row>
    <row r="19" spans="1:7" ht="12.95" customHeight="1">
      <c r="A19" s="14" t="s">
        <v>1283</v>
      </c>
      <c r="B19" s="15" t="s">
        <v>1285</v>
      </c>
      <c r="C19" s="10" t="s">
        <v>1284</v>
      </c>
      <c r="D19" s="12" t="s">
        <v>1113</v>
      </c>
      <c r="E19" s="16">
        <v>657777</v>
      </c>
      <c r="F19" s="17">
        <v>1747.71</v>
      </c>
      <c r="G19" s="18">
        <v>1.4999999999999999E-2</v>
      </c>
    </row>
    <row r="20" spans="1:7" ht="12.95" customHeight="1">
      <c r="A20" s="14" t="s">
        <v>1873</v>
      </c>
      <c r="B20" s="15" t="s">
        <v>1875</v>
      </c>
      <c r="C20" s="10" t="s">
        <v>1874</v>
      </c>
      <c r="D20" s="12" t="s">
        <v>1876</v>
      </c>
      <c r="E20" s="16">
        <v>293986</v>
      </c>
      <c r="F20" s="17">
        <v>1530.34</v>
      </c>
      <c r="G20" s="18">
        <v>1.3100000000000001E-2</v>
      </c>
    </row>
    <row r="21" spans="1:7" ht="12.95" customHeight="1">
      <c r="A21" s="14" t="s">
        <v>1926</v>
      </c>
      <c r="B21" s="15" t="s">
        <v>1928</v>
      </c>
      <c r="C21" s="10" t="s">
        <v>1927</v>
      </c>
      <c r="D21" s="12" t="s">
        <v>1372</v>
      </c>
      <c r="E21" s="16">
        <v>101586</v>
      </c>
      <c r="F21" s="17">
        <v>1404.27</v>
      </c>
      <c r="G21" s="18">
        <v>1.2E-2</v>
      </c>
    </row>
    <row r="22" spans="1:7" ht="12.95" customHeight="1">
      <c r="A22" s="14" t="s">
        <v>1237</v>
      </c>
      <c r="B22" s="15" t="s">
        <v>1239</v>
      </c>
      <c r="C22" s="10" t="s">
        <v>1238</v>
      </c>
      <c r="D22" s="12" t="s">
        <v>1117</v>
      </c>
      <c r="E22" s="16">
        <v>134932</v>
      </c>
      <c r="F22" s="17">
        <v>1383.12</v>
      </c>
      <c r="G22" s="18">
        <v>1.18E-2</v>
      </c>
    </row>
    <row r="23" spans="1:7" ht="12.95" customHeight="1">
      <c r="A23" s="14" t="s">
        <v>1870</v>
      </c>
      <c r="B23" s="15" t="s">
        <v>1872</v>
      </c>
      <c r="C23" s="10" t="s">
        <v>1871</v>
      </c>
      <c r="D23" s="12" t="s">
        <v>1353</v>
      </c>
      <c r="E23" s="16">
        <v>144733</v>
      </c>
      <c r="F23" s="17">
        <v>1334.22</v>
      </c>
      <c r="G23" s="18">
        <v>1.14E-2</v>
      </c>
    </row>
    <row r="24" spans="1:7" ht="12.95" customHeight="1">
      <c r="A24" s="14" t="s">
        <v>1868</v>
      </c>
      <c r="B24" s="15" t="s">
        <v>228</v>
      </c>
      <c r="C24" s="10" t="s">
        <v>1869</v>
      </c>
      <c r="D24" s="12" t="s">
        <v>1117</v>
      </c>
      <c r="E24" s="16">
        <v>81326</v>
      </c>
      <c r="F24" s="17">
        <v>1323.3</v>
      </c>
      <c r="G24" s="18">
        <v>1.1299999999999999E-2</v>
      </c>
    </row>
    <row r="25" spans="1:7" ht="12.95" customHeight="1">
      <c r="A25" s="14" t="s">
        <v>1114</v>
      </c>
      <c r="B25" s="15" t="s">
        <v>1116</v>
      </c>
      <c r="C25" s="10" t="s">
        <v>1115</v>
      </c>
      <c r="D25" s="12" t="s">
        <v>1117</v>
      </c>
      <c r="E25" s="16">
        <v>1056224</v>
      </c>
      <c r="F25" s="17">
        <v>1285.95</v>
      </c>
      <c r="G25" s="18">
        <v>1.0999999999999999E-2</v>
      </c>
    </row>
    <row r="26" spans="1:7" ht="12.95" customHeight="1">
      <c r="A26" s="14" t="s">
        <v>1492</v>
      </c>
      <c r="B26" s="15" t="s">
        <v>1494</v>
      </c>
      <c r="C26" s="10" t="s">
        <v>1493</v>
      </c>
      <c r="D26" s="12" t="s">
        <v>1121</v>
      </c>
      <c r="E26" s="16">
        <v>101851</v>
      </c>
      <c r="F26" s="17">
        <v>1249.81</v>
      </c>
      <c r="G26" s="18">
        <v>1.0699999999999999E-2</v>
      </c>
    </row>
    <row r="27" spans="1:7" ht="12.95" customHeight="1">
      <c r="A27" s="14" t="s">
        <v>1883</v>
      </c>
      <c r="B27" s="15" t="s">
        <v>1885</v>
      </c>
      <c r="C27" s="10" t="s">
        <v>1884</v>
      </c>
      <c r="D27" s="12" t="s">
        <v>1165</v>
      </c>
      <c r="E27" s="16">
        <v>300033</v>
      </c>
      <c r="F27" s="17">
        <v>1246.6400000000001</v>
      </c>
      <c r="G27" s="18">
        <v>1.0699999999999999E-2</v>
      </c>
    </row>
    <row r="28" spans="1:7" ht="12.95" customHeight="1">
      <c r="A28" s="14" t="s">
        <v>1184</v>
      </c>
      <c r="B28" s="15" t="s">
        <v>1186</v>
      </c>
      <c r="C28" s="10" t="s">
        <v>1185</v>
      </c>
      <c r="D28" s="12" t="s">
        <v>1140</v>
      </c>
      <c r="E28" s="16">
        <v>14936</v>
      </c>
      <c r="F28" s="17">
        <v>1226.43</v>
      </c>
      <c r="G28" s="18">
        <v>1.0500000000000001E-2</v>
      </c>
    </row>
    <row r="29" spans="1:7" ht="12.95" customHeight="1">
      <c r="A29" s="14" t="s">
        <v>1280</v>
      </c>
      <c r="B29" s="15" t="s">
        <v>1282</v>
      </c>
      <c r="C29" s="10" t="s">
        <v>1281</v>
      </c>
      <c r="D29" s="12" t="s">
        <v>1194</v>
      </c>
      <c r="E29" s="16">
        <v>100257</v>
      </c>
      <c r="F29" s="17">
        <v>1225.44</v>
      </c>
      <c r="G29" s="18">
        <v>1.0500000000000001E-2</v>
      </c>
    </row>
    <row r="30" spans="1:7" ht="12.95" customHeight="1">
      <c r="A30" s="14" t="s">
        <v>1920</v>
      </c>
      <c r="B30" s="15" t="s">
        <v>1922</v>
      </c>
      <c r="C30" s="10" t="s">
        <v>1921</v>
      </c>
      <c r="D30" s="12" t="s">
        <v>1467</v>
      </c>
      <c r="E30" s="16">
        <v>170888</v>
      </c>
      <c r="F30" s="17">
        <v>1193.1400000000001</v>
      </c>
      <c r="G30" s="18">
        <v>1.0200000000000001E-2</v>
      </c>
    </row>
    <row r="31" spans="1:7" ht="12.95" customHeight="1">
      <c r="A31" s="14" t="s">
        <v>1455</v>
      </c>
      <c r="B31" s="15" t="s">
        <v>1457</v>
      </c>
      <c r="C31" s="10" t="s">
        <v>1456</v>
      </c>
      <c r="D31" s="12" t="s">
        <v>1171</v>
      </c>
      <c r="E31" s="16">
        <v>483965</v>
      </c>
      <c r="F31" s="17">
        <v>1190.55</v>
      </c>
      <c r="G31" s="18">
        <v>1.0200000000000001E-2</v>
      </c>
    </row>
    <row r="32" spans="1:7" ht="12.95" customHeight="1">
      <c r="A32" s="14" t="s">
        <v>1904</v>
      </c>
      <c r="B32" s="15" t="s">
        <v>1906</v>
      </c>
      <c r="C32" s="10" t="s">
        <v>1905</v>
      </c>
      <c r="D32" s="12" t="s">
        <v>1205</v>
      </c>
      <c r="E32" s="16">
        <v>251465</v>
      </c>
      <c r="F32" s="17">
        <v>1169.82</v>
      </c>
      <c r="G32" s="18">
        <v>0.01</v>
      </c>
    </row>
    <row r="33" spans="1:7" ht="12.95" customHeight="1">
      <c r="A33" s="14" t="s">
        <v>1895</v>
      </c>
      <c r="B33" s="15" t="s">
        <v>1897</v>
      </c>
      <c r="C33" s="10" t="s">
        <v>1896</v>
      </c>
      <c r="D33" s="12" t="s">
        <v>1129</v>
      </c>
      <c r="E33" s="16">
        <v>797822</v>
      </c>
      <c r="F33" s="17">
        <v>1125.73</v>
      </c>
      <c r="G33" s="18">
        <v>9.5999999999999992E-3</v>
      </c>
    </row>
    <row r="34" spans="1:7" ht="12.95" customHeight="1">
      <c r="A34" s="14" t="s">
        <v>1350</v>
      </c>
      <c r="B34" s="15" t="s">
        <v>1352</v>
      </c>
      <c r="C34" s="10" t="s">
        <v>1351</v>
      </c>
      <c r="D34" s="12" t="s">
        <v>1353</v>
      </c>
      <c r="E34" s="16">
        <v>755385</v>
      </c>
      <c r="F34" s="17">
        <v>1119.8599999999999</v>
      </c>
      <c r="G34" s="18">
        <v>9.5999999999999992E-3</v>
      </c>
    </row>
    <row r="35" spans="1:7" ht="12.95" customHeight="1">
      <c r="A35" s="14" t="s">
        <v>1877</v>
      </c>
      <c r="B35" s="15" t="s">
        <v>1879</v>
      </c>
      <c r="C35" s="10" t="s">
        <v>1878</v>
      </c>
      <c r="D35" s="12" t="s">
        <v>1129</v>
      </c>
      <c r="E35" s="16">
        <v>613981</v>
      </c>
      <c r="F35" s="17">
        <v>1112.8399999999999</v>
      </c>
      <c r="G35" s="18">
        <v>9.4999999999999998E-3</v>
      </c>
    </row>
    <row r="36" spans="1:7" ht="12.95" customHeight="1">
      <c r="A36" s="14" t="s">
        <v>2044</v>
      </c>
      <c r="B36" s="15" t="s">
        <v>2046</v>
      </c>
      <c r="C36" s="10" t="s">
        <v>2045</v>
      </c>
      <c r="D36" s="12" t="s">
        <v>1105</v>
      </c>
      <c r="E36" s="16">
        <v>625078</v>
      </c>
      <c r="F36" s="17">
        <v>1098.26</v>
      </c>
      <c r="G36" s="18">
        <v>9.4000000000000004E-3</v>
      </c>
    </row>
    <row r="37" spans="1:7" ht="12.95" customHeight="1">
      <c r="A37" s="14" t="s">
        <v>1159</v>
      </c>
      <c r="B37" s="15" t="s">
        <v>1161</v>
      </c>
      <c r="C37" s="10" t="s">
        <v>1160</v>
      </c>
      <c r="D37" s="12" t="s">
        <v>1105</v>
      </c>
      <c r="E37" s="16">
        <v>64000</v>
      </c>
      <c r="F37" s="17">
        <v>1092.74</v>
      </c>
      <c r="G37" s="18">
        <v>9.4000000000000004E-3</v>
      </c>
    </row>
    <row r="38" spans="1:7" ht="12.95" customHeight="1">
      <c r="A38" s="14" t="s">
        <v>1945</v>
      </c>
      <c r="B38" s="15" t="s">
        <v>1947</v>
      </c>
      <c r="C38" s="10" t="s">
        <v>1946</v>
      </c>
      <c r="D38" s="12" t="s">
        <v>1105</v>
      </c>
      <c r="E38" s="16">
        <v>144033</v>
      </c>
      <c r="F38" s="17">
        <v>1086.8699999999999</v>
      </c>
      <c r="G38" s="18">
        <v>9.2999999999999992E-3</v>
      </c>
    </row>
    <row r="39" spans="1:7" ht="12.95" customHeight="1">
      <c r="A39" s="14" t="s">
        <v>2245</v>
      </c>
      <c r="B39" s="15" t="s">
        <v>2247</v>
      </c>
      <c r="C39" s="10" t="s">
        <v>2246</v>
      </c>
      <c r="D39" s="12" t="s">
        <v>1913</v>
      </c>
      <c r="E39" s="16">
        <v>654000</v>
      </c>
      <c r="F39" s="17">
        <v>1007.16</v>
      </c>
      <c r="G39" s="18">
        <v>8.6E-3</v>
      </c>
    </row>
    <row r="40" spans="1:7" ht="12.95" customHeight="1">
      <c r="A40" s="14" t="s">
        <v>1935</v>
      </c>
      <c r="B40" s="15" t="s">
        <v>1937</v>
      </c>
      <c r="C40" s="10" t="s">
        <v>1936</v>
      </c>
      <c r="D40" s="12" t="s">
        <v>1222</v>
      </c>
      <c r="E40" s="16">
        <v>341545</v>
      </c>
      <c r="F40" s="17">
        <v>978.36</v>
      </c>
      <c r="G40" s="18">
        <v>8.3999999999999995E-3</v>
      </c>
    </row>
    <row r="41" spans="1:7" ht="12.95" customHeight="1">
      <c r="A41" s="14" t="s">
        <v>2019</v>
      </c>
      <c r="B41" s="15" t="s">
        <v>2021</v>
      </c>
      <c r="C41" s="10" t="s">
        <v>2020</v>
      </c>
      <c r="D41" s="12" t="s">
        <v>1876</v>
      </c>
      <c r="E41" s="16">
        <v>85370</v>
      </c>
      <c r="F41" s="17">
        <v>973.73</v>
      </c>
      <c r="G41" s="18">
        <v>8.3000000000000001E-3</v>
      </c>
    </row>
    <row r="42" spans="1:7" ht="12.95" customHeight="1">
      <c r="A42" s="14" t="s">
        <v>1338</v>
      </c>
      <c r="B42" s="15" t="s">
        <v>1340</v>
      </c>
      <c r="C42" s="10" t="s">
        <v>1339</v>
      </c>
      <c r="D42" s="12" t="s">
        <v>1101</v>
      </c>
      <c r="E42" s="16">
        <v>39485</v>
      </c>
      <c r="F42" s="17">
        <v>958.76</v>
      </c>
      <c r="G42" s="18">
        <v>8.2000000000000007E-3</v>
      </c>
    </row>
    <row r="43" spans="1:7" ht="12.95" customHeight="1">
      <c r="A43" s="14" t="s">
        <v>1898</v>
      </c>
      <c r="B43" s="15" t="s">
        <v>1900</v>
      </c>
      <c r="C43" s="10" t="s">
        <v>1899</v>
      </c>
      <c r="D43" s="12" t="s">
        <v>1101</v>
      </c>
      <c r="E43" s="16">
        <v>353519</v>
      </c>
      <c r="F43" s="17">
        <v>930.64</v>
      </c>
      <c r="G43" s="18">
        <v>8.0000000000000002E-3</v>
      </c>
    </row>
    <row r="44" spans="1:7" ht="12.95" customHeight="1">
      <c r="A44" s="14" t="s">
        <v>1406</v>
      </c>
      <c r="B44" s="15" t="s">
        <v>1408</v>
      </c>
      <c r="C44" s="10" t="s">
        <v>1407</v>
      </c>
      <c r="D44" s="12" t="s">
        <v>1121</v>
      </c>
      <c r="E44" s="16">
        <v>330470</v>
      </c>
      <c r="F44" s="17">
        <v>930.27</v>
      </c>
      <c r="G44" s="18">
        <v>8.0000000000000002E-3</v>
      </c>
    </row>
    <row r="45" spans="1:7" ht="12.95" customHeight="1">
      <c r="A45" s="14" t="s">
        <v>1166</v>
      </c>
      <c r="B45" s="15" t="s">
        <v>231</v>
      </c>
      <c r="C45" s="10" t="s">
        <v>1167</v>
      </c>
      <c r="D45" s="12" t="s">
        <v>1117</v>
      </c>
      <c r="E45" s="16">
        <v>176413</v>
      </c>
      <c r="F45" s="17">
        <v>926.87</v>
      </c>
      <c r="G45" s="18">
        <v>7.9000000000000008E-3</v>
      </c>
    </row>
    <row r="46" spans="1:7" ht="12.95" customHeight="1">
      <c r="A46" s="14" t="s">
        <v>1477</v>
      </c>
      <c r="B46" s="15" t="s">
        <v>1479</v>
      </c>
      <c r="C46" s="10" t="s">
        <v>1478</v>
      </c>
      <c r="D46" s="12" t="s">
        <v>1321</v>
      </c>
      <c r="E46" s="16">
        <v>496834</v>
      </c>
      <c r="F46" s="17">
        <v>917.16</v>
      </c>
      <c r="G46" s="18">
        <v>7.9000000000000008E-3</v>
      </c>
    </row>
    <row r="47" spans="1:7" ht="12.95" customHeight="1">
      <c r="A47" s="14" t="s">
        <v>1335</v>
      </c>
      <c r="B47" s="15" t="s">
        <v>1337</v>
      </c>
      <c r="C47" s="10" t="s">
        <v>1336</v>
      </c>
      <c r="D47" s="12" t="s">
        <v>1117</v>
      </c>
      <c r="E47" s="16">
        <v>299125</v>
      </c>
      <c r="F47" s="17">
        <v>914.72</v>
      </c>
      <c r="G47" s="18">
        <v>7.7999999999999996E-3</v>
      </c>
    </row>
    <row r="48" spans="1:7" ht="12.95" customHeight="1">
      <c r="A48" s="14" t="s">
        <v>1938</v>
      </c>
      <c r="B48" s="15" t="s">
        <v>1940</v>
      </c>
      <c r="C48" s="10" t="s">
        <v>1939</v>
      </c>
      <c r="D48" s="12" t="s">
        <v>1421</v>
      </c>
      <c r="E48" s="16">
        <v>171597</v>
      </c>
      <c r="F48" s="17">
        <v>884.15</v>
      </c>
      <c r="G48" s="18">
        <v>7.6E-3</v>
      </c>
    </row>
    <row r="49" spans="1:7" ht="12.95" customHeight="1">
      <c r="A49" s="14" t="s">
        <v>1889</v>
      </c>
      <c r="B49" s="15" t="s">
        <v>1891</v>
      </c>
      <c r="C49" s="10" t="s">
        <v>1890</v>
      </c>
      <c r="D49" s="12" t="s">
        <v>1876</v>
      </c>
      <c r="E49" s="16">
        <v>242972</v>
      </c>
      <c r="F49" s="17">
        <v>855.75</v>
      </c>
      <c r="G49" s="18">
        <v>7.3000000000000001E-3</v>
      </c>
    </row>
    <row r="50" spans="1:7" ht="12.95" customHeight="1">
      <c r="A50" s="14" t="s">
        <v>1137</v>
      </c>
      <c r="B50" s="15" t="s">
        <v>1139</v>
      </c>
      <c r="C50" s="10" t="s">
        <v>1138</v>
      </c>
      <c r="D50" s="12" t="s">
        <v>1140</v>
      </c>
      <c r="E50" s="16">
        <v>196329</v>
      </c>
      <c r="F50" s="17">
        <v>841.07</v>
      </c>
      <c r="G50" s="18">
        <v>7.1999999999999998E-3</v>
      </c>
    </row>
    <row r="51" spans="1:7" ht="12.95" customHeight="1">
      <c r="A51" s="14" t="s">
        <v>1223</v>
      </c>
      <c r="B51" s="15" t="s">
        <v>1225</v>
      </c>
      <c r="C51" s="10" t="s">
        <v>1224</v>
      </c>
      <c r="D51" s="12" t="s">
        <v>1105</v>
      </c>
      <c r="E51" s="16">
        <v>141351</v>
      </c>
      <c r="F51" s="17">
        <v>829.73</v>
      </c>
      <c r="G51" s="18">
        <v>7.1000000000000004E-3</v>
      </c>
    </row>
    <row r="52" spans="1:7" ht="12.95" customHeight="1">
      <c r="A52" s="14" t="s">
        <v>2038</v>
      </c>
      <c r="B52" s="15" t="s">
        <v>2040</v>
      </c>
      <c r="C52" s="10" t="s">
        <v>2039</v>
      </c>
      <c r="D52" s="12" t="s">
        <v>1133</v>
      </c>
      <c r="E52" s="16">
        <v>500000</v>
      </c>
      <c r="F52" s="17">
        <v>799.25</v>
      </c>
      <c r="G52" s="18">
        <v>6.7999999999999996E-3</v>
      </c>
    </row>
    <row r="53" spans="1:7" ht="12.95" customHeight="1">
      <c r="A53" s="14" t="s">
        <v>1347</v>
      </c>
      <c r="B53" s="15" t="s">
        <v>1349</v>
      </c>
      <c r="C53" s="10" t="s">
        <v>1348</v>
      </c>
      <c r="D53" s="12" t="s">
        <v>1229</v>
      </c>
      <c r="E53" s="16">
        <v>249600</v>
      </c>
      <c r="F53" s="17">
        <v>786.86</v>
      </c>
      <c r="G53" s="18">
        <v>6.7000000000000002E-3</v>
      </c>
    </row>
    <row r="54" spans="1:7" ht="12.95" customHeight="1">
      <c r="A54" s="14" t="s">
        <v>1480</v>
      </c>
      <c r="B54" s="15" t="s">
        <v>1482</v>
      </c>
      <c r="C54" s="10" t="s">
        <v>1481</v>
      </c>
      <c r="D54" s="12" t="s">
        <v>1105</v>
      </c>
      <c r="E54" s="16">
        <v>173250</v>
      </c>
      <c r="F54" s="17">
        <v>747.83</v>
      </c>
      <c r="G54" s="18">
        <v>6.4000000000000003E-3</v>
      </c>
    </row>
    <row r="55" spans="1:7" ht="12.95" customHeight="1">
      <c r="A55" s="14" t="s">
        <v>1312</v>
      </c>
      <c r="B55" s="15" t="s">
        <v>1314</v>
      </c>
      <c r="C55" s="10" t="s">
        <v>1313</v>
      </c>
      <c r="D55" s="12" t="s">
        <v>1117</v>
      </c>
      <c r="E55" s="16">
        <v>418760</v>
      </c>
      <c r="F55" s="17">
        <v>738.9</v>
      </c>
      <c r="G55" s="18">
        <v>6.3E-3</v>
      </c>
    </row>
    <row r="56" spans="1:7" ht="12.95" customHeight="1">
      <c r="A56" s="14" t="s">
        <v>1513</v>
      </c>
      <c r="B56" s="15" t="s">
        <v>1515</v>
      </c>
      <c r="C56" s="10" t="s">
        <v>1514</v>
      </c>
      <c r="D56" s="12" t="s">
        <v>1140</v>
      </c>
      <c r="E56" s="16">
        <v>54435</v>
      </c>
      <c r="F56" s="17">
        <v>732.04</v>
      </c>
      <c r="G56" s="18">
        <v>6.3E-3</v>
      </c>
    </row>
    <row r="57" spans="1:7" ht="12.95" customHeight="1">
      <c r="A57" s="14" t="s">
        <v>1892</v>
      </c>
      <c r="B57" s="15" t="s">
        <v>1894</v>
      </c>
      <c r="C57" s="10" t="s">
        <v>1893</v>
      </c>
      <c r="D57" s="12" t="s">
        <v>1129</v>
      </c>
      <c r="E57" s="16">
        <v>185711</v>
      </c>
      <c r="F57" s="17">
        <v>695.02</v>
      </c>
      <c r="G57" s="18">
        <v>6.0000000000000001E-3</v>
      </c>
    </row>
    <row r="58" spans="1:7" ht="12.95" customHeight="1">
      <c r="A58" s="14" t="s">
        <v>2129</v>
      </c>
      <c r="B58" s="15" t="s">
        <v>2131</v>
      </c>
      <c r="C58" s="10" t="s">
        <v>2130</v>
      </c>
      <c r="D58" s="12" t="s">
        <v>1117</v>
      </c>
      <c r="E58" s="16">
        <v>419336</v>
      </c>
      <c r="F58" s="17">
        <v>677.44</v>
      </c>
      <c r="G58" s="18">
        <v>5.7999999999999996E-3</v>
      </c>
    </row>
    <row r="59" spans="1:7" ht="12.95" customHeight="1">
      <c r="A59" s="14" t="s">
        <v>1917</v>
      </c>
      <c r="B59" s="15" t="s">
        <v>1919</v>
      </c>
      <c r="C59" s="10" t="s">
        <v>1918</v>
      </c>
      <c r="D59" s="12" t="s">
        <v>1129</v>
      </c>
      <c r="E59" s="16">
        <v>316769</v>
      </c>
      <c r="F59" s="17">
        <v>671.08</v>
      </c>
      <c r="G59" s="18">
        <v>5.7000000000000002E-3</v>
      </c>
    </row>
    <row r="60" spans="1:7" ht="12.95" customHeight="1">
      <c r="A60" s="14" t="s">
        <v>1322</v>
      </c>
      <c r="B60" s="15" t="s">
        <v>1324</v>
      </c>
      <c r="C60" s="10" t="s">
        <v>1323</v>
      </c>
      <c r="D60" s="12" t="s">
        <v>1171</v>
      </c>
      <c r="E60" s="16">
        <v>39260</v>
      </c>
      <c r="F60" s="17">
        <v>656.39</v>
      </c>
      <c r="G60" s="18">
        <v>5.5999999999999999E-3</v>
      </c>
    </row>
    <row r="61" spans="1:7" ht="12.95" customHeight="1">
      <c r="A61" s="14" t="s">
        <v>2016</v>
      </c>
      <c r="B61" s="15" t="s">
        <v>2018</v>
      </c>
      <c r="C61" s="10" t="s">
        <v>2017</v>
      </c>
      <c r="D61" s="12" t="s">
        <v>1113</v>
      </c>
      <c r="E61" s="16">
        <v>55183</v>
      </c>
      <c r="F61" s="17">
        <v>646.91</v>
      </c>
      <c r="G61" s="18">
        <v>5.4999999999999997E-3</v>
      </c>
    </row>
    <row r="62" spans="1:7" ht="12.95" customHeight="1">
      <c r="A62" s="14" t="s">
        <v>1106</v>
      </c>
      <c r="B62" s="15" t="s">
        <v>1108</v>
      </c>
      <c r="C62" s="10" t="s">
        <v>1107</v>
      </c>
      <c r="D62" s="12" t="s">
        <v>1109</v>
      </c>
      <c r="E62" s="16">
        <v>248523</v>
      </c>
      <c r="F62" s="17">
        <v>642.30999999999995</v>
      </c>
      <c r="G62" s="18">
        <v>5.4999999999999997E-3</v>
      </c>
    </row>
    <row r="63" spans="1:7" ht="12.95" customHeight="1">
      <c r="A63" s="14" t="s">
        <v>2855</v>
      </c>
      <c r="B63" s="15" t="s">
        <v>2857</v>
      </c>
      <c r="C63" s="10" t="s">
        <v>2856</v>
      </c>
      <c r="D63" s="12" t="s">
        <v>1105</v>
      </c>
      <c r="E63" s="16">
        <v>359391</v>
      </c>
      <c r="F63" s="17">
        <v>639.36</v>
      </c>
      <c r="G63" s="18">
        <v>5.4999999999999997E-3</v>
      </c>
    </row>
    <row r="64" spans="1:7" ht="12.95" customHeight="1">
      <c r="A64" s="14" t="s">
        <v>1932</v>
      </c>
      <c r="B64" s="15" t="s">
        <v>1934</v>
      </c>
      <c r="C64" s="10" t="s">
        <v>1933</v>
      </c>
      <c r="D64" s="12" t="s">
        <v>1353</v>
      </c>
      <c r="E64" s="16">
        <v>172986</v>
      </c>
      <c r="F64" s="17">
        <v>628.72</v>
      </c>
      <c r="G64" s="18">
        <v>5.4000000000000003E-3</v>
      </c>
    </row>
    <row r="65" spans="1:7" ht="12.95" customHeight="1">
      <c r="A65" s="14" t="s">
        <v>1923</v>
      </c>
      <c r="B65" s="15" t="s">
        <v>1925</v>
      </c>
      <c r="C65" s="10" t="s">
        <v>1924</v>
      </c>
      <c r="D65" s="12" t="s">
        <v>1215</v>
      </c>
      <c r="E65" s="16">
        <v>288461</v>
      </c>
      <c r="F65" s="17">
        <v>626.39</v>
      </c>
      <c r="G65" s="18">
        <v>5.4000000000000003E-3</v>
      </c>
    </row>
    <row r="66" spans="1:7" ht="12.95" customHeight="1">
      <c r="A66" s="14" t="s">
        <v>2550</v>
      </c>
      <c r="B66" s="15" t="s">
        <v>2552</v>
      </c>
      <c r="C66" s="10" t="s">
        <v>2551</v>
      </c>
      <c r="D66" s="12" t="s">
        <v>1113</v>
      </c>
      <c r="E66" s="16">
        <v>8644</v>
      </c>
      <c r="F66" s="17">
        <v>625.74</v>
      </c>
      <c r="G66" s="18">
        <v>5.4000000000000003E-3</v>
      </c>
    </row>
    <row r="67" spans="1:7" ht="12.95" customHeight="1">
      <c r="A67" s="14" t="s">
        <v>1344</v>
      </c>
      <c r="B67" s="15" t="s">
        <v>1346</v>
      </c>
      <c r="C67" s="10" t="s">
        <v>1345</v>
      </c>
      <c r="D67" s="12" t="s">
        <v>1165</v>
      </c>
      <c r="E67" s="16">
        <v>436000</v>
      </c>
      <c r="F67" s="17">
        <v>620.65</v>
      </c>
      <c r="G67" s="18">
        <v>5.3E-3</v>
      </c>
    </row>
    <row r="68" spans="1:7" ht="12.95" customHeight="1">
      <c r="A68" s="14" t="s">
        <v>1156</v>
      </c>
      <c r="B68" s="15" t="s">
        <v>1158</v>
      </c>
      <c r="C68" s="10" t="s">
        <v>1157</v>
      </c>
      <c r="D68" s="12" t="s">
        <v>1105</v>
      </c>
      <c r="E68" s="16">
        <v>48800</v>
      </c>
      <c r="F68" s="17">
        <v>607.1</v>
      </c>
      <c r="G68" s="18">
        <v>5.1999999999999998E-3</v>
      </c>
    </row>
    <row r="69" spans="1:7" ht="12.95" customHeight="1">
      <c r="A69" s="14" t="s">
        <v>1376</v>
      </c>
      <c r="B69" s="15" t="s">
        <v>1378</v>
      </c>
      <c r="C69" s="10" t="s">
        <v>1377</v>
      </c>
      <c r="D69" s="12" t="s">
        <v>1353</v>
      </c>
      <c r="E69" s="16">
        <v>69947</v>
      </c>
      <c r="F69" s="17">
        <v>598.61</v>
      </c>
      <c r="G69" s="18">
        <v>5.1000000000000004E-3</v>
      </c>
    </row>
    <row r="70" spans="1:7" ht="12.95" customHeight="1">
      <c r="A70" s="14" t="s">
        <v>1382</v>
      </c>
      <c r="B70" s="15" t="s">
        <v>1384</v>
      </c>
      <c r="C70" s="10" t="s">
        <v>1383</v>
      </c>
      <c r="D70" s="12" t="s">
        <v>1109</v>
      </c>
      <c r="E70" s="16">
        <v>84609</v>
      </c>
      <c r="F70" s="17">
        <v>595.48</v>
      </c>
      <c r="G70" s="18">
        <v>5.1000000000000004E-3</v>
      </c>
    </row>
    <row r="71" spans="1:7" ht="12.95" customHeight="1">
      <c r="A71" s="14" t="s">
        <v>1914</v>
      </c>
      <c r="B71" s="15" t="s">
        <v>1916</v>
      </c>
      <c r="C71" s="10" t="s">
        <v>1915</v>
      </c>
      <c r="D71" s="12" t="s">
        <v>1165</v>
      </c>
      <c r="E71" s="16">
        <v>109921</v>
      </c>
      <c r="F71" s="17">
        <v>595.33000000000004</v>
      </c>
      <c r="G71" s="18">
        <v>5.1000000000000004E-3</v>
      </c>
    </row>
    <row r="72" spans="1:7" ht="12.95" customHeight="1">
      <c r="A72" s="14" t="s">
        <v>1150</v>
      </c>
      <c r="B72" s="15" t="s">
        <v>1152</v>
      </c>
      <c r="C72" s="10" t="s">
        <v>1151</v>
      </c>
      <c r="D72" s="12" t="s">
        <v>1117</v>
      </c>
      <c r="E72" s="16">
        <v>185500</v>
      </c>
      <c r="F72" s="17">
        <v>582.92999999999995</v>
      </c>
      <c r="G72" s="18">
        <v>5.0000000000000001E-3</v>
      </c>
    </row>
    <row r="73" spans="1:7" ht="12.95" customHeight="1">
      <c r="A73" s="14" t="s">
        <v>1880</v>
      </c>
      <c r="B73" s="15" t="s">
        <v>1882</v>
      </c>
      <c r="C73" s="10" t="s">
        <v>1881</v>
      </c>
      <c r="D73" s="12" t="s">
        <v>1171</v>
      </c>
      <c r="E73" s="16">
        <v>834</v>
      </c>
      <c r="F73" s="17">
        <v>553.96</v>
      </c>
      <c r="G73" s="18">
        <v>4.7000000000000002E-3</v>
      </c>
    </row>
    <row r="74" spans="1:7" ht="12.95" customHeight="1">
      <c r="A74" s="14" t="s">
        <v>1907</v>
      </c>
      <c r="B74" s="15" t="s">
        <v>1909</v>
      </c>
      <c r="C74" s="10" t="s">
        <v>1908</v>
      </c>
      <c r="D74" s="12" t="s">
        <v>1171</v>
      </c>
      <c r="E74" s="16">
        <v>66224</v>
      </c>
      <c r="F74" s="17">
        <v>543.14</v>
      </c>
      <c r="G74" s="18">
        <v>4.7000000000000002E-3</v>
      </c>
    </row>
    <row r="75" spans="1:7" ht="12.95" customHeight="1">
      <c r="A75" s="14" t="s">
        <v>1489</v>
      </c>
      <c r="B75" s="15" t="s">
        <v>1491</v>
      </c>
      <c r="C75" s="10" t="s">
        <v>1490</v>
      </c>
      <c r="D75" s="12" t="s">
        <v>1229</v>
      </c>
      <c r="E75" s="16">
        <v>200000</v>
      </c>
      <c r="F75" s="17">
        <v>534.79999999999995</v>
      </c>
      <c r="G75" s="18">
        <v>4.5999999999999999E-3</v>
      </c>
    </row>
    <row r="76" spans="1:7" ht="12.95" customHeight="1">
      <c r="A76" s="14" t="s">
        <v>2050</v>
      </c>
      <c r="B76" s="15" t="s">
        <v>2052</v>
      </c>
      <c r="C76" s="10" t="s">
        <v>2051</v>
      </c>
      <c r="D76" s="12" t="s">
        <v>1353</v>
      </c>
      <c r="E76" s="16">
        <v>94703</v>
      </c>
      <c r="F76" s="17">
        <v>515.37</v>
      </c>
      <c r="G76" s="18">
        <v>4.4000000000000003E-3</v>
      </c>
    </row>
    <row r="77" spans="1:7" ht="12.95" customHeight="1">
      <c r="A77" s="14" t="s">
        <v>1468</v>
      </c>
      <c r="B77" s="15" t="s">
        <v>1470</v>
      </c>
      <c r="C77" s="10" t="s">
        <v>1469</v>
      </c>
      <c r="D77" s="12" t="s">
        <v>1194</v>
      </c>
      <c r="E77" s="16">
        <v>266308</v>
      </c>
      <c r="F77" s="17">
        <v>494.13</v>
      </c>
      <c r="G77" s="18">
        <v>4.1999999999999997E-3</v>
      </c>
    </row>
    <row r="78" spans="1:7" ht="12.95" customHeight="1">
      <c r="A78" s="14" t="s">
        <v>1507</v>
      </c>
      <c r="B78" s="15" t="s">
        <v>1509</v>
      </c>
      <c r="C78" s="10" t="s">
        <v>1508</v>
      </c>
      <c r="D78" s="12" t="s">
        <v>1205</v>
      </c>
      <c r="E78" s="16">
        <v>187018</v>
      </c>
      <c r="F78" s="17">
        <v>485.97</v>
      </c>
      <c r="G78" s="18">
        <v>4.1999999999999997E-3</v>
      </c>
    </row>
    <row r="79" spans="1:7" ht="12.95" customHeight="1">
      <c r="A79" s="14" t="s">
        <v>1440</v>
      </c>
      <c r="B79" s="15" t="s">
        <v>1442</v>
      </c>
      <c r="C79" s="10" t="s">
        <v>1441</v>
      </c>
      <c r="D79" s="12" t="s">
        <v>1117</v>
      </c>
      <c r="E79" s="16">
        <v>153764</v>
      </c>
      <c r="F79" s="17">
        <v>461.45</v>
      </c>
      <c r="G79" s="18">
        <v>4.0000000000000001E-3</v>
      </c>
    </row>
    <row r="80" spans="1:7" ht="12.95" customHeight="1">
      <c r="A80" s="14" t="s">
        <v>1162</v>
      </c>
      <c r="B80" s="15" t="s">
        <v>1164</v>
      </c>
      <c r="C80" s="10" t="s">
        <v>1163</v>
      </c>
      <c r="D80" s="12" t="s">
        <v>1165</v>
      </c>
      <c r="E80" s="16">
        <v>114226</v>
      </c>
      <c r="F80" s="17">
        <v>456.79</v>
      </c>
      <c r="G80" s="18">
        <v>3.8999999999999998E-3</v>
      </c>
    </row>
    <row r="81" spans="1:7" ht="12.95" customHeight="1">
      <c r="A81" s="14" t="s">
        <v>1357</v>
      </c>
      <c r="B81" s="15" t="s">
        <v>1359</v>
      </c>
      <c r="C81" s="10" t="s">
        <v>1358</v>
      </c>
      <c r="D81" s="12" t="s">
        <v>1140</v>
      </c>
      <c r="E81" s="16">
        <v>13543</v>
      </c>
      <c r="F81" s="17">
        <v>441.11</v>
      </c>
      <c r="G81" s="18">
        <v>3.8E-3</v>
      </c>
    </row>
    <row r="82" spans="1:7" ht="12.95" customHeight="1">
      <c r="A82" s="14" t="s">
        <v>1941</v>
      </c>
      <c r="B82" s="15" t="s">
        <v>1943</v>
      </c>
      <c r="C82" s="10" t="s">
        <v>1942</v>
      </c>
      <c r="D82" s="12" t="s">
        <v>1944</v>
      </c>
      <c r="E82" s="16">
        <v>230588</v>
      </c>
      <c r="F82" s="17">
        <v>440.65</v>
      </c>
      <c r="G82" s="18">
        <v>3.8E-3</v>
      </c>
    </row>
    <row r="83" spans="1:7" ht="12.95" customHeight="1">
      <c r="A83" s="14" t="s">
        <v>1963</v>
      </c>
      <c r="B83" s="15" t="s">
        <v>1965</v>
      </c>
      <c r="C83" s="10" t="s">
        <v>1964</v>
      </c>
      <c r="D83" s="12" t="s">
        <v>1121</v>
      </c>
      <c r="E83" s="16">
        <v>74248</v>
      </c>
      <c r="F83" s="17">
        <v>431.27</v>
      </c>
      <c r="G83" s="18">
        <v>3.7000000000000002E-3</v>
      </c>
    </row>
    <row r="84" spans="1:7" ht="12.95" customHeight="1">
      <c r="A84" s="14" t="s">
        <v>1901</v>
      </c>
      <c r="B84" s="15" t="s">
        <v>1903</v>
      </c>
      <c r="C84" s="10" t="s">
        <v>1902</v>
      </c>
      <c r="D84" s="12" t="s">
        <v>1117</v>
      </c>
      <c r="E84" s="16">
        <v>217067</v>
      </c>
      <c r="F84" s="17">
        <v>427.95</v>
      </c>
      <c r="G84" s="18">
        <v>3.7000000000000002E-3</v>
      </c>
    </row>
    <row r="85" spans="1:7" ht="12.95" customHeight="1">
      <c r="A85" s="14" t="s">
        <v>1910</v>
      </c>
      <c r="B85" s="15" t="s">
        <v>1912</v>
      </c>
      <c r="C85" s="10" t="s">
        <v>1911</v>
      </c>
      <c r="D85" s="12" t="s">
        <v>1913</v>
      </c>
      <c r="E85" s="16">
        <v>362181</v>
      </c>
      <c r="F85" s="17">
        <v>410.17</v>
      </c>
      <c r="G85" s="18">
        <v>3.5000000000000001E-3</v>
      </c>
    </row>
    <row r="86" spans="1:7" ht="12.95" customHeight="1">
      <c r="A86" s="14" t="s">
        <v>2060</v>
      </c>
      <c r="B86" s="15" t="s">
        <v>2062</v>
      </c>
      <c r="C86" s="10" t="s">
        <v>2061</v>
      </c>
      <c r="D86" s="12" t="s">
        <v>1121</v>
      </c>
      <c r="E86" s="16">
        <v>44242</v>
      </c>
      <c r="F86" s="17">
        <v>380.04</v>
      </c>
      <c r="G86" s="18">
        <v>3.3E-3</v>
      </c>
    </row>
    <row r="87" spans="1:7" ht="12.95" customHeight="1">
      <c r="A87" s="14" t="s">
        <v>2028</v>
      </c>
      <c r="B87" s="15" t="s">
        <v>2030</v>
      </c>
      <c r="C87" s="10" t="s">
        <v>2029</v>
      </c>
      <c r="D87" s="12" t="s">
        <v>1467</v>
      </c>
      <c r="E87" s="16">
        <v>35388</v>
      </c>
      <c r="F87" s="17">
        <v>349.05</v>
      </c>
      <c r="G87" s="18">
        <v>3.0000000000000001E-3</v>
      </c>
    </row>
    <row r="88" spans="1:7" ht="12.95" customHeight="1">
      <c r="A88" s="14" t="s">
        <v>1354</v>
      </c>
      <c r="B88" s="15" t="s">
        <v>1356</v>
      </c>
      <c r="C88" s="10" t="s">
        <v>1355</v>
      </c>
      <c r="D88" s="12" t="s">
        <v>1101</v>
      </c>
      <c r="E88" s="16">
        <v>66949</v>
      </c>
      <c r="F88" s="17">
        <v>337.05</v>
      </c>
      <c r="G88" s="18">
        <v>2.8999999999999998E-3</v>
      </c>
    </row>
    <row r="89" spans="1:7" ht="12.95" customHeight="1">
      <c r="A89" s="14" t="s">
        <v>2073</v>
      </c>
      <c r="B89" s="15" t="s">
        <v>2075</v>
      </c>
      <c r="C89" s="10" t="s">
        <v>2074</v>
      </c>
      <c r="D89" s="12" t="s">
        <v>1101</v>
      </c>
      <c r="E89" s="16">
        <v>111510</v>
      </c>
      <c r="F89" s="17">
        <v>331.35</v>
      </c>
      <c r="G89" s="18">
        <v>2.8E-3</v>
      </c>
    </row>
    <row r="90" spans="1:7" ht="12.95" customHeight="1">
      <c r="A90" s="14" t="s">
        <v>1206</v>
      </c>
      <c r="B90" s="15" t="s">
        <v>1208</v>
      </c>
      <c r="C90" s="10" t="s">
        <v>1207</v>
      </c>
      <c r="D90" s="12" t="s">
        <v>1171</v>
      </c>
      <c r="E90" s="16">
        <v>154231</v>
      </c>
      <c r="F90" s="17">
        <v>321.95999999999998</v>
      </c>
      <c r="G90" s="18">
        <v>2.8E-3</v>
      </c>
    </row>
    <row r="91" spans="1:7" ht="12.95" customHeight="1">
      <c r="A91" s="14" t="s">
        <v>1987</v>
      </c>
      <c r="B91" s="15" t="s">
        <v>1989</v>
      </c>
      <c r="C91" s="10" t="s">
        <v>1988</v>
      </c>
      <c r="D91" s="12" t="s">
        <v>1913</v>
      </c>
      <c r="E91" s="16">
        <v>172814</v>
      </c>
      <c r="F91" s="17">
        <v>302.33999999999997</v>
      </c>
      <c r="G91" s="18">
        <v>2.5999999999999999E-3</v>
      </c>
    </row>
    <row r="92" spans="1:7" ht="12.95" customHeight="1">
      <c r="A92" s="14" t="s">
        <v>1951</v>
      </c>
      <c r="B92" s="15" t="s">
        <v>1953</v>
      </c>
      <c r="C92" s="10" t="s">
        <v>1952</v>
      </c>
      <c r="D92" s="12" t="s">
        <v>1117</v>
      </c>
      <c r="E92" s="16">
        <v>160953</v>
      </c>
      <c r="F92" s="17">
        <v>261.55</v>
      </c>
      <c r="G92" s="18">
        <v>2.2000000000000001E-3</v>
      </c>
    </row>
    <row r="93" spans="1:7" ht="12.95" customHeight="1">
      <c r="A93" s="14" t="s">
        <v>1296</v>
      </c>
      <c r="B93" s="15" t="s">
        <v>1298</v>
      </c>
      <c r="C93" s="10" t="s">
        <v>1297</v>
      </c>
      <c r="D93" s="12" t="s">
        <v>1105</v>
      </c>
      <c r="E93" s="16">
        <v>20400</v>
      </c>
      <c r="F93" s="17">
        <v>238.27</v>
      </c>
      <c r="G93" s="18">
        <v>2E-3</v>
      </c>
    </row>
    <row r="94" spans="1:7" ht="12.95" customHeight="1">
      <c r="A94" s="14" t="s">
        <v>1969</v>
      </c>
      <c r="B94" s="15" t="s">
        <v>1971</v>
      </c>
      <c r="C94" s="10" t="s">
        <v>1970</v>
      </c>
      <c r="D94" s="12" t="s">
        <v>1113</v>
      </c>
      <c r="E94" s="16">
        <v>41460</v>
      </c>
      <c r="F94" s="17">
        <v>217.17</v>
      </c>
      <c r="G94" s="18">
        <v>1.9E-3</v>
      </c>
    </row>
    <row r="95" spans="1:7" ht="12.95" customHeight="1">
      <c r="A95" s="14" t="s">
        <v>1984</v>
      </c>
      <c r="B95" s="15" t="s">
        <v>1986</v>
      </c>
      <c r="C95" s="10" t="s">
        <v>1985</v>
      </c>
      <c r="D95" s="12" t="s">
        <v>1133</v>
      </c>
      <c r="E95" s="16">
        <v>13270</v>
      </c>
      <c r="F95" s="17">
        <v>184.36</v>
      </c>
      <c r="G95" s="18">
        <v>1.6000000000000001E-3</v>
      </c>
    </row>
    <row r="96" spans="1:7" ht="12.95" customHeight="1">
      <c r="A96" s="14" t="s">
        <v>1234</v>
      </c>
      <c r="B96" s="15" t="s">
        <v>1236</v>
      </c>
      <c r="C96" s="10" t="s">
        <v>1235</v>
      </c>
      <c r="D96" s="12" t="s">
        <v>1133</v>
      </c>
      <c r="E96" s="16">
        <v>9000</v>
      </c>
      <c r="F96" s="17">
        <v>57.17</v>
      </c>
      <c r="G96" s="18">
        <v>5.0000000000000001E-4</v>
      </c>
    </row>
    <row r="97" spans="1:7" ht="12.95" customHeight="1">
      <c r="A97" s="14" t="s">
        <v>2254</v>
      </c>
      <c r="B97" s="15" t="s">
        <v>2256</v>
      </c>
      <c r="C97" s="10" t="s">
        <v>2255</v>
      </c>
      <c r="D97" s="12" t="s">
        <v>1109</v>
      </c>
      <c r="E97" s="16">
        <v>9949</v>
      </c>
      <c r="F97" s="17">
        <v>50.01</v>
      </c>
      <c r="G97" s="18">
        <v>4.0000000000000002E-4</v>
      </c>
    </row>
    <row r="98" spans="1:7" ht="12.95" customHeight="1">
      <c r="A98" s="14" t="s">
        <v>1172</v>
      </c>
      <c r="B98" s="15" t="s">
        <v>1174</v>
      </c>
      <c r="C98" s="10" t="s">
        <v>1173</v>
      </c>
      <c r="D98" s="12" t="s">
        <v>1105</v>
      </c>
      <c r="E98" s="16">
        <v>1100</v>
      </c>
      <c r="F98" s="17">
        <v>6.59</v>
      </c>
      <c r="G98" s="18">
        <v>1E-4</v>
      </c>
    </row>
    <row r="99" spans="1:7" ht="12.95" customHeight="1">
      <c r="A99" s="3"/>
      <c r="B99" s="20" t="s">
        <v>440</v>
      </c>
      <c r="C99" s="34" t="s">
        <v>2</v>
      </c>
      <c r="D99" s="20" t="s">
        <v>2</v>
      </c>
      <c r="E99" s="20" t="s">
        <v>2</v>
      </c>
      <c r="F99" s="35">
        <v>78039.13</v>
      </c>
      <c r="G99" s="36">
        <v>0.66820000000000002</v>
      </c>
    </row>
    <row r="100" spans="1:7" ht="12.95" customHeight="1">
      <c r="A100" s="3"/>
      <c r="B100" s="11" t="s">
        <v>1516</v>
      </c>
      <c r="C100" s="10" t="s">
        <v>2</v>
      </c>
      <c r="D100" s="12" t="s">
        <v>2</v>
      </c>
      <c r="E100" s="12" t="s">
        <v>2</v>
      </c>
      <c r="F100" s="12" t="s">
        <v>2</v>
      </c>
      <c r="G100" s="13" t="s">
        <v>2</v>
      </c>
    </row>
    <row r="101" spans="1:7" ht="12.95" customHeight="1">
      <c r="A101" s="14" t="s">
        <v>2008</v>
      </c>
      <c r="B101" s="15" t="s">
        <v>3026</v>
      </c>
      <c r="C101" s="10" t="s">
        <v>2</v>
      </c>
      <c r="D101" s="12" t="s">
        <v>1913</v>
      </c>
      <c r="E101" s="16">
        <v>72436.2</v>
      </c>
      <c r="F101" s="17">
        <v>27.71</v>
      </c>
      <c r="G101" s="18">
        <v>2.0000000000000001E-4</v>
      </c>
    </row>
    <row r="102" spans="1:7" ht="12.95" customHeight="1">
      <c r="A102" s="3"/>
      <c r="B102" s="20" t="s">
        <v>440</v>
      </c>
      <c r="C102" s="34" t="s">
        <v>2</v>
      </c>
      <c r="D102" s="20" t="s">
        <v>2</v>
      </c>
      <c r="E102" s="20" t="s">
        <v>2</v>
      </c>
      <c r="F102" s="35">
        <v>27.71</v>
      </c>
      <c r="G102" s="36">
        <v>2.0000000000000001E-4</v>
      </c>
    </row>
    <row r="103" spans="1:7" ht="12.95" customHeight="1">
      <c r="A103" s="3"/>
      <c r="B103" s="20" t="s">
        <v>224</v>
      </c>
      <c r="C103" s="19" t="s">
        <v>2</v>
      </c>
      <c r="D103" s="21" t="s">
        <v>2</v>
      </c>
      <c r="E103" s="22" t="s">
        <v>2</v>
      </c>
      <c r="F103" s="23">
        <v>78066.84</v>
      </c>
      <c r="G103" s="24">
        <v>0.66839999999999999</v>
      </c>
    </row>
    <row r="104" spans="1:7" ht="12.95" customHeight="1">
      <c r="A104" s="3"/>
      <c r="B104" s="11" t="s">
        <v>1517</v>
      </c>
      <c r="C104" s="10" t="s">
        <v>2</v>
      </c>
      <c r="D104" s="12" t="s">
        <v>2</v>
      </c>
      <c r="E104" s="12" t="s">
        <v>2</v>
      </c>
      <c r="F104" s="12" t="s">
        <v>2</v>
      </c>
      <c r="G104" s="13" t="s">
        <v>2</v>
      </c>
    </row>
    <row r="105" spans="1:7" ht="12.95" customHeight="1">
      <c r="A105" s="3"/>
      <c r="B105" s="11" t="s">
        <v>1518</v>
      </c>
      <c r="C105" s="10" t="s">
        <v>2</v>
      </c>
      <c r="D105" s="12" t="s">
        <v>2</v>
      </c>
      <c r="E105" s="12" t="s">
        <v>2</v>
      </c>
      <c r="F105" s="12" t="s">
        <v>2</v>
      </c>
      <c r="G105" s="13" t="s">
        <v>2</v>
      </c>
    </row>
    <row r="106" spans="1:7" ht="12.95" customHeight="1">
      <c r="A106" s="14" t="s">
        <v>1736</v>
      </c>
      <c r="B106" s="15" t="s">
        <v>1737</v>
      </c>
      <c r="C106" s="10" t="s">
        <v>2</v>
      </c>
      <c r="D106" s="12" t="s">
        <v>1521</v>
      </c>
      <c r="E106" s="16">
        <v>-1100</v>
      </c>
      <c r="F106" s="17">
        <v>-6.63</v>
      </c>
      <c r="G106" s="18">
        <v>-1E-4</v>
      </c>
    </row>
    <row r="107" spans="1:7" ht="12.95" customHeight="1">
      <c r="A107" s="14" t="s">
        <v>1728</v>
      </c>
      <c r="B107" s="15" t="s">
        <v>1729</v>
      </c>
      <c r="C107" s="10" t="s">
        <v>2</v>
      </c>
      <c r="D107" s="12" t="s">
        <v>1521</v>
      </c>
      <c r="E107" s="16">
        <v>-150</v>
      </c>
      <c r="F107" s="17">
        <v>-12.36</v>
      </c>
      <c r="G107" s="18">
        <v>-1E-4</v>
      </c>
    </row>
    <row r="108" spans="1:7" ht="12.95" customHeight="1">
      <c r="A108" s="14" t="s">
        <v>1700</v>
      </c>
      <c r="B108" s="49" t="s">
        <v>1701</v>
      </c>
      <c r="C108" s="10" t="s">
        <v>2</v>
      </c>
      <c r="D108" s="50" t="s">
        <v>1521</v>
      </c>
      <c r="E108" s="16">
        <v>-9000</v>
      </c>
      <c r="F108" s="17">
        <v>-57.6</v>
      </c>
      <c r="G108" s="18">
        <v>-5.0000000000000001E-4</v>
      </c>
    </row>
    <row r="109" spans="1:7" ht="12.95" customHeight="1">
      <c r="A109" s="14" t="s">
        <v>1668</v>
      </c>
      <c r="B109" s="15" t="s">
        <v>1669</v>
      </c>
      <c r="C109" s="10" t="s">
        <v>2</v>
      </c>
      <c r="D109" s="12" t="s">
        <v>1521</v>
      </c>
      <c r="E109" s="16">
        <v>-72000</v>
      </c>
      <c r="F109" s="17">
        <v>-192.64</v>
      </c>
      <c r="G109" s="18">
        <v>-1.6000000000000001E-3</v>
      </c>
    </row>
    <row r="110" spans="1:7" ht="12.95" customHeight="1">
      <c r="A110" s="14" t="s">
        <v>1660</v>
      </c>
      <c r="B110" s="15" t="s">
        <v>1661</v>
      </c>
      <c r="C110" s="10" t="s">
        <v>2</v>
      </c>
      <c r="D110" s="12" t="s">
        <v>1521</v>
      </c>
      <c r="E110" s="16">
        <v>-20400</v>
      </c>
      <c r="F110" s="17">
        <v>-239.18</v>
      </c>
      <c r="G110" s="18">
        <v>-2E-3</v>
      </c>
    </row>
    <row r="111" spans="1:7" ht="12.95" customHeight="1">
      <c r="A111" s="14" t="s">
        <v>1604</v>
      </c>
      <c r="B111" s="15" t="s">
        <v>1605</v>
      </c>
      <c r="C111" s="10" t="s">
        <v>2</v>
      </c>
      <c r="D111" s="12" t="s">
        <v>1521</v>
      </c>
      <c r="E111" s="16">
        <v>-56000</v>
      </c>
      <c r="F111" s="17">
        <v>-396.96</v>
      </c>
      <c r="G111" s="18">
        <v>-3.3999999999999998E-3</v>
      </c>
    </row>
    <row r="112" spans="1:7" ht="12.95" customHeight="1">
      <c r="A112" s="14" t="s">
        <v>1748</v>
      </c>
      <c r="B112" s="15" t="s">
        <v>1749</v>
      </c>
      <c r="C112" s="10" t="s">
        <v>2</v>
      </c>
      <c r="D112" s="12" t="s">
        <v>1521</v>
      </c>
      <c r="E112" s="16">
        <v>-185500</v>
      </c>
      <c r="F112" s="17">
        <v>-586.37</v>
      </c>
      <c r="G112" s="18">
        <v>-5.0000000000000001E-3</v>
      </c>
    </row>
    <row r="113" spans="1:7" ht="12.95" customHeight="1">
      <c r="A113" s="14" t="s">
        <v>1746</v>
      </c>
      <c r="B113" s="15" t="s">
        <v>1747</v>
      </c>
      <c r="C113" s="10" t="s">
        <v>2</v>
      </c>
      <c r="D113" s="12" t="s">
        <v>1521</v>
      </c>
      <c r="E113" s="16">
        <v>-48800</v>
      </c>
      <c r="F113" s="17">
        <v>-606.63</v>
      </c>
      <c r="G113" s="18">
        <v>-5.1999999999999998E-3</v>
      </c>
    </row>
    <row r="114" spans="1:7" ht="12.95" customHeight="1">
      <c r="A114" s="14" t="s">
        <v>1626</v>
      </c>
      <c r="B114" s="15" t="s">
        <v>1627</v>
      </c>
      <c r="C114" s="10" t="s">
        <v>2</v>
      </c>
      <c r="D114" s="12" t="s">
        <v>1521</v>
      </c>
      <c r="E114" s="16">
        <v>-249600</v>
      </c>
      <c r="F114" s="17">
        <v>-787.74</v>
      </c>
      <c r="G114" s="18">
        <v>-6.7000000000000002E-3</v>
      </c>
    </row>
    <row r="115" spans="1:7" ht="12.95" customHeight="1">
      <c r="A115" s="14" t="s">
        <v>1756</v>
      </c>
      <c r="B115" s="15" t="s">
        <v>1757</v>
      </c>
      <c r="C115" s="10" t="s">
        <v>2</v>
      </c>
      <c r="D115" s="12" t="s">
        <v>1521</v>
      </c>
      <c r="E115" s="16">
        <v>-840000</v>
      </c>
      <c r="F115" s="17">
        <v>-1438.08</v>
      </c>
      <c r="G115" s="18">
        <v>-1.23E-2</v>
      </c>
    </row>
    <row r="116" spans="1:7" ht="12.95" customHeight="1">
      <c r="A116" s="14" t="s">
        <v>1730</v>
      </c>
      <c r="B116" s="15" t="s">
        <v>2971</v>
      </c>
      <c r="C116" s="10" t="s">
        <v>2</v>
      </c>
      <c r="D116" s="12" t="s">
        <v>1521</v>
      </c>
      <c r="E116" s="16">
        <v>-779100</v>
      </c>
      <c r="F116" s="17">
        <v>-1886.2</v>
      </c>
      <c r="G116" s="18">
        <v>-1.6199999999999999E-2</v>
      </c>
    </row>
    <row r="117" spans="1:7" ht="12.95" customHeight="1">
      <c r="A117" s="14" t="s">
        <v>1694</v>
      </c>
      <c r="B117" s="15" t="s">
        <v>1695</v>
      </c>
      <c r="C117" s="10" t="s">
        <v>2</v>
      </c>
      <c r="D117" s="12" t="s">
        <v>1521</v>
      </c>
      <c r="E117" s="16">
        <v>-395200</v>
      </c>
      <c r="F117" s="17">
        <v>-2200.08</v>
      </c>
      <c r="G117" s="18">
        <v>-1.8800000000000001E-2</v>
      </c>
    </row>
    <row r="118" spans="1:7" ht="12.95" customHeight="1">
      <c r="A118" s="3"/>
      <c r="B118" s="20" t="s">
        <v>224</v>
      </c>
      <c r="C118" s="19" t="s">
        <v>2</v>
      </c>
      <c r="D118" s="21" t="s">
        <v>2</v>
      </c>
      <c r="E118" s="22" t="s">
        <v>2</v>
      </c>
      <c r="F118" s="23">
        <v>-8410.4699999999993</v>
      </c>
      <c r="G118" s="24">
        <v>-7.1900000000000006E-2</v>
      </c>
    </row>
    <row r="119" spans="1:7" ht="12.95" customHeight="1">
      <c r="A119" s="3"/>
      <c r="B119" s="11" t="s">
        <v>242</v>
      </c>
      <c r="C119" s="10" t="s">
        <v>2</v>
      </c>
      <c r="D119" s="12" t="s">
        <v>2</v>
      </c>
      <c r="E119" s="12" t="s">
        <v>2</v>
      </c>
      <c r="F119" s="12" t="s">
        <v>2</v>
      </c>
      <c r="G119" s="13" t="s">
        <v>2</v>
      </c>
    </row>
    <row r="120" spans="1:7" ht="12.95" customHeight="1">
      <c r="A120" s="3"/>
      <c r="B120" s="11" t="s">
        <v>243</v>
      </c>
      <c r="C120" s="10" t="s">
        <v>2</v>
      </c>
      <c r="D120" s="12" t="s">
        <v>2</v>
      </c>
      <c r="E120" s="12" t="s">
        <v>2</v>
      </c>
      <c r="F120" s="12" t="s">
        <v>2</v>
      </c>
      <c r="G120" s="13" t="s">
        <v>2</v>
      </c>
    </row>
    <row r="121" spans="1:7" ht="12.95" customHeight="1">
      <c r="A121" s="3"/>
      <c r="B121" s="11" t="s">
        <v>244</v>
      </c>
      <c r="C121" s="10" t="s">
        <v>2</v>
      </c>
      <c r="D121" s="12" t="s">
        <v>2</v>
      </c>
      <c r="E121" s="12" t="s">
        <v>2</v>
      </c>
      <c r="F121" s="12" t="s">
        <v>2</v>
      </c>
      <c r="G121" s="13" t="s">
        <v>2</v>
      </c>
    </row>
    <row r="122" spans="1:7" ht="12.95" customHeight="1">
      <c r="A122" s="14" t="s">
        <v>2308</v>
      </c>
      <c r="B122" s="15" t="s">
        <v>2310</v>
      </c>
      <c r="C122" s="10" t="s">
        <v>2309</v>
      </c>
      <c r="D122" s="12" t="s">
        <v>248</v>
      </c>
      <c r="E122" s="16">
        <v>4300000</v>
      </c>
      <c r="F122" s="17">
        <v>4278.29</v>
      </c>
      <c r="G122" s="18">
        <v>3.6600000000000001E-2</v>
      </c>
    </row>
    <row r="123" spans="1:7" ht="12.95" customHeight="1">
      <c r="A123" s="14" t="s">
        <v>776</v>
      </c>
      <c r="B123" s="15" t="s">
        <v>778</v>
      </c>
      <c r="C123" s="10" t="s">
        <v>777</v>
      </c>
      <c r="D123" s="12" t="s">
        <v>248</v>
      </c>
      <c r="E123" s="16">
        <v>2500000</v>
      </c>
      <c r="F123" s="17">
        <v>2575</v>
      </c>
      <c r="G123" s="18">
        <v>2.2100000000000002E-2</v>
      </c>
    </row>
    <row r="124" spans="1:7" ht="12.95" customHeight="1">
      <c r="A124" s="14" t="s">
        <v>751</v>
      </c>
      <c r="B124" s="15" t="s">
        <v>753</v>
      </c>
      <c r="C124" s="10" t="s">
        <v>752</v>
      </c>
      <c r="D124" s="12" t="s">
        <v>248</v>
      </c>
      <c r="E124" s="16">
        <v>2000000</v>
      </c>
      <c r="F124" s="17">
        <v>2132.5</v>
      </c>
      <c r="G124" s="18">
        <v>1.83E-2</v>
      </c>
    </row>
    <row r="125" spans="1:7" ht="12.95" customHeight="1">
      <c r="A125" s="14" t="s">
        <v>602</v>
      </c>
      <c r="B125" s="15" t="s">
        <v>604</v>
      </c>
      <c r="C125" s="10" t="s">
        <v>603</v>
      </c>
      <c r="D125" s="12" t="s">
        <v>248</v>
      </c>
      <c r="E125" s="16">
        <v>1000000</v>
      </c>
      <c r="F125" s="17">
        <v>1092</v>
      </c>
      <c r="G125" s="18">
        <v>9.4000000000000004E-3</v>
      </c>
    </row>
    <row r="126" spans="1:7" ht="12.95" customHeight="1">
      <c r="A126" s="14" t="s">
        <v>585</v>
      </c>
      <c r="B126" s="15" t="s">
        <v>587</v>
      </c>
      <c r="C126" s="10" t="s">
        <v>586</v>
      </c>
      <c r="D126" s="12" t="s">
        <v>248</v>
      </c>
      <c r="E126" s="16">
        <v>1000000</v>
      </c>
      <c r="F126" s="17">
        <v>1076</v>
      </c>
      <c r="G126" s="18">
        <v>9.1999999999999998E-3</v>
      </c>
    </row>
    <row r="127" spans="1:7" ht="12.95" customHeight="1">
      <c r="A127" s="14" t="s">
        <v>582</v>
      </c>
      <c r="B127" s="15" t="s">
        <v>584</v>
      </c>
      <c r="C127" s="10" t="s">
        <v>583</v>
      </c>
      <c r="D127" s="12" t="s">
        <v>248</v>
      </c>
      <c r="E127" s="16">
        <v>173600</v>
      </c>
      <c r="F127" s="17">
        <v>179.79</v>
      </c>
      <c r="G127" s="18">
        <v>1.5E-3</v>
      </c>
    </row>
    <row r="128" spans="1:7" ht="12.95" customHeight="1">
      <c r="A128" s="3"/>
      <c r="B128" s="11" t="s">
        <v>263</v>
      </c>
      <c r="C128" s="10" t="s">
        <v>2</v>
      </c>
      <c r="D128" s="12" t="s">
        <v>2</v>
      </c>
      <c r="E128" s="12" t="s">
        <v>2</v>
      </c>
      <c r="F128" s="12" t="s">
        <v>2</v>
      </c>
      <c r="G128" s="13" t="s">
        <v>2</v>
      </c>
    </row>
    <row r="129" spans="1:7" ht="12.95" customHeight="1">
      <c r="A129" s="14" t="s">
        <v>657</v>
      </c>
      <c r="B129" s="15" t="s">
        <v>659</v>
      </c>
      <c r="C129" s="10" t="s">
        <v>658</v>
      </c>
      <c r="D129" s="12" t="s">
        <v>271</v>
      </c>
      <c r="E129" s="16">
        <v>5000000</v>
      </c>
      <c r="F129" s="17">
        <v>5014.9399999999996</v>
      </c>
      <c r="G129" s="18">
        <v>4.2900000000000001E-2</v>
      </c>
    </row>
    <row r="130" spans="1:7" ht="12.95" customHeight="1">
      <c r="A130" s="14" t="s">
        <v>2501</v>
      </c>
      <c r="B130" s="15" t="s">
        <v>2477</v>
      </c>
      <c r="C130" s="10" t="s">
        <v>2502</v>
      </c>
      <c r="D130" s="12" t="s">
        <v>307</v>
      </c>
      <c r="E130" s="16">
        <v>4500000</v>
      </c>
      <c r="F130" s="17">
        <v>4496.29</v>
      </c>
      <c r="G130" s="18">
        <v>3.85E-2</v>
      </c>
    </row>
    <row r="131" spans="1:7" ht="12.95" customHeight="1">
      <c r="A131" s="14" t="s">
        <v>2858</v>
      </c>
      <c r="B131" s="15" t="s">
        <v>2860</v>
      </c>
      <c r="C131" s="10" t="s">
        <v>2859</v>
      </c>
      <c r="D131" s="12" t="s">
        <v>307</v>
      </c>
      <c r="E131" s="16">
        <v>2500000</v>
      </c>
      <c r="F131" s="17">
        <v>2535.1</v>
      </c>
      <c r="G131" s="18">
        <v>2.1700000000000001E-2</v>
      </c>
    </row>
    <row r="132" spans="1:7" ht="12.95" customHeight="1">
      <c r="A132" s="14" t="s">
        <v>535</v>
      </c>
      <c r="B132" s="15" t="s">
        <v>537</v>
      </c>
      <c r="C132" s="10" t="s">
        <v>536</v>
      </c>
      <c r="D132" s="12" t="s">
        <v>271</v>
      </c>
      <c r="E132" s="16">
        <v>2000000</v>
      </c>
      <c r="F132" s="17">
        <v>2028.64</v>
      </c>
      <c r="G132" s="18">
        <v>1.7399999999999999E-2</v>
      </c>
    </row>
    <row r="133" spans="1:7" ht="12.95" customHeight="1">
      <c r="A133" s="14" t="s">
        <v>2483</v>
      </c>
      <c r="B133" s="15" t="s">
        <v>2315</v>
      </c>
      <c r="C133" s="10" t="s">
        <v>2484</v>
      </c>
      <c r="D133" s="12" t="s">
        <v>310</v>
      </c>
      <c r="E133" s="16">
        <v>1000000</v>
      </c>
      <c r="F133" s="17">
        <v>1025.48</v>
      </c>
      <c r="G133" s="18">
        <v>8.8000000000000005E-3</v>
      </c>
    </row>
    <row r="134" spans="1:7" ht="12.95" customHeight="1">
      <c r="A134" s="3"/>
      <c r="B134" s="20" t="s">
        <v>440</v>
      </c>
      <c r="C134" s="34" t="s">
        <v>2</v>
      </c>
      <c r="D134" s="20" t="s">
        <v>2</v>
      </c>
      <c r="E134" s="20" t="s">
        <v>2</v>
      </c>
      <c r="F134" s="35">
        <v>26434.03</v>
      </c>
      <c r="G134" s="36">
        <v>0.22639999999999999</v>
      </c>
    </row>
    <row r="135" spans="1:7" ht="12.95" customHeight="1">
      <c r="A135" s="3"/>
      <c r="B135" s="11" t="s">
        <v>441</v>
      </c>
      <c r="C135" s="10" t="s">
        <v>2</v>
      </c>
      <c r="D135" s="21" t="s">
        <v>2</v>
      </c>
      <c r="E135" s="21" t="s">
        <v>2</v>
      </c>
      <c r="F135" s="37" t="s">
        <v>808</v>
      </c>
      <c r="G135" s="38" t="s">
        <v>808</v>
      </c>
    </row>
    <row r="136" spans="1:7" ht="12.95" customHeight="1">
      <c r="A136" s="3"/>
      <c r="B136" s="34" t="s">
        <v>440</v>
      </c>
      <c r="C136" s="19" t="s">
        <v>2</v>
      </c>
      <c r="D136" s="21" t="s">
        <v>2</v>
      </c>
      <c r="E136" s="21" t="s">
        <v>2</v>
      </c>
      <c r="F136" s="37" t="s">
        <v>808</v>
      </c>
      <c r="G136" s="38" t="s">
        <v>808</v>
      </c>
    </row>
    <row r="137" spans="1:7" ht="12.95" customHeight="1">
      <c r="A137" s="3"/>
      <c r="B137" s="40" t="s">
        <v>2921</v>
      </c>
      <c r="C137" s="39" t="s">
        <v>2</v>
      </c>
      <c r="D137" s="41" t="s">
        <v>2</v>
      </c>
      <c r="E137" s="41" t="s">
        <v>2</v>
      </c>
      <c r="F137" s="41" t="s">
        <v>2</v>
      </c>
      <c r="G137" s="42" t="s">
        <v>2</v>
      </c>
    </row>
    <row r="138" spans="1:7" ht="12.95" customHeight="1">
      <c r="A138" s="43"/>
      <c r="B138" s="45" t="s">
        <v>440</v>
      </c>
      <c r="C138" s="44" t="s">
        <v>2</v>
      </c>
      <c r="D138" s="45" t="s">
        <v>2</v>
      </c>
      <c r="E138" s="45" t="s">
        <v>2</v>
      </c>
      <c r="F138" s="46" t="s">
        <v>808</v>
      </c>
      <c r="G138" s="47" t="s">
        <v>808</v>
      </c>
    </row>
    <row r="139" spans="1:7" ht="12.95" customHeight="1">
      <c r="A139" s="3"/>
      <c r="B139" s="20" t="s">
        <v>224</v>
      </c>
      <c r="C139" s="19" t="s">
        <v>2</v>
      </c>
      <c r="D139" s="21" t="s">
        <v>2</v>
      </c>
      <c r="E139" s="22" t="s">
        <v>2</v>
      </c>
      <c r="F139" s="23">
        <v>26434.03</v>
      </c>
      <c r="G139" s="24">
        <v>0.22639999999999999</v>
      </c>
    </row>
    <row r="140" spans="1:7" ht="12.95" customHeight="1">
      <c r="A140" s="3"/>
      <c r="B140" s="11" t="s">
        <v>9</v>
      </c>
      <c r="C140" s="10" t="s">
        <v>2</v>
      </c>
      <c r="D140" s="12" t="s">
        <v>2</v>
      </c>
      <c r="E140" s="12" t="s">
        <v>2</v>
      </c>
      <c r="F140" s="12" t="s">
        <v>2</v>
      </c>
      <c r="G140" s="13" t="s">
        <v>2</v>
      </c>
    </row>
    <row r="141" spans="1:7" ht="12.95" customHeight="1">
      <c r="A141" s="3"/>
      <c r="B141" s="11" t="s">
        <v>464</v>
      </c>
      <c r="C141" s="10" t="s">
        <v>2</v>
      </c>
      <c r="D141" s="12" t="s">
        <v>2</v>
      </c>
      <c r="E141" s="12" t="s">
        <v>2</v>
      </c>
      <c r="F141" s="12" t="s">
        <v>2</v>
      </c>
      <c r="G141" s="13" t="s">
        <v>2</v>
      </c>
    </row>
    <row r="142" spans="1:7" ht="12.95" customHeight="1">
      <c r="A142" s="4" t="s">
        <v>2</v>
      </c>
      <c r="B142" s="15" t="s">
        <v>465</v>
      </c>
      <c r="C142" s="10" t="s">
        <v>2</v>
      </c>
      <c r="D142" s="12" t="s">
        <v>2</v>
      </c>
      <c r="E142" s="26" t="s">
        <v>2</v>
      </c>
      <c r="F142" s="17">
        <v>11311.85</v>
      </c>
      <c r="G142" s="18">
        <v>9.69E-2</v>
      </c>
    </row>
    <row r="143" spans="1:7" ht="12.95" customHeight="1">
      <c r="A143" s="3"/>
      <c r="B143" s="20" t="s">
        <v>224</v>
      </c>
      <c r="C143" s="19" t="s">
        <v>2</v>
      </c>
      <c r="D143" s="21" t="s">
        <v>2</v>
      </c>
      <c r="E143" s="22" t="s">
        <v>2</v>
      </c>
      <c r="F143" s="23">
        <v>11311.85</v>
      </c>
      <c r="G143" s="24">
        <v>9.69E-2</v>
      </c>
    </row>
    <row r="144" spans="1:7" ht="12.95" customHeight="1">
      <c r="A144" s="3"/>
      <c r="B144" s="11" t="s">
        <v>225</v>
      </c>
      <c r="C144" s="10" t="s">
        <v>2</v>
      </c>
      <c r="D144" s="25" t="s">
        <v>226</v>
      </c>
      <c r="E144" s="12" t="s">
        <v>2</v>
      </c>
      <c r="F144" s="12" t="s">
        <v>2</v>
      </c>
      <c r="G144" s="13" t="s">
        <v>2</v>
      </c>
    </row>
    <row r="145" spans="1:7" ht="12.95" customHeight="1">
      <c r="A145" s="14" t="s">
        <v>2566</v>
      </c>
      <c r="B145" s="15" t="s">
        <v>2010</v>
      </c>
      <c r="C145" s="10" t="s">
        <v>2</v>
      </c>
      <c r="D145" s="12" t="s">
        <v>2011</v>
      </c>
      <c r="E145" s="26" t="s">
        <v>2</v>
      </c>
      <c r="F145" s="17">
        <v>62.43</v>
      </c>
      <c r="G145" s="18">
        <v>5.0000000000000001E-4</v>
      </c>
    </row>
    <row r="146" spans="1:7" ht="12.95" customHeight="1">
      <c r="A146" s="3"/>
      <c r="B146" s="11" t="s">
        <v>1801</v>
      </c>
      <c r="C146" s="10" t="s">
        <v>2</v>
      </c>
      <c r="D146" s="25" t="s">
        <v>226</v>
      </c>
      <c r="E146" s="12" t="s">
        <v>2</v>
      </c>
      <c r="F146" s="12" t="s">
        <v>2</v>
      </c>
      <c r="G146" s="13" t="s">
        <v>2</v>
      </c>
    </row>
    <row r="147" spans="1:7" ht="12.95" customHeight="1">
      <c r="A147" s="14" t="s">
        <v>2861</v>
      </c>
      <c r="B147" s="15" t="s">
        <v>1803</v>
      </c>
      <c r="C147" s="10" t="s">
        <v>2</v>
      </c>
      <c r="D147" s="12" t="s">
        <v>1816</v>
      </c>
      <c r="E147" s="26" t="s">
        <v>2</v>
      </c>
      <c r="F147" s="17">
        <v>500</v>
      </c>
      <c r="G147" s="18">
        <v>4.3E-3</v>
      </c>
    </row>
    <row r="148" spans="1:7" ht="12.95" customHeight="1">
      <c r="A148" s="14" t="s">
        <v>2862</v>
      </c>
      <c r="B148" s="15" t="s">
        <v>1803</v>
      </c>
      <c r="C148" s="10" t="s">
        <v>2</v>
      </c>
      <c r="D148" s="12" t="s">
        <v>1816</v>
      </c>
      <c r="E148" s="26" t="s">
        <v>2</v>
      </c>
      <c r="F148" s="17">
        <v>500</v>
      </c>
      <c r="G148" s="18">
        <v>4.3E-3</v>
      </c>
    </row>
    <row r="149" spans="1:7" ht="12.95" customHeight="1">
      <c r="A149" s="3"/>
      <c r="B149" s="20" t="s">
        <v>224</v>
      </c>
      <c r="C149" s="19" t="s">
        <v>2</v>
      </c>
      <c r="D149" s="21" t="s">
        <v>2</v>
      </c>
      <c r="E149" s="22" t="s">
        <v>2</v>
      </c>
      <c r="F149" s="23">
        <v>1062.43</v>
      </c>
      <c r="G149" s="24">
        <v>9.1000000000000004E-3</v>
      </c>
    </row>
    <row r="150" spans="1:7" ht="12.95" customHeight="1">
      <c r="A150" s="3"/>
      <c r="B150" s="11" t="s">
        <v>234</v>
      </c>
      <c r="C150" s="10" t="s">
        <v>2</v>
      </c>
      <c r="D150" s="12" t="s">
        <v>2</v>
      </c>
      <c r="E150" s="12" t="s">
        <v>2</v>
      </c>
      <c r="F150" s="12" t="s">
        <v>2</v>
      </c>
      <c r="G150" s="13" t="s">
        <v>2</v>
      </c>
    </row>
    <row r="151" spans="1:7" ht="12.95" customHeight="1">
      <c r="A151" s="14" t="s">
        <v>1821</v>
      </c>
      <c r="B151" s="15" t="s">
        <v>1822</v>
      </c>
      <c r="C151" s="10" t="s">
        <v>2</v>
      </c>
      <c r="D151" s="12" t="s">
        <v>2</v>
      </c>
      <c r="E151" s="26" t="s">
        <v>2</v>
      </c>
      <c r="F151" s="17">
        <f>105+595</f>
        <v>700</v>
      </c>
      <c r="G151" s="18">
        <f>+F151/$F$155</f>
        <v>5.994447518087781E-3</v>
      </c>
    </row>
    <row r="152" spans="1:7" ht="12.95" customHeight="1">
      <c r="A152" s="14"/>
      <c r="B152" s="15" t="s">
        <v>2969</v>
      </c>
      <c r="C152" s="10"/>
      <c r="D152" s="12"/>
      <c r="E152" s="26"/>
      <c r="F152" s="17">
        <v>6.2702663000000003</v>
      </c>
      <c r="G152" s="18">
        <f>+F152/$F$155</f>
        <v>5.369540322826351E-5</v>
      </c>
    </row>
    <row r="153" spans="1:7" ht="12.95" customHeight="1">
      <c r="A153" s="14"/>
      <c r="B153" s="15" t="s">
        <v>2970</v>
      </c>
      <c r="C153" s="10"/>
      <c r="D153" s="12"/>
      <c r="E153" s="26"/>
      <c r="F153" s="17">
        <f>8198.7797337-595-8410.47</f>
        <v>-806.69026630000008</v>
      </c>
      <c r="G153" s="18">
        <f>+F153/$F$155</f>
        <v>-6.9080892352680091E-3</v>
      </c>
    </row>
    <row r="154" spans="1:7" ht="12.95" customHeight="1">
      <c r="A154" s="3"/>
      <c r="B154" s="20" t="s">
        <v>237</v>
      </c>
      <c r="C154" s="19" t="s">
        <v>2</v>
      </c>
      <c r="D154" s="21" t="s">
        <v>2</v>
      </c>
      <c r="E154" s="22" t="s">
        <v>2</v>
      </c>
      <c r="F154" s="23">
        <f>SUM(F151:F153)</f>
        <v>-100.42000000000007</v>
      </c>
      <c r="G154" s="24">
        <f>SUM(G151:G153)</f>
        <v>-8.5994631395196457E-4</v>
      </c>
    </row>
    <row r="155" spans="1:7" ht="12.95" customHeight="1" thickBot="1">
      <c r="A155" s="3"/>
      <c r="B155" s="29" t="s">
        <v>238</v>
      </c>
      <c r="C155" s="28" t="s">
        <v>2</v>
      </c>
      <c r="D155" s="30" t="s">
        <v>2</v>
      </c>
      <c r="E155" s="30" t="s">
        <v>2</v>
      </c>
      <c r="F155" s="31">
        <v>116774.73159749989</v>
      </c>
      <c r="G155" s="32">
        <v>1</v>
      </c>
    </row>
    <row r="156" spans="1:7" ht="12.95" customHeight="1">
      <c r="A156" s="3"/>
      <c r="B156" s="4" t="s">
        <v>2</v>
      </c>
      <c r="C156" s="3"/>
      <c r="D156" s="3"/>
      <c r="E156" s="3"/>
      <c r="F156" s="3"/>
      <c r="G156" s="3"/>
    </row>
    <row r="157" spans="1:7" ht="12.95" customHeight="1">
      <c r="A157" s="3"/>
      <c r="B157" s="33" t="s">
        <v>2</v>
      </c>
      <c r="C157" s="3"/>
      <c r="D157" s="3"/>
      <c r="E157" s="3"/>
      <c r="F157" s="3"/>
      <c r="G157" s="3"/>
    </row>
    <row r="158" spans="1:7" ht="12.95" customHeight="1">
      <c r="A158" s="3"/>
      <c r="B158" s="33" t="s">
        <v>239</v>
      </c>
      <c r="C158" s="3"/>
      <c r="D158" s="3"/>
      <c r="E158" s="3"/>
      <c r="F158" s="60"/>
      <c r="G158" s="60"/>
    </row>
    <row r="159" spans="1:7" ht="12.95" customHeight="1">
      <c r="A159" s="3"/>
      <c r="B159" s="33" t="s">
        <v>2</v>
      </c>
      <c r="C159" s="3"/>
      <c r="D159" s="3"/>
      <c r="E159" s="3"/>
      <c r="F159" s="3"/>
      <c r="G159" s="3"/>
    </row>
    <row r="160" spans="1:7" ht="26.1" customHeight="1">
      <c r="A160" s="3"/>
      <c r="B160" s="56"/>
      <c r="C160" s="3"/>
      <c r="E160" s="3"/>
      <c r="F160" s="3"/>
      <c r="G160" s="3"/>
    </row>
    <row r="161" spans="1:7" ht="12.95" customHeight="1">
      <c r="A161" s="3"/>
      <c r="B161" s="33" t="s">
        <v>2</v>
      </c>
      <c r="C161" s="3"/>
      <c r="D161" s="3"/>
      <c r="E161" s="3"/>
      <c r="F161" s="3"/>
      <c r="G161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46.xml><?xml version="1.0" encoding="utf-8"?>
<worksheet xmlns="http://schemas.openxmlformats.org/spreadsheetml/2006/main" xmlns:r="http://schemas.openxmlformats.org/officeDocument/2006/relationships">
  <dimension ref="A2:G70"/>
  <sheetViews>
    <sheetView showGridLines="0" zoomScaleNormal="100" workbookViewId="0"/>
  </sheetViews>
  <sheetFormatPr defaultRowHeight="12.75"/>
  <cols>
    <col min="1" max="1" width="8.85546875" style="1" bestFit="1" customWidth="1"/>
    <col min="2" max="2" width="61.7109375" style="1" bestFit="1" customWidth="1"/>
    <col min="3" max="3" width="13.5703125" style="1" bestFit="1" customWidth="1"/>
    <col min="4" max="4" width="14.140625" style="1" bestFit="1" customWidth="1"/>
    <col min="5" max="5" width="8.85546875" style="1" bestFit="1" customWidth="1"/>
    <col min="6" max="6" width="27.42578125" style="1" bestFit="1" customWidth="1"/>
    <col min="7" max="7" width="8.140625" style="1" bestFit="1" customWidth="1"/>
    <col min="8" max="16384" width="9.140625" style="1"/>
  </cols>
  <sheetData>
    <row r="2" spans="1:7">
      <c r="B2" s="72" t="s">
        <v>2968</v>
      </c>
      <c r="C2" s="72"/>
      <c r="D2" s="72"/>
      <c r="E2" s="72"/>
      <c r="F2" s="72"/>
      <c r="G2" s="72"/>
    </row>
    <row r="4" spans="1:7">
      <c r="B4" s="72" t="str">
        <f>+B5</f>
        <v>IDFC Credit Opportunities Fund (COF)</v>
      </c>
      <c r="C4" s="72"/>
      <c r="D4" s="72"/>
      <c r="E4" s="72"/>
      <c r="F4" s="72"/>
      <c r="G4" s="72"/>
    </row>
    <row r="5" spans="1:7" ht="15.95" customHeight="1">
      <c r="A5" s="2" t="s">
        <v>2863</v>
      </c>
      <c r="B5" s="57" t="s">
        <v>2965</v>
      </c>
      <c r="C5" s="58"/>
      <c r="D5" s="59"/>
      <c r="E5" s="59"/>
      <c r="F5" s="59"/>
      <c r="G5" s="59"/>
    </row>
    <row r="6" spans="1:7" ht="12.95" customHeight="1">
      <c r="A6" s="3"/>
      <c r="B6" s="57" t="s">
        <v>1</v>
      </c>
      <c r="C6" s="58"/>
      <c r="D6" s="59"/>
      <c r="E6" s="59"/>
      <c r="F6" s="59"/>
      <c r="G6" s="59"/>
    </row>
    <row r="7" spans="1:7" ht="12.95" customHeight="1" thickBot="1">
      <c r="A7" s="4" t="s">
        <v>2</v>
      </c>
      <c r="B7" s="59"/>
      <c r="C7" s="59"/>
      <c r="D7" s="59"/>
      <c r="E7" s="59"/>
      <c r="F7" s="59"/>
      <c r="G7" s="59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242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243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3"/>
      <c r="B11" s="11" t="s">
        <v>244</v>
      </c>
      <c r="C11" s="10" t="s">
        <v>2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7" ht="12.95" customHeight="1">
      <c r="A12" s="14" t="s">
        <v>745</v>
      </c>
      <c r="B12" s="15" t="s">
        <v>747</v>
      </c>
      <c r="C12" s="10" t="s">
        <v>746</v>
      </c>
      <c r="D12" s="12" t="s">
        <v>248</v>
      </c>
      <c r="E12" s="16">
        <v>5000000</v>
      </c>
      <c r="F12" s="17">
        <v>5349.5</v>
      </c>
      <c r="G12" s="18">
        <v>5.7200000000000001E-2</v>
      </c>
    </row>
    <row r="13" spans="1:7" ht="12.95" customHeight="1">
      <c r="A13" s="14" t="s">
        <v>611</v>
      </c>
      <c r="B13" s="15" t="s">
        <v>247</v>
      </c>
      <c r="C13" s="10" t="s">
        <v>612</v>
      </c>
      <c r="D13" s="12" t="s">
        <v>248</v>
      </c>
      <c r="E13" s="16">
        <v>5000000</v>
      </c>
      <c r="F13" s="17">
        <v>5229.2</v>
      </c>
      <c r="G13" s="18">
        <v>5.5899999999999998E-2</v>
      </c>
    </row>
    <row r="14" spans="1:7" ht="12.95" customHeight="1">
      <c r="A14" s="14" t="s">
        <v>2563</v>
      </c>
      <c r="B14" s="15" t="s">
        <v>2565</v>
      </c>
      <c r="C14" s="10" t="s">
        <v>2564</v>
      </c>
      <c r="D14" s="12" t="s">
        <v>248</v>
      </c>
      <c r="E14" s="16">
        <v>2500000</v>
      </c>
      <c r="F14" s="17">
        <v>2586.39</v>
      </c>
      <c r="G14" s="18">
        <v>2.76E-2</v>
      </c>
    </row>
    <row r="15" spans="1:7" ht="12.95" customHeight="1">
      <c r="A15" s="3"/>
      <c r="B15" s="11" t="s">
        <v>263</v>
      </c>
      <c r="C15" s="10" t="s">
        <v>2</v>
      </c>
      <c r="D15" s="12" t="s">
        <v>2</v>
      </c>
      <c r="E15" s="12" t="s">
        <v>2</v>
      </c>
      <c r="F15" s="12" t="s">
        <v>2</v>
      </c>
      <c r="G15" s="13" t="s">
        <v>2</v>
      </c>
    </row>
    <row r="16" spans="1:7" ht="12.95" customHeight="1">
      <c r="A16" s="14" t="s">
        <v>2501</v>
      </c>
      <c r="B16" s="15" t="s">
        <v>2477</v>
      </c>
      <c r="C16" s="10" t="s">
        <v>2502</v>
      </c>
      <c r="D16" s="12" t="s">
        <v>307</v>
      </c>
      <c r="E16" s="16">
        <v>5000000</v>
      </c>
      <c r="F16" s="17">
        <v>4995.88</v>
      </c>
      <c r="G16" s="18">
        <v>5.3400000000000003E-2</v>
      </c>
    </row>
    <row r="17" spans="1:7" ht="12.95" customHeight="1">
      <c r="A17" s="14" t="s">
        <v>512</v>
      </c>
      <c r="B17" s="15" t="s">
        <v>514</v>
      </c>
      <c r="C17" s="10" t="s">
        <v>513</v>
      </c>
      <c r="D17" s="12" t="s">
        <v>515</v>
      </c>
      <c r="E17" s="16">
        <v>5000000</v>
      </c>
      <c r="F17" s="17">
        <v>4963.57</v>
      </c>
      <c r="G17" s="18">
        <v>5.2999999999999999E-2</v>
      </c>
    </row>
    <row r="18" spans="1:7" ht="12.95" customHeight="1">
      <c r="A18" s="14" t="s">
        <v>2313</v>
      </c>
      <c r="B18" s="15" t="s">
        <v>2315</v>
      </c>
      <c r="C18" s="10" t="s">
        <v>2314</v>
      </c>
      <c r="D18" s="12" t="s">
        <v>310</v>
      </c>
      <c r="E18" s="16">
        <v>4000000</v>
      </c>
      <c r="F18" s="17">
        <v>4100.66</v>
      </c>
      <c r="G18" s="18">
        <v>4.3799999999999999E-2</v>
      </c>
    </row>
    <row r="19" spans="1:7" ht="12.95" customHeight="1">
      <c r="A19" s="14" t="s">
        <v>2495</v>
      </c>
      <c r="B19" s="15" t="s">
        <v>2497</v>
      </c>
      <c r="C19" s="10" t="s">
        <v>2496</v>
      </c>
      <c r="D19" s="12" t="s">
        <v>307</v>
      </c>
      <c r="E19" s="16">
        <v>4000000</v>
      </c>
      <c r="F19" s="17">
        <v>4068.98</v>
      </c>
      <c r="G19" s="18">
        <v>4.3499999999999997E-2</v>
      </c>
    </row>
    <row r="20" spans="1:7" ht="12.95" customHeight="1">
      <c r="A20" s="14" t="s">
        <v>2864</v>
      </c>
      <c r="B20" s="15" t="s">
        <v>2866</v>
      </c>
      <c r="C20" s="10" t="s">
        <v>2865</v>
      </c>
      <c r="D20" s="12" t="s">
        <v>2867</v>
      </c>
      <c r="E20" s="16">
        <v>3000000</v>
      </c>
      <c r="F20" s="17">
        <v>3110.66</v>
      </c>
      <c r="G20" s="18">
        <v>3.32E-2</v>
      </c>
    </row>
    <row r="21" spans="1:7" ht="12.95" customHeight="1">
      <c r="A21" s="14" t="s">
        <v>2868</v>
      </c>
      <c r="B21" s="15" t="s">
        <v>2870</v>
      </c>
      <c r="C21" s="10" t="s">
        <v>2869</v>
      </c>
      <c r="D21" s="12" t="s">
        <v>303</v>
      </c>
      <c r="E21" s="16">
        <v>3000000</v>
      </c>
      <c r="F21" s="17">
        <v>2985.83</v>
      </c>
      <c r="G21" s="18">
        <v>3.1899999999999998E-2</v>
      </c>
    </row>
    <row r="22" spans="1:7" ht="12.95" customHeight="1">
      <c r="A22" s="14" t="s">
        <v>506</v>
      </c>
      <c r="B22" s="15" t="s">
        <v>508</v>
      </c>
      <c r="C22" s="10" t="s">
        <v>507</v>
      </c>
      <c r="D22" s="12" t="s">
        <v>303</v>
      </c>
      <c r="E22" s="16">
        <v>2500000</v>
      </c>
      <c r="F22" s="17">
        <v>2574.79</v>
      </c>
      <c r="G22" s="18">
        <v>2.75E-2</v>
      </c>
    </row>
    <row r="23" spans="1:7" ht="12.95" customHeight="1">
      <c r="A23" s="14" t="s">
        <v>2871</v>
      </c>
      <c r="B23" s="15" t="s">
        <v>2873</v>
      </c>
      <c r="C23" s="10" t="s">
        <v>2872</v>
      </c>
      <c r="D23" s="12" t="s">
        <v>515</v>
      </c>
      <c r="E23" s="16">
        <v>2500000</v>
      </c>
      <c r="F23" s="17">
        <v>2521.91</v>
      </c>
      <c r="G23" s="18">
        <v>2.69E-2</v>
      </c>
    </row>
    <row r="24" spans="1:7" ht="12.95" customHeight="1">
      <c r="A24" s="14" t="s">
        <v>2874</v>
      </c>
      <c r="B24" s="15" t="s">
        <v>302</v>
      </c>
      <c r="C24" s="10" t="s">
        <v>2875</v>
      </c>
      <c r="D24" s="12" t="s">
        <v>280</v>
      </c>
      <c r="E24" s="16">
        <v>2500000</v>
      </c>
      <c r="F24" s="17">
        <v>2509.7600000000002</v>
      </c>
      <c r="G24" s="18">
        <v>2.6800000000000001E-2</v>
      </c>
    </row>
    <row r="25" spans="1:7" ht="12.95" customHeight="1">
      <c r="A25" s="14" t="s">
        <v>2876</v>
      </c>
      <c r="B25" s="15" t="s">
        <v>2878</v>
      </c>
      <c r="C25" s="10" t="s">
        <v>2877</v>
      </c>
      <c r="D25" s="12" t="s">
        <v>267</v>
      </c>
      <c r="E25" s="16">
        <v>2500000</v>
      </c>
      <c r="F25" s="17">
        <v>2505.46</v>
      </c>
      <c r="G25" s="18">
        <v>2.6800000000000001E-2</v>
      </c>
    </row>
    <row r="26" spans="1:7" ht="12.95" customHeight="1">
      <c r="A26" s="14" t="s">
        <v>353</v>
      </c>
      <c r="B26" s="15" t="s">
        <v>355</v>
      </c>
      <c r="C26" s="10" t="s">
        <v>354</v>
      </c>
      <c r="D26" s="12" t="s">
        <v>307</v>
      </c>
      <c r="E26" s="16">
        <v>2500000</v>
      </c>
      <c r="F26" s="17">
        <v>2499.83</v>
      </c>
      <c r="G26" s="18">
        <v>2.6700000000000002E-2</v>
      </c>
    </row>
    <row r="27" spans="1:7" ht="12.95" customHeight="1">
      <c r="A27" s="14" t="s">
        <v>2879</v>
      </c>
      <c r="B27" s="15" t="s">
        <v>2881</v>
      </c>
      <c r="C27" s="10" t="s">
        <v>2880</v>
      </c>
      <c r="D27" s="12" t="s">
        <v>303</v>
      </c>
      <c r="E27" s="16">
        <v>2500000</v>
      </c>
      <c r="F27" s="17">
        <v>2493.48</v>
      </c>
      <c r="G27" s="18">
        <v>2.6599999999999999E-2</v>
      </c>
    </row>
    <row r="28" spans="1:7" ht="12.95" customHeight="1">
      <c r="A28" s="14" t="s">
        <v>2480</v>
      </c>
      <c r="B28" s="15" t="s">
        <v>2482</v>
      </c>
      <c r="C28" s="10" t="s">
        <v>2481</v>
      </c>
      <c r="D28" s="12" t="s">
        <v>280</v>
      </c>
      <c r="E28" s="16">
        <v>2000000</v>
      </c>
      <c r="F28" s="17">
        <v>2046.94</v>
      </c>
      <c r="G28" s="18">
        <v>2.1899999999999999E-2</v>
      </c>
    </row>
    <row r="29" spans="1:7" ht="12.95" customHeight="1">
      <c r="A29" s="14" t="s">
        <v>2882</v>
      </c>
      <c r="B29" s="15" t="s">
        <v>3013</v>
      </c>
      <c r="C29" s="10" t="s">
        <v>2883</v>
      </c>
      <c r="D29" s="12" t="s">
        <v>310</v>
      </c>
      <c r="E29" s="16">
        <v>2000000</v>
      </c>
      <c r="F29" s="17">
        <v>2002.47</v>
      </c>
      <c r="G29" s="18">
        <v>2.1399999999999999E-2</v>
      </c>
    </row>
    <row r="30" spans="1:7" ht="12.95" customHeight="1">
      <c r="A30" s="14" t="s">
        <v>2884</v>
      </c>
      <c r="B30" s="15" t="s">
        <v>2886</v>
      </c>
      <c r="C30" s="10" t="s">
        <v>2885</v>
      </c>
      <c r="D30" s="12" t="s">
        <v>310</v>
      </c>
      <c r="E30" s="16">
        <v>1500000</v>
      </c>
      <c r="F30" s="17">
        <v>1615.07</v>
      </c>
      <c r="G30" s="18">
        <v>1.7299999999999999E-2</v>
      </c>
    </row>
    <row r="31" spans="1:7" ht="12.95" customHeight="1">
      <c r="A31" s="14" t="s">
        <v>2887</v>
      </c>
      <c r="B31" s="15" t="s">
        <v>2889</v>
      </c>
      <c r="C31" s="10" t="s">
        <v>2888</v>
      </c>
      <c r="D31" s="12" t="s">
        <v>2890</v>
      </c>
      <c r="E31" s="16">
        <v>1500000</v>
      </c>
      <c r="F31" s="17">
        <v>1557.77</v>
      </c>
      <c r="G31" s="18">
        <v>1.66E-2</v>
      </c>
    </row>
    <row r="32" spans="1:7" ht="12.95" customHeight="1">
      <c r="A32" s="14" t="s">
        <v>2891</v>
      </c>
      <c r="B32" s="15" t="s">
        <v>2893</v>
      </c>
      <c r="C32" s="10" t="s">
        <v>2892</v>
      </c>
      <c r="D32" s="12" t="s">
        <v>687</v>
      </c>
      <c r="E32" s="16">
        <v>1500000</v>
      </c>
      <c r="F32" s="17">
        <v>1509.68</v>
      </c>
      <c r="G32" s="18">
        <v>1.61E-2</v>
      </c>
    </row>
    <row r="33" spans="1:7" ht="12.95" customHeight="1">
      <c r="A33" s="14" t="s">
        <v>901</v>
      </c>
      <c r="B33" s="15" t="s">
        <v>903</v>
      </c>
      <c r="C33" s="10" t="s">
        <v>902</v>
      </c>
      <c r="D33" s="12" t="s">
        <v>271</v>
      </c>
      <c r="E33" s="16">
        <v>1500000</v>
      </c>
      <c r="F33" s="17">
        <v>1509.65</v>
      </c>
      <c r="G33" s="18">
        <v>1.61E-2</v>
      </c>
    </row>
    <row r="34" spans="1:7" ht="12.95" customHeight="1">
      <c r="A34" s="14" t="s">
        <v>2894</v>
      </c>
      <c r="B34" s="15" t="s">
        <v>3008</v>
      </c>
      <c r="C34" s="10" t="s">
        <v>2895</v>
      </c>
      <c r="D34" s="12" t="s">
        <v>310</v>
      </c>
      <c r="E34" s="16">
        <v>1500000</v>
      </c>
      <c r="F34" s="17">
        <v>1503.94</v>
      </c>
      <c r="G34" s="18">
        <v>1.61E-2</v>
      </c>
    </row>
    <row r="35" spans="1:7" ht="12.95" customHeight="1">
      <c r="A35" s="14" t="s">
        <v>2475</v>
      </c>
      <c r="B35" s="15" t="s">
        <v>2477</v>
      </c>
      <c r="C35" s="10" t="s">
        <v>2476</v>
      </c>
      <c r="D35" s="12" t="s">
        <v>307</v>
      </c>
      <c r="E35" s="16">
        <v>1500000</v>
      </c>
      <c r="F35" s="17">
        <v>1499.67</v>
      </c>
      <c r="G35" s="18">
        <v>1.6E-2</v>
      </c>
    </row>
    <row r="36" spans="1:7" ht="12.95" customHeight="1">
      <c r="A36" s="14" t="s">
        <v>2896</v>
      </c>
      <c r="B36" s="15" t="s">
        <v>2898</v>
      </c>
      <c r="C36" s="10" t="s">
        <v>2897</v>
      </c>
      <c r="D36" s="12" t="s">
        <v>310</v>
      </c>
      <c r="E36" s="16">
        <v>1000000</v>
      </c>
      <c r="F36" s="17">
        <v>1073.33</v>
      </c>
      <c r="G36" s="18">
        <v>1.15E-2</v>
      </c>
    </row>
    <row r="37" spans="1:7" ht="12.95" customHeight="1">
      <c r="A37" s="14" t="s">
        <v>2899</v>
      </c>
      <c r="B37" s="15" t="s">
        <v>2901</v>
      </c>
      <c r="C37" s="10" t="s">
        <v>2900</v>
      </c>
      <c r="D37" s="12" t="s">
        <v>267</v>
      </c>
      <c r="E37" s="16">
        <v>1000000</v>
      </c>
      <c r="F37" s="17">
        <v>1038.98</v>
      </c>
      <c r="G37" s="18">
        <v>1.11E-2</v>
      </c>
    </row>
    <row r="38" spans="1:7" ht="12.95" customHeight="1">
      <c r="A38" s="14" t="s">
        <v>2483</v>
      </c>
      <c r="B38" s="15" t="s">
        <v>2315</v>
      </c>
      <c r="C38" s="10" t="s">
        <v>2484</v>
      </c>
      <c r="D38" s="12" t="s">
        <v>310</v>
      </c>
      <c r="E38" s="16">
        <v>1000000</v>
      </c>
      <c r="F38" s="17">
        <v>1025.48</v>
      </c>
      <c r="G38" s="18">
        <v>1.0999999999999999E-2</v>
      </c>
    </row>
    <row r="39" spans="1:7" ht="12.95" customHeight="1">
      <c r="A39" s="14" t="s">
        <v>264</v>
      </c>
      <c r="B39" s="15" t="s">
        <v>266</v>
      </c>
      <c r="C39" s="10" t="s">
        <v>265</v>
      </c>
      <c r="D39" s="12" t="s">
        <v>267</v>
      </c>
      <c r="E39" s="16">
        <v>1000000</v>
      </c>
      <c r="F39" s="17">
        <v>1019.07</v>
      </c>
      <c r="G39" s="18">
        <v>1.09E-2</v>
      </c>
    </row>
    <row r="40" spans="1:7" ht="12.95" customHeight="1">
      <c r="A40" s="14" t="s">
        <v>532</v>
      </c>
      <c r="B40" s="15" t="s">
        <v>534</v>
      </c>
      <c r="C40" s="10" t="s">
        <v>533</v>
      </c>
      <c r="D40" s="12" t="s">
        <v>303</v>
      </c>
      <c r="E40" s="16">
        <v>1000000</v>
      </c>
      <c r="F40" s="17">
        <v>999.99</v>
      </c>
      <c r="G40" s="18">
        <v>1.0699999999999999E-2</v>
      </c>
    </row>
    <row r="41" spans="1:7" ht="12.95" customHeight="1">
      <c r="A41" s="14" t="s">
        <v>364</v>
      </c>
      <c r="B41" s="15" t="s">
        <v>366</v>
      </c>
      <c r="C41" s="10" t="s">
        <v>365</v>
      </c>
      <c r="D41" s="12" t="s">
        <v>332</v>
      </c>
      <c r="E41" s="16">
        <v>1000000</v>
      </c>
      <c r="F41" s="17">
        <v>997.5</v>
      </c>
      <c r="G41" s="18">
        <v>1.0699999999999999E-2</v>
      </c>
    </row>
    <row r="42" spans="1:7" ht="12.95" customHeight="1">
      <c r="A42" s="14" t="s">
        <v>646</v>
      </c>
      <c r="B42" s="15" t="s">
        <v>648</v>
      </c>
      <c r="C42" s="10" t="s">
        <v>647</v>
      </c>
      <c r="D42" s="12" t="s">
        <v>271</v>
      </c>
      <c r="E42" s="16">
        <v>500000</v>
      </c>
      <c r="F42" s="17">
        <v>514.89</v>
      </c>
      <c r="G42" s="18">
        <v>5.4999999999999997E-3</v>
      </c>
    </row>
    <row r="43" spans="1:7" ht="12.95" customHeight="1">
      <c r="A43" s="3"/>
      <c r="B43" s="11" t="s">
        <v>435</v>
      </c>
      <c r="C43" s="10" t="s">
        <v>2</v>
      </c>
      <c r="D43" s="12" t="s">
        <v>2</v>
      </c>
      <c r="E43" s="12" t="s">
        <v>2</v>
      </c>
      <c r="F43" s="12" t="s">
        <v>2</v>
      </c>
      <c r="G43" s="13" t="s">
        <v>2</v>
      </c>
    </row>
    <row r="44" spans="1:7" ht="12.95" customHeight="1">
      <c r="A44" s="14" t="s">
        <v>2902</v>
      </c>
      <c r="B44" s="15" t="s">
        <v>2904</v>
      </c>
      <c r="C44" s="10" t="s">
        <v>2903</v>
      </c>
      <c r="D44" s="12" t="s">
        <v>310</v>
      </c>
      <c r="E44" s="16">
        <v>1500000</v>
      </c>
      <c r="F44" s="17">
        <v>1579.63</v>
      </c>
      <c r="G44" s="18">
        <v>1.6899999999999998E-2</v>
      </c>
    </row>
    <row r="45" spans="1:7" ht="12.95" customHeight="1">
      <c r="A45" s="3"/>
      <c r="B45" s="20" t="s">
        <v>440</v>
      </c>
      <c r="C45" s="34" t="s">
        <v>2</v>
      </c>
      <c r="D45" s="20" t="s">
        <v>2</v>
      </c>
      <c r="E45" s="20" t="s">
        <v>2</v>
      </c>
      <c r="F45" s="35">
        <v>73989.960000000006</v>
      </c>
      <c r="G45" s="36">
        <v>0.79059999999999997</v>
      </c>
    </row>
    <row r="46" spans="1:7" ht="12.95" customHeight="1">
      <c r="A46" s="3"/>
      <c r="B46" s="11" t="s">
        <v>441</v>
      </c>
      <c r="C46" s="10" t="s">
        <v>2</v>
      </c>
      <c r="D46" s="12" t="s">
        <v>2</v>
      </c>
      <c r="E46" s="12" t="s">
        <v>2</v>
      </c>
      <c r="F46" s="12" t="s">
        <v>2</v>
      </c>
      <c r="G46" s="13" t="s">
        <v>2</v>
      </c>
    </row>
    <row r="47" spans="1:7" ht="12.95" customHeight="1">
      <c r="A47" s="3"/>
      <c r="B47" s="11" t="s">
        <v>263</v>
      </c>
      <c r="C47" s="10" t="s">
        <v>2</v>
      </c>
      <c r="D47" s="12" t="s">
        <v>2</v>
      </c>
      <c r="E47" s="12" t="s">
        <v>2</v>
      </c>
      <c r="F47" s="12" t="s">
        <v>2</v>
      </c>
      <c r="G47" s="13" t="s">
        <v>2</v>
      </c>
    </row>
    <row r="48" spans="1:7" ht="12.95" customHeight="1">
      <c r="A48" s="14" t="s">
        <v>2905</v>
      </c>
      <c r="B48" s="15" t="s">
        <v>2907</v>
      </c>
      <c r="C48" s="10" t="s">
        <v>2906</v>
      </c>
      <c r="D48" s="12" t="s">
        <v>332</v>
      </c>
      <c r="E48" s="16">
        <v>5500000</v>
      </c>
      <c r="F48" s="17">
        <v>5542.54</v>
      </c>
      <c r="G48" s="18">
        <v>5.9200000000000003E-2</v>
      </c>
    </row>
    <row r="49" spans="1:7" ht="12.95" customHeight="1">
      <c r="A49" s="14" t="s">
        <v>442</v>
      </c>
      <c r="B49" s="15" t="s">
        <v>444</v>
      </c>
      <c r="C49" s="10" t="s">
        <v>443</v>
      </c>
      <c r="D49" s="12" t="s">
        <v>332</v>
      </c>
      <c r="E49" s="16">
        <v>4500000</v>
      </c>
      <c r="F49" s="17">
        <v>4514.7</v>
      </c>
      <c r="G49" s="18">
        <v>4.82E-2</v>
      </c>
    </row>
    <row r="50" spans="1:7" ht="12.95" customHeight="1">
      <c r="A50" s="14" t="s">
        <v>2908</v>
      </c>
      <c r="B50" s="15" t="s">
        <v>2910</v>
      </c>
      <c r="C50" s="10" t="s">
        <v>2909</v>
      </c>
      <c r="D50" s="12" t="s">
        <v>310</v>
      </c>
      <c r="E50" s="16">
        <v>2500000</v>
      </c>
      <c r="F50" s="17">
        <v>2546.19</v>
      </c>
      <c r="G50" s="18">
        <v>2.7199999999999998E-2</v>
      </c>
    </row>
    <row r="51" spans="1:7" ht="12.95" customHeight="1">
      <c r="A51" s="3"/>
      <c r="B51" s="20" t="s">
        <v>440</v>
      </c>
      <c r="C51" s="34" t="s">
        <v>2</v>
      </c>
      <c r="D51" s="20" t="s">
        <v>2</v>
      </c>
      <c r="E51" s="20" t="s">
        <v>2</v>
      </c>
      <c r="F51" s="35">
        <v>12603.43</v>
      </c>
      <c r="G51" s="36">
        <v>0.1346</v>
      </c>
    </row>
    <row r="52" spans="1:7" ht="12.95" customHeight="1">
      <c r="A52" s="3"/>
      <c r="B52" s="40" t="s">
        <v>2921</v>
      </c>
      <c r="C52" s="39" t="s">
        <v>2</v>
      </c>
      <c r="D52" s="41" t="s">
        <v>2</v>
      </c>
      <c r="E52" s="41" t="s">
        <v>2</v>
      </c>
      <c r="F52" s="41" t="s">
        <v>2</v>
      </c>
      <c r="G52" s="42" t="s">
        <v>2</v>
      </c>
    </row>
    <row r="53" spans="1:7" ht="12.95" customHeight="1">
      <c r="A53" s="43"/>
      <c r="B53" s="45" t="s">
        <v>440</v>
      </c>
      <c r="C53" s="44" t="s">
        <v>2</v>
      </c>
      <c r="D53" s="45" t="s">
        <v>2</v>
      </c>
      <c r="E53" s="45" t="s">
        <v>2</v>
      </c>
      <c r="F53" s="46" t="s">
        <v>808</v>
      </c>
      <c r="G53" s="47" t="s">
        <v>808</v>
      </c>
    </row>
    <row r="54" spans="1:7" ht="12.95" customHeight="1">
      <c r="A54" s="3"/>
      <c r="B54" s="20" t="s">
        <v>224</v>
      </c>
      <c r="C54" s="19" t="s">
        <v>2</v>
      </c>
      <c r="D54" s="21" t="s">
        <v>2</v>
      </c>
      <c r="E54" s="22" t="s">
        <v>2</v>
      </c>
      <c r="F54" s="23">
        <v>86593.39</v>
      </c>
      <c r="G54" s="24">
        <v>0.92520000000000002</v>
      </c>
    </row>
    <row r="55" spans="1:7" ht="12.95" customHeight="1">
      <c r="A55" s="3"/>
      <c r="B55" s="11" t="s">
        <v>9</v>
      </c>
      <c r="C55" s="10" t="s">
        <v>2</v>
      </c>
      <c r="D55" s="12" t="s">
        <v>2</v>
      </c>
      <c r="E55" s="12" t="s">
        <v>2</v>
      </c>
      <c r="F55" s="12" t="s">
        <v>2</v>
      </c>
      <c r="G55" s="13" t="s">
        <v>2</v>
      </c>
    </row>
    <row r="56" spans="1:7" ht="12.95" customHeight="1">
      <c r="A56" s="3"/>
      <c r="B56" s="11" t="s">
        <v>464</v>
      </c>
      <c r="C56" s="10" t="s">
        <v>2</v>
      </c>
      <c r="D56" s="12" t="s">
        <v>2</v>
      </c>
      <c r="E56" s="12" t="s">
        <v>2</v>
      </c>
      <c r="F56" s="12" t="s">
        <v>2</v>
      </c>
      <c r="G56" s="13" t="s">
        <v>2</v>
      </c>
    </row>
    <row r="57" spans="1:7" ht="12.95" customHeight="1">
      <c r="A57" s="4" t="s">
        <v>2</v>
      </c>
      <c r="B57" s="15" t="s">
        <v>465</v>
      </c>
      <c r="C57" s="10" t="s">
        <v>2</v>
      </c>
      <c r="D57" s="12" t="s">
        <v>2</v>
      </c>
      <c r="E57" s="26" t="s">
        <v>2</v>
      </c>
      <c r="F57" s="17">
        <v>2340.38</v>
      </c>
      <c r="G57" s="18">
        <v>2.5000000000000001E-2</v>
      </c>
    </row>
    <row r="58" spans="1:7" ht="12.95" customHeight="1">
      <c r="A58" s="3"/>
      <c r="B58" s="11" t="s">
        <v>44</v>
      </c>
      <c r="C58" s="10" t="s">
        <v>2</v>
      </c>
      <c r="D58" s="12" t="s">
        <v>2</v>
      </c>
      <c r="E58" s="12" t="s">
        <v>2</v>
      </c>
      <c r="F58" s="12" t="s">
        <v>2</v>
      </c>
      <c r="G58" s="13" t="s">
        <v>2</v>
      </c>
    </row>
    <row r="59" spans="1:7" ht="12.95" customHeight="1">
      <c r="A59" s="14" t="s">
        <v>494</v>
      </c>
      <c r="B59" s="15" t="s">
        <v>485</v>
      </c>
      <c r="C59" s="10" t="s">
        <v>495</v>
      </c>
      <c r="D59" s="12" t="s">
        <v>14</v>
      </c>
      <c r="E59" s="16">
        <v>2500000</v>
      </c>
      <c r="F59" s="17">
        <v>2444.1</v>
      </c>
      <c r="G59" s="18">
        <v>2.6100000000000002E-2</v>
      </c>
    </row>
    <row r="60" spans="1:7" ht="12.95" customHeight="1">
      <c r="A60" s="14" t="s">
        <v>483</v>
      </c>
      <c r="B60" s="15" t="s">
        <v>485</v>
      </c>
      <c r="C60" s="10" t="s">
        <v>484</v>
      </c>
      <c r="D60" s="12" t="s">
        <v>14</v>
      </c>
      <c r="E60" s="16">
        <v>1500000</v>
      </c>
      <c r="F60" s="17">
        <v>1438.39</v>
      </c>
      <c r="G60" s="18">
        <v>1.54E-2</v>
      </c>
    </row>
    <row r="61" spans="1:7" ht="12.95" customHeight="1">
      <c r="A61" s="14" t="s">
        <v>576</v>
      </c>
      <c r="B61" s="15" t="s">
        <v>485</v>
      </c>
      <c r="C61" s="10" t="s">
        <v>577</v>
      </c>
      <c r="D61" s="12" t="s">
        <v>14</v>
      </c>
      <c r="E61" s="16">
        <v>500000</v>
      </c>
      <c r="F61" s="17">
        <v>483.14</v>
      </c>
      <c r="G61" s="18">
        <v>5.1999999999999998E-3</v>
      </c>
    </row>
    <row r="62" spans="1:7" ht="12.95" customHeight="1">
      <c r="A62" s="3"/>
      <c r="B62" s="20" t="s">
        <v>224</v>
      </c>
      <c r="C62" s="19" t="s">
        <v>2</v>
      </c>
      <c r="D62" s="21" t="s">
        <v>2</v>
      </c>
      <c r="E62" s="22" t="s">
        <v>2</v>
      </c>
      <c r="F62" s="23">
        <v>6706.01</v>
      </c>
      <c r="G62" s="24">
        <v>7.17E-2</v>
      </c>
    </row>
    <row r="63" spans="1:7" ht="12.95" customHeight="1">
      <c r="A63" s="3"/>
      <c r="B63" s="20" t="s">
        <v>237</v>
      </c>
      <c r="C63" s="19" t="s">
        <v>2</v>
      </c>
      <c r="D63" s="21" t="s">
        <v>2</v>
      </c>
      <c r="E63" s="12" t="s">
        <v>2</v>
      </c>
      <c r="F63" s="23">
        <v>290.74</v>
      </c>
      <c r="G63" s="24">
        <v>3.0999999999999999E-3</v>
      </c>
    </row>
    <row r="64" spans="1:7" ht="12.95" customHeight="1" thickBot="1">
      <c r="A64" s="3"/>
      <c r="B64" s="29" t="s">
        <v>238</v>
      </c>
      <c r="C64" s="28" t="s">
        <v>2</v>
      </c>
      <c r="D64" s="30" t="s">
        <v>2</v>
      </c>
      <c r="E64" s="30" t="s">
        <v>2</v>
      </c>
      <c r="F64" s="31">
        <v>93590.142230199999</v>
      </c>
      <c r="G64" s="32">
        <v>1</v>
      </c>
    </row>
    <row r="65" spans="1:7" ht="12.95" customHeight="1">
      <c r="A65" s="3"/>
      <c r="B65" s="4" t="s">
        <v>2</v>
      </c>
      <c r="C65" s="3"/>
      <c r="D65" s="3"/>
      <c r="E65" s="3"/>
      <c r="F65" s="3"/>
      <c r="G65" s="3"/>
    </row>
    <row r="66" spans="1:7" ht="12.95" customHeight="1">
      <c r="A66" s="3"/>
      <c r="B66" s="33" t="s">
        <v>2</v>
      </c>
      <c r="C66" s="3"/>
      <c r="D66" s="3"/>
      <c r="E66" s="3"/>
      <c r="F66" s="3"/>
      <c r="G66" s="3"/>
    </row>
    <row r="67" spans="1:7" ht="12.95" customHeight="1">
      <c r="A67" s="3"/>
      <c r="B67" s="33" t="s">
        <v>239</v>
      </c>
      <c r="C67" s="3"/>
      <c r="D67" s="3"/>
      <c r="E67" s="3"/>
      <c r="F67" s="3"/>
      <c r="G67" s="3"/>
    </row>
    <row r="68" spans="1:7" ht="12.95" customHeight="1">
      <c r="A68" s="3"/>
      <c r="B68" s="33" t="s">
        <v>2</v>
      </c>
      <c r="C68" s="3"/>
      <c r="D68" s="3"/>
      <c r="E68" s="3"/>
      <c r="F68" s="3"/>
      <c r="G68" s="3"/>
    </row>
    <row r="69" spans="1:7" ht="26.1" customHeight="1">
      <c r="A69" s="3"/>
      <c r="B69" s="56"/>
      <c r="C69" s="3"/>
      <c r="E69" s="3"/>
      <c r="F69" s="3"/>
      <c r="G69" s="3"/>
    </row>
    <row r="70" spans="1:7" ht="12.95" customHeight="1">
      <c r="A70" s="3"/>
      <c r="B70" s="33" t="s">
        <v>2</v>
      </c>
      <c r="C70" s="3"/>
      <c r="D70" s="3"/>
      <c r="E70" s="3"/>
      <c r="F70" s="3"/>
      <c r="G70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47.xml><?xml version="1.0" encoding="utf-8"?>
<worksheet xmlns="http://schemas.openxmlformats.org/spreadsheetml/2006/main" xmlns:r="http://schemas.openxmlformats.org/officeDocument/2006/relationships">
  <dimension ref="A2:G41"/>
  <sheetViews>
    <sheetView showGridLines="0" zoomScaleNormal="100" workbookViewId="0"/>
  </sheetViews>
  <sheetFormatPr defaultRowHeight="12.75"/>
  <cols>
    <col min="1" max="1" width="9" style="1" bestFit="1" customWidth="1"/>
    <col min="2" max="2" width="61.7109375" style="1" bestFit="1" customWidth="1"/>
    <col min="3" max="3" width="13.5703125" style="1" bestFit="1" customWidth="1"/>
    <col min="4" max="4" width="14.140625" style="1" bestFit="1" customWidth="1"/>
    <col min="5" max="5" width="7.7109375" style="1" bestFit="1" customWidth="1"/>
    <col min="6" max="6" width="27.42578125" style="1" bestFit="1" customWidth="1"/>
    <col min="7" max="7" width="8.140625" style="1" bestFit="1" customWidth="1"/>
    <col min="8" max="16384" width="9.140625" style="1"/>
  </cols>
  <sheetData>
    <row r="2" spans="1:7">
      <c r="B2" s="72" t="s">
        <v>2968</v>
      </c>
      <c r="C2" s="72"/>
      <c r="D2" s="72"/>
      <c r="E2" s="72"/>
      <c r="F2" s="72"/>
      <c r="G2" s="72"/>
    </row>
    <row r="4" spans="1:7">
      <c r="B4" s="72" t="str">
        <f>+B5</f>
        <v>IDFC Fixed Term Plan - Series 129 (IDFC FTP S129)</v>
      </c>
      <c r="C4" s="72"/>
      <c r="D4" s="72"/>
      <c r="E4" s="72"/>
      <c r="F4" s="72"/>
      <c r="G4" s="72"/>
    </row>
    <row r="5" spans="1:7" ht="15.95" customHeight="1">
      <c r="A5" s="2" t="s">
        <v>2911</v>
      </c>
      <c r="B5" s="57" t="s">
        <v>2966</v>
      </c>
      <c r="C5" s="58"/>
      <c r="D5" s="59"/>
      <c r="E5" s="59"/>
      <c r="F5" s="59"/>
      <c r="G5" s="59"/>
    </row>
    <row r="6" spans="1:7" ht="12.95" customHeight="1">
      <c r="A6" s="3"/>
      <c r="B6" s="57" t="s">
        <v>1</v>
      </c>
      <c r="C6" s="58"/>
      <c r="D6" s="59"/>
      <c r="E6" s="59"/>
      <c r="F6" s="59"/>
      <c r="G6" s="59"/>
    </row>
    <row r="7" spans="1:7" ht="12.95" customHeight="1" thickBot="1">
      <c r="A7" s="4" t="s">
        <v>2</v>
      </c>
      <c r="B7" s="59"/>
      <c r="C7" s="59"/>
      <c r="D7" s="59"/>
      <c r="E7" s="59"/>
      <c r="F7" s="59"/>
      <c r="G7" s="59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242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243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3"/>
      <c r="B11" s="11" t="s">
        <v>263</v>
      </c>
      <c r="C11" s="10" t="s">
        <v>2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7" ht="12.95" customHeight="1">
      <c r="A12" s="14" t="s">
        <v>2697</v>
      </c>
      <c r="B12" s="15" t="s">
        <v>2699</v>
      </c>
      <c r="C12" s="10" t="s">
        <v>2698</v>
      </c>
      <c r="D12" s="12" t="s">
        <v>271</v>
      </c>
      <c r="E12" s="16">
        <v>900000</v>
      </c>
      <c r="F12" s="17">
        <v>904.46</v>
      </c>
      <c r="G12" s="18">
        <v>0.112</v>
      </c>
    </row>
    <row r="13" spans="1:7" ht="12.95" customHeight="1">
      <c r="A13" s="14" t="s">
        <v>2575</v>
      </c>
      <c r="B13" s="15" t="s">
        <v>2577</v>
      </c>
      <c r="C13" s="10" t="s">
        <v>2576</v>
      </c>
      <c r="D13" s="12" t="s">
        <v>271</v>
      </c>
      <c r="E13" s="16">
        <v>900000</v>
      </c>
      <c r="F13" s="17">
        <v>896.08</v>
      </c>
      <c r="G13" s="18">
        <v>0.111</v>
      </c>
    </row>
    <row r="14" spans="1:7" ht="12.95" customHeight="1">
      <c r="A14" s="14" t="s">
        <v>2621</v>
      </c>
      <c r="B14" s="15" t="s">
        <v>2623</v>
      </c>
      <c r="C14" s="10" t="s">
        <v>2622</v>
      </c>
      <c r="D14" s="12" t="s">
        <v>271</v>
      </c>
      <c r="E14" s="16">
        <v>850000</v>
      </c>
      <c r="F14" s="17">
        <v>883.14</v>
      </c>
      <c r="G14" s="18">
        <v>0.1094</v>
      </c>
    </row>
    <row r="15" spans="1:7" ht="12.95" customHeight="1">
      <c r="A15" s="14" t="s">
        <v>2645</v>
      </c>
      <c r="B15" s="15" t="s">
        <v>2647</v>
      </c>
      <c r="C15" s="10" t="s">
        <v>2646</v>
      </c>
      <c r="D15" s="12" t="s">
        <v>271</v>
      </c>
      <c r="E15" s="16">
        <v>850000</v>
      </c>
      <c r="F15" s="17">
        <v>871.98</v>
      </c>
      <c r="G15" s="18">
        <v>0.108</v>
      </c>
    </row>
    <row r="16" spans="1:7" ht="12.95" customHeight="1">
      <c r="A16" s="14" t="s">
        <v>696</v>
      </c>
      <c r="B16" s="15" t="s">
        <v>683</v>
      </c>
      <c r="C16" s="10" t="s">
        <v>697</v>
      </c>
      <c r="D16" s="12" t="s">
        <v>271</v>
      </c>
      <c r="E16" s="16">
        <v>850000</v>
      </c>
      <c r="F16" s="17">
        <v>871.04</v>
      </c>
      <c r="G16" s="18">
        <v>0.1079</v>
      </c>
    </row>
    <row r="17" spans="1:7" ht="12.95" customHeight="1">
      <c r="A17" s="14" t="s">
        <v>1059</v>
      </c>
      <c r="B17" s="15" t="s">
        <v>1061</v>
      </c>
      <c r="C17" s="10" t="s">
        <v>1060</v>
      </c>
      <c r="D17" s="12" t="s">
        <v>271</v>
      </c>
      <c r="E17" s="16">
        <v>850000</v>
      </c>
      <c r="F17" s="17">
        <v>871</v>
      </c>
      <c r="G17" s="18">
        <v>0.1079</v>
      </c>
    </row>
    <row r="18" spans="1:7" ht="12.95" customHeight="1">
      <c r="A18" s="14" t="s">
        <v>2573</v>
      </c>
      <c r="B18" s="15" t="s">
        <v>2983</v>
      </c>
      <c r="C18" s="10" t="s">
        <v>2574</v>
      </c>
      <c r="D18" s="12" t="s">
        <v>271</v>
      </c>
      <c r="E18" s="16">
        <v>850000</v>
      </c>
      <c r="F18" s="17">
        <v>859.41</v>
      </c>
      <c r="G18" s="18">
        <v>0.10639999999999999</v>
      </c>
    </row>
    <row r="19" spans="1:7" ht="12.95" customHeight="1">
      <c r="A19" s="14" t="s">
        <v>718</v>
      </c>
      <c r="B19" s="15" t="s">
        <v>720</v>
      </c>
      <c r="C19" s="10" t="s">
        <v>719</v>
      </c>
      <c r="D19" s="12" t="s">
        <v>271</v>
      </c>
      <c r="E19" s="16">
        <v>800000</v>
      </c>
      <c r="F19" s="17">
        <v>820.21</v>
      </c>
      <c r="G19" s="18">
        <v>0.1016</v>
      </c>
    </row>
    <row r="20" spans="1:7" ht="12.95" customHeight="1">
      <c r="A20" s="14" t="s">
        <v>2689</v>
      </c>
      <c r="B20" s="15" t="s">
        <v>651</v>
      </c>
      <c r="C20" s="10" t="s">
        <v>2690</v>
      </c>
      <c r="D20" s="12" t="s">
        <v>271</v>
      </c>
      <c r="E20" s="16">
        <v>400000</v>
      </c>
      <c r="F20" s="17">
        <v>408.78</v>
      </c>
      <c r="G20" s="18">
        <v>5.0599999999999999E-2</v>
      </c>
    </row>
    <row r="21" spans="1:7" ht="12.95" customHeight="1">
      <c r="A21" s="14" t="s">
        <v>2797</v>
      </c>
      <c r="B21" s="15" t="s">
        <v>557</v>
      </c>
      <c r="C21" s="10" t="s">
        <v>2798</v>
      </c>
      <c r="D21" s="12" t="s">
        <v>370</v>
      </c>
      <c r="E21" s="16">
        <v>140000</v>
      </c>
      <c r="F21" s="17">
        <v>145.44999999999999</v>
      </c>
      <c r="G21" s="18">
        <v>1.7999999999999999E-2</v>
      </c>
    </row>
    <row r="22" spans="1:7" ht="12.95" customHeight="1">
      <c r="A22" s="3"/>
      <c r="B22" s="20" t="s">
        <v>440</v>
      </c>
      <c r="C22" s="34" t="s">
        <v>2</v>
      </c>
      <c r="D22" s="20" t="s">
        <v>2</v>
      </c>
      <c r="E22" s="20" t="s">
        <v>2</v>
      </c>
      <c r="F22" s="35">
        <v>7531.55</v>
      </c>
      <c r="G22" s="36">
        <v>0.93279999999999996</v>
      </c>
    </row>
    <row r="23" spans="1:7" ht="12.95" customHeight="1">
      <c r="A23" s="3"/>
      <c r="B23" s="11" t="s">
        <v>441</v>
      </c>
      <c r="C23" s="10" t="s">
        <v>2</v>
      </c>
      <c r="D23" s="21" t="s">
        <v>2</v>
      </c>
      <c r="E23" s="21" t="s">
        <v>2</v>
      </c>
      <c r="F23" s="37" t="s">
        <v>808</v>
      </c>
      <c r="G23" s="38" t="s">
        <v>808</v>
      </c>
    </row>
    <row r="24" spans="1:7" ht="12.95" customHeight="1">
      <c r="A24" s="3"/>
      <c r="B24" s="34" t="s">
        <v>440</v>
      </c>
      <c r="C24" s="19" t="s">
        <v>2</v>
      </c>
      <c r="D24" s="21" t="s">
        <v>2</v>
      </c>
      <c r="E24" s="21" t="s">
        <v>2</v>
      </c>
      <c r="F24" s="37" t="s">
        <v>808</v>
      </c>
      <c r="G24" s="38" t="s">
        <v>808</v>
      </c>
    </row>
    <row r="25" spans="1:7" ht="12.95" customHeight="1">
      <c r="A25" s="3"/>
      <c r="B25" s="40" t="s">
        <v>2921</v>
      </c>
      <c r="C25" s="39" t="s">
        <v>2</v>
      </c>
      <c r="D25" s="41" t="s">
        <v>2</v>
      </c>
      <c r="E25" s="41" t="s">
        <v>2</v>
      </c>
      <c r="F25" s="41" t="s">
        <v>2</v>
      </c>
      <c r="G25" s="42" t="s">
        <v>2</v>
      </c>
    </row>
    <row r="26" spans="1:7" ht="12.95" customHeight="1">
      <c r="A26" s="43"/>
      <c r="B26" s="45" t="s">
        <v>440</v>
      </c>
      <c r="C26" s="44" t="s">
        <v>2</v>
      </c>
      <c r="D26" s="45" t="s">
        <v>2</v>
      </c>
      <c r="E26" s="45" t="s">
        <v>2</v>
      </c>
      <c r="F26" s="46" t="s">
        <v>808</v>
      </c>
      <c r="G26" s="47" t="s">
        <v>808</v>
      </c>
    </row>
    <row r="27" spans="1:7" ht="12.95" customHeight="1">
      <c r="A27" s="3"/>
      <c r="B27" s="20" t="s">
        <v>224</v>
      </c>
      <c r="C27" s="19" t="s">
        <v>2</v>
      </c>
      <c r="D27" s="21" t="s">
        <v>2</v>
      </c>
      <c r="E27" s="22" t="s">
        <v>2</v>
      </c>
      <c r="F27" s="23">
        <v>7531.55</v>
      </c>
      <c r="G27" s="24">
        <v>0.93279999999999996</v>
      </c>
    </row>
    <row r="28" spans="1:7" ht="12.95" customHeight="1">
      <c r="A28" s="3"/>
      <c r="B28" s="11" t="s">
        <v>9</v>
      </c>
      <c r="C28" s="10" t="s">
        <v>2</v>
      </c>
      <c r="D28" s="12" t="s">
        <v>2</v>
      </c>
      <c r="E28" s="12" t="s">
        <v>2</v>
      </c>
      <c r="F28" s="12" t="s">
        <v>2</v>
      </c>
      <c r="G28" s="13" t="s">
        <v>2</v>
      </c>
    </row>
    <row r="29" spans="1:7" ht="12.95" customHeight="1">
      <c r="A29" s="3"/>
      <c r="B29" s="11" t="s">
        <v>10</v>
      </c>
      <c r="C29" s="10" t="s">
        <v>2</v>
      </c>
      <c r="D29" s="12" t="s">
        <v>2</v>
      </c>
      <c r="E29" s="12" t="s">
        <v>2</v>
      </c>
      <c r="F29" s="12" t="s">
        <v>2</v>
      </c>
      <c r="G29" s="13" t="s">
        <v>2</v>
      </c>
    </row>
    <row r="30" spans="1:7" ht="12.95" customHeight="1">
      <c r="A30" s="14" t="s">
        <v>2534</v>
      </c>
      <c r="B30" s="15" t="s">
        <v>17</v>
      </c>
      <c r="C30" s="10" t="s">
        <v>2535</v>
      </c>
      <c r="D30" s="12" t="s">
        <v>14</v>
      </c>
      <c r="E30" s="16">
        <v>100000</v>
      </c>
      <c r="F30" s="17">
        <v>97.98</v>
      </c>
      <c r="G30" s="18">
        <v>1.21E-2</v>
      </c>
    </row>
    <row r="31" spans="1:7" ht="12.95" customHeight="1">
      <c r="A31" s="3"/>
      <c r="B31" s="11" t="s">
        <v>464</v>
      </c>
      <c r="C31" s="10" t="s">
        <v>2</v>
      </c>
      <c r="D31" s="12" t="s">
        <v>2</v>
      </c>
      <c r="E31" s="12" t="s">
        <v>2</v>
      </c>
      <c r="F31" s="12" t="s">
        <v>2</v>
      </c>
      <c r="G31" s="13" t="s">
        <v>2</v>
      </c>
    </row>
    <row r="32" spans="1:7" ht="12.95" customHeight="1">
      <c r="A32" s="4" t="s">
        <v>2</v>
      </c>
      <c r="B32" s="15" t="s">
        <v>465</v>
      </c>
      <c r="C32" s="10" t="s">
        <v>2</v>
      </c>
      <c r="D32" s="12" t="s">
        <v>2</v>
      </c>
      <c r="E32" s="26" t="s">
        <v>2</v>
      </c>
      <c r="F32" s="17">
        <v>132.02000000000001</v>
      </c>
      <c r="G32" s="18">
        <v>1.6400000000000001E-2</v>
      </c>
    </row>
    <row r="33" spans="1:7" ht="12.95" customHeight="1">
      <c r="A33" s="3"/>
      <c r="B33" s="20" t="s">
        <v>224</v>
      </c>
      <c r="C33" s="19" t="s">
        <v>2</v>
      </c>
      <c r="D33" s="21" t="s">
        <v>2</v>
      </c>
      <c r="E33" s="22" t="s">
        <v>2</v>
      </c>
      <c r="F33" s="23">
        <v>230</v>
      </c>
      <c r="G33" s="24">
        <v>2.8500000000000001E-2</v>
      </c>
    </row>
    <row r="34" spans="1:7" ht="12.95" customHeight="1">
      <c r="A34" s="3"/>
      <c r="B34" s="20" t="s">
        <v>237</v>
      </c>
      <c r="C34" s="19" t="s">
        <v>2</v>
      </c>
      <c r="D34" s="21" t="s">
        <v>2</v>
      </c>
      <c r="E34" s="12" t="s">
        <v>2</v>
      </c>
      <c r="F34" s="23">
        <v>311.99</v>
      </c>
      <c r="G34" s="24">
        <v>3.8699999999999998E-2</v>
      </c>
    </row>
    <row r="35" spans="1:7" ht="12.95" customHeight="1" thickBot="1">
      <c r="A35" s="3"/>
      <c r="B35" s="29" t="s">
        <v>238</v>
      </c>
      <c r="C35" s="28" t="s">
        <v>2</v>
      </c>
      <c r="D35" s="30" t="s">
        <v>2</v>
      </c>
      <c r="E35" s="30" t="s">
        <v>2</v>
      </c>
      <c r="F35" s="31">
        <v>8073.5399944000001</v>
      </c>
      <c r="G35" s="32">
        <v>1</v>
      </c>
    </row>
    <row r="36" spans="1:7" ht="12.95" customHeight="1">
      <c r="A36" s="3"/>
      <c r="B36" s="4" t="s">
        <v>2</v>
      </c>
      <c r="C36" s="3"/>
      <c r="D36" s="3"/>
      <c r="E36" s="3"/>
      <c r="F36" s="3"/>
      <c r="G36" s="3"/>
    </row>
    <row r="37" spans="1:7" ht="12.95" customHeight="1">
      <c r="A37" s="3"/>
      <c r="B37" s="33" t="s">
        <v>2</v>
      </c>
      <c r="C37" s="3"/>
      <c r="D37" s="3"/>
      <c r="E37" s="3"/>
      <c r="F37" s="3"/>
      <c r="G37" s="3"/>
    </row>
    <row r="38" spans="1:7" ht="12.95" customHeight="1">
      <c r="A38" s="3"/>
      <c r="B38" s="33" t="s">
        <v>239</v>
      </c>
      <c r="C38" s="3"/>
      <c r="D38" s="3"/>
      <c r="E38" s="3"/>
      <c r="F38" s="3"/>
      <c r="G38" s="3"/>
    </row>
    <row r="39" spans="1:7" ht="12.95" customHeight="1">
      <c r="A39" s="3"/>
      <c r="B39" s="33" t="s">
        <v>2</v>
      </c>
      <c r="C39" s="3"/>
      <c r="D39" s="3"/>
      <c r="E39" s="3"/>
      <c r="F39" s="3"/>
      <c r="G39" s="3"/>
    </row>
    <row r="40" spans="1:7" ht="26.1" customHeight="1">
      <c r="A40" s="3"/>
      <c r="B40" s="56"/>
      <c r="C40" s="3"/>
      <c r="E40" s="3"/>
      <c r="F40" s="3"/>
      <c r="G40" s="3"/>
    </row>
    <row r="41" spans="1:7" ht="12.95" customHeight="1">
      <c r="A41" s="3"/>
      <c r="B41" s="33" t="s">
        <v>2</v>
      </c>
      <c r="C41" s="3"/>
      <c r="D41" s="3"/>
      <c r="E41" s="3"/>
      <c r="F41" s="3"/>
      <c r="G41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48.xml><?xml version="1.0" encoding="utf-8"?>
<worksheet xmlns="http://schemas.openxmlformats.org/spreadsheetml/2006/main" xmlns:r="http://schemas.openxmlformats.org/officeDocument/2006/relationships">
  <dimension ref="A2:G42"/>
  <sheetViews>
    <sheetView showGridLines="0" zoomScaleNormal="100" workbookViewId="0"/>
  </sheetViews>
  <sheetFormatPr defaultRowHeight="12.75"/>
  <cols>
    <col min="1" max="1" width="9.85546875" style="1" bestFit="1" customWidth="1"/>
    <col min="2" max="2" width="61.7109375" style="1" bestFit="1" customWidth="1"/>
    <col min="3" max="3" width="13.42578125" style="1" bestFit="1" customWidth="1"/>
    <col min="4" max="4" width="14.140625" style="1" bestFit="1" customWidth="1"/>
    <col min="5" max="5" width="8.85546875" style="1" bestFit="1" customWidth="1"/>
    <col min="6" max="6" width="27.42578125" style="1" bestFit="1" customWidth="1"/>
    <col min="7" max="7" width="8.140625" style="1" bestFit="1" customWidth="1"/>
    <col min="8" max="16384" width="9.140625" style="1"/>
  </cols>
  <sheetData>
    <row r="2" spans="1:7">
      <c r="B2" s="72" t="s">
        <v>2968</v>
      </c>
      <c r="C2" s="72"/>
      <c r="D2" s="72"/>
      <c r="E2" s="72"/>
      <c r="F2" s="72"/>
      <c r="G2" s="72"/>
    </row>
    <row r="4" spans="1:7">
      <c r="B4" s="72" t="str">
        <f>+B5</f>
        <v>IDFC Fixed Term Plan - Series 131 (IDFC FTP S131)</v>
      </c>
      <c r="C4" s="72"/>
      <c r="D4" s="72"/>
      <c r="E4" s="72"/>
      <c r="F4" s="72"/>
      <c r="G4" s="72"/>
    </row>
    <row r="5" spans="1:7" ht="15.95" customHeight="1">
      <c r="A5" s="2" t="s">
        <v>2912</v>
      </c>
      <c r="B5" s="57" t="s">
        <v>2967</v>
      </c>
      <c r="C5" s="58"/>
      <c r="D5" s="59"/>
      <c r="E5" s="59"/>
      <c r="F5" s="59"/>
      <c r="G5" s="59"/>
    </row>
    <row r="6" spans="1:7" ht="12.95" customHeight="1">
      <c r="A6" s="3"/>
      <c r="B6" s="57" t="s">
        <v>1</v>
      </c>
      <c r="C6" s="58"/>
      <c r="D6" s="59"/>
      <c r="E6" s="59"/>
      <c r="F6" s="59"/>
      <c r="G6" s="59"/>
    </row>
    <row r="7" spans="1:7" ht="12.95" customHeight="1" thickBot="1">
      <c r="A7" s="4" t="s">
        <v>2</v>
      </c>
      <c r="B7" s="59"/>
      <c r="C7" s="59"/>
      <c r="D7" s="59"/>
      <c r="E7" s="59"/>
      <c r="F7" s="59"/>
      <c r="G7" s="59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242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243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3"/>
      <c r="B11" s="11" t="s">
        <v>244</v>
      </c>
      <c r="C11" s="10" t="s">
        <v>2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7" ht="12.95" customHeight="1">
      <c r="A12" s="14" t="s">
        <v>2913</v>
      </c>
      <c r="B12" s="15" t="s">
        <v>584</v>
      </c>
      <c r="C12" s="10" t="s">
        <v>2914</v>
      </c>
      <c r="D12" s="12" t="s">
        <v>248</v>
      </c>
      <c r="E12" s="16">
        <v>2450000</v>
      </c>
      <c r="F12" s="17">
        <v>2519.1999999999998</v>
      </c>
      <c r="G12" s="18">
        <v>0.1308</v>
      </c>
    </row>
    <row r="13" spans="1:7" ht="12.95" customHeight="1">
      <c r="A13" s="3"/>
      <c r="B13" s="11" t="s">
        <v>263</v>
      </c>
      <c r="C13" s="10" t="s">
        <v>2</v>
      </c>
      <c r="D13" s="12" t="s">
        <v>2</v>
      </c>
      <c r="E13" s="12" t="s">
        <v>2</v>
      </c>
      <c r="F13" s="12" t="s">
        <v>2</v>
      </c>
      <c r="G13" s="13" t="s">
        <v>2</v>
      </c>
    </row>
    <row r="14" spans="1:7" ht="12.95" customHeight="1">
      <c r="A14" s="14" t="s">
        <v>2612</v>
      </c>
      <c r="B14" s="15" t="s">
        <v>2614</v>
      </c>
      <c r="C14" s="10" t="s">
        <v>2613</v>
      </c>
      <c r="D14" s="12" t="s">
        <v>271</v>
      </c>
      <c r="E14" s="16">
        <v>2100000</v>
      </c>
      <c r="F14" s="17">
        <v>2113.7399999999998</v>
      </c>
      <c r="G14" s="18">
        <v>0.10979999999999999</v>
      </c>
    </row>
    <row r="15" spans="1:7" ht="12.95" customHeight="1">
      <c r="A15" s="14" t="s">
        <v>2498</v>
      </c>
      <c r="B15" s="15" t="s">
        <v>2500</v>
      </c>
      <c r="C15" s="10" t="s">
        <v>2499</v>
      </c>
      <c r="D15" s="12" t="s">
        <v>271</v>
      </c>
      <c r="E15" s="16">
        <v>2100000</v>
      </c>
      <c r="F15" s="17">
        <v>2105.46</v>
      </c>
      <c r="G15" s="18">
        <v>0.10929999999999999</v>
      </c>
    </row>
    <row r="16" spans="1:7" ht="12.95" customHeight="1">
      <c r="A16" s="14" t="s">
        <v>2615</v>
      </c>
      <c r="B16" s="15" t="s">
        <v>2617</v>
      </c>
      <c r="C16" s="10" t="s">
        <v>2616</v>
      </c>
      <c r="D16" s="12" t="s">
        <v>271</v>
      </c>
      <c r="E16" s="16">
        <v>2000000</v>
      </c>
      <c r="F16" s="17">
        <v>2052.73</v>
      </c>
      <c r="G16" s="18">
        <v>0.1066</v>
      </c>
    </row>
    <row r="17" spans="1:7" ht="12.95" customHeight="1">
      <c r="A17" s="14" t="s">
        <v>2627</v>
      </c>
      <c r="B17" s="15" t="s">
        <v>2629</v>
      </c>
      <c r="C17" s="10" t="s">
        <v>2628</v>
      </c>
      <c r="D17" s="12" t="s">
        <v>271</v>
      </c>
      <c r="E17" s="16">
        <v>1950000</v>
      </c>
      <c r="F17" s="17">
        <v>2027.92</v>
      </c>
      <c r="G17" s="18">
        <v>0.1053</v>
      </c>
    </row>
    <row r="18" spans="1:7" ht="12.95" customHeight="1">
      <c r="A18" s="14" t="s">
        <v>2829</v>
      </c>
      <c r="B18" s="15" t="s">
        <v>2831</v>
      </c>
      <c r="C18" s="10" t="s">
        <v>2830</v>
      </c>
      <c r="D18" s="12" t="s">
        <v>271</v>
      </c>
      <c r="E18" s="16">
        <v>1900000</v>
      </c>
      <c r="F18" s="17">
        <v>1989.24</v>
      </c>
      <c r="G18" s="18">
        <v>0.1033</v>
      </c>
    </row>
    <row r="19" spans="1:7" ht="12.95" customHeight="1">
      <c r="A19" s="14" t="s">
        <v>718</v>
      </c>
      <c r="B19" s="15" t="s">
        <v>720</v>
      </c>
      <c r="C19" s="10" t="s">
        <v>719</v>
      </c>
      <c r="D19" s="12" t="s">
        <v>271</v>
      </c>
      <c r="E19" s="16">
        <v>1000000</v>
      </c>
      <c r="F19" s="17">
        <v>1025.26</v>
      </c>
      <c r="G19" s="18">
        <v>5.3199999999999997E-2</v>
      </c>
    </row>
    <row r="20" spans="1:7" ht="12.95" customHeight="1">
      <c r="A20" s="3"/>
      <c r="B20" s="11" t="s">
        <v>435</v>
      </c>
      <c r="C20" s="10" t="s">
        <v>2</v>
      </c>
      <c r="D20" s="12" t="s">
        <v>2</v>
      </c>
      <c r="E20" s="12" t="s">
        <v>2</v>
      </c>
      <c r="F20" s="12" t="s">
        <v>2</v>
      </c>
      <c r="G20" s="13" t="s">
        <v>2</v>
      </c>
    </row>
    <row r="21" spans="1:7" ht="12.95" customHeight="1">
      <c r="A21" s="14" t="s">
        <v>2915</v>
      </c>
      <c r="B21" s="15" t="s">
        <v>148</v>
      </c>
      <c r="C21" s="10" t="s">
        <v>2916</v>
      </c>
      <c r="D21" s="12" t="s">
        <v>271</v>
      </c>
      <c r="E21" s="16">
        <v>2580000</v>
      </c>
      <c r="F21" s="17">
        <v>2147.88</v>
      </c>
      <c r="G21" s="18">
        <v>0.1115</v>
      </c>
    </row>
    <row r="22" spans="1:7" ht="12.95" customHeight="1">
      <c r="A22" s="14" t="s">
        <v>2917</v>
      </c>
      <c r="B22" s="15" t="s">
        <v>88</v>
      </c>
      <c r="C22" s="10" t="s">
        <v>2918</v>
      </c>
      <c r="D22" s="12" t="s">
        <v>271</v>
      </c>
      <c r="E22" s="16">
        <v>2000000</v>
      </c>
      <c r="F22" s="17">
        <v>2107.19</v>
      </c>
      <c r="G22" s="18">
        <v>0.1094</v>
      </c>
    </row>
    <row r="23" spans="1:7" ht="12.95" customHeight="1">
      <c r="A23" s="3"/>
      <c r="B23" s="20" t="s">
        <v>440</v>
      </c>
      <c r="C23" s="34" t="s">
        <v>2</v>
      </c>
      <c r="D23" s="20" t="s">
        <v>2</v>
      </c>
      <c r="E23" s="20" t="s">
        <v>2</v>
      </c>
      <c r="F23" s="35">
        <v>18088.62</v>
      </c>
      <c r="G23" s="36">
        <v>0.93920000000000003</v>
      </c>
    </row>
    <row r="24" spans="1:7" ht="12.95" customHeight="1">
      <c r="A24" s="3"/>
      <c r="B24" s="11" t="s">
        <v>441</v>
      </c>
      <c r="C24" s="10" t="s">
        <v>2</v>
      </c>
      <c r="D24" s="21" t="s">
        <v>2</v>
      </c>
      <c r="E24" s="21" t="s">
        <v>2</v>
      </c>
      <c r="F24" s="37" t="s">
        <v>808</v>
      </c>
      <c r="G24" s="38" t="s">
        <v>808</v>
      </c>
    </row>
    <row r="25" spans="1:7" ht="12.95" customHeight="1">
      <c r="A25" s="3"/>
      <c r="B25" s="34" t="s">
        <v>440</v>
      </c>
      <c r="C25" s="19" t="s">
        <v>2</v>
      </c>
      <c r="D25" s="21" t="s">
        <v>2</v>
      </c>
      <c r="E25" s="21" t="s">
        <v>2</v>
      </c>
      <c r="F25" s="37" t="s">
        <v>808</v>
      </c>
      <c r="G25" s="38" t="s">
        <v>808</v>
      </c>
    </row>
    <row r="26" spans="1:7" ht="12.95" customHeight="1">
      <c r="A26" s="3"/>
      <c r="B26" s="40" t="s">
        <v>2921</v>
      </c>
      <c r="C26" s="39" t="s">
        <v>2</v>
      </c>
      <c r="D26" s="41" t="s">
        <v>2</v>
      </c>
      <c r="E26" s="41" t="s">
        <v>2</v>
      </c>
      <c r="F26" s="41" t="s">
        <v>2</v>
      </c>
      <c r="G26" s="42" t="s">
        <v>2</v>
      </c>
    </row>
    <row r="27" spans="1:7" ht="12.95" customHeight="1">
      <c r="A27" s="43"/>
      <c r="B27" s="45" t="s">
        <v>440</v>
      </c>
      <c r="C27" s="44" t="s">
        <v>2</v>
      </c>
      <c r="D27" s="45" t="s">
        <v>2</v>
      </c>
      <c r="E27" s="45" t="s">
        <v>2</v>
      </c>
      <c r="F27" s="46" t="s">
        <v>808</v>
      </c>
      <c r="G27" s="47" t="s">
        <v>808</v>
      </c>
    </row>
    <row r="28" spans="1:7" ht="12.95" customHeight="1">
      <c r="A28" s="3"/>
      <c r="B28" s="20" t="s">
        <v>224</v>
      </c>
      <c r="C28" s="19" t="s">
        <v>2</v>
      </c>
      <c r="D28" s="21" t="s">
        <v>2</v>
      </c>
      <c r="E28" s="22" t="s">
        <v>2</v>
      </c>
      <c r="F28" s="23">
        <v>18088.62</v>
      </c>
      <c r="G28" s="24">
        <v>0.93920000000000003</v>
      </c>
    </row>
    <row r="29" spans="1:7" ht="12.95" customHeight="1">
      <c r="A29" s="3"/>
      <c r="B29" s="11" t="s">
        <v>9</v>
      </c>
      <c r="C29" s="10" t="s">
        <v>2</v>
      </c>
      <c r="D29" s="12" t="s">
        <v>2</v>
      </c>
      <c r="E29" s="12" t="s">
        <v>2</v>
      </c>
      <c r="F29" s="12" t="s">
        <v>2</v>
      </c>
      <c r="G29" s="13" t="s">
        <v>2</v>
      </c>
    </row>
    <row r="30" spans="1:7" ht="12.95" customHeight="1">
      <c r="A30" s="3"/>
      <c r="B30" s="11" t="s">
        <v>10</v>
      </c>
      <c r="C30" s="10" t="s">
        <v>2</v>
      </c>
      <c r="D30" s="12" t="s">
        <v>2</v>
      </c>
      <c r="E30" s="12" t="s">
        <v>2</v>
      </c>
      <c r="F30" s="12" t="s">
        <v>2</v>
      </c>
      <c r="G30" s="13" t="s">
        <v>2</v>
      </c>
    </row>
    <row r="31" spans="1:7" ht="12.95" customHeight="1">
      <c r="A31" s="14" t="s">
        <v>2534</v>
      </c>
      <c r="B31" s="15" t="s">
        <v>17</v>
      </c>
      <c r="C31" s="10" t="s">
        <v>2535</v>
      </c>
      <c r="D31" s="12" t="s">
        <v>14</v>
      </c>
      <c r="E31" s="16">
        <v>500000</v>
      </c>
      <c r="F31" s="17">
        <v>489.91</v>
      </c>
      <c r="G31" s="18">
        <v>2.5399999999999999E-2</v>
      </c>
    </row>
    <row r="32" spans="1:7" ht="12.95" customHeight="1">
      <c r="A32" s="3"/>
      <c r="B32" s="11" t="s">
        <v>464</v>
      </c>
      <c r="C32" s="10" t="s">
        <v>2</v>
      </c>
      <c r="D32" s="12" t="s">
        <v>2</v>
      </c>
      <c r="E32" s="12" t="s">
        <v>2</v>
      </c>
      <c r="F32" s="12" t="s">
        <v>2</v>
      </c>
      <c r="G32" s="13" t="s">
        <v>2</v>
      </c>
    </row>
    <row r="33" spans="1:7" ht="12.95" customHeight="1">
      <c r="A33" s="4" t="s">
        <v>2</v>
      </c>
      <c r="B33" s="15" t="s">
        <v>465</v>
      </c>
      <c r="C33" s="10" t="s">
        <v>2</v>
      </c>
      <c r="D33" s="12" t="s">
        <v>2</v>
      </c>
      <c r="E33" s="26" t="s">
        <v>2</v>
      </c>
      <c r="F33" s="17">
        <v>144.02000000000001</v>
      </c>
      <c r="G33" s="18">
        <v>7.4999999999999997E-3</v>
      </c>
    </row>
    <row r="34" spans="1:7" ht="12.95" customHeight="1">
      <c r="A34" s="3"/>
      <c r="B34" s="20" t="s">
        <v>224</v>
      </c>
      <c r="C34" s="19" t="s">
        <v>2</v>
      </c>
      <c r="D34" s="21" t="s">
        <v>2</v>
      </c>
      <c r="E34" s="22" t="s">
        <v>2</v>
      </c>
      <c r="F34" s="23">
        <v>633.92999999999995</v>
      </c>
      <c r="G34" s="24">
        <v>3.2899999999999999E-2</v>
      </c>
    </row>
    <row r="35" spans="1:7" ht="12.95" customHeight="1">
      <c r="A35" s="3"/>
      <c r="B35" s="20" t="s">
        <v>237</v>
      </c>
      <c r="C35" s="19" t="s">
        <v>2</v>
      </c>
      <c r="D35" s="21" t="s">
        <v>2</v>
      </c>
      <c r="E35" s="12" t="s">
        <v>2</v>
      </c>
      <c r="F35" s="23">
        <v>533.76</v>
      </c>
      <c r="G35" s="24">
        <v>2.7900000000000001E-2</v>
      </c>
    </row>
    <row r="36" spans="1:7" ht="12.95" customHeight="1" thickBot="1">
      <c r="A36" s="3"/>
      <c r="B36" s="29" t="s">
        <v>238</v>
      </c>
      <c r="C36" s="28" t="s">
        <v>2</v>
      </c>
      <c r="D36" s="30" t="s">
        <v>2</v>
      </c>
      <c r="E36" s="30" t="s">
        <v>2</v>
      </c>
      <c r="F36" s="31">
        <v>19256.3091565</v>
      </c>
      <c r="G36" s="32">
        <v>1</v>
      </c>
    </row>
    <row r="37" spans="1:7" ht="12.95" customHeight="1">
      <c r="A37" s="3"/>
      <c r="B37" s="4" t="s">
        <v>2</v>
      </c>
      <c r="C37" s="3"/>
      <c r="D37" s="3"/>
      <c r="E37" s="3"/>
      <c r="F37" s="3"/>
      <c r="G37" s="3"/>
    </row>
    <row r="38" spans="1:7" ht="12.95" customHeight="1">
      <c r="A38" s="3"/>
      <c r="B38" s="33" t="s">
        <v>2</v>
      </c>
      <c r="C38" s="3"/>
      <c r="D38" s="3"/>
      <c r="E38" s="3"/>
      <c r="F38" s="3"/>
      <c r="G38" s="3"/>
    </row>
    <row r="39" spans="1:7" ht="12.95" customHeight="1">
      <c r="A39" s="3"/>
      <c r="B39" s="33" t="s">
        <v>239</v>
      </c>
      <c r="C39" s="3"/>
      <c r="D39" s="3"/>
      <c r="E39" s="3"/>
      <c r="F39" s="3"/>
      <c r="G39" s="3"/>
    </row>
    <row r="40" spans="1:7" ht="12.95" customHeight="1">
      <c r="A40" s="3"/>
      <c r="B40" s="33" t="s">
        <v>2</v>
      </c>
      <c r="C40" s="3"/>
      <c r="D40" s="3"/>
      <c r="E40" s="3"/>
      <c r="F40" s="3"/>
      <c r="G40" s="3"/>
    </row>
    <row r="41" spans="1:7" ht="26.1" customHeight="1">
      <c r="A41" s="3"/>
      <c r="B41" s="56"/>
      <c r="C41" s="3"/>
      <c r="E41" s="3"/>
      <c r="F41" s="3"/>
      <c r="G41" s="3"/>
    </row>
    <row r="42" spans="1:7" ht="12.95" customHeight="1">
      <c r="A42" s="3"/>
      <c r="B42" s="33" t="s">
        <v>2</v>
      </c>
      <c r="C42" s="3"/>
      <c r="D42" s="3"/>
      <c r="E42" s="3"/>
      <c r="F42" s="3"/>
      <c r="G42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A2:G64"/>
  <sheetViews>
    <sheetView showGridLines="0" zoomScaleNormal="100" workbookViewId="0"/>
  </sheetViews>
  <sheetFormatPr defaultRowHeight="12.75"/>
  <cols>
    <col min="1" max="1" width="9.85546875" style="1" bestFit="1" customWidth="1"/>
    <col min="2" max="2" width="61.7109375" style="1" bestFit="1" customWidth="1"/>
    <col min="3" max="3" width="13.5703125" style="1" bestFit="1" customWidth="1"/>
    <col min="4" max="4" width="14.140625" style="1" bestFit="1" customWidth="1"/>
    <col min="5" max="5" width="9.85546875" style="1" bestFit="1" customWidth="1"/>
    <col min="6" max="6" width="27.42578125" style="1" bestFit="1" customWidth="1"/>
    <col min="7" max="7" width="8.140625" style="1" bestFit="1" customWidth="1"/>
    <col min="8" max="16384" width="9.140625" style="1"/>
  </cols>
  <sheetData>
    <row r="2" spans="1:7">
      <c r="B2" s="72" t="s">
        <v>2968</v>
      </c>
      <c r="C2" s="72"/>
      <c r="D2" s="72"/>
      <c r="E2" s="72"/>
      <c r="F2" s="72"/>
      <c r="G2" s="72"/>
    </row>
    <row r="4" spans="1:7">
      <c r="B4" s="72" t="str">
        <f>+B5</f>
        <v>IDFC Dynamic Bond Fund (DBF)</v>
      </c>
      <c r="C4" s="72"/>
      <c r="D4" s="72"/>
      <c r="E4" s="72"/>
      <c r="F4" s="72"/>
      <c r="G4" s="72"/>
    </row>
    <row r="5" spans="1:7" ht="15.95" customHeight="1">
      <c r="A5" s="2" t="s">
        <v>744</v>
      </c>
      <c r="B5" s="57" t="s">
        <v>2924</v>
      </c>
      <c r="C5" s="58"/>
      <c r="D5" s="59"/>
      <c r="E5" s="59"/>
      <c r="F5" s="59"/>
      <c r="G5" s="59"/>
    </row>
    <row r="6" spans="1:7" ht="12.95" customHeight="1">
      <c r="A6" s="3"/>
      <c r="B6" s="57" t="s">
        <v>1</v>
      </c>
      <c r="C6" s="58"/>
      <c r="D6" s="59"/>
      <c r="E6" s="59"/>
      <c r="F6" s="59"/>
      <c r="G6" s="59"/>
    </row>
    <row r="7" spans="1:7" ht="12.95" customHeight="1" thickBot="1">
      <c r="A7" s="4" t="s">
        <v>2</v>
      </c>
      <c r="B7" s="59"/>
      <c r="C7" s="59"/>
      <c r="D7" s="59"/>
      <c r="E7" s="59"/>
      <c r="F7" s="59"/>
      <c r="G7" s="59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242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243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3"/>
      <c r="B11" s="11" t="s">
        <v>244</v>
      </c>
      <c r="C11" s="10" t="s">
        <v>2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7" ht="12.95" customHeight="1">
      <c r="A12" s="14" t="s">
        <v>602</v>
      </c>
      <c r="B12" s="15" t="s">
        <v>604</v>
      </c>
      <c r="C12" s="10" t="s">
        <v>603</v>
      </c>
      <c r="D12" s="12" t="s">
        <v>248</v>
      </c>
      <c r="E12" s="16">
        <v>73400000</v>
      </c>
      <c r="F12" s="17">
        <v>80152.800000000003</v>
      </c>
      <c r="G12" s="18">
        <v>0.15429999999999999</v>
      </c>
    </row>
    <row r="13" spans="1:7" ht="12.95" customHeight="1">
      <c r="A13" s="14" t="s">
        <v>745</v>
      </c>
      <c r="B13" s="15" t="s">
        <v>747</v>
      </c>
      <c r="C13" s="10" t="s">
        <v>746</v>
      </c>
      <c r="D13" s="12" t="s">
        <v>248</v>
      </c>
      <c r="E13" s="16">
        <v>74800000</v>
      </c>
      <c r="F13" s="17">
        <v>80028.52</v>
      </c>
      <c r="G13" s="18">
        <v>0.154</v>
      </c>
    </row>
    <row r="14" spans="1:7" ht="12.95" customHeight="1">
      <c r="A14" s="14" t="s">
        <v>748</v>
      </c>
      <c r="B14" s="15" t="s">
        <v>750</v>
      </c>
      <c r="C14" s="10" t="s">
        <v>749</v>
      </c>
      <c r="D14" s="12" t="s">
        <v>248</v>
      </c>
      <c r="E14" s="16">
        <v>57600000</v>
      </c>
      <c r="F14" s="17">
        <v>55941.120000000003</v>
      </c>
      <c r="G14" s="18">
        <v>0.1077</v>
      </c>
    </row>
    <row r="15" spans="1:7" ht="12.95" customHeight="1">
      <c r="A15" s="14" t="s">
        <v>751</v>
      </c>
      <c r="B15" s="15" t="s">
        <v>753</v>
      </c>
      <c r="C15" s="10" t="s">
        <v>752</v>
      </c>
      <c r="D15" s="12" t="s">
        <v>248</v>
      </c>
      <c r="E15" s="16">
        <v>50800000</v>
      </c>
      <c r="F15" s="17">
        <v>54165.5</v>
      </c>
      <c r="G15" s="18">
        <v>0.1043</v>
      </c>
    </row>
    <row r="16" spans="1:7" ht="12.95" customHeight="1">
      <c r="A16" s="14" t="s">
        <v>754</v>
      </c>
      <c r="B16" s="15" t="s">
        <v>756</v>
      </c>
      <c r="C16" s="10" t="s">
        <v>755</v>
      </c>
      <c r="D16" s="12" t="s">
        <v>248</v>
      </c>
      <c r="E16" s="16">
        <v>31800000</v>
      </c>
      <c r="F16" s="17">
        <v>32674.5</v>
      </c>
      <c r="G16" s="18">
        <v>6.2899999999999998E-2</v>
      </c>
    </row>
    <row r="17" spans="1:7" ht="12.95" customHeight="1">
      <c r="A17" s="14" t="s">
        <v>757</v>
      </c>
      <c r="B17" s="15" t="s">
        <v>759</v>
      </c>
      <c r="C17" s="10" t="s">
        <v>758</v>
      </c>
      <c r="D17" s="12" t="s">
        <v>248</v>
      </c>
      <c r="E17" s="16">
        <v>24187500</v>
      </c>
      <c r="F17" s="17">
        <v>25106.63</v>
      </c>
      <c r="G17" s="18">
        <v>4.8300000000000003E-2</v>
      </c>
    </row>
    <row r="18" spans="1:7" ht="12.95" customHeight="1">
      <c r="A18" s="14" t="s">
        <v>760</v>
      </c>
      <c r="B18" s="15" t="s">
        <v>584</v>
      </c>
      <c r="C18" s="10" t="s">
        <v>761</v>
      </c>
      <c r="D18" s="12" t="s">
        <v>248</v>
      </c>
      <c r="E18" s="16">
        <v>21500000</v>
      </c>
      <c r="F18" s="17">
        <v>22319.62</v>
      </c>
      <c r="G18" s="18">
        <v>4.2999999999999997E-2</v>
      </c>
    </row>
    <row r="19" spans="1:7" ht="12.95" customHeight="1">
      <c r="A19" s="14" t="s">
        <v>762</v>
      </c>
      <c r="B19" s="15" t="s">
        <v>764</v>
      </c>
      <c r="C19" s="10" t="s">
        <v>763</v>
      </c>
      <c r="D19" s="12" t="s">
        <v>248</v>
      </c>
      <c r="E19" s="16">
        <v>21200000</v>
      </c>
      <c r="F19" s="17">
        <v>21280.560000000001</v>
      </c>
      <c r="G19" s="18">
        <v>4.1000000000000002E-2</v>
      </c>
    </row>
    <row r="20" spans="1:7" ht="12.95" customHeight="1">
      <c r="A20" s="14" t="s">
        <v>620</v>
      </c>
      <c r="B20" s="15" t="s">
        <v>622</v>
      </c>
      <c r="C20" s="10" t="s">
        <v>621</v>
      </c>
      <c r="D20" s="12" t="s">
        <v>248</v>
      </c>
      <c r="E20" s="16">
        <v>17500000</v>
      </c>
      <c r="F20" s="17">
        <v>17753.75</v>
      </c>
      <c r="G20" s="18">
        <v>3.4200000000000001E-2</v>
      </c>
    </row>
    <row r="21" spans="1:7" ht="12.95" customHeight="1">
      <c r="A21" s="14" t="s">
        <v>611</v>
      </c>
      <c r="B21" s="15" t="s">
        <v>247</v>
      </c>
      <c r="C21" s="10" t="s">
        <v>612</v>
      </c>
      <c r="D21" s="12" t="s">
        <v>248</v>
      </c>
      <c r="E21" s="16">
        <v>16588000</v>
      </c>
      <c r="F21" s="17">
        <v>17348.39</v>
      </c>
      <c r="G21" s="18">
        <v>3.3399999999999999E-2</v>
      </c>
    </row>
    <row r="22" spans="1:7" ht="12.95" customHeight="1">
      <c r="A22" s="14" t="s">
        <v>585</v>
      </c>
      <c r="B22" s="15" t="s">
        <v>587</v>
      </c>
      <c r="C22" s="10" t="s">
        <v>586</v>
      </c>
      <c r="D22" s="12" t="s">
        <v>248</v>
      </c>
      <c r="E22" s="16">
        <v>13300000</v>
      </c>
      <c r="F22" s="17">
        <v>14310.8</v>
      </c>
      <c r="G22" s="18">
        <v>2.75E-2</v>
      </c>
    </row>
    <row r="23" spans="1:7" ht="12.95" customHeight="1">
      <c r="A23" s="14" t="s">
        <v>765</v>
      </c>
      <c r="B23" s="15" t="s">
        <v>607</v>
      </c>
      <c r="C23" s="10" t="s">
        <v>766</v>
      </c>
      <c r="D23" s="12" t="s">
        <v>248</v>
      </c>
      <c r="E23" s="16">
        <v>11700000</v>
      </c>
      <c r="F23" s="17">
        <v>12355.47</v>
      </c>
      <c r="G23" s="18">
        <v>2.3800000000000002E-2</v>
      </c>
    </row>
    <row r="24" spans="1:7" ht="12.95" customHeight="1">
      <c r="A24" s="14" t="s">
        <v>626</v>
      </c>
      <c r="B24" s="15" t="s">
        <v>628</v>
      </c>
      <c r="C24" s="10" t="s">
        <v>627</v>
      </c>
      <c r="D24" s="12" t="s">
        <v>248</v>
      </c>
      <c r="E24" s="16">
        <v>8600000</v>
      </c>
      <c r="F24" s="17">
        <v>9172.5499999999993</v>
      </c>
      <c r="G24" s="18">
        <v>1.77E-2</v>
      </c>
    </row>
    <row r="25" spans="1:7" ht="12.95" customHeight="1">
      <c r="A25" s="14" t="s">
        <v>582</v>
      </c>
      <c r="B25" s="15" t="s">
        <v>584</v>
      </c>
      <c r="C25" s="10" t="s">
        <v>583</v>
      </c>
      <c r="D25" s="12" t="s">
        <v>248</v>
      </c>
      <c r="E25" s="16">
        <v>7450000</v>
      </c>
      <c r="F25" s="17">
        <v>7715.46</v>
      </c>
      <c r="G25" s="18">
        <v>1.49E-2</v>
      </c>
    </row>
    <row r="26" spans="1:7" ht="12.95" customHeight="1">
      <c r="A26" s="14" t="s">
        <v>613</v>
      </c>
      <c r="B26" s="15" t="s">
        <v>584</v>
      </c>
      <c r="C26" s="10" t="s">
        <v>614</v>
      </c>
      <c r="D26" s="12" t="s">
        <v>248</v>
      </c>
      <c r="E26" s="16">
        <v>6500000</v>
      </c>
      <c r="F26" s="17">
        <v>6750.9</v>
      </c>
      <c r="G26" s="18">
        <v>1.2999999999999999E-2</v>
      </c>
    </row>
    <row r="27" spans="1:7" ht="12.95" customHeight="1">
      <c r="A27" s="14" t="s">
        <v>767</v>
      </c>
      <c r="B27" s="15" t="s">
        <v>769</v>
      </c>
      <c r="C27" s="10" t="s">
        <v>768</v>
      </c>
      <c r="D27" s="12" t="s">
        <v>248</v>
      </c>
      <c r="E27" s="16">
        <v>6400000</v>
      </c>
      <c r="F27" s="17">
        <v>6658.61</v>
      </c>
      <c r="G27" s="18">
        <v>1.2800000000000001E-2</v>
      </c>
    </row>
    <row r="28" spans="1:7" ht="12.95" customHeight="1">
      <c r="A28" s="14" t="s">
        <v>770</v>
      </c>
      <c r="B28" s="15" t="s">
        <v>772</v>
      </c>
      <c r="C28" s="10" t="s">
        <v>771</v>
      </c>
      <c r="D28" s="12" t="s">
        <v>248</v>
      </c>
      <c r="E28" s="16">
        <v>5124000</v>
      </c>
      <c r="F28" s="17">
        <v>5368.54</v>
      </c>
      <c r="G28" s="18">
        <v>1.03E-2</v>
      </c>
    </row>
    <row r="29" spans="1:7" ht="12.95" customHeight="1">
      <c r="A29" s="14" t="s">
        <v>773</v>
      </c>
      <c r="B29" s="15" t="s">
        <v>775</v>
      </c>
      <c r="C29" s="10" t="s">
        <v>774</v>
      </c>
      <c r="D29" s="12" t="s">
        <v>248</v>
      </c>
      <c r="E29" s="16">
        <v>4720000</v>
      </c>
      <c r="F29" s="17">
        <v>4778.83</v>
      </c>
      <c r="G29" s="18">
        <v>9.1999999999999998E-3</v>
      </c>
    </row>
    <row r="30" spans="1:7" ht="12.95" customHeight="1">
      <c r="A30" s="14" t="s">
        <v>254</v>
      </c>
      <c r="B30" s="15" t="s">
        <v>256</v>
      </c>
      <c r="C30" s="10" t="s">
        <v>255</v>
      </c>
      <c r="D30" s="12" t="s">
        <v>248</v>
      </c>
      <c r="E30" s="16">
        <v>4190000</v>
      </c>
      <c r="F30" s="17">
        <v>4250.76</v>
      </c>
      <c r="G30" s="18">
        <v>8.2000000000000007E-3</v>
      </c>
    </row>
    <row r="31" spans="1:7" ht="12.95" customHeight="1">
      <c r="A31" s="14" t="s">
        <v>776</v>
      </c>
      <c r="B31" s="15" t="s">
        <v>778</v>
      </c>
      <c r="C31" s="10" t="s">
        <v>777</v>
      </c>
      <c r="D31" s="12" t="s">
        <v>248</v>
      </c>
      <c r="E31" s="16">
        <v>3600000</v>
      </c>
      <c r="F31" s="17">
        <v>3708</v>
      </c>
      <c r="G31" s="18">
        <v>7.1000000000000004E-3</v>
      </c>
    </row>
    <row r="32" spans="1:7" ht="12.95" customHeight="1">
      <c r="A32" s="14" t="s">
        <v>779</v>
      </c>
      <c r="B32" s="15" t="s">
        <v>781</v>
      </c>
      <c r="C32" s="10" t="s">
        <v>780</v>
      </c>
      <c r="D32" s="12" t="s">
        <v>248</v>
      </c>
      <c r="E32" s="16">
        <v>2268000</v>
      </c>
      <c r="F32" s="17">
        <v>2382.79</v>
      </c>
      <c r="G32" s="18">
        <v>4.5999999999999999E-3</v>
      </c>
    </row>
    <row r="33" spans="1:7" ht="12.95" customHeight="1">
      <c r="A33" s="14" t="s">
        <v>249</v>
      </c>
      <c r="B33" s="15" t="s">
        <v>247</v>
      </c>
      <c r="C33" s="10" t="s">
        <v>250</v>
      </c>
      <c r="D33" s="12" t="s">
        <v>248</v>
      </c>
      <c r="E33" s="16">
        <v>2100000</v>
      </c>
      <c r="F33" s="17">
        <v>2188.79</v>
      </c>
      <c r="G33" s="18">
        <v>4.1999999999999997E-3</v>
      </c>
    </row>
    <row r="34" spans="1:7" ht="12.95" customHeight="1">
      <c r="A34" s="14" t="s">
        <v>782</v>
      </c>
      <c r="B34" s="15" t="s">
        <v>784</v>
      </c>
      <c r="C34" s="10" t="s">
        <v>783</v>
      </c>
      <c r="D34" s="12" t="s">
        <v>248</v>
      </c>
      <c r="E34" s="16">
        <v>1780000</v>
      </c>
      <c r="F34" s="17">
        <v>1805.36</v>
      </c>
      <c r="G34" s="18">
        <v>3.5000000000000001E-3</v>
      </c>
    </row>
    <row r="35" spans="1:7" ht="12.95" customHeight="1">
      <c r="A35" s="14" t="s">
        <v>785</v>
      </c>
      <c r="B35" s="15" t="s">
        <v>787</v>
      </c>
      <c r="C35" s="10" t="s">
        <v>786</v>
      </c>
      <c r="D35" s="12" t="s">
        <v>248</v>
      </c>
      <c r="E35" s="16">
        <v>1165000</v>
      </c>
      <c r="F35" s="17">
        <v>1219.52</v>
      </c>
      <c r="G35" s="18">
        <v>2.3E-3</v>
      </c>
    </row>
    <row r="36" spans="1:7" ht="12.95" customHeight="1">
      <c r="A36" s="14" t="s">
        <v>788</v>
      </c>
      <c r="B36" s="15" t="s">
        <v>790</v>
      </c>
      <c r="C36" s="10" t="s">
        <v>789</v>
      </c>
      <c r="D36" s="12" t="s">
        <v>248</v>
      </c>
      <c r="E36" s="16">
        <v>228200</v>
      </c>
      <c r="F36" s="17">
        <v>234.03</v>
      </c>
      <c r="G36" s="18">
        <v>5.0000000000000001E-4</v>
      </c>
    </row>
    <row r="37" spans="1:7" ht="12.95" customHeight="1">
      <c r="A37" s="14" t="s">
        <v>791</v>
      </c>
      <c r="B37" s="15" t="s">
        <v>793</v>
      </c>
      <c r="C37" s="10" t="s">
        <v>792</v>
      </c>
      <c r="D37" s="12" t="s">
        <v>248</v>
      </c>
      <c r="E37" s="16">
        <v>129600</v>
      </c>
      <c r="F37" s="17">
        <v>133.53</v>
      </c>
      <c r="G37" s="18">
        <v>2.9999999999999997E-4</v>
      </c>
    </row>
    <row r="38" spans="1:7" ht="12.95" customHeight="1">
      <c r="A38" s="14" t="s">
        <v>794</v>
      </c>
      <c r="B38" s="15" t="s">
        <v>796</v>
      </c>
      <c r="C38" s="10" t="s">
        <v>795</v>
      </c>
      <c r="D38" s="12" t="s">
        <v>248</v>
      </c>
      <c r="E38" s="16">
        <v>93800</v>
      </c>
      <c r="F38" s="17">
        <v>96.19</v>
      </c>
      <c r="G38" s="18">
        <v>2.0000000000000001E-4</v>
      </c>
    </row>
    <row r="39" spans="1:7" ht="12.95" customHeight="1">
      <c r="A39" s="3"/>
      <c r="B39" s="11" t="s">
        <v>263</v>
      </c>
      <c r="C39" s="10" t="s">
        <v>2</v>
      </c>
      <c r="D39" s="12" t="s">
        <v>2</v>
      </c>
      <c r="E39" s="12" t="s">
        <v>2</v>
      </c>
      <c r="F39" s="12" t="s">
        <v>2</v>
      </c>
      <c r="G39" s="13" t="s">
        <v>2</v>
      </c>
    </row>
    <row r="40" spans="1:7" ht="12.95" customHeight="1">
      <c r="A40" s="14" t="s">
        <v>797</v>
      </c>
      <c r="B40" s="15" t="s">
        <v>3023</v>
      </c>
      <c r="C40" s="10" t="s">
        <v>798</v>
      </c>
      <c r="D40" s="12" t="s">
        <v>271</v>
      </c>
      <c r="E40" s="16">
        <v>5000000</v>
      </c>
      <c r="F40" s="17">
        <v>5021.2</v>
      </c>
      <c r="G40" s="18">
        <v>9.7000000000000003E-3</v>
      </c>
    </row>
    <row r="41" spans="1:7" ht="12.95" customHeight="1">
      <c r="A41" s="14" t="s">
        <v>799</v>
      </c>
      <c r="B41" s="15" t="s">
        <v>801</v>
      </c>
      <c r="C41" s="10" t="s">
        <v>800</v>
      </c>
      <c r="D41" s="12" t="s">
        <v>267</v>
      </c>
      <c r="E41" s="16">
        <v>5000000</v>
      </c>
      <c r="F41" s="17">
        <v>4994.3900000000003</v>
      </c>
      <c r="G41" s="18">
        <v>9.5999999999999992E-3</v>
      </c>
    </row>
    <row r="42" spans="1:7" ht="12.95" customHeight="1">
      <c r="A42" s="14" t="s">
        <v>802</v>
      </c>
      <c r="B42" s="15" t="s">
        <v>804</v>
      </c>
      <c r="C42" s="10" t="s">
        <v>803</v>
      </c>
      <c r="D42" s="12" t="s">
        <v>271</v>
      </c>
      <c r="E42" s="16">
        <v>4000000</v>
      </c>
      <c r="F42" s="17">
        <v>4026.62</v>
      </c>
      <c r="G42" s="18">
        <v>7.7999999999999996E-3</v>
      </c>
    </row>
    <row r="43" spans="1:7" ht="12.95" customHeight="1">
      <c r="A43" s="14" t="s">
        <v>805</v>
      </c>
      <c r="B43" s="15" t="s">
        <v>807</v>
      </c>
      <c r="C43" s="10" t="s">
        <v>806</v>
      </c>
      <c r="D43" s="12" t="s">
        <v>271</v>
      </c>
      <c r="E43" s="16">
        <v>2500000</v>
      </c>
      <c r="F43" s="17">
        <v>2517.58</v>
      </c>
      <c r="G43" s="18">
        <v>4.7999999999999996E-3</v>
      </c>
    </row>
    <row r="44" spans="1:7" ht="12.95" customHeight="1">
      <c r="A44" s="3"/>
      <c r="B44" s="20" t="s">
        <v>440</v>
      </c>
      <c r="C44" s="34" t="s">
        <v>2</v>
      </c>
      <c r="D44" s="20" t="s">
        <v>2</v>
      </c>
      <c r="E44" s="20" t="s">
        <v>2</v>
      </c>
      <c r="F44" s="35">
        <v>506461.31</v>
      </c>
      <c r="G44" s="36">
        <v>0.97509999999999997</v>
      </c>
    </row>
    <row r="45" spans="1:7" ht="12.95" customHeight="1">
      <c r="A45" s="3"/>
      <c r="B45" s="11" t="s">
        <v>441</v>
      </c>
      <c r="C45" s="10" t="s">
        <v>2</v>
      </c>
      <c r="D45" s="21" t="s">
        <v>2</v>
      </c>
      <c r="E45" s="21" t="s">
        <v>2</v>
      </c>
      <c r="F45" s="37" t="s">
        <v>808</v>
      </c>
      <c r="G45" s="38" t="s">
        <v>808</v>
      </c>
    </row>
    <row r="46" spans="1:7" ht="12.95" customHeight="1">
      <c r="A46" s="3"/>
      <c r="B46" s="34" t="s">
        <v>440</v>
      </c>
      <c r="C46" s="19" t="s">
        <v>2</v>
      </c>
      <c r="D46" s="21" t="s">
        <v>2</v>
      </c>
      <c r="E46" s="21" t="s">
        <v>2</v>
      </c>
      <c r="F46" s="37" t="s">
        <v>808</v>
      </c>
      <c r="G46" s="38" t="s">
        <v>808</v>
      </c>
    </row>
    <row r="47" spans="1:7" ht="12.95" customHeight="1">
      <c r="A47" s="3"/>
      <c r="B47" s="40" t="s">
        <v>2921</v>
      </c>
      <c r="C47" s="39" t="s">
        <v>2</v>
      </c>
      <c r="D47" s="41" t="s">
        <v>2</v>
      </c>
      <c r="E47" s="41" t="s">
        <v>2</v>
      </c>
      <c r="F47" s="41" t="s">
        <v>2</v>
      </c>
      <c r="G47" s="42" t="s">
        <v>2</v>
      </c>
    </row>
    <row r="48" spans="1:7" ht="12.95" customHeight="1">
      <c r="A48" s="43"/>
      <c r="B48" s="45" t="s">
        <v>440</v>
      </c>
      <c r="C48" s="44" t="s">
        <v>2</v>
      </c>
      <c r="D48" s="45" t="s">
        <v>2</v>
      </c>
      <c r="E48" s="45" t="s">
        <v>2</v>
      </c>
      <c r="F48" s="46" t="s">
        <v>808</v>
      </c>
      <c r="G48" s="47" t="s">
        <v>808</v>
      </c>
    </row>
    <row r="49" spans="1:7" ht="12.95" customHeight="1">
      <c r="A49" s="3"/>
      <c r="B49" s="20" t="s">
        <v>224</v>
      </c>
      <c r="C49" s="19" t="s">
        <v>2</v>
      </c>
      <c r="D49" s="21" t="s">
        <v>2</v>
      </c>
      <c r="E49" s="22" t="s">
        <v>2</v>
      </c>
      <c r="F49" s="23">
        <v>506461.31</v>
      </c>
      <c r="G49" s="24">
        <v>0.97509999999999997</v>
      </c>
    </row>
    <row r="50" spans="1:7" ht="12.95" customHeight="1">
      <c r="A50" s="3"/>
      <c r="B50" s="11" t="s">
        <v>9</v>
      </c>
      <c r="C50" s="10" t="s">
        <v>2</v>
      </c>
      <c r="D50" s="12" t="s">
        <v>2</v>
      </c>
      <c r="E50" s="12" t="s">
        <v>2</v>
      </c>
      <c r="F50" s="12" t="s">
        <v>2</v>
      </c>
      <c r="G50" s="13" t="s">
        <v>2</v>
      </c>
    </row>
    <row r="51" spans="1:7" ht="12.95" customHeight="1">
      <c r="A51" s="3"/>
      <c r="B51" s="11" t="s">
        <v>464</v>
      </c>
      <c r="C51" s="10" t="s">
        <v>2</v>
      </c>
      <c r="D51" s="12" t="s">
        <v>2</v>
      </c>
      <c r="E51" s="12" t="s">
        <v>2</v>
      </c>
      <c r="F51" s="12" t="s">
        <v>2</v>
      </c>
      <c r="G51" s="13" t="s">
        <v>2</v>
      </c>
    </row>
    <row r="52" spans="1:7" ht="12.95" customHeight="1">
      <c r="A52" s="4" t="s">
        <v>2</v>
      </c>
      <c r="B52" s="15" t="s">
        <v>465</v>
      </c>
      <c r="C52" s="10" t="s">
        <v>2</v>
      </c>
      <c r="D52" s="12" t="s">
        <v>2</v>
      </c>
      <c r="E52" s="26" t="s">
        <v>2</v>
      </c>
      <c r="F52" s="17">
        <v>10611.74</v>
      </c>
      <c r="G52" s="18">
        <v>2.0400000000000001E-2</v>
      </c>
    </row>
    <row r="53" spans="1:7" ht="12.95" customHeight="1">
      <c r="A53" s="3"/>
      <c r="B53" s="20" t="s">
        <v>224</v>
      </c>
      <c r="C53" s="19" t="s">
        <v>2</v>
      </c>
      <c r="D53" s="21" t="s">
        <v>2</v>
      </c>
      <c r="E53" s="22" t="s">
        <v>2</v>
      </c>
      <c r="F53" s="23">
        <v>10611.74</v>
      </c>
      <c r="G53" s="24">
        <v>2.0400000000000001E-2</v>
      </c>
    </row>
    <row r="54" spans="1:7" ht="12.95" customHeight="1">
      <c r="A54" s="3"/>
      <c r="B54" s="11" t="s">
        <v>234</v>
      </c>
      <c r="C54" s="10" t="s">
        <v>2</v>
      </c>
      <c r="D54" s="12" t="s">
        <v>2</v>
      </c>
      <c r="E54" s="12" t="s">
        <v>2</v>
      </c>
      <c r="F54" s="12" t="s">
        <v>2</v>
      </c>
      <c r="G54" s="13" t="s">
        <v>2</v>
      </c>
    </row>
    <row r="55" spans="1:7" ht="12.95" customHeight="1">
      <c r="A55" s="14" t="s">
        <v>235</v>
      </c>
      <c r="B55" s="15" t="s">
        <v>236</v>
      </c>
      <c r="C55" s="10" t="s">
        <v>2</v>
      </c>
      <c r="D55" s="12" t="s">
        <v>2</v>
      </c>
      <c r="E55" s="26" t="s">
        <v>2</v>
      </c>
      <c r="F55" s="17">
        <v>1100</v>
      </c>
      <c r="G55" s="18">
        <v>2.0999999999999999E-3</v>
      </c>
    </row>
    <row r="56" spans="1:7" ht="12.95" customHeight="1">
      <c r="A56" s="3"/>
      <c r="B56" s="20" t="s">
        <v>224</v>
      </c>
      <c r="C56" s="19" t="s">
        <v>2</v>
      </c>
      <c r="D56" s="21" t="s">
        <v>2</v>
      </c>
      <c r="E56" s="22" t="s">
        <v>2</v>
      </c>
      <c r="F56" s="23">
        <v>1100</v>
      </c>
      <c r="G56" s="24">
        <v>2.0999999999999999E-3</v>
      </c>
    </row>
    <row r="57" spans="1:7" ht="12.95" customHeight="1">
      <c r="A57" s="3"/>
      <c r="B57" s="20" t="s">
        <v>237</v>
      </c>
      <c r="C57" s="19" t="s">
        <v>2</v>
      </c>
      <c r="D57" s="21" t="s">
        <v>2</v>
      </c>
      <c r="E57" s="12" t="s">
        <v>2</v>
      </c>
      <c r="F57" s="23">
        <v>1348</v>
      </c>
      <c r="G57" s="24">
        <v>2.3999999999999998E-3</v>
      </c>
    </row>
    <row r="58" spans="1:7" ht="12.95" customHeight="1" thickBot="1">
      <c r="A58" s="3"/>
      <c r="B58" s="29" t="s">
        <v>238</v>
      </c>
      <c r="C58" s="28" t="s">
        <v>2</v>
      </c>
      <c r="D58" s="30" t="s">
        <v>2</v>
      </c>
      <c r="E58" s="30" t="s">
        <v>2</v>
      </c>
      <c r="F58" s="31">
        <v>519521.05496440001</v>
      </c>
      <c r="G58" s="32">
        <v>1</v>
      </c>
    </row>
    <row r="59" spans="1:7" ht="12.95" customHeight="1">
      <c r="A59" s="3"/>
      <c r="B59" s="4" t="s">
        <v>2</v>
      </c>
      <c r="C59" s="3"/>
      <c r="D59" s="3"/>
      <c r="E59" s="3"/>
      <c r="F59" s="3"/>
      <c r="G59" s="3"/>
    </row>
    <row r="60" spans="1:7" ht="12.95" customHeight="1">
      <c r="A60" s="3"/>
      <c r="B60" s="33" t="s">
        <v>2</v>
      </c>
      <c r="C60" s="3"/>
      <c r="D60" s="3"/>
      <c r="E60" s="3"/>
      <c r="F60" s="3"/>
      <c r="G60" s="3"/>
    </row>
    <row r="61" spans="1:7" ht="12.95" customHeight="1">
      <c r="A61" s="3"/>
      <c r="B61" s="33" t="s">
        <v>239</v>
      </c>
      <c r="C61" s="3"/>
      <c r="D61" s="3"/>
      <c r="E61" s="3"/>
      <c r="F61" s="3"/>
      <c r="G61" s="3"/>
    </row>
    <row r="62" spans="1:7" ht="12.95" customHeight="1">
      <c r="A62" s="3"/>
      <c r="B62" s="33" t="s">
        <v>2</v>
      </c>
      <c r="C62" s="3"/>
      <c r="D62" s="3"/>
      <c r="E62" s="3"/>
      <c r="F62" s="3"/>
      <c r="G62" s="3"/>
    </row>
    <row r="63" spans="1:7" ht="26.1" customHeight="1">
      <c r="A63" s="3"/>
      <c r="B63" s="56"/>
      <c r="C63" s="3"/>
      <c r="E63" s="3"/>
      <c r="F63" s="3"/>
      <c r="G63" s="3"/>
    </row>
    <row r="64" spans="1:7" ht="12.95" customHeight="1">
      <c r="A64" s="3"/>
      <c r="B64" s="33" t="s">
        <v>2</v>
      </c>
      <c r="C64" s="3"/>
      <c r="D64" s="3"/>
      <c r="E64" s="3"/>
      <c r="F64" s="3"/>
      <c r="G64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dimension ref="A2:G42"/>
  <sheetViews>
    <sheetView showGridLines="0" zoomScaleNormal="100" workbookViewId="0"/>
  </sheetViews>
  <sheetFormatPr defaultRowHeight="12.75"/>
  <cols>
    <col min="1" max="1" width="8" style="1" bestFit="1" customWidth="1"/>
    <col min="2" max="2" width="61.7109375" style="1" bestFit="1" customWidth="1"/>
    <col min="3" max="3" width="12.7109375" style="1" bestFit="1" customWidth="1"/>
    <col min="4" max="4" width="14.140625" style="1" bestFit="1" customWidth="1"/>
    <col min="5" max="5" width="9.85546875" style="1" bestFit="1" customWidth="1"/>
    <col min="6" max="6" width="27.42578125" style="1" bestFit="1" customWidth="1"/>
    <col min="7" max="7" width="8.140625" style="1" bestFit="1" customWidth="1"/>
    <col min="8" max="16384" width="9.140625" style="1"/>
  </cols>
  <sheetData>
    <row r="2" spans="1:7">
      <c r="B2" s="72" t="s">
        <v>2968</v>
      </c>
      <c r="C2" s="72"/>
      <c r="D2" s="72"/>
      <c r="E2" s="72"/>
      <c r="F2" s="72"/>
      <c r="G2" s="72"/>
    </row>
    <row r="4" spans="1:7">
      <c r="B4" s="72" t="str">
        <f>+B5</f>
        <v>IDFC Government Securities Fund - Investment Plan (Gilt_IP)</v>
      </c>
      <c r="C4" s="72"/>
      <c r="D4" s="72"/>
      <c r="E4" s="72"/>
      <c r="F4" s="72"/>
      <c r="G4" s="72"/>
    </row>
    <row r="5" spans="1:7" ht="15.95" customHeight="1">
      <c r="A5" s="2" t="s">
        <v>809</v>
      </c>
      <c r="B5" s="57" t="s">
        <v>2925</v>
      </c>
      <c r="C5" s="58"/>
      <c r="D5" s="59"/>
      <c r="E5" s="59"/>
      <c r="F5" s="59"/>
      <c r="G5" s="59"/>
    </row>
    <row r="6" spans="1:7" ht="12.95" customHeight="1">
      <c r="A6" s="3"/>
      <c r="B6" s="57" t="s">
        <v>1</v>
      </c>
      <c r="C6" s="58"/>
      <c r="D6" s="59"/>
      <c r="E6" s="59"/>
      <c r="F6" s="59"/>
      <c r="G6" s="59"/>
    </row>
    <row r="7" spans="1:7" ht="12.95" customHeight="1" thickBot="1">
      <c r="A7" s="4" t="s">
        <v>2</v>
      </c>
      <c r="B7" s="59"/>
      <c r="C7" s="59"/>
      <c r="D7" s="59"/>
      <c r="E7" s="59"/>
      <c r="F7" s="59"/>
      <c r="G7" s="59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242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243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3"/>
      <c r="B11" s="11" t="s">
        <v>244</v>
      </c>
      <c r="C11" s="10" t="s">
        <v>2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7" ht="12.95" customHeight="1">
      <c r="A12" s="14" t="s">
        <v>602</v>
      </c>
      <c r="B12" s="15" t="s">
        <v>604</v>
      </c>
      <c r="C12" s="10" t="s">
        <v>603</v>
      </c>
      <c r="D12" s="12" t="s">
        <v>248</v>
      </c>
      <c r="E12" s="16">
        <v>10290000</v>
      </c>
      <c r="F12" s="17">
        <v>11236.68</v>
      </c>
      <c r="G12" s="18">
        <v>0.18679999999999999</v>
      </c>
    </row>
    <row r="13" spans="1:7" ht="12.95" customHeight="1">
      <c r="A13" s="14" t="s">
        <v>754</v>
      </c>
      <c r="B13" s="15" t="s">
        <v>756</v>
      </c>
      <c r="C13" s="10" t="s">
        <v>755</v>
      </c>
      <c r="D13" s="12" t="s">
        <v>248</v>
      </c>
      <c r="E13" s="16">
        <v>10100000</v>
      </c>
      <c r="F13" s="17">
        <v>10377.75</v>
      </c>
      <c r="G13" s="18">
        <v>0.17249999999999999</v>
      </c>
    </row>
    <row r="14" spans="1:7" ht="12.95" customHeight="1">
      <c r="A14" s="14" t="s">
        <v>757</v>
      </c>
      <c r="B14" s="15" t="s">
        <v>759</v>
      </c>
      <c r="C14" s="10" t="s">
        <v>758</v>
      </c>
      <c r="D14" s="12" t="s">
        <v>248</v>
      </c>
      <c r="E14" s="16">
        <v>9820000</v>
      </c>
      <c r="F14" s="17">
        <v>10193.16</v>
      </c>
      <c r="G14" s="18">
        <v>0.1694</v>
      </c>
    </row>
    <row r="15" spans="1:7" ht="12.95" customHeight="1">
      <c r="A15" s="14" t="s">
        <v>748</v>
      </c>
      <c r="B15" s="15" t="s">
        <v>750</v>
      </c>
      <c r="C15" s="10" t="s">
        <v>749</v>
      </c>
      <c r="D15" s="12" t="s">
        <v>248</v>
      </c>
      <c r="E15" s="16">
        <v>7210000</v>
      </c>
      <c r="F15" s="17">
        <v>7002.35</v>
      </c>
      <c r="G15" s="18">
        <v>0.1164</v>
      </c>
    </row>
    <row r="16" spans="1:7" ht="12.95" customHeight="1">
      <c r="A16" s="14" t="s">
        <v>745</v>
      </c>
      <c r="B16" s="15" t="s">
        <v>747</v>
      </c>
      <c r="C16" s="10" t="s">
        <v>746</v>
      </c>
      <c r="D16" s="12" t="s">
        <v>248</v>
      </c>
      <c r="E16" s="16">
        <v>5230000</v>
      </c>
      <c r="F16" s="17">
        <v>5595.58</v>
      </c>
      <c r="G16" s="18">
        <v>9.2999999999999999E-2</v>
      </c>
    </row>
    <row r="17" spans="1:7" ht="12.95" customHeight="1">
      <c r="A17" s="14" t="s">
        <v>776</v>
      </c>
      <c r="B17" s="15" t="s">
        <v>778</v>
      </c>
      <c r="C17" s="10" t="s">
        <v>777</v>
      </c>
      <c r="D17" s="12" t="s">
        <v>248</v>
      </c>
      <c r="E17" s="16">
        <v>4280000</v>
      </c>
      <c r="F17" s="17">
        <v>4408.3999999999996</v>
      </c>
      <c r="G17" s="18">
        <v>7.3300000000000004E-2</v>
      </c>
    </row>
    <row r="18" spans="1:7" ht="12.95" customHeight="1">
      <c r="A18" s="14" t="s">
        <v>762</v>
      </c>
      <c r="B18" s="15" t="s">
        <v>764</v>
      </c>
      <c r="C18" s="10" t="s">
        <v>763</v>
      </c>
      <c r="D18" s="12" t="s">
        <v>248</v>
      </c>
      <c r="E18" s="16">
        <v>3920000</v>
      </c>
      <c r="F18" s="17">
        <v>3934.9</v>
      </c>
      <c r="G18" s="18">
        <v>6.54E-2</v>
      </c>
    </row>
    <row r="19" spans="1:7" ht="12.95" customHeight="1">
      <c r="A19" s="14" t="s">
        <v>620</v>
      </c>
      <c r="B19" s="15" t="s">
        <v>622</v>
      </c>
      <c r="C19" s="10" t="s">
        <v>621</v>
      </c>
      <c r="D19" s="12" t="s">
        <v>248</v>
      </c>
      <c r="E19" s="16">
        <v>2030000</v>
      </c>
      <c r="F19" s="17">
        <v>2059.44</v>
      </c>
      <c r="G19" s="18">
        <v>3.4200000000000001E-2</v>
      </c>
    </row>
    <row r="20" spans="1:7" ht="12.95" customHeight="1">
      <c r="A20" s="14" t="s">
        <v>585</v>
      </c>
      <c r="B20" s="15" t="s">
        <v>587</v>
      </c>
      <c r="C20" s="10" t="s">
        <v>586</v>
      </c>
      <c r="D20" s="12" t="s">
        <v>248</v>
      </c>
      <c r="E20" s="16">
        <v>1620000</v>
      </c>
      <c r="F20" s="17">
        <v>1743.12</v>
      </c>
      <c r="G20" s="18">
        <v>2.9000000000000001E-2</v>
      </c>
    </row>
    <row r="21" spans="1:7" ht="12.95" customHeight="1">
      <c r="A21" s="14" t="s">
        <v>626</v>
      </c>
      <c r="B21" s="15" t="s">
        <v>628</v>
      </c>
      <c r="C21" s="10" t="s">
        <v>627</v>
      </c>
      <c r="D21" s="12" t="s">
        <v>248</v>
      </c>
      <c r="E21" s="16">
        <v>1030000</v>
      </c>
      <c r="F21" s="17">
        <v>1098.57</v>
      </c>
      <c r="G21" s="18">
        <v>1.83E-2</v>
      </c>
    </row>
    <row r="22" spans="1:7" ht="12.95" customHeight="1">
      <c r="A22" s="14" t="s">
        <v>751</v>
      </c>
      <c r="B22" s="15" t="s">
        <v>753</v>
      </c>
      <c r="C22" s="10" t="s">
        <v>752</v>
      </c>
      <c r="D22" s="12" t="s">
        <v>248</v>
      </c>
      <c r="E22" s="16">
        <v>630000</v>
      </c>
      <c r="F22" s="17">
        <v>671.74</v>
      </c>
      <c r="G22" s="18">
        <v>1.12E-2</v>
      </c>
    </row>
    <row r="23" spans="1:7" ht="12.95" customHeight="1">
      <c r="A23" s="14" t="s">
        <v>785</v>
      </c>
      <c r="B23" s="15" t="s">
        <v>787</v>
      </c>
      <c r="C23" s="10" t="s">
        <v>786</v>
      </c>
      <c r="D23" s="12" t="s">
        <v>248</v>
      </c>
      <c r="E23" s="16">
        <v>170000</v>
      </c>
      <c r="F23" s="17">
        <v>177.96</v>
      </c>
      <c r="G23" s="18">
        <v>3.0000000000000001E-3</v>
      </c>
    </row>
    <row r="24" spans="1:7" ht="12.95" customHeight="1">
      <c r="A24" s="14" t="s">
        <v>782</v>
      </c>
      <c r="B24" s="15" t="s">
        <v>784</v>
      </c>
      <c r="C24" s="10" t="s">
        <v>783</v>
      </c>
      <c r="D24" s="12" t="s">
        <v>248</v>
      </c>
      <c r="E24" s="16">
        <v>120000</v>
      </c>
      <c r="F24" s="17">
        <v>121.71</v>
      </c>
      <c r="G24" s="18">
        <v>2E-3</v>
      </c>
    </row>
    <row r="25" spans="1:7" ht="12.95" customHeight="1">
      <c r="A25" s="14" t="s">
        <v>582</v>
      </c>
      <c r="B25" s="15" t="s">
        <v>584</v>
      </c>
      <c r="C25" s="10" t="s">
        <v>583</v>
      </c>
      <c r="D25" s="12" t="s">
        <v>248</v>
      </c>
      <c r="E25" s="16">
        <v>10000</v>
      </c>
      <c r="F25" s="17">
        <v>10.36</v>
      </c>
      <c r="G25" s="18">
        <v>2.0000000000000001E-4</v>
      </c>
    </row>
    <row r="26" spans="1:7" ht="12.95" customHeight="1">
      <c r="A26" s="3"/>
      <c r="B26" s="20" t="s">
        <v>440</v>
      </c>
      <c r="C26" s="34" t="s">
        <v>2</v>
      </c>
      <c r="D26" s="20" t="s">
        <v>2</v>
      </c>
      <c r="E26" s="20" t="s">
        <v>2</v>
      </c>
      <c r="F26" s="35">
        <v>58631.72</v>
      </c>
      <c r="G26" s="36">
        <v>0.97470000000000001</v>
      </c>
    </row>
    <row r="27" spans="1:7" ht="12.95" customHeight="1">
      <c r="A27" s="3"/>
      <c r="B27" s="11" t="s">
        <v>441</v>
      </c>
      <c r="C27" s="10" t="s">
        <v>2</v>
      </c>
      <c r="D27" s="21" t="s">
        <v>2</v>
      </c>
      <c r="E27" s="21" t="s">
        <v>2</v>
      </c>
      <c r="F27" s="37" t="s">
        <v>808</v>
      </c>
      <c r="G27" s="38" t="s">
        <v>808</v>
      </c>
    </row>
    <row r="28" spans="1:7" ht="12.95" customHeight="1">
      <c r="A28" s="3"/>
      <c r="B28" s="34" t="s">
        <v>440</v>
      </c>
      <c r="C28" s="19" t="s">
        <v>2</v>
      </c>
      <c r="D28" s="21" t="s">
        <v>2</v>
      </c>
      <c r="E28" s="21" t="s">
        <v>2</v>
      </c>
      <c r="F28" s="37" t="s">
        <v>808</v>
      </c>
      <c r="G28" s="38" t="s">
        <v>808</v>
      </c>
    </row>
    <row r="29" spans="1:7" ht="12.95" customHeight="1">
      <c r="A29" s="3"/>
      <c r="B29" s="40" t="s">
        <v>2921</v>
      </c>
      <c r="C29" s="39" t="s">
        <v>2</v>
      </c>
      <c r="D29" s="41" t="s">
        <v>2</v>
      </c>
      <c r="E29" s="41" t="s">
        <v>2</v>
      </c>
      <c r="F29" s="41" t="s">
        <v>2</v>
      </c>
      <c r="G29" s="42" t="s">
        <v>2</v>
      </c>
    </row>
    <row r="30" spans="1:7" ht="12.95" customHeight="1">
      <c r="A30" s="43"/>
      <c r="B30" s="45" t="s">
        <v>440</v>
      </c>
      <c r="C30" s="44" t="s">
        <v>2</v>
      </c>
      <c r="D30" s="45" t="s">
        <v>2</v>
      </c>
      <c r="E30" s="45" t="s">
        <v>2</v>
      </c>
      <c r="F30" s="46" t="s">
        <v>808</v>
      </c>
      <c r="G30" s="47" t="s">
        <v>808</v>
      </c>
    </row>
    <row r="31" spans="1:7" ht="12.95" customHeight="1">
      <c r="A31" s="3"/>
      <c r="B31" s="20" t="s">
        <v>224</v>
      </c>
      <c r="C31" s="19" t="s">
        <v>2</v>
      </c>
      <c r="D31" s="21" t="s">
        <v>2</v>
      </c>
      <c r="E31" s="22" t="s">
        <v>2</v>
      </c>
      <c r="F31" s="23">
        <v>58631.72</v>
      </c>
      <c r="G31" s="24">
        <v>0.97470000000000001</v>
      </c>
    </row>
    <row r="32" spans="1:7" ht="12.95" customHeight="1">
      <c r="A32" s="3"/>
      <c r="B32" s="11" t="s">
        <v>9</v>
      </c>
      <c r="C32" s="10" t="s">
        <v>2</v>
      </c>
      <c r="D32" s="12" t="s">
        <v>2</v>
      </c>
      <c r="E32" s="12" t="s">
        <v>2</v>
      </c>
      <c r="F32" s="12" t="s">
        <v>2</v>
      </c>
      <c r="G32" s="13" t="s">
        <v>2</v>
      </c>
    </row>
    <row r="33" spans="1:7" ht="12.95" customHeight="1">
      <c r="A33" s="3"/>
      <c r="B33" s="11" t="s">
        <v>464</v>
      </c>
      <c r="C33" s="10" t="s">
        <v>2</v>
      </c>
      <c r="D33" s="12" t="s">
        <v>2</v>
      </c>
      <c r="E33" s="12" t="s">
        <v>2</v>
      </c>
      <c r="F33" s="12" t="s">
        <v>2</v>
      </c>
      <c r="G33" s="13" t="s">
        <v>2</v>
      </c>
    </row>
    <row r="34" spans="1:7" ht="12.95" customHeight="1">
      <c r="A34" s="4" t="s">
        <v>2</v>
      </c>
      <c r="B34" s="15" t="s">
        <v>465</v>
      </c>
      <c r="C34" s="10" t="s">
        <v>2</v>
      </c>
      <c r="D34" s="12" t="s">
        <v>2</v>
      </c>
      <c r="E34" s="26" t="s">
        <v>2</v>
      </c>
      <c r="F34" s="17">
        <v>5030.82</v>
      </c>
      <c r="G34" s="18">
        <v>8.3599999999999994E-2</v>
      </c>
    </row>
    <row r="35" spans="1:7" ht="12.95" customHeight="1">
      <c r="A35" s="3"/>
      <c r="B35" s="20" t="s">
        <v>224</v>
      </c>
      <c r="C35" s="19" t="s">
        <v>2</v>
      </c>
      <c r="D35" s="21" t="s">
        <v>2</v>
      </c>
      <c r="E35" s="22" t="s">
        <v>2</v>
      </c>
      <c r="F35" s="23">
        <v>5030.82</v>
      </c>
      <c r="G35" s="24">
        <v>8.3599999999999994E-2</v>
      </c>
    </row>
    <row r="36" spans="1:7" ht="12.95" customHeight="1">
      <c r="A36" s="3"/>
      <c r="B36" s="20" t="s">
        <v>237</v>
      </c>
      <c r="C36" s="19" t="s">
        <v>2</v>
      </c>
      <c r="D36" s="21" t="s">
        <v>2</v>
      </c>
      <c r="E36" s="12" t="s">
        <v>2</v>
      </c>
      <c r="F36" s="23">
        <v>-3498.76</v>
      </c>
      <c r="G36" s="24">
        <v>-5.8299999999999998E-2</v>
      </c>
    </row>
    <row r="37" spans="1:7" ht="12.95" customHeight="1" thickBot="1">
      <c r="A37" s="3"/>
      <c r="B37" s="29" t="s">
        <v>238</v>
      </c>
      <c r="C37" s="28" t="s">
        <v>2</v>
      </c>
      <c r="D37" s="30" t="s">
        <v>2</v>
      </c>
      <c r="E37" s="30" t="s">
        <v>2</v>
      </c>
      <c r="F37" s="31">
        <v>60163.783514700001</v>
      </c>
      <c r="G37" s="32">
        <v>1</v>
      </c>
    </row>
    <row r="38" spans="1:7" ht="12.95" customHeight="1">
      <c r="A38" s="3"/>
      <c r="B38" s="4" t="s">
        <v>2</v>
      </c>
      <c r="C38" s="3"/>
      <c r="D38" s="3"/>
      <c r="E38" s="3"/>
      <c r="F38" s="3"/>
      <c r="G38" s="3"/>
    </row>
    <row r="39" spans="1:7" ht="12.95" customHeight="1">
      <c r="A39" s="3"/>
      <c r="B39" s="33" t="s">
        <v>2</v>
      </c>
      <c r="C39" s="3"/>
      <c r="D39" s="3"/>
      <c r="E39" s="3"/>
      <c r="F39" s="3"/>
      <c r="G39" s="3"/>
    </row>
    <row r="40" spans="1:7" ht="12.95" customHeight="1">
      <c r="A40" s="3"/>
      <c r="B40" s="33" t="s">
        <v>2</v>
      </c>
      <c r="C40" s="3"/>
      <c r="D40" s="3"/>
      <c r="E40" s="3"/>
      <c r="F40" s="3"/>
      <c r="G40" s="3"/>
    </row>
    <row r="41" spans="1:7" ht="26.1" customHeight="1">
      <c r="A41" s="3"/>
      <c r="B41" s="56"/>
      <c r="C41" s="3"/>
      <c r="E41" s="3"/>
      <c r="F41" s="3"/>
      <c r="G41" s="3"/>
    </row>
    <row r="42" spans="1:7" ht="12.95" customHeight="1">
      <c r="A42" s="3"/>
      <c r="B42" s="33" t="s">
        <v>2</v>
      </c>
      <c r="C42" s="3"/>
      <c r="D42" s="3"/>
      <c r="E42" s="3"/>
      <c r="F42" s="3"/>
      <c r="G42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dimension ref="A2:G42"/>
  <sheetViews>
    <sheetView showGridLines="0" zoomScaleNormal="100" workbookViewId="0"/>
  </sheetViews>
  <sheetFormatPr defaultRowHeight="12.75"/>
  <cols>
    <col min="1" max="1" width="8" style="1" bestFit="1" customWidth="1"/>
    <col min="2" max="2" width="61.7109375" style="1" bestFit="1" customWidth="1"/>
    <col min="3" max="3" width="12.7109375" style="1" bestFit="1" customWidth="1"/>
    <col min="4" max="4" width="14.140625" style="1" bestFit="1" customWidth="1"/>
    <col min="5" max="5" width="8.85546875" style="1" bestFit="1" customWidth="1"/>
    <col min="6" max="6" width="27.42578125" style="1" bestFit="1" customWidth="1"/>
    <col min="7" max="7" width="8.140625" style="1" bestFit="1" customWidth="1"/>
    <col min="8" max="16384" width="9.140625" style="1"/>
  </cols>
  <sheetData>
    <row r="2" spans="1:7">
      <c r="B2" s="72" t="s">
        <v>2968</v>
      </c>
      <c r="C2" s="72"/>
      <c r="D2" s="72"/>
      <c r="E2" s="72"/>
      <c r="F2" s="72"/>
      <c r="G2" s="72"/>
    </row>
    <row r="4" spans="1:7">
      <c r="B4" s="72" t="str">
        <f>+B5</f>
        <v>IDFC Government Securities Fund - Provident Fund Plan (Gilt_PF)</v>
      </c>
      <c r="C4" s="72"/>
      <c r="D4" s="72"/>
      <c r="E4" s="72"/>
      <c r="F4" s="72"/>
      <c r="G4" s="72"/>
    </row>
    <row r="5" spans="1:7" ht="15.95" customHeight="1">
      <c r="A5" s="2" t="s">
        <v>810</v>
      </c>
      <c r="B5" s="57" t="s">
        <v>2926</v>
      </c>
      <c r="C5" s="58"/>
      <c r="D5" s="59"/>
      <c r="E5" s="59"/>
      <c r="F5" s="59"/>
      <c r="G5" s="59"/>
    </row>
    <row r="6" spans="1:7" ht="12.95" customHeight="1">
      <c r="A6" s="3"/>
      <c r="B6" s="57" t="s">
        <v>1</v>
      </c>
      <c r="C6" s="58"/>
      <c r="D6" s="59"/>
      <c r="E6" s="59"/>
      <c r="F6" s="59"/>
      <c r="G6" s="59"/>
    </row>
    <row r="7" spans="1:7" ht="12.95" customHeight="1" thickBot="1">
      <c r="A7" s="4" t="s">
        <v>2</v>
      </c>
      <c r="B7" s="59"/>
      <c r="C7" s="59"/>
      <c r="D7" s="59"/>
      <c r="E7" s="59"/>
      <c r="F7" s="59"/>
      <c r="G7" s="59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242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243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3"/>
      <c r="B11" s="11" t="s">
        <v>244</v>
      </c>
      <c r="C11" s="10" t="s">
        <v>2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7" ht="12.95" customHeight="1">
      <c r="A12" s="14" t="s">
        <v>754</v>
      </c>
      <c r="B12" s="15" t="s">
        <v>756</v>
      </c>
      <c r="C12" s="10" t="s">
        <v>755</v>
      </c>
      <c r="D12" s="12" t="s">
        <v>248</v>
      </c>
      <c r="E12" s="16">
        <v>2000000</v>
      </c>
      <c r="F12" s="17">
        <v>2055</v>
      </c>
      <c r="G12" s="18">
        <v>0.1951</v>
      </c>
    </row>
    <row r="13" spans="1:7" ht="12.95" customHeight="1">
      <c r="A13" s="14" t="s">
        <v>757</v>
      </c>
      <c r="B13" s="15" t="s">
        <v>759</v>
      </c>
      <c r="C13" s="10" t="s">
        <v>758</v>
      </c>
      <c r="D13" s="12" t="s">
        <v>248</v>
      </c>
      <c r="E13" s="16">
        <v>1680000</v>
      </c>
      <c r="F13" s="17">
        <v>1743.84</v>
      </c>
      <c r="G13" s="18">
        <v>0.16550000000000001</v>
      </c>
    </row>
    <row r="14" spans="1:7" ht="12.95" customHeight="1">
      <c r="A14" s="14" t="s">
        <v>602</v>
      </c>
      <c r="B14" s="15" t="s">
        <v>604</v>
      </c>
      <c r="C14" s="10" t="s">
        <v>603</v>
      </c>
      <c r="D14" s="12" t="s">
        <v>248</v>
      </c>
      <c r="E14" s="16">
        <v>1410000</v>
      </c>
      <c r="F14" s="17">
        <v>1539.72</v>
      </c>
      <c r="G14" s="18">
        <v>0.1462</v>
      </c>
    </row>
    <row r="15" spans="1:7" ht="12.95" customHeight="1">
      <c r="A15" s="14" t="s">
        <v>748</v>
      </c>
      <c r="B15" s="15" t="s">
        <v>750</v>
      </c>
      <c r="C15" s="10" t="s">
        <v>749</v>
      </c>
      <c r="D15" s="12" t="s">
        <v>248</v>
      </c>
      <c r="E15" s="16">
        <v>1290000</v>
      </c>
      <c r="F15" s="17">
        <v>1252.8499999999999</v>
      </c>
      <c r="G15" s="18">
        <v>0.11890000000000001</v>
      </c>
    </row>
    <row r="16" spans="1:7" ht="12.95" customHeight="1">
      <c r="A16" s="14" t="s">
        <v>745</v>
      </c>
      <c r="B16" s="15" t="s">
        <v>747</v>
      </c>
      <c r="C16" s="10" t="s">
        <v>746</v>
      </c>
      <c r="D16" s="12" t="s">
        <v>248</v>
      </c>
      <c r="E16" s="16">
        <v>1070000</v>
      </c>
      <c r="F16" s="17">
        <v>1144.79</v>
      </c>
      <c r="G16" s="18">
        <v>0.1087</v>
      </c>
    </row>
    <row r="17" spans="1:7" ht="12.95" customHeight="1">
      <c r="A17" s="14" t="s">
        <v>776</v>
      </c>
      <c r="B17" s="15" t="s">
        <v>778</v>
      </c>
      <c r="C17" s="10" t="s">
        <v>777</v>
      </c>
      <c r="D17" s="12" t="s">
        <v>248</v>
      </c>
      <c r="E17" s="16">
        <v>1020000</v>
      </c>
      <c r="F17" s="17">
        <v>1050.5999999999999</v>
      </c>
      <c r="G17" s="18">
        <v>9.9699999999999997E-2</v>
      </c>
    </row>
    <row r="18" spans="1:7" ht="12.95" customHeight="1">
      <c r="A18" s="14" t="s">
        <v>762</v>
      </c>
      <c r="B18" s="15" t="s">
        <v>764</v>
      </c>
      <c r="C18" s="10" t="s">
        <v>763</v>
      </c>
      <c r="D18" s="12" t="s">
        <v>248</v>
      </c>
      <c r="E18" s="16">
        <v>480000</v>
      </c>
      <c r="F18" s="17">
        <v>481.82</v>
      </c>
      <c r="G18" s="18">
        <v>4.5699999999999998E-2</v>
      </c>
    </row>
    <row r="19" spans="1:7" ht="12.95" customHeight="1">
      <c r="A19" s="14" t="s">
        <v>585</v>
      </c>
      <c r="B19" s="15" t="s">
        <v>587</v>
      </c>
      <c r="C19" s="10" t="s">
        <v>586</v>
      </c>
      <c r="D19" s="12" t="s">
        <v>248</v>
      </c>
      <c r="E19" s="16">
        <v>280000</v>
      </c>
      <c r="F19" s="17">
        <v>301.27999999999997</v>
      </c>
      <c r="G19" s="18">
        <v>2.86E-2</v>
      </c>
    </row>
    <row r="20" spans="1:7" ht="12.95" customHeight="1">
      <c r="A20" s="14" t="s">
        <v>620</v>
      </c>
      <c r="B20" s="15" t="s">
        <v>622</v>
      </c>
      <c r="C20" s="10" t="s">
        <v>621</v>
      </c>
      <c r="D20" s="12" t="s">
        <v>248</v>
      </c>
      <c r="E20" s="16">
        <v>270000</v>
      </c>
      <c r="F20" s="17">
        <v>273.92</v>
      </c>
      <c r="G20" s="18">
        <v>2.5999999999999999E-2</v>
      </c>
    </row>
    <row r="21" spans="1:7" ht="12.95" customHeight="1">
      <c r="A21" s="14" t="s">
        <v>626</v>
      </c>
      <c r="B21" s="15" t="s">
        <v>628</v>
      </c>
      <c r="C21" s="10" t="s">
        <v>627</v>
      </c>
      <c r="D21" s="12" t="s">
        <v>248</v>
      </c>
      <c r="E21" s="16">
        <v>170000</v>
      </c>
      <c r="F21" s="17">
        <v>181.32</v>
      </c>
      <c r="G21" s="18">
        <v>1.72E-2</v>
      </c>
    </row>
    <row r="22" spans="1:7" ht="12.95" customHeight="1">
      <c r="A22" s="14" t="s">
        <v>751</v>
      </c>
      <c r="B22" s="15" t="s">
        <v>753</v>
      </c>
      <c r="C22" s="10" t="s">
        <v>752</v>
      </c>
      <c r="D22" s="12" t="s">
        <v>248</v>
      </c>
      <c r="E22" s="16">
        <v>70000</v>
      </c>
      <c r="F22" s="17">
        <v>74.64</v>
      </c>
      <c r="G22" s="18">
        <v>7.1000000000000004E-3</v>
      </c>
    </row>
    <row r="23" spans="1:7" ht="12.95" customHeight="1">
      <c r="A23" s="14" t="s">
        <v>582</v>
      </c>
      <c r="B23" s="15" t="s">
        <v>584</v>
      </c>
      <c r="C23" s="10" t="s">
        <v>583</v>
      </c>
      <c r="D23" s="12" t="s">
        <v>248</v>
      </c>
      <c r="E23" s="16">
        <v>40000</v>
      </c>
      <c r="F23" s="17">
        <v>41.43</v>
      </c>
      <c r="G23" s="18">
        <v>3.8999999999999998E-3</v>
      </c>
    </row>
    <row r="24" spans="1:7" ht="12.95" customHeight="1">
      <c r="A24" s="14" t="s">
        <v>785</v>
      </c>
      <c r="B24" s="15" t="s">
        <v>787</v>
      </c>
      <c r="C24" s="10" t="s">
        <v>786</v>
      </c>
      <c r="D24" s="12" t="s">
        <v>248</v>
      </c>
      <c r="E24" s="16">
        <v>30000</v>
      </c>
      <c r="F24" s="17">
        <v>31.4</v>
      </c>
      <c r="G24" s="18">
        <v>3.0000000000000001E-3</v>
      </c>
    </row>
    <row r="25" spans="1:7" ht="12.95" customHeight="1">
      <c r="A25" s="14" t="s">
        <v>782</v>
      </c>
      <c r="B25" s="15" t="s">
        <v>784</v>
      </c>
      <c r="C25" s="10" t="s">
        <v>783</v>
      </c>
      <c r="D25" s="12" t="s">
        <v>248</v>
      </c>
      <c r="E25" s="16">
        <v>30000</v>
      </c>
      <c r="F25" s="17">
        <v>30.43</v>
      </c>
      <c r="G25" s="18">
        <v>2.8999999999999998E-3</v>
      </c>
    </row>
    <row r="26" spans="1:7" ht="12.95" customHeight="1">
      <c r="A26" s="3"/>
      <c r="B26" s="20" t="s">
        <v>440</v>
      </c>
      <c r="C26" s="34" t="s">
        <v>2</v>
      </c>
      <c r="D26" s="20" t="s">
        <v>2</v>
      </c>
      <c r="E26" s="20" t="s">
        <v>2</v>
      </c>
      <c r="F26" s="35">
        <v>10203.040000000001</v>
      </c>
      <c r="G26" s="36">
        <v>0.96850000000000003</v>
      </c>
    </row>
    <row r="27" spans="1:7" ht="12.95" customHeight="1">
      <c r="A27" s="3"/>
      <c r="B27" s="11" t="s">
        <v>441</v>
      </c>
      <c r="C27" s="10" t="s">
        <v>2</v>
      </c>
      <c r="D27" s="21" t="s">
        <v>2</v>
      </c>
      <c r="E27" s="21" t="s">
        <v>2</v>
      </c>
      <c r="F27" s="37" t="s">
        <v>808</v>
      </c>
      <c r="G27" s="38" t="s">
        <v>808</v>
      </c>
    </row>
    <row r="28" spans="1:7" ht="12.95" customHeight="1">
      <c r="A28" s="3"/>
      <c r="B28" s="34" t="s">
        <v>440</v>
      </c>
      <c r="C28" s="19" t="s">
        <v>2</v>
      </c>
      <c r="D28" s="21" t="s">
        <v>2</v>
      </c>
      <c r="E28" s="21" t="s">
        <v>2</v>
      </c>
      <c r="F28" s="37" t="s">
        <v>808</v>
      </c>
      <c r="G28" s="38" t="s">
        <v>808</v>
      </c>
    </row>
    <row r="29" spans="1:7" ht="12.95" customHeight="1">
      <c r="A29" s="3"/>
      <c r="B29" s="40" t="s">
        <v>2921</v>
      </c>
      <c r="C29" s="39" t="s">
        <v>2</v>
      </c>
      <c r="D29" s="41" t="s">
        <v>2</v>
      </c>
      <c r="E29" s="41" t="s">
        <v>2</v>
      </c>
      <c r="F29" s="41" t="s">
        <v>2</v>
      </c>
      <c r="G29" s="42" t="s">
        <v>2</v>
      </c>
    </row>
    <row r="30" spans="1:7" ht="12.95" customHeight="1">
      <c r="A30" s="43"/>
      <c r="B30" s="45" t="s">
        <v>440</v>
      </c>
      <c r="C30" s="44" t="s">
        <v>2</v>
      </c>
      <c r="D30" s="45" t="s">
        <v>2</v>
      </c>
      <c r="E30" s="45" t="s">
        <v>2</v>
      </c>
      <c r="F30" s="46" t="s">
        <v>808</v>
      </c>
      <c r="G30" s="47" t="s">
        <v>808</v>
      </c>
    </row>
    <row r="31" spans="1:7" ht="12.95" customHeight="1">
      <c r="A31" s="3"/>
      <c r="B31" s="20" t="s">
        <v>224</v>
      </c>
      <c r="C31" s="19" t="s">
        <v>2</v>
      </c>
      <c r="D31" s="21" t="s">
        <v>2</v>
      </c>
      <c r="E31" s="22" t="s">
        <v>2</v>
      </c>
      <c r="F31" s="23">
        <v>10203.040000000001</v>
      </c>
      <c r="G31" s="24">
        <v>0.96850000000000003</v>
      </c>
    </row>
    <row r="32" spans="1:7" ht="12.95" customHeight="1">
      <c r="A32" s="3"/>
      <c r="B32" s="11" t="s">
        <v>9</v>
      </c>
      <c r="C32" s="10" t="s">
        <v>2</v>
      </c>
      <c r="D32" s="12" t="s">
        <v>2</v>
      </c>
      <c r="E32" s="12" t="s">
        <v>2</v>
      </c>
      <c r="F32" s="12" t="s">
        <v>2</v>
      </c>
      <c r="G32" s="13" t="s">
        <v>2</v>
      </c>
    </row>
    <row r="33" spans="1:7" ht="12.95" customHeight="1">
      <c r="A33" s="3"/>
      <c r="B33" s="11" t="s">
        <v>464</v>
      </c>
      <c r="C33" s="10" t="s">
        <v>2</v>
      </c>
      <c r="D33" s="12" t="s">
        <v>2</v>
      </c>
      <c r="E33" s="12" t="s">
        <v>2</v>
      </c>
      <c r="F33" s="12" t="s">
        <v>2</v>
      </c>
      <c r="G33" s="13" t="s">
        <v>2</v>
      </c>
    </row>
    <row r="34" spans="1:7" ht="12.95" customHeight="1">
      <c r="A34" s="4" t="s">
        <v>2</v>
      </c>
      <c r="B34" s="15" t="s">
        <v>465</v>
      </c>
      <c r="C34" s="10" t="s">
        <v>2</v>
      </c>
      <c r="D34" s="12" t="s">
        <v>2</v>
      </c>
      <c r="E34" s="26" t="s">
        <v>2</v>
      </c>
      <c r="F34" s="17">
        <v>610.1</v>
      </c>
      <c r="G34" s="18">
        <v>5.79E-2</v>
      </c>
    </row>
    <row r="35" spans="1:7" ht="12.95" customHeight="1">
      <c r="A35" s="3"/>
      <c r="B35" s="20" t="s">
        <v>224</v>
      </c>
      <c r="C35" s="19" t="s">
        <v>2</v>
      </c>
      <c r="D35" s="21" t="s">
        <v>2</v>
      </c>
      <c r="E35" s="22" t="s">
        <v>2</v>
      </c>
      <c r="F35" s="23">
        <v>610.1</v>
      </c>
      <c r="G35" s="24">
        <v>5.79E-2</v>
      </c>
    </row>
    <row r="36" spans="1:7" ht="12.95" customHeight="1">
      <c r="A36" s="3"/>
      <c r="B36" s="20" t="s">
        <v>237</v>
      </c>
      <c r="C36" s="19" t="s">
        <v>2</v>
      </c>
      <c r="D36" s="21" t="s">
        <v>2</v>
      </c>
      <c r="E36" s="12" t="s">
        <v>2</v>
      </c>
      <c r="F36" s="23">
        <v>-279.11</v>
      </c>
      <c r="G36" s="24">
        <v>-2.64E-2</v>
      </c>
    </row>
    <row r="37" spans="1:7" ht="12.95" customHeight="1" thickBot="1">
      <c r="A37" s="3"/>
      <c r="B37" s="29" t="s">
        <v>238</v>
      </c>
      <c r="C37" s="28" t="s">
        <v>2</v>
      </c>
      <c r="D37" s="30" t="s">
        <v>2</v>
      </c>
      <c r="E37" s="30" t="s">
        <v>2</v>
      </c>
      <c r="F37" s="31">
        <v>10534.0250302</v>
      </c>
      <c r="G37" s="32">
        <v>1</v>
      </c>
    </row>
    <row r="38" spans="1:7" ht="12.95" customHeight="1">
      <c r="A38" s="3"/>
      <c r="B38" s="4" t="s">
        <v>2</v>
      </c>
      <c r="C38" s="3"/>
      <c r="D38" s="3"/>
      <c r="E38" s="3"/>
      <c r="F38" s="3"/>
      <c r="G38" s="3"/>
    </row>
    <row r="39" spans="1:7" ht="12.95" customHeight="1">
      <c r="A39" s="3"/>
      <c r="B39" s="33" t="s">
        <v>2</v>
      </c>
      <c r="C39" s="3"/>
      <c r="D39" s="3"/>
      <c r="E39" s="3"/>
      <c r="F39" s="3"/>
      <c r="G39" s="3"/>
    </row>
    <row r="40" spans="1:7" ht="12.95" customHeight="1">
      <c r="A40" s="3"/>
      <c r="B40" s="33" t="s">
        <v>2</v>
      </c>
      <c r="C40" s="3"/>
      <c r="D40" s="3"/>
      <c r="E40" s="3"/>
      <c r="F40" s="3"/>
      <c r="G40" s="3"/>
    </row>
    <row r="41" spans="1:7" ht="26.1" customHeight="1">
      <c r="A41" s="3"/>
      <c r="B41" s="56"/>
      <c r="C41" s="3"/>
      <c r="E41" s="3"/>
      <c r="F41" s="3"/>
      <c r="G41" s="3"/>
    </row>
    <row r="42" spans="1:7" ht="12.95" customHeight="1">
      <c r="A42" s="3"/>
      <c r="B42" s="33" t="s">
        <v>2</v>
      </c>
      <c r="C42" s="3"/>
      <c r="D42" s="3"/>
      <c r="E42" s="3"/>
      <c r="F42" s="3"/>
      <c r="G42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dimension ref="A2:G34"/>
  <sheetViews>
    <sheetView showGridLines="0" zoomScaleNormal="100" workbookViewId="0"/>
  </sheetViews>
  <sheetFormatPr defaultRowHeight="12.75"/>
  <cols>
    <col min="1" max="1" width="8" style="1" bestFit="1" customWidth="1"/>
    <col min="2" max="2" width="61.7109375" style="1" bestFit="1" customWidth="1"/>
    <col min="3" max="3" width="12.7109375" style="1" bestFit="1" customWidth="1"/>
    <col min="4" max="4" width="14.140625" style="1" bestFit="1" customWidth="1"/>
    <col min="5" max="5" width="8.85546875" style="1" bestFit="1" customWidth="1"/>
    <col min="6" max="6" width="27.42578125" style="1" bestFit="1" customWidth="1"/>
    <col min="7" max="7" width="8.140625" style="1" bestFit="1" customWidth="1"/>
    <col min="8" max="16384" width="9.140625" style="1"/>
  </cols>
  <sheetData>
    <row r="2" spans="1:7">
      <c r="B2" s="72" t="s">
        <v>2968</v>
      </c>
      <c r="C2" s="72"/>
      <c r="D2" s="72"/>
      <c r="E2" s="72"/>
      <c r="F2" s="72"/>
      <c r="G2" s="72"/>
    </row>
    <row r="4" spans="1:7">
      <c r="B4" s="72" t="str">
        <f>+B5</f>
        <v>IDFC Government Securities Fund - Short Term Plan (Gilt_ST)</v>
      </c>
      <c r="C4" s="72"/>
      <c r="D4" s="72"/>
      <c r="E4" s="72"/>
      <c r="F4" s="72"/>
      <c r="G4" s="72"/>
    </row>
    <row r="5" spans="1:7" ht="15.95" customHeight="1">
      <c r="A5" s="2" t="s">
        <v>811</v>
      </c>
      <c r="B5" s="57" t="s">
        <v>2927</v>
      </c>
      <c r="C5" s="58"/>
      <c r="D5" s="59"/>
      <c r="E5" s="59"/>
      <c r="F5" s="59"/>
      <c r="G5" s="59"/>
    </row>
    <row r="6" spans="1:7" ht="12.95" customHeight="1">
      <c r="A6" s="3"/>
      <c r="B6" s="57" t="s">
        <v>1</v>
      </c>
      <c r="C6" s="58"/>
      <c r="D6" s="59"/>
      <c r="E6" s="59"/>
      <c r="F6" s="59"/>
      <c r="G6" s="59"/>
    </row>
    <row r="7" spans="1:7" ht="12.95" customHeight="1" thickBot="1">
      <c r="A7" s="4" t="s">
        <v>2</v>
      </c>
      <c r="B7" s="59"/>
      <c r="C7" s="59"/>
      <c r="D7" s="59"/>
      <c r="E7" s="59"/>
      <c r="F7" s="59"/>
      <c r="G7" s="59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242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243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3"/>
      <c r="B11" s="11" t="s">
        <v>244</v>
      </c>
      <c r="C11" s="10" t="s">
        <v>2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7" ht="12.95" customHeight="1">
      <c r="A12" s="14" t="s">
        <v>582</v>
      </c>
      <c r="B12" s="15" t="s">
        <v>584</v>
      </c>
      <c r="C12" s="10" t="s">
        <v>583</v>
      </c>
      <c r="D12" s="12" t="s">
        <v>248</v>
      </c>
      <c r="E12" s="16">
        <v>1500000</v>
      </c>
      <c r="F12" s="17">
        <v>1553.45</v>
      </c>
      <c r="G12" s="18">
        <v>0.152</v>
      </c>
    </row>
    <row r="13" spans="1:7" ht="12.95" customHeight="1">
      <c r="A13" s="14" t="s">
        <v>599</v>
      </c>
      <c r="B13" s="15" t="s">
        <v>601</v>
      </c>
      <c r="C13" s="10" t="s">
        <v>600</v>
      </c>
      <c r="D13" s="12" t="s">
        <v>248</v>
      </c>
      <c r="E13" s="16">
        <v>1000000</v>
      </c>
      <c r="F13" s="17">
        <v>1058.5999999999999</v>
      </c>
      <c r="G13" s="18">
        <v>0.1036</v>
      </c>
    </row>
    <row r="14" spans="1:7" ht="12.95" customHeight="1">
      <c r="A14" s="14" t="s">
        <v>812</v>
      </c>
      <c r="B14" s="15" t="s">
        <v>814</v>
      </c>
      <c r="C14" s="10" t="s">
        <v>813</v>
      </c>
      <c r="D14" s="12" t="s">
        <v>248</v>
      </c>
      <c r="E14" s="16">
        <v>1000000</v>
      </c>
      <c r="F14" s="17">
        <v>1055.8399999999999</v>
      </c>
      <c r="G14" s="18">
        <v>0.1033</v>
      </c>
    </row>
    <row r="15" spans="1:7" ht="12.95" customHeight="1">
      <c r="A15" s="14" t="s">
        <v>620</v>
      </c>
      <c r="B15" s="15" t="s">
        <v>622</v>
      </c>
      <c r="C15" s="10" t="s">
        <v>621</v>
      </c>
      <c r="D15" s="12" t="s">
        <v>248</v>
      </c>
      <c r="E15" s="16">
        <v>1000000</v>
      </c>
      <c r="F15" s="17">
        <v>1014.5</v>
      </c>
      <c r="G15" s="18">
        <v>9.9299999999999999E-2</v>
      </c>
    </row>
    <row r="16" spans="1:7" ht="12.95" customHeight="1">
      <c r="A16" s="14" t="s">
        <v>629</v>
      </c>
      <c r="B16" s="15" t="s">
        <v>625</v>
      </c>
      <c r="C16" s="10" t="s">
        <v>630</v>
      </c>
      <c r="D16" s="12" t="s">
        <v>248</v>
      </c>
      <c r="E16" s="16">
        <v>499000</v>
      </c>
      <c r="F16" s="17">
        <v>513.5</v>
      </c>
      <c r="G16" s="18">
        <v>5.0200000000000002E-2</v>
      </c>
    </row>
    <row r="17" spans="1:7" ht="12.95" customHeight="1">
      <c r="A17" s="14" t="s">
        <v>815</v>
      </c>
      <c r="B17" s="15" t="s">
        <v>817</v>
      </c>
      <c r="C17" s="10" t="s">
        <v>816</v>
      </c>
      <c r="D17" s="12" t="s">
        <v>248</v>
      </c>
      <c r="E17" s="16">
        <v>356400</v>
      </c>
      <c r="F17" s="17">
        <v>377.45</v>
      </c>
      <c r="G17" s="18">
        <v>3.6900000000000002E-2</v>
      </c>
    </row>
    <row r="18" spans="1:7" ht="12.95" customHeight="1">
      <c r="A18" s="3"/>
      <c r="B18" s="20" t="s">
        <v>440</v>
      </c>
      <c r="C18" s="34" t="s">
        <v>2</v>
      </c>
      <c r="D18" s="20" t="s">
        <v>2</v>
      </c>
      <c r="E18" s="20" t="s">
        <v>2</v>
      </c>
      <c r="F18" s="35">
        <v>5573.34</v>
      </c>
      <c r="G18" s="36">
        <v>0.54530000000000001</v>
      </c>
    </row>
    <row r="19" spans="1:7" ht="12.95" customHeight="1">
      <c r="A19" s="3"/>
      <c r="B19" s="11" t="s">
        <v>441</v>
      </c>
      <c r="C19" s="10" t="s">
        <v>2</v>
      </c>
      <c r="D19" s="21" t="s">
        <v>2</v>
      </c>
      <c r="E19" s="21" t="s">
        <v>2</v>
      </c>
      <c r="F19" s="37" t="s">
        <v>808</v>
      </c>
      <c r="G19" s="38" t="s">
        <v>808</v>
      </c>
    </row>
    <row r="20" spans="1:7" ht="12.95" customHeight="1">
      <c r="A20" s="3"/>
      <c r="B20" s="34" t="s">
        <v>440</v>
      </c>
      <c r="C20" s="19" t="s">
        <v>2</v>
      </c>
      <c r="D20" s="21" t="s">
        <v>2</v>
      </c>
      <c r="E20" s="21" t="s">
        <v>2</v>
      </c>
      <c r="F20" s="37" t="s">
        <v>808</v>
      </c>
      <c r="G20" s="38" t="s">
        <v>808</v>
      </c>
    </row>
    <row r="21" spans="1:7" ht="12.95" customHeight="1">
      <c r="A21" s="3"/>
      <c r="B21" s="40" t="s">
        <v>2921</v>
      </c>
      <c r="C21" s="39" t="s">
        <v>2</v>
      </c>
      <c r="D21" s="41" t="s">
        <v>2</v>
      </c>
      <c r="E21" s="41" t="s">
        <v>2</v>
      </c>
      <c r="F21" s="41" t="s">
        <v>2</v>
      </c>
      <c r="G21" s="42" t="s">
        <v>2</v>
      </c>
    </row>
    <row r="22" spans="1:7" ht="12.95" customHeight="1">
      <c r="A22" s="43"/>
      <c r="B22" s="45" t="s">
        <v>440</v>
      </c>
      <c r="C22" s="44" t="s">
        <v>2</v>
      </c>
      <c r="D22" s="45" t="s">
        <v>2</v>
      </c>
      <c r="E22" s="45" t="s">
        <v>2</v>
      </c>
      <c r="F22" s="46" t="s">
        <v>808</v>
      </c>
      <c r="G22" s="47" t="s">
        <v>808</v>
      </c>
    </row>
    <row r="23" spans="1:7" ht="12.95" customHeight="1">
      <c r="A23" s="3"/>
      <c r="B23" s="20" t="s">
        <v>224</v>
      </c>
      <c r="C23" s="19" t="s">
        <v>2</v>
      </c>
      <c r="D23" s="21" t="s">
        <v>2</v>
      </c>
      <c r="E23" s="22" t="s">
        <v>2</v>
      </c>
      <c r="F23" s="23">
        <v>5573.34</v>
      </c>
      <c r="G23" s="24">
        <v>0.54530000000000001</v>
      </c>
    </row>
    <row r="24" spans="1:7" ht="12.95" customHeight="1">
      <c r="A24" s="3"/>
      <c r="B24" s="11" t="s">
        <v>9</v>
      </c>
      <c r="C24" s="10" t="s">
        <v>2</v>
      </c>
      <c r="D24" s="12" t="s">
        <v>2</v>
      </c>
      <c r="E24" s="12" t="s">
        <v>2</v>
      </c>
      <c r="F24" s="12" t="s">
        <v>2</v>
      </c>
      <c r="G24" s="13" t="s">
        <v>2</v>
      </c>
    </row>
    <row r="25" spans="1:7" ht="12.95" customHeight="1">
      <c r="A25" s="3"/>
      <c r="B25" s="11" t="s">
        <v>464</v>
      </c>
      <c r="C25" s="10" t="s">
        <v>2</v>
      </c>
      <c r="D25" s="12" t="s">
        <v>2</v>
      </c>
      <c r="E25" s="12" t="s">
        <v>2</v>
      </c>
      <c r="F25" s="12" t="s">
        <v>2</v>
      </c>
      <c r="G25" s="13" t="s">
        <v>2</v>
      </c>
    </row>
    <row r="26" spans="1:7" ht="12.95" customHeight="1">
      <c r="A26" s="4" t="s">
        <v>2</v>
      </c>
      <c r="B26" s="15" t="s">
        <v>465</v>
      </c>
      <c r="C26" s="10" t="s">
        <v>2</v>
      </c>
      <c r="D26" s="12" t="s">
        <v>2</v>
      </c>
      <c r="E26" s="26" t="s">
        <v>2</v>
      </c>
      <c r="F26" s="17">
        <v>4520.74</v>
      </c>
      <c r="G26" s="18">
        <v>0.44230000000000003</v>
      </c>
    </row>
    <row r="27" spans="1:7" ht="12.95" customHeight="1">
      <c r="A27" s="3"/>
      <c r="B27" s="20" t="s">
        <v>224</v>
      </c>
      <c r="C27" s="19" t="s">
        <v>2</v>
      </c>
      <c r="D27" s="21" t="s">
        <v>2</v>
      </c>
      <c r="E27" s="22" t="s">
        <v>2</v>
      </c>
      <c r="F27" s="23">
        <v>4520.74</v>
      </c>
      <c r="G27" s="24">
        <v>0.44230000000000003</v>
      </c>
    </row>
    <row r="28" spans="1:7" ht="12.95" customHeight="1">
      <c r="A28" s="3"/>
      <c r="B28" s="20" t="s">
        <v>237</v>
      </c>
      <c r="C28" s="19" t="s">
        <v>2</v>
      </c>
      <c r="D28" s="21" t="s">
        <v>2</v>
      </c>
      <c r="E28" s="12" t="s">
        <v>2</v>
      </c>
      <c r="F28" s="23">
        <v>126.23</v>
      </c>
      <c r="G28" s="24">
        <v>1.24E-2</v>
      </c>
    </row>
    <row r="29" spans="1:7" ht="12.95" customHeight="1" thickBot="1">
      <c r="A29" s="3"/>
      <c r="B29" s="29" t="s">
        <v>238</v>
      </c>
      <c r="C29" s="28" t="s">
        <v>2</v>
      </c>
      <c r="D29" s="30" t="s">
        <v>2</v>
      </c>
      <c r="E29" s="30" t="s">
        <v>2</v>
      </c>
      <c r="F29" s="31">
        <v>10220.3105545</v>
      </c>
      <c r="G29" s="32">
        <v>1</v>
      </c>
    </row>
    <row r="30" spans="1:7" ht="12.95" customHeight="1">
      <c r="A30" s="3"/>
      <c r="B30" s="4" t="s">
        <v>2</v>
      </c>
      <c r="C30" s="3"/>
      <c r="D30" s="3"/>
      <c r="E30" s="3"/>
      <c r="F30" s="3"/>
      <c r="G30" s="3"/>
    </row>
    <row r="31" spans="1:7" ht="12.95" customHeight="1">
      <c r="A31" s="3"/>
      <c r="B31" s="33" t="s">
        <v>2</v>
      </c>
      <c r="C31" s="3"/>
      <c r="D31" s="3"/>
      <c r="E31" s="3"/>
      <c r="F31" s="3"/>
      <c r="G31" s="3"/>
    </row>
    <row r="32" spans="1:7" ht="12.95" customHeight="1">
      <c r="A32" s="3"/>
      <c r="B32" s="33" t="s">
        <v>2</v>
      </c>
      <c r="C32" s="3"/>
      <c r="D32" s="3"/>
      <c r="E32" s="3"/>
      <c r="F32" s="3"/>
      <c r="G32" s="3"/>
    </row>
    <row r="33" spans="1:7" ht="26.1" customHeight="1">
      <c r="A33" s="3"/>
      <c r="B33" s="56"/>
      <c r="C33" s="3"/>
      <c r="E33" s="3"/>
      <c r="F33" s="3"/>
      <c r="G33" s="3"/>
    </row>
    <row r="34" spans="1:7" ht="12.95" customHeight="1">
      <c r="A34" s="3"/>
      <c r="B34" s="33" t="s">
        <v>2</v>
      </c>
      <c r="C34" s="3"/>
      <c r="D34" s="3"/>
      <c r="E34" s="3"/>
      <c r="F34" s="3"/>
      <c r="G34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dimension ref="A2:G55"/>
  <sheetViews>
    <sheetView showGridLines="0" zoomScaleNormal="100" workbookViewId="0"/>
  </sheetViews>
  <sheetFormatPr defaultRowHeight="12.75"/>
  <cols>
    <col min="1" max="1" width="8.85546875" style="1" bestFit="1" customWidth="1"/>
    <col min="2" max="2" width="61.7109375" style="1" bestFit="1" customWidth="1"/>
    <col min="3" max="3" width="12.7109375" style="1" bestFit="1" customWidth="1"/>
    <col min="4" max="4" width="14.140625" style="1" bestFit="1" customWidth="1"/>
    <col min="5" max="5" width="9.85546875" style="1" bestFit="1" customWidth="1"/>
    <col min="6" max="6" width="27.42578125" style="1" bestFit="1" customWidth="1"/>
    <col min="7" max="7" width="8.140625" style="1" bestFit="1" customWidth="1"/>
    <col min="8" max="16384" width="9.140625" style="1"/>
  </cols>
  <sheetData>
    <row r="2" spans="1:7">
      <c r="B2" s="72" t="s">
        <v>2968</v>
      </c>
      <c r="C2" s="72"/>
      <c r="D2" s="72"/>
      <c r="E2" s="72"/>
      <c r="F2" s="72"/>
      <c r="G2" s="72"/>
    </row>
    <row r="4" spans="1:7">
      <c r="B4" s="72" t="str">
        <f>+B5</f>
        <v>IDFC Super Saver Income Fund - Investment Plan (SSIF -IP)</v>
      </c>
      <c r="C4" s="72"/>
      <c r="D4" s="72"/>
      <c r="E4" s="72"/>
      <c r="F4" s="72"/>
      <c r="G4" s="72"/>
    </row>
    <row r="5" spans="1:7" ht="15.95" customHeight="1">
      <c r="A5" s="2" t="s">
        <v>818</v>
      </c>
      <c r="B5" s="57" t="s">
        <v>2928</v>
      </c>
      <c r="C5" s="58"/>
      <c r="D5" s="59"/>
      <c r="E5" s="59"/>
      <c r="F5" s="59"/>
      <c r="G5" s="59"/>
    </row>
    <row r="6" spans="1:7" ht="12.95" customHeight="1">
      <c r="A6" s="3"/>
      <c r="B6" s="57" t="s">
        <v>1</v>
      </c>
      <c r="C6" s="58"/>
      <c r="D6" s="59"/>
      <c r="E6" s="59"/>
      <c r="F6" s="59"/>
      <c r="G6" s="59"/>
    </row>
    <row r="7" spans="1:7" ht="12.95" customHeight="1" thickBot="1">
      <c r="A7" s="4" t="s">
        <v>2</v>
      </c>
      <c r="B7" s="59"/>
      <c r="C7" s="59"/>
      <c r="D7" s="59"/>
      <c r="E7" s="59"/>
      <c r="F7" s="59"/>
      <c r="G7" s="59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242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243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3"/>
      <c r="B11" s="11" t="s">
        <v>244</v>
      </c>
      <c r="C11" s="10" t="s">
        <v>2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7" ht="12.95" customHeight="1">
      <c r="A12" s="14" t="s">
        <v>602</v>
      </c>
      <c r="B12" s="15" t="s">
        <v>604</v>
      </c>
      <c r="C12" s="10" t="s">
        <v>603</v>
      </c>
      <c r="D12" s="12" t="s">
        <v>248</v>
      </c>
      <c r="E12" s="16">
        <v>16400000</v>
      </c>
      <c r="F12" s="17">
        <v>17908.8</v>
      </c>
      <c r="G12" s="18">
        <v>0.13850000000000001</v>
      </c>
    </row>
    <row r="13" spans="1:7" ht="12.95" customHeight="1">
      <c r="A13" s="14" t="s">
        <v>745</v>
      </c>
      <c r="B13" s="15" t="s">
        <v>747</v>
      </c>
      <c r="C13" s="10" t="s">
        <v>746</v>
      </c>
      <c r="D13" s="12" t="s">
        <v>248</v>
      </c>
      <c r="E13" s="16">
        <v>13900000</v>
      </c>
      <c r="F13" s="17">
        <v>14871.61</v>
      </c>
      <c r="G13" s="18">
        <v>0.115</v>
      </c>
    </row>
    <row r="14" spans="1:7" ht="12.95" customHeight="1">
      <c r="A14" s="14" t="s">
        <v>748</v>
      </c>
      <c r="B14" s="15" t="s">
        <v>750</v>
      </c>
      <c r="C14" s="10" t="s">
        <v>749</v>
      </c>
      <c r="D14" s="12" t="s">
        <v>248</v>
      </c>
      <c r="E14" s="16">
        <v>14400000</v>
      </c>
      <c r="F14" s="17">
        <v>13985.28</v>
      </c>
      <c r="G14" s="18">
        <v>0.1081</v>
      </c>
    </row>
    <row r="15" spans="1:7" ht="12.95" customHeight="1">
      <c r="A15" s="14" t="s">
        <v>751</v>
      </c>
      <c r="B15" s="15" t="s">
        <v>753</v>
      </c>
      <c r="C15" s="10" t="s">
        <v>752</v>
      </c>
      <c r="D15" s="12" t="s">
        <v>248</v>
      </c>
      <c r="E15" s="16">
        <v>11000000</v>
      </c>
      <c r="F15" s="17">
        <v>11728.75</v>
      </c>
      <c r="G15" s="18">
        <v>9.0700000000000003E-2</v>
      </c>
    </row>
    <row r="16" spans="1:7" ht="12.95" customHeight="1">
      <c r="A16" s="14" t="s">
        <v>776</v>
      </c>
      <c r="B16" s="15" t="s">
        <v>778</v>
      </c>
      <c r="C16" s="10" t="s">
        <v>777</v>
      </c>
      <c r="D16" s="12" t="s">
        <v>248</v>
      </c>
      <c r="E16" s="16">
        <v>10600000</v>
      </c>
      <c r="F16" s="17">
        <v>10918</v>
      </c>
      <c r="G16" s="18">
        <v>8.4400000000000003E-2</v>
      </c>
    </row>
    <row r="17" spans="1:7" ht="12.95" customHeight="1">
      <c r="A17" s="14" t="s">
        <v>757</v>
      </c>
      <c r="B17" s="15" t="s">
        <v>759</v>
      </c>
      <c r="C17" s="10" t="s">
        <v>758</v>
      </c>
      <c r="D17" s="12" t="s">
        <v>248</v>
      </c>
      <c r="E17" s="16">
        <v>8200000</v>
      </c>
      <c r="F17" s="17">
        <v>8511.6</v>
      </c>
      <c r="G17" s="18">
        <v>6.5799999999999997E-2</v>
      </c>
    </row>
    <row r="18" spans="1:7" ht="12.95" customHeight="1">
      <c r="A18" s="14" t="s">
        <v>760</v>
      </c>
      <c r="B18" s="15" t="s">
        <v>584</v>
      </c>
      <c r="C18" s="10" t="s">
        <v>761</v>
      </c>
      <c r="D18" s="12" t="s">
        <v>248</v>
      </c>
      <c r="E18" s="16">
        <v>6000000</v>
      </c>
      <c r="F18" s="17">
        <v>6228.73</v>
      </c>
      <c r="G18" s="18">
        <v>4.82E-2</v>
      </c>
    </row>
    <row r="19" spans="1:7" ht="12.95" customHeight="1">
      <c r="A19" s="14" t="s">
        <v>611</v>
      </c>
      <c r="B19" s="15" t="s">
        <v>247</v>
      </c>
      <c r="C19" s="10" t="s">
        <v>612</v>
      </c>
      <c r="D19" s="12" t="s">
        <v>248</v>
      </c>
      <c r="E19" s="16">
        <v>4600000</v>
      </c>
      <c r="F19" s="17">
        <v>4810.8599999999997</v>
      </c>
      <c r="G19" s="18">
        <v>3.7199999999999997E-2</v>
      </c>
    </row>
    <row r="20" spans="1:7" ht="12.95" customHeight="1">
      <c r="A20" s="14" t="s">
        <v>754</v>
      </c>
      <c r="B20" s="15" t="s">
        <v>756</v>
      </c>
      <c r="C20" s="10" t="s">
        <v>755</v>
      </c>
      <c r="D20" s="12" t="s">
        <v>248</v>
      </c>
      <c r="E20" s="16">
        <v>4600000</v>
      </c>
      <c r="F20" s="17">
        <v>4726.5</v>
      </c>
      <c r="G20" s="18">
        <v>3.6499999999999998E-2</v>
      </c>
    </row>
    <row r="21" spans="1:7" ht="12.95" customHeight="1">
      <c r="A21" s="14" t="s">
        <v>249</v>
      </c>
      <c r="B21" s="15" t="s">
        <v>247</v>
      </c>
      <c r="C21" s="10" t="s">
        <v>250</v>
      </c>
      <c r="D21" s="12" t="s">
        <v>248</v>
      </c>
      <c r="E21" s="16">
        <v>3890000</v>
      </c>
      <c r="F21" s="17">
        <v>4054.47</v>
      </c>
      <c r="G21" s="18">
        <v>3.1300000000000001E-2</v>
      </c>
    </row>
    <row r="22" spans="1:7" ht="12.95" customHeight="1">
      <c r="A22" s="14" t="s">
        <v>585</v>
      </c>
      <c r="B22" s="15" t="s">
        <v>587</v>
      </c>
      <c r="C22" s="10" t="s">
        <v>586</v>
      </c>
      <c r="D22" s="12" t="s">
        <v>248</v>
      </c>
      <c r="E22" s="16">
        <v>3300000</v>
      </c>
      <c r="F22" s="17">
        <v>3550.8</v>
      </c>
      <c r="G22" s="18">
        <v>2.75E-2</v>
      </c>
    </row>
    <row r="23" spans="1:7" ht="12.95" customHeight="1">
      <c r="A23" s="14" t="s">
        <v>765</v>
      </c>
      <c r="B23" s="15" t="s">
        <v>607</v>
      </c>
      <c r="C23" s="10" t="s">
        <v>766</v>
      </c>
      <c r="D23" s="12" t="s">
        <v>248</v>
      </c>
      <c r="E23" s="16">
        <v>3300000</v>
      </c>
      <c r="F23" s="17">
        <v>3484.88</v>
      </c>
      <c r="G23" s="18">
        <v>2.69E-2</v>
      </c>
    </row>
    <row r="24" spans="1:7" ht="12.95" customHeight="1">
      <c r="A24" s="14" t="s">
        <v>762</v>
      </c>
      <c r="B24" s="15" t="s">
        <v>764</v>
      </c>
      <c r="C24" s="10" t="s">
        <v>763</v>
      </c>
      <c r="D24" s="12" t="s">
        <v>248</v>
      </c>
      <c r="E24" s="16">
        <v>3400000</v>
      </c>
      <c r="F24" s="17">
        <v>3412.92</v>
      </c>
      <c r="G24" s="18">
        <v>2.64E-2</v>
      </c>
    </row>
    <row r="25" spans="1:7" ht="12.95" customHeight="1">
      <c r="A25" s="14" t="s">
        <v>620</v>
      </c>
      <c r="B25" s="15" t="s">
        <v>622</v>
      </c>
      <c r="C25" s="10" t="s">
        <v>621</v>
      </c>
      <c r="D25" s="12" t="s">
        <v>248</v>
      </c>
      <c r="E25" s="16">
        <v>3200000</v>
      </c>
      <c r="F25" s="17">
        <v>3246.4</v>
      </c>
      <c r="G25" s="18">
        <v>2.5100000000000001E-2</v>
      </c>
    </row>
    <row r="26" spans="1:7" ht="12.95" customHeight="1">
      <c r="A26" s="14" t="s">
        <v>582</v>
      </c>
      <c r="B26" s="15" t="s">
        <v>584</v>
      </c>
      <c r="C26" s="10" t="s">
        <v>583</v>
      </c>
      <c r="D26" s="12" t="s">
        <v>248</v>
      </c>
      <c r="E26" s="16">
        <v>2500000</v>
      </c>
      <c r="F26" s="17">
        <v>2589.08</v>
      </c>
      <c r="G26" s="18">
        <v>0.02</v>
      </c>
    </row>
    <row r="27" spans="1:7" ht="12.95" customHeight="1">
      <c r="A27" s="14" t="s">
        <v>626</v>
      </c>
      <c r="B27" s="15" t="s">
        <v>628</v>
      </c>
      <c r="C27" s="10" t="s">
        <v>627</v>
      </c>
      <c r="D27" s="12" t="s">
        <v>248</v>
      </c>
      <c r="E27" s="16">
        <v>2200000</v>
      </c>
      <c r="F27" s="17">
        <v>2346.4699999999998</v>
      </c>
      <c r="G27" s="18">
        <v>1.8100000000000002E-2</v>
      </c>
    </row>
    <row r="28" spans="1:7" ht="12.95" customHeight="1">
      <c r="A28" s="14" t="s">
        <v>613</v>
      </c>
      <c r="B28" s="15" t="s">
        <v>584</v>
      </c>
      <c r="C28" s="10" t="s">
        <v>614</v>
      </c>
      <c r="D28" s="12" t="s">
        <v>248</v>
      </c>
      <c r="E28" s="16">
        <v>2000000</v>
      </c>
      <c r="F28" s="17">
        <v>2077.1999999999998</v>
      </c>
      <c r="G28" s="18">
        <v>1.61E-2</v>
      </c>
    </row>
    <row r="29" spans="1:7" ht="12.95" customHeight="1">
      <c r="A29" s="14" t="s">
        <v>767</v>
      </c>
      <c r="B29" s="15" t="s">
        <v>769</v>
      </c>
      <c r="C29" s="10" t="s">
        <v>768</v>
      </c>
      <c r="D29" s="12" t="s">
        <v>248</v>
      </c>
      <c r="E29" s="16">
        <v>1800000</v>
      </c>
      <c r="F29" s="17">
        <v>1872.73</v>
      </c>
      <c r="G29" s="18">
        <v>1.4500000000000001E-2</v>
      </c>
    </row>
    <row r="30" spans="1:7" ht="12.95" customHeight="1">
      <c r="A30" s="14" t="s">
        <v>770</v>
      </c>
      <c r="B30" s="15" t="s">
        <v>772</v>
      </c>
      <c r="C30" s="10" t="s">
        <v>771</v>
      </c>
      <c r="D30" s="12" t="s">
        <v>248</v>
      </c>
      <c r="E30" s="16">
        <v>1500000</v>
      </c>
      <c r="F30" s="17">
        <v>1571.59</v>
      </c>
      <c r="G30" s="18">
        <v>1.2200000000000001E-2</v>
      </c>
    </row>
    <row r="31" spans="1:7" ht="12.95" customHeight="1">
      <c r="A31" s="14" t="s">
        <v>773</v>
      </c>
      <c r="B31" s="15" t="s">
        <v>775</v>
      </c>
      <c r="C31" s="10" t="s">
        <v>774</v>
      </c>
      <c r="D31" s="12" t="s">
        <v>248</v>
      </c>
      <c r="E31" s="16">
        <v>1480000</v>
      </c>
      <c r="F31" s="17">
        <v>1498.45</v>
      </c>
      <c r="G31" s="18">
        <v>1.1599999999999999E-2</v>
      </c>
    </row>
    <row r="32" spans="1:7" ht="12.95" customHeight="1">
      <c r="A32" s="14" t="s">
        <v>254</v>
      </c>
      <c r="B32" s="15" t="s">
        <v>256</v>
      </c>
      <c r="C32" s="10" t="s">
        <v>255</v>
      </c>
      <c r="D32" s="12" t="s">
        <v>248</v>
      </c>
      <c r="E32" s="16">
        <v>1290000</v>
      </c>
      <c r="F32" s="17">
        <v>1308.71</v>
      </c>
      <c r="G32" s="18">
        <v>1.01E-2</v>
      </c>
    </row>
    <row r="33" spans="1:7" ht="12.95" customHeight="1">
      <c r="A33" s="14" t="s">
        <v>779</v>
      </c>
      <c r="B33" s="15" t="s">
        <v>781</v>
      </c>
      <c r="C33" s="10" t="s">
        <v>780</v>
      </c>
      <c r="D33" s="12" t="s">
        <v>248</v>
      </c>
      <c r="E33" s="16">
        <v>600000</v>
      </c>
      <c r="F33" s="17">
        <v>630.37</v>
      </c>
      <c r="G33" s="18">
        <v>4.8999999999999998E-3</v>
      </c>
    </row>
    <row r="34" spans="1:7" ht="12.95" customHeight="1">
      <c r="A34" s="14" t="s">
        <v>782</v>
      </c>
      <c r="B34" s="15" t="s">
        <v>784</v>
      </c>
      <c r="C34" s="10" t="s">
        <v>783</v>
      </c>
      <c r="D34" s="12" t="s">
        <v>248</v>
      </c>
      <c r="E34" s="16">
        <v>520000</v>
      </c>
      <c r="F34" s="17">
        <v>527.41</v>
      </c>
      <c r="G34" s="18">
        <v>4.1000000000000003E-3</v>
      </c>
    </row>
    <row r="35" spans="1:7" ht="12.95" customHeight="1">
      <c r="A35" s="14" t="s">
        <v>785</v>
      </c>
      <c r="B35" s="15" t="s">
        <v>787</v>
      </c>
      <c r="C35" s="10" t="s">
        <v>786</v>
      </c>
      <c r="D35" s="12" t="s">
        <v>248</v>
      </c>
      <c r="E35" s="16">
        <v>300000</v>
      </c>
      <c r="F35" s="17">
        <v>314.04000000000002</v>
      </c>
      <c r="G35" s="18">
        <v>2.3999999999999998E-3</v>
      </c>
    </row>
    <row r="36" spans="1:7" ht="12.95" customHeight="1">
      <c r="A36" s="3"/>
      <c r="B36" s="20" t="s">
        <v>440</v>
      </c>
      <c r="C36" s="34" t="s">
        <v>2</v>
      </c>
      <c r="D36" s="20" t="s">
        <v>2</v>
      </c>
      <c r="E36" s="20" t="s">
        <v>2</v>
      </c>
      <c r="F36" s="35">
        <v>126175.65</v>
      </c>
      <c r="G36" s="36">
        <v>0.97560000000000002</v>
      </c>
    </row>
    <row r="37" spans="1:7" ht="12.95" customHeight="1">
      <c r="A37" s="3"/>
      <c r="B37" s="11" t="s">
        <v>441</v>
      </c>
      <c r="C37" s="10" t="s">
        <v>2</v>
      </c>
      <c r="D37" s="21" t="s">
        <v>2</v>
      </c>
      <c r="E37" s="21" t="s">
        <v>2</v>
      </c>
      <c r="F37" s="37" t="s">
        <v>808</v>
      </c>
      <c r="G37" s="38" t="s">
        <v>808</v>
      </c>
    </row>
    <row r="38" spans="1:7" ht="12.95" customHeight="1">
      <c r="A38" s="3"/>
      <c r="B38" s="34" t="s">
        <v>440</v>
      </c>
      <c r="C38" s="19" t="s">
        <v>2</v>
      </c>
      <c r="D38" s="21" t="s">
        <v>2</v>
      </c>
      <c r="E38" s="21" t="s">
        <v>2</v>
      </c>
      <c r="F38" s="37" t="s">
        <v>808</v>
      </c>
      <c r="G38" s="38" t="s">
        <v>808</v>
      </c>
    </row>
    <row r="39" spans="1:7" ht="12.95" customHeight="1">
      <c r="A39" s="3"/>
      <c r="B39" s="40" t="s">
        <v>2921</v>
      </c>
      <c r="C39" s="39" t="s">
        <v>2</v>
      </c>
      <c r="D39" s="41" t="s">
        <v>2</v>
      </c>
      <c r="E39" s="41" t="s">
        <v>2</v>
      </c>
      <c r="F39" s="41" t="s">
        <v>2</v>
      </c>
      <c r="G39" s="42" t="s">
        <v>2</v>
      </c>
    </row>
    <row r="40" spans="1:7" ht="12.95" customHeight="1">
      <c r="A40" s="43"/>
      <c r="B40" s="45" t="s">
        <v>440</v>
      </c>
      <c r="C40" s="44" t="s">
        <v>2</v>
      </c>
      <c r="D40" s="45" t="s">
        <v>2</v>
      </c>
      <c r="E40" s="45" t="s">
        <v>2</v>
      </c>
      <c r="F40" s="46" t="s">
        <v>808</v>
      </c>
      <c r="G40" s="47" t="s">
        <v>808</v>
      </c>
    </row>
    <row r="41" spans="1:7" ht="12.95" customHeight="1">
      <c r="A41" s="3"/>
      <c r="B41" s="20" t="s">
        <v>224</v>
      </c>
      <c r="C41" s="19" t="s">
        <v>2</v>
      </c>
      <c r="D41" s="21" t="s">
        <v>2</v>
      </c>
      <c r="E41" s="22" t="s">
        <v>2</v>
      </c>
      <c r="F41" s="23">
        <v>126175.65</v>
      </c>
      <c r="G41" s="24">
        <v>0.97560000000000002</v>
      </c>
    </row>
    <row r="42" spans="1:7" ht="12.95" customHeight="1">
      <c r="A42" s="3"/>
      <c r="B42" s="11" t="s">
        <v>9</v>
      </c>
      <c r="C42" s="10" t="s">
        <v>2</v>
      </c>
      <c r="D42" s="12" t="s">
        <v>2</v>
      </c>
      <c r="E42" s="12" t="s">
        <v>2</v>
      </c>
      <c r="F42" s="12" t="s">
        <v>2</v>
      </c>
      <c r="G42" s="13" t="s">
        <v>2</v>
      </c>
    </row>
    <row r="43" spans="1:7" ht="12.95" customHeight="1">
      <c r="A43" s="3"/>
      <c r="B43" s="11" t="s">
        <v>464</v>
      </c>
      <c r="C43" s="10" t="s">
        <v>2</v>
      </c>
      <c r="D43" s="12" t="s">
        <v>2</v>
      </c>
      <c r="E43" s="12" t="s">
        <v>2</v>
      </c>
      <c r="F43" s="12" t="s">
        <v>2</v>
      </c>
      <c r="G43" s="13" t="s">
        <v>2</v>
      </c>
    </row>
    <row r="44" spans="1:7" ht="12.95" customHeight="1">
      <c r="A44" s="4" t="s">
        <v>2</v>
      </c>
      <c r="B44" s="15" t="s">
        <v>465</v>
      </c>
      <c r="C44" s="10" t="s">
        <v>2</v>
      </c>
      <c r="D44" s="12" t="s">
        <v>2</v>
      </c>
      <c r="E44" s="26" t="s">
        <v>2</v>
      </c>
      <c r="F44" s="17">
        <v>3160.52</v>
      </c>
      <c r="G44" s="18">
        <v>2.4400000000000002E-2</v>
      </c>
    </row>
    <row r="45" spans="1:7" ht="12.95" customHeight="1">
      <c r="A45" s="3"/>
      <c r="B45" s="20" t="s">
        <v>224</v>
      </c>
      <c r="C45" s="19" t="s">
        <v>2</v>
      </c>
      <c r="D45" s="21" t="s">
        <v>2</v>
      </c>
      <c r="E45" s="22" t="s">
        <v>2</v>
      </c>
      <c r="F45" s="23">
        <v>3160.52</v>
      </c>
      <c r="G45" s="24">
        <v>2.4400000000000002E-2</v>
      </c>
    </row>
    <row r="46" spans="1:7" ht="12.95" customHeight="1">
      <c r="A46" s="3"/>
      <c r="B46" s="11" t="s">
        <v>234</v>
      </c>
      <c r="C46" s="10" t="s">
        <v>2</v>
      </c>
      <c r="D46" s="12" t="s">
        <v>2</v>
      </c>
      <c r="E46" s="12" t="s">
        <v>2</v>
      </c>
      <c r="F46" s="12" t="s">
        <v>2</v>
      </c>
      <c r="G46" s="13" t="s">
        <v>2</v>
      </c>
    </row>
    <row r="47" spans="1:7" ht="12.95" customHeight="1">
      <c r="A47" s="14" t="s">
        <v>235</v>
      </c>
      <c r="B47" s="15" t="s">
        <v>236</v>
      </c>
      <c r="C47" s="10" t="s">
        <v>2</v>
      </c>
      <c r="D47" s="12" t="s">
        <v>2</v>
      </c>
      <c r="E47" s="26" t="s">
        <v>2</v>
      </c>
      <c r="F47" s="17">
        <v>300</v>
      </c>
      <c r="G47" s="18">
        <v>2.3E-3</v>
      </c>
    </row>
    <row r="48" spans="1:7" ht="12.95" customHeight="1">
      <c r="A48" s="3"/>
      <c r="B48" s="20" t="s">
        <v>224</v>
      </c>
      <c r="C48" s="19" t="s">
        <v>2</v>
      </c>
      <c r="D48" s="21" t="s">
        <v>2</v>
      </c>
      <c r="E48" s="22" t="s">
        <v>2</v>
      </c>
      <c r="F48" s="23">
        <v>300</v>
      </c>
      <c r="G48" s="24">
        <v>2.3E-3</v>
      </c>
    </row>
    <row r="49" spans="1:7" ht="12.95" customHeight="1">
      <c r="A49" s="3"/>
      <c r="B49" s="20" t="s">
        <v>237</v>
      </c>
      <c r="C49" s="19" t="s">
        <v>2</v>
      </c>
      <c r="D49" s="21" t="s">
        <v>2</v>
      </c>
      <c r="E49" s="12" t="s">
        <v>2</v>
      </c>
      <c r="F49" s="23">
        <v>-295.31</v>
      </c>
      <c r="G49" s="24">
        <v>-2.3E-3</v>
      </c>
    </row>
    <row r="50" spans="1:7" ht="12.95" customHeight="1" thickBot="1">
      <c r="A50" s="3"/>
      <c r="B50" s="29" t="s">
        <v>238</v>
      </c>
      <c r="C50" s="28" t="s">
        <v>2</v>
      </c>
      <c r="D50" s="30" t="s">
        <v>2</v>
      </c>
      <c r="E50" s="30" t="s">
        <v>2</v>
      </c>
      <c r="F50" s="31">
        <v>129340.8577904</v>
      </c>
      <c r="G50" s="32">
        <v>1</v>
      </c>
    </row>
    <row r="51" spans="1:7" ht="12.95" customHeight="1">
      <c r="A51" s="3"/>
      <c r="B51" s="4" t="s">
        <v>2</v>
      </c>
      <c r="C51" s="3"/>
      <c r="D51" s="3"/>
      <c r="E51" s="3"/>
      <c r="F51" s="3"/>
      <c r="G51" s="3"/>
    </row>
    <row r="52" spans="1:7" ht="12.95" customHeight="1">
      <c r="A52" s="3"/>
      <c r="B52" s="33" t="s">
        <v>2</v>
      </c>
      <c r="C52" s="3"/>
      <c r="D52" s="3"/>
      <c r="E52" s="3"/>
      <c r="F52" s="3"/>
      <c r="G52" s="3"/>
    </row>
    <row r="53" spans="1:7" ht="12.95" customHeight="1">
      <c r="A53" s="3"/>
      <c r="B53" s="33" t="s">
        <v>2</v>
      </c>
      <c r="C53" s="3"/>
      <c r="D53" s="3"/>
      <c r="E53" s="3"/>
      <c r="F53" s="3"/>
      <c r="G53" s="3"/>
    </row>
    <row r="54" spans="1:7" ht="26.1" customHeight="1">
      <c r="A54" s="3"/>
      <c r="B54" s="56"/>
      <c r="C54" s="3"/>
      <c r="E54" s="3"/>
      <c r="F54" s="3"/>
      <c r="G54" s="3"/>
    </row>
    <row r="55" spans="1:7" ht="12.95" customHeight="1">
      <c r="A55" s="3"/>
      <c r="B55" s="33" t="s">
        <v>2</v>
      </c>
      <c r="C55" s="3"/>
      <c r="D55" s="3"/>
      <c r="E55" s="3"/>
      <c r="F55" s="3"/>
      <c r="G55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48</vt:i4>
      </vt:variant>
    </vt:vector>
  </HeadingPairs>
  <TitlesOfParts>
    <vt:vector size="48" baseType="lpstr">
      <vt:lpstr>IDF001</vt:lpstr>
      <vt:lpstr>IDF002</vt:lpstr>
      <vt:lpstr>IDF003</vt:lpstr>
      <vt:lpstr>IDF004</vt:lpstr>
      <vt:lpstr>IDF006</vt:lpstr>
      <vt:lpstr>IDF007</vt:lpstr>
      <vt:lpstr>IDF008</vt:lpstr>
      <vt:lpstr>IDF009</vt:lpstr>
      <vt:lpstr>IDF010</vt:lpstr>
      <vt:lpstr>IDF011</vt:lpstr>
      <vt:lpstr>IDF012</vt:lpstr>
      <vt:lpstr>IDF013</vt:lpstr>
      <vt:lpstr>IDF014</vt:lpstr>
      <vt:lpstr>IDF015</vt:lpstr>
      <vt:lpstr>IDF016</vt:lpstr>
      <vt:lpstr>IDF017</vt:lpstr>
      <vt:lpstr>IDF019</vt:lpstr>
      <vt:lpstr>IDF020</vt:lpstr>
      <vt:lpstr>IDF022</vt:lpstr>
      <vt:lpstr>IDF024</vt:lpstr>
      <vt:lpstr>IDF025</vt:lpstr>
      <vt:lpstr>IDF026</vt:lpstr>
      <vt:lpstr>IDF027</vt:lpstr>
      <vt:lpstr>IDF028</vt:lpstr>
      <vt:lpstr>IDF029</vt:lpstr>
      <vt:lpstr>IDF052</vt:lpstr>
      <vt:lpstr>IDF132</vt:lpstr>
      <vt:lpstr>IDF138</vt:lpstr>
      <vt:lpstr>IDF185</vt:lpstr>
      <vt:lpstr>IDF189</vt:lpstr>
      <vt:lpstr>IDF196</vt:lpstr>
      <vt:lpstr>IDF197</vt:lpstr>
      <vt:lpstr>IDF199</vt:lpstr>
      <vt:lpstr>IDF203</vt:lpstr>
      <vt:lpstr>IDF204</vt:lpstr>
      <vt:lpstr>IDF206</vt:lpstr>
      <vt:lpstr>IDF208</vt:lpstr>
      <vt:lpstr>IDF210</vt:lpstr>
      <vt:lpstr>IDF213</vt:lpstr>
      <vt:lpstr>IDF223</vt:lpstr>
      <vt:lpstr>IDF225</vt:lpstr>
      <vt:lpstr>IDF228</vt:lpstr>
      <vt:lpstr>IDF229</vt:lpstr>
      <vt:lpstr>IDF230</vt:lpstr>
      <vt:lpstr>IDF231</vt:lpstr>
      <vt:lpstr>IDF232</vt:lpstr>
      <vt:lpstr>IDF233</vt:lpstr>
      <vt:lpstr>IDF234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Sandeep Salian</dc:creator>
  <cp:keywords>For internal use only</cp:keywords>
  <cp:lastModifiedBy>hema.davda</cp:lastModifiedBy>
  <dcterms:created xsi:type="dcterms:W3CDTF">2017-11-03T11:56:25Z</dcterms:created>
  <dcterms:modified xsi:type="dcterms:W3CDTF">2017-11-10T08:38:02Z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075682b6-9aaa-4022-87d4-5e4ffdf7244a</vt:lpwstr>
  </property>
  <property fmtid="{D5CDD505-2E9C-101B-9397-08002B2CF9AE}" pid="3" name="db.comClassification">
    <vt:lpwstr>For internal use only</vt:lpwstr>
  </property>
  <property fmtid="{D5CDD505-2E9C-101B-9397-08002B2CF9AE}" pid="4" name="aliashDocumentMarking">
    <vt:lpwstr>For internal use only</vt:lpwstr>
  </property>
</Properties>
</file>