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6" sheetId="4" r:id="rId4"/>
    <sheet name="IDF007" sheetId="5" r:id="rId5"/>
    <sheet name="IDF009" sheetId="6" r:id="rId6"/>
    <sheet name="IDF010" sheetId="7" r:id="rId7"/>
    <sheet name="IDF011" sheetId="8" r:id="rId8"/>
    <sheet name="IDF012" sheetId="9" r:id="rId9"/>
    <sheet name="IDF013" sheetId="10" r:id="rId10"/>
    <sheet name="IDF014" sheetId="11" r:id="rId11"/>
    <sheet name="IDF015" sheetId="12" r:id="rId12"/>
    <sheet name="IDF016" sheetId="13" r:id="rId13"/>
    <sheet name="IDF017" sheetId="14" r:id="rId14"/>
    <sheet name="IDF019" sheetId="15" r:id="rId15"/>
    <sheet name="IDF020" sheetId="16" r:id="rId16"/>
    <sheet name="IDF022" sheetId="17" r:id="rId17"/>
    <sheet name="IDF024" sheetId="18" r:id="rId18"/>
    <sheet name="IDF025" sheetId="19" r:id="rId19"/>
    <sheet name="IDF026" sheetId="20" r:id="rId20"/>
    <sheet name="IDF027" sheetId="21" r:id="rId21"/>
    <sheet name="IDF028" sheetId="22" r:id="rId22"/>
    <sheet name="IDF029" sheetId="23" r:id="rId23"/>
    <sheet name="IDF052" sheetId="24" r:id="rId24"/>
    <sheet name="IDF132" sheetId="25" r:id="rId25"/>
    <sheet name="IDF138" sheetId="26" r:id="rId26"/>
    <sheet name="IDF223" sheetId="27" r:id="rId27"/>
    <sheet name="IDF228" sheetId="28" r:id="rId28"/>
    <sheet name="IDF229" sheetId="29" r:id="rId29"/>
    <sheet name="IDF230" sheetId="30" r:id="rId30"/>
    <sheet name="IDF231" sheetId="31" r:id="rId31"/>
    <sheet name="IDF232" sheetId="32" r:id="rId32"/>
    <sheet name="IDF233" sheetId="33" r:id="rId33"/>
    <sheet name="IDF234" sheetId="34" r:id="rId34"/>
    <sheet name="IDF236" sheetId="35" r:id="rId35"/>
    <sheet name="IDF237" sheetId="36" r:id="rId36"/>
    <sheet name="IDF238" sheetId="37" r:id="rId37"/>
    <sheet name="IDF240" sheetId="38" r:id="rId38"/>
    <sheet name="IDF242" sheetId="39" r:id="rId39"/>
    <sheet name="IDF244" sheetId="40" r:id="rId40"/>
    <sheet name="IDF246" sheetId="41" r:id="rId41"/>
    <sheet name="IDF247" sheetId="42" r:id="rId42"/>
    <sheet name="IDF248" sheetId="43" r:id="rId43"/>
    <sheet name="IDF249" sheetId="44" r:id="rId44"/>
    <sheet name="IDF250" sheetId="45" r:id="rId45"/>
    <sheet name="IDF251" sheetId="46" r:id="rId46"/>
    <sheet name="IDF252" sheetId="47" r:id="rId47"/>
    <sheet name="IDF254" sheetId="48" r:id="rId48"/>
    <sheet name="IDF255" sheetId="49" r:id="rId49"/>
    <sheet name="IDF256" sheetId="50" r:id="rId50"/>
    <sheet name="IDF258" sheetId="51" r:id="rId51"/>
  </sheets>
  <definedNames>
    <definedName name="_xlnm._FilterDatabase" localSheetId="0" hidden="1">'IDF001'!$A$8:$G$2955</definedName>
    <definedName name="_xlnm._FilterDatabase" localSheetId="1" hidden="1">'IDF002'!$A$8:$G$124</definedName>
    <definedName name="_xlnm._FilterDatabase" localSheetId="2" hidden="1">'IDF003'!$A$8:$G$64</definedName>
    <definedName name="_xlnm._FilterDatabase" localSheetId="3" hidden="1">'IDF006'!$A$8:$G$45</definedName>
    <definedName name="_xlnm._FilterDatabase" localSheetId="4" hidden="1">'IDF007'!$A$8:$G$37</definedName>
    <definedName name="_xlnm._FilterDatabase" localSheetId="5" hidden="1">'IDF009'!$A$8:$G$32</definedName>
    <definedName name="_xlnm._FilterDatabase" localSheetId="6" hidden="1">'IDF010'!$A$8:$G$42</definedName>
    <definedName name="_xlnm._FilterDatabase" localSheetId="7" hidden="1">'IDF011'!$A$8:$G$74</definedName>
    <definedName name="_xlnm._FilterDatabase" localSheetId="8" hidden="1">'IDF012'!$A$8:$G$121</definedName>
    <definedName name="_xlnm._FilterDatabase" localSheetId="9" hidden="1">'IDF013'!$A$8:$G$387</definedName>
    <definedName name="_xlnm._FilterDatabase" localSheetId="10" hidden="1">'IDF014'!$A$8:$G$141</definedName>
    <definedName name="_xlnm._FilterDatabase" localSheetId="11" hidden="1">'IDF015'!$A$8:$G$115</definedName>
    <definedName name="_xlnm._FilterDatabase" localSheetId="12" hidden="1">'IDF016'!$A$8:$G$63</definedName>
    <definedName name="_xlnm._FilterDatabase" localSheetId="13" hidden="1">'IDF017'!$A$8:$G$59</definedName>
    <definedName name="_xlnm._FilterDatabase" localSheetId="14" hidden="1">'IDF019'!$A$8:$G$106</definedName>
    <definedName name="_xlnm._FilterDatabase" localSheetId="15" hidden="1">'IDF020'!$A$8:$G$108</definedName>
    <definedName name="_xlnm._FilterDatabase" localSheetId="16" hidden="1">'IDF022'!$A$8:$G$106</definedName>
    <definedName name="_xlnm._FilterDatabase" localSheetId="17" hidden="1">'IDF024'!$A$8:$G$17</definedName>
    <definedName name="_xlnm._FilterDatabase" localSheetId="18" hidden="1">'IDF025'!$A$8:$G$92</definedName>
    <definedName name="_xlnm._FilterDatabase" localSheetId="19" hidden="1">'IDF026'!$A$8:$G$26</definedName>
    <definedName name="_xlnm._FilterDatabase" localSheetId="20" hidden="1">'IDF027'!$A$8:$G$24</definedName>
    <definedName name="_xlnm._FilterDatabase" localSheetId="21" hidden="1">'IDF028'!$A$8:$G$26</definedName>
    <definedName name="_xlnm._FilterDatabase" localSheetId="22" hidden="1">'IDF029'!$A$8:$G$92</definedName>
    <definedName name="_xlnm._FilterDatabase" localSheetId="23" hidden="1">'IDF052'!$A$8:$G$71</definedName>
    <definedName name="_xlnm._FilterDatabase" localSheetId="24" hidden="1">'IDF132'!$A$8:$G$39</definedName>
    <definedName name="_xlnm._FilterDatabase" localSheetId="25" hidden="1">'IDF138'!$A$8:$G$51</definedName>
    <definedName name="_xlnm._FilterDatabase" localSheetId="26" hidden="1">'IDF223'!$A$8:$G$159</definedName>
    <definedName name="_xlnm._FilterDatabase" localSheetId="27" hidden="1">'IDF228'!$A$8:$G$180</definedName>
    <definedName name="_xlnm._FilterDatabase" localSheetId="28" hidden="1">'IDF229'!$A$8:$G$50</definedName>
    <definedName name="_xlnm._FilterDatabase" localSheetId="29" hidden="1">'IDF230'!$A$8:$G$69</definedName>
    <definedName name="_xlnm._FilterDatabase" localSheetId="30" hidden="1">'IDF231'!$A$8:$G$131</definedName>
    <definedName name="_xlnm._FilterDatabase" localSheetId="31" hidden="1">'IDF232'!$A$8:$G$71</definedName>
    <definedName name="_xlnm._FilterDatabase" localSheetId="32" hidden="1">'IDF233'!$A$8:$G$42</definedName>
    <definedName name="_xlnm._FilterDatabase" localSheetId="33" hidden="1">'IDF234'!$A$8:$G$42</definedName>
    <definedName name="_xlnm._FilterDatabase" localSheetId="34" hidden="1">'IDF236'!$A$8:$G$67</definedName>
    <definedName name="_xlnm._FilterDatabase" localSheetId="35" hidden="1">'IDF237'!$A$8:$G$53</definedName>
    <definedName name="_xlnm._FilterDatabase" localSheetId="36" hidden="1">'IDF238'!$A$8:$G$43</definedName>
    <definedName name="_xlnm._FilterDatabase" localSheetId="37" hidden="1">'IDF240'!$A$8:$G$40</definedName>
    <definedName name="_xlnm._FilterDatabase" localSheetId="38" hidden="1">'IDF242'!$A$8:$G$43</definedName>
    <definedName name="_xlnm._FilterDatabase" localSheetId="39" hidden="1">'IDF244'!$A$8:$G$31</definedName>
    <definedName name="_xlnm._FilterDatabase" localSheetId="40" hidden="1">'IDF246'!$A$8:$G$28</definedName>
    <definedName name="_xlnm._FilterDatabase" localSheetId="41" hidden="1">'IDF247'!$A$8:$G$40</definedName>
    <definedName name="_xlnm._FilterDatabase" localSheetId="42" hidden="1">'IDF248'!$A$8:$G$39</definedName>
    <definedName name="_xlnm._FilterDatabase" localSheetId="43" hidden="1">'IDF249'!$A$8:$G$39</definedName>
    <definedName name="_xlnm._FilterDatabase" localSheetId="44" hidden="1">'IDF250'!$A$8:$G$38</definedName>
    <definedName name="_xlnm._FilterDatabase" localSheetId="45" hidden="1">'IDF251'!$A$8:$G$40</definedName>
    <definedName name="_xlnm._FilterDatabase" localSheetId="46" hidden="1">'IDF252'!$A$8:$G$39</definedName>
    <definedName name="_xlnm._FilterDatabase" localSheetId="47" hidden="1">'IDF254'!$A$8:$G$39</definedName>
    <definedName name="_xlnm._FilterDatabase" localSheetId="48" hidden="1">'IDF255'!$A$8:$G$49</definedName>
    <definedName name="_xlnm._FilterDatabase" localSheetId="49" hidden="1">'IDF256'!$A$8:$G$8</definedName>
    <definedName name="_xlnm._FilterDatabase" localSheetId="50" hidden="1">'IDF258'!$A$8:$G$39</definedName>
  </definedNames>
  <calcPr calcId="125725"/>
</workbook>
</file>

<file path=xl/calcChain.xml><?xml version="1.0" encoding="utf-8"?>
<calcChain xmlns="http://schemas.openxmlformats.org/spreadsheetml/2006/main">
  <c r="F54" i="14"/>
  <c r="G79" i="15" l="1"/>
  <c r="F79"/>
  <c r="G83"/>
  <c r="F83"/>
  <c r="F152" i="27"/>
  <c r="F86" i="23"/>
  <c r="F101" i="15"/>
  <c r="F110" i="12"/>
  <c r="F135" i="11"/>
  <c r="F381" i="10"/>
  <c r="G152" i="27" l="1"/>
  <c r="F149"/>
  <c r="F153" s="1"/>
  <c r="G151"/>
  <c r="G149"/>
  <c r="F84" i="23"/>
  <c r="F87" s="1"/>
  <c r="G85"/>
  <c r="G86"/>
  <c r="G84"/>
  <c r="F99" i="15"/>
  <c r="G99" s="1"/>
  <c r="G100"/>
  <c r="G101"/>
  <c r="F102"/>
  <c r="F55" i="14"/>
  <c r="G54"/>
  <c r="G53"/>
  <c r="G52"/>
  <c r="F108" i="12"/>
  <c r="G108" s="1"/>
  <c r="G109"/>
  <c r="G110"/>
  <c r="F111"/>
  <c r="F132" i="11"/>
  <c r="G133"/>
  <c r="G134"/>
  <c r="G135"/>
  <c r="G136" s="1"/>
  <c r="G132"/>
  <c r="F136"/>
  <c r="G123" i="31"/>
  <c r="F125"/>
  <c r="G381" i="10"/>
  <c r="G125" i="31" l="1"/>
  <c r="G153" i="27"/>
  <c r="G55" i="14"/>
  <c r="G111" i="12"/>
  <c r="G102" i="15"/>
  <c r="G87" i="23"/>
  <c r="B4" i="4" l="1"/>
  <c r="B4" i="5"/>
  <c r="B4" i="10"/>
  <c r="B4" i="12"/>
  <c r="B4" i="14"/>
  <c r="B4" i="17"/>
  <c r="B4" i="18"/>
  <c r="B4" i="20"/>
  <c r="B4" i="21"/>
  <c r="B4" i="22"/>
  <c r="B4" i="23"/>
  <c r="B4" i="24"/>
  <c r="B4" i="25"/>
  <c r="B4" i="27"/>
  <c r="B4" i="28"/>
  <c r="B4" i="29"/>
  <c r="B4" i="30"/>
  <c r="B4" i="33"/>
  <c r="B4" i="34"/>
  <c r="B4" i="35"/>
  <c r="B4" i="37"/>
  <c r="B4" i="38"/>
  <c r="B4" i="39"/>
  <c r="B4" i="40"/>
  <c r="B4" i="41"/>
  <c r="B4" i="42"/>
  <c r="B4" i="43"/>
  <c r="B4" i="44"/>
  <c r="B4" i="45"/>
  <c r="B4" i="46"/>
  <c r="B4" i="47"/>
  <c r="B4" i="48"/>
  <c r="B4" i="50"/>
  <c r="B4" i="51"/>
  <c r="B4" i="1"/>
</calcChain>
</file>

<file path=xl/sharedStrings.xml><?xml version="1.0" encoding="utf-8"?>
<sst xmlns="http://schemas.openxmlformats.org/spreadsheetml/2006/main" count="13689" uniqueCount="3052">
  <si>
    <t>IDF001</t>
  </si>
  <si>
    <t>Monthly Portfolio Statement as on July 31,2018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</si>
  <si>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</si>
  <si>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</si>
  <si>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</si>
  <si>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</si>
  <si>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</si>
  <si>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</si>
  <si>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</si>
  <si>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</si>
  <si>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</si>
  <si>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</si>
  <si>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BAFL462</t>
  </si>
  <si>
    <t>INE296A07HT8</t>
  </si>
  <si>
    <t>8.8% Bajaj Finance Limited **</t>
  </si>
  <si>
    <t>ICRA AAA</t>
  </si>
  <si>
    <t>MMFS980</t>
  </si>
  <si>
    <t>INE774D07PI4</t>
  </si>
  <si>
    <t>8% Mahindra &amp; Mahindra Financial Services Limited **</t>
  </si>
  <si>
    <t>FITCH AAA</t>
  </si>
  <si>
    <t>KOMP1341</t>
  </si>
  <si>
    <t>INE916DA7LQ7</t>
  </si>
  <si>
    <t>8.25% Kotak Mahindra Prime Limited **</t>
  </si>
  <si>
    <t>CRISIL AAA</t>
  </si>
  <si>
    <t>IBHF565</t>
  </si>
  <si>
    <t>INE148I07HS6</t>
  </si>
  <si>
    <t>7.4% Indiabulls Housing Finance Limited **</t>
  </si>
  <si>
    <t>IRLY290</t>
  </si>
  <si>
    <t>INE053F07967</t>
  </si>
  <si>
    <t>7% Indian Railway Finance Corporation Limited **</t>
  </si>
  <si>
    <t>POWF327</t>
  </si>
  <si>
    <t>INE134E08HU9</t>
  </si>
  <si>
    <t>8.28% Power Finance Corporation Limited</t>
  </si>
  <si>
    <t>LICH379</t>
  </si>
  <si>
    <t>INE115A07LE4</t>
  </si>
  <si>
    <t>7.51% LIC Housing Finance Limited **</t>
  </si>
  <si>
    <t>CARE AAA</t>
  </si>
  <si>
    <t>Subtotal</t>
  </si>
  <si>
    <t>(b) Privately placed / Unlisted</t>
  </si>
  <si>
    <t>NIL</t>
  </si>
  <si>
    <t>Total</t>
  </si>
  <si>
    <t>Money Market Instruments</t>
  </si>
  <si>
    <t>Certificate of Deposit</t>
  </si>
  <si>
    <t>IIBL795</t>
  </si>
  <si>
    <t>INE095A16XW6</t>
  </si>
  <si>
    <t>IndusInd Bank Limited **</t>
  </si>
  <si>
    <t>CRISIL A1+</t>
  </si>
  <si>
    <t>YESB716</t>
  </si>
  <si>
    <t>INE528G16Q10</t>
  </si>
  <si>
    <t>Yes Bank Limited **</t>
  </si>
  <si>
    <t>ICRA A1+</t>
  </si>
  <si>
    <t>RTBK326</t>
  </si>
  <si>
    <t>INE976G16HU1</t>
  </si>
  <si>
    <t>RBL Bank Limited **</t>
  </si>
  <si>
    <t>YESB714</t>
  </si>
  <si>
    <t>INE528G16Q28</t>
  </si>
  <si>
    <t>UTIB1029</t>
  </si>
  <si>
    <t>INE238A167C9</t>
  </si>
  <si>
    <t>Axis Bank Limited **</t>
  </si>
  <si>
    <t>UTIB1019</t>
  </si>
  <si>
    <t>INE238A164B8</t>
  </si>
  <si>
    <t>UTIB1020</t>
  </si>
  <si>
    <t>INE238A162C0</t>
  </si>
  <si>
    <t>Commercial Paper</t>
  </si>
  <si>
    <t>NBAR427</t>
  </si>
  <si>
    <t>INE261F14DD0</t>
  </si>
  <si>
    <t>National Bank For Agriculture and Rural Development **</t>
  </si>
  <si>
    <t>SIDB381</t>
  </si>
  <si>
    <t>INE556F14GR6</t>
  </si>
  <si>
    <t>INBS245</t>
  </si>
  <si>
    <t>INE110L14HR8</t>
  </si>
  <si>
    <t>Reliance Jio Infocomm Limited **</t>
  </si>
  <si>
    <t>POWF413</t>
  </si>
  <si>
    <t>INE134E14998</t>
  </si>
  <si>
    <t>Power Finance Corporation Limited **</t>
  </si>
  <si>
    <t>NBAR426</t>
  </si>
  <si>
    <t>INE261F14DC2</t>
  </si>
  <si>
    <t>LICH470</t>
  </si>
  <si>
    <t>INE115A14AA1</t>
  </si>
  <si>
    <t>LIC Housing Finance Limited **</t>
  </si>
  <si>
    <t>TCHF295</t>
  </si>
  <si>
    <t>INE033L14IJ7</t>
  </si>
  <si>
    <t>Tata Capital Housing Finance Limited **</t>
  </si>
  <si>
    <t>INBS240</t>
  </si>
  <si>
    <t>INE110L14HP2</t>
  </si>
  <si>
    <t>SIDB382</t>
  </si>
  <si>
    <t>INE556F14GT2</t>
  </si>
  <si>
    <t>CARE A1+</t>
  </si>
  <si>
    <t>NTPC135</t>
  </si>
  <si>
    <t>INE733E14146</t>
  </si>
  <si>
    <t>NTPC Limited **</t>
  </si>
  <si>
    <t>RIND218</t>
  </si>
  <si>
    <t>INE002A14862</t>
  </si>
  <si>
    <t>Reliance Industries Limited **</t>
  </si>
  <si>
    <t>SESA396</t>
  </si>
  <si>
    <t>INE205A14NC9</t>
  </si>
  <si>
    <t>Vedanta Limited **</t>
  </si>
  <si>
    <t>MUND172</t>
  </si>
  <si>
    <t>INE742F14FE2</t>
  </si>
  <si>
    <t>Adani Ports and Special Economic Zone Limited **</t>
  </si>
  <si>
    <t>TMLF441</t>
  </si>
  <si>
    <t>INE909H14MJ8</t>
  </si>
  <si>
    <t>TMF Holdings Limited **</t>
  </si>
  <si>
    <t>IIHF93</t>
  </si>
  <si>
    <t>INE477L14DF5</t>
  </si>
  <si>
    <t>IIFL Home Finance Limited **</t>
  </si>
  <si>
    <t>GICH98</t>
  </si>
  <si>
    <t>INE289B14DG3</t>
  </si>
  <si>
    <t>GIC Housing Finance Limited **</t>
  </si>
  <si>
    <t>TRIF72</t>
  </si>
  <si>
    <t>INE371K14597</t>
  </si>
  <si>
    <t>TATA Realty &amp; Infrastructure Limited **</t>
  </si>
  <si>
    <t>IIIS612</t>
  </si>
  <si>
    <t>INE866I14YG9</t>
  </si>
  <si>
    <t>India Infoline Finance Limited **</t>
  </si>
  <si>
    <t>TTIP137</t>
  </si>
  <si>
    <t>INE977J14HB8</t>
  </si>
  <si>
    <t>Trapti Trading &amp; Invest Pvt Limited **</t>
  </si>
  <si>
    <t>SHEB60</t>
  </si>
  <si>
    <t>INE601U14778</t>
  </si>
  <si>
    <t>Tata Motors Finance Limited **</t>
  </si>
  <si>
    <t>TCHF294</t>
  </si>
  <si>
    <t>INE033L14IL3</t>
  </si>
  <si>
    <t>MMFS1080</t>
  </si>
  <si>
    <t>INE774D14OD4</t>
  </si>
  <si>
    <t>Mahindra &amp; Mahindra Financial Services Limited **</t>
  </si>
  <si>
    <t>BGFL874</t>
  </si>
  <si>
    <t>INE860H14G43</t>
  </si>
  <si>
    <t>Aditya Birla Finance Limited **</t>
  </si>
  <si>
    <t>SHTR432</t>
  </si>
  <si>
    <t>INE721A14BJ5</t>
  </si>
  <si>
    <t>Shriram Transport Finance Company Limited **</t>
  </si>
  <si>
    <t>ENAM161</t>
  </si>
  <si>
    <t>INE891K14GE5</t>
  </si>
  <si>
    <t>Axis Finance Limited **</t>
  </si>
  <si>
    <t>LICH471</t>
  </si>
  <si>
    <t>INE115A14AE3</t>
  </si>
  <si>
    <t>NICH842</t>
  </si>
  <si>
    <t>INE140A14TG6</t>
  </si>
  <si>
    <t>Piramal Enterprises Limited **</t>
  </si>
  <si>
    <t>SESA409</t>
  </si>
  <si>
    <t>INE205A14NQ9</t>
  </si>
  <si>
    <t>LARS332</t>
  </si>
  <si>
    <t>INE018A14FX8</t>
  </si>
  <si>
    <t>Larsen &amp; Toubro Limited **</t>
  </si>
  <si>
    <t>KOSE155</t>
  </si>
  <si>
    <t>INE028E14DT2</t>
  </si>
  <si>
    <t>Kotak Securities Limited **</t>
  </si>
  <si>
    <t>IBHF644</t>
  </si>
  <si>
    <t>INE148I14VP9</t>
  </si>
  <si>
    <t>Indiabulls Housing Finance Limited **</t>
  </si>
  <si>
    <t>SESA394</t>
  </si>
  <si>
    <t>INE205A14NA3</t>
  </si>
  <si>
    <t>BGFL867</t>
  </si>
  <si>
    <t>INE860H14F51</t>
  </si>
  <si>
    <t>IBHF656</t>
  </si>
  <si>
    <t>INE148I14WJ0</t>
  </si>
  <si>
    <t>RERL62</t>
  </si>
  <si>
    <t>INE742O14716</t>
  </si>
  <si>
    <t>TCHF292</t>
  </si>
  <si>
    <t>INE033L14IF5</t>
  </si>
  <si>
    <t>IIIS597</t>
  </si>
  <si>
    <t>INE866I14YB0</t>
  </si>
  <si>
    <t>SESA392</t>
  </si>
  <si>
    <t>INE205A14MY5</t>
  </si>
  <si>
    <t>JMFL66</t>
  </si>
  <si>
    <t>INE780C14AC4</t>
  </si>
  <si>
    <t>JM Financial Limited **</t>
  </si>
  <si>
    <t>NICH835</t>
  </si>
  <si>
    <t>INE140A14SQ7</t>
  </si>
  <si>
    <t>ICBR263</t>
  </si>
  <si>
    <t>INE763G14FR8</t>
  </si>
  <si>
    <t>ICICI Securities Limited **</t>
  </si>
  <si>
    <t>SHEB53</t>
  </si>
  <si>
    <t>INE601U14646</t>
  </si>
  <si>
    <t>BAFL654</t>
  </si>
  <si>
    <t>INE296A14NT2</t>
  </si>
  <si>
    <t>Bajaj Finance Limited **</t>
  </si>
  <si>
    <t>TELC573</t>
  </si>
  <si>
    <t>INE155A14NW4</t>
  </si>
  <si>
    <t>Tata Motors Limited **</t>
  </si>
  <si>
    <t>RERL61</t>
  </si>
  <si>
    <t>INE742O14666</t>
  </si>
  <si>
    <t>THDC149</t>
  </si>
  <si>
    <t>INE582L14DC9</t>
  </si>
  <si>
    <t>Tata Housing Development Company Limited **</t>
  </si>
  <si>
    <t>TELC574</t>
  </si>
  <si>
    <t>INE155A14NX2</t>
  </si>
  <si>
    <t>RIND220</t>
  </si>
  <si>
    <t>INE002A14888</t>
  </si>
  <si>
    <t>HDBF222</t>
  </si>
  <si>
    <t>INE756I14BU1</t>
  </si>
  <si>
    <t>HDB Financial Services Limited **</t>
  </si>
  <si>
    <t>KOMP1495</t>
  </si>
  <si>
    <t>INE916D14I80</t>
  </si>
  <si>
    <t>Kotak Mahindra Prime Limited **</t>
  </si>
  <si>
    <t>CHOL866</t>
  </si>
  <si>
    <t>INE121A14PS9</t>
  </si>
  <si>
    <t>Cholamandalam Investment and Finance Company Limited **</t>
  </si>
  <si>
    <t>HDFC997</t>
  </si>
  <si>
    <t>INE001A14SD9</t>
  </si>
  <si>
    <t>Housing Development Finance Corporation Limited **</t>
  </si>
  <si>
    <t>THDC153</t>
  </si>
  <si>
    <t>INE582L14DF2</t>
  </si>
  <si>
    <t>JFCS79</t>
  </si>
  <si>
    <t>INE651J14958</t>
  </si>
  <si>
    <t>JM Financial Credit Solution Limited **</t>
  </si>
  <si>
    <t>HHFL112</t>
  </si>
  <si>
    <t>INE957N14AI2</t>
  </si>
  <si>
    <t>Hero Fincorp Limited **</t>
  </si>
  <si>
    <t>KMIL327</t>
  </si>
  <si>
    <t>INE975F14NU8</t>
  </si>
  <si>
    <t>Kotak Mahindra Investments Limited **</t>
  </si>
  <si>
    <t>NHBA284</t>
  </si>
  <si>
    <t>INE557F14EH0</t>
  </si>
  <si>
    <t>National Housing Bank **</t>
  </si>
  <si>
    <t>JMMS341</t>
  </si>
  <si>
    <t>INE012I14JI7</t>
  </si>
  <si>
    <t>JM Financial Services Limited **</t>
  </si>
  <si>
    <t>TTIP140</t>
  </si>
  <si>
    <t>INE977J14HE2</t>
  </si>
  <si>
    <t>IIHF98</t>
  </si>
  <si>
    <t>INE477L14DP4</t>
  </si>
  <si>
    <t>SCUF128</t>
  </si>
  <si>
    <t>INE722A14CP8</t>
  </si>
  <si>
    <t>Shriram City Union Finance Limited **</t>
  </si>
  <si>
    <t>JMFL68</t>
  </si>
  <si>
    <t>INE780C14AE0</t>
  </si>
  <si>
    <t>GODP138</t>
  </si>
  <si>
    <t>INE484J14EY4</t>
  </si>
  <si>
    <t>Godrej Properties Limited **</t>
  </si>
  <si>
    <t>NEFL139</t>
  </si>
  <si>
    <t>INE870H14FL2</t>
  </si>
  <si>
    <t>Network18 Media &amp; Investments Limited **</t>
  </si>
  <si>
    <t>GOSL205</t>
  </si>
  <si>
    <t>INE233A14KZ8</t>
  </si>
  <si>
    <t>Godrej Industries Limited **</t>
  </si>
  <si>
    <t>JMFP733</t>
  </si>
  <si>
    <t>INE523H14D78</t>
  </si>
  <si>
    <t>JM Financial Products  Limited **</t>
  </si>
  <si>
    <t>KMIL326</t>
  </si>
  <si>
    <t>INE975F14MZ9</t>
  </si>
  <si>
    <t>LICH464</t>
  </si>
  <si>
    <t>INE115A14961</t>
  </si>
  <si>
    <t>Treasury Bill</t>
  </si>
  <si>
    <t>TBIL1446</t>
  </si>
  <si>
    <t>IN002018U027</t>
  </si>
  <si>
    <t xml:space="preserve">70 Days CMB </t>
  </si>
  <si>
    <t>Fixed Deposit</t>
  </si>
  <si>
    <t>Duration (in Days)</t>
  </si>
  <si>
    <t>FDIB845</t>
  </si>
  <si>
    <t>IndusInd Bank Limited</t>
  </si>
  <si>
    <t>90</t>
  </si>
  <si>
    <t>FDIB847</t>
  </si>
  <si>
    <t>91</t>
  </si>
  <si>
    <t>FDYB878</t>
  </si>
  <si>
    <t>Yes Bank Limited</t>
  </si>
  <si>
    <t>FDYB879</t>
  </si>
  <si>
    <t>FDRT651</t>
  </si>
  <si>
    <t>RBL Bank Limited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</si>
  <si>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</si>
  <si>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</si>
  <si>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</si>
  <si>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</si>
  <si>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</si>
  <si>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</si>
  <si>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IDF002</t>
  </si>
  <si>
    <t>Government Securities</t>
  </si>
  <si>
    <t>GOI2021</t>
  </si>
  <si>
    <t>IN2220170194</t>
  </si>
  <si>
    <t>7.55% State Government Securities</t>
  </si>
  <si>
    <t>SOVEREIGN</t>
  </si>
  <si>
    <t>SIDB247</t>
  </si>
  <si>
    <t>INE556F09619</t>
  </si>
  <si>
    <t>RECL258</t>
  </si>
  <si>
    <t>INE020B07IV4</t>
  </si>
  <si>
    <t>9.02% Rural Electrification Corporation Limited **</t>
  </si>
  <si>
    <t>KOMP1414</t>
  </si>
  <si>
    <t>INE916DA7MV5</t>
  </si>
  <si>
    <t>7.8% Kotak Mahindra Prime Limited **</t>
  </si>
  <si>
    <t>EXIM509</t>
  </si>
  <si>
    <t>INE514E08ER5</t>
  </si>
  <si>
    <t>7.81% Export Import Bank of India **</t>
  </si>
  <si>
    <t>IBHF433</t>
  </si>
  <si>
    <t>INE148I07FE0</t>
  </si>
  <si>
    <t>9% Indiabulls Housing Finance Limited **</t>
  </si>
  <si>
    <t>HDFC980</t>
  </si>
  <si>
    <t>INE001A07RE3</t>
  </si>
  <si>
    <t>7.9% Housing Development Finance Corporation Limited **</t>
  </si>
  <si>
    <t>JMFP719</t>
  </si>
  <si>
    <t>INE523H07809</t>
  </si>
  <si>
    <t>CRISIL AA</t>
  </si>
  <si>
    <t>LTHF102</t>
  </si>
  <si>
    <t>INE476M07BB2</t>
  </si>
  <si>
    <t>7.85% L &amp; T Housing Finance **</t>
  </si>
  <si>
    <t>SIDB242</t>
  </si>
  <si>
    <t>INE556F09593</t>
  </si>
  <si>
    <t>NBAR309</t>
  </si>
  <si>
    <t>INE261F08642</t>
  </si>
  <si>
    <t>7.85% National Bank For Agriculture and Rural Development **</t>
  </si>
  <si>
    <t>IBHF470</t>
  </si>
  <si>
    <t>INE148I07FZ5</t>
  </si>
  <si>
    <t>8.65% Indiabulls Housing Finance Limited **</t>
  </si>
  <si>
    <t>IBHF636</t>
  </si>
  <si>
    <t>INE148I07IJ3</t>
  </si>
  <si>
    <t>7.92% Indiabulls Housing Finance Limited **</t>
  </si>
  <si>
    <t>HDFC915</t>
  </si>
  <si>
    <t>INE001A07QE5</t>
  </si>
  <si>
    <t>7.65% Housing Development Finance Corporation Limited **</t>
  </si>
  <si>
    <t>MMFS990</t>
  </si>
  <si>
    <t>INE774D07PX3</t>
  </si>
  <si>
    <t>HDFC982</t>
  </si>
  <si>
    <t>INE001A07RF0</t>
  </si>
  <si>
    <t>7.85% Housing Development Finance Corporation Limited</t>
  </si>
  <si>
    <t>EXIM581</t>
  </si>
  <si>
    <t>INE514E08FI1</t>
  </si>
  <si>
    <t>6.54% Export Import Bank of India **</t>
  </si>
  <si>
    <t>CHOL799</t>
  </si>
  <si>
    <t>INE121A07NA6</t>
  </si>
  <si>
    <t>ICRA AA+</t>
  </si>
  <si>
    <t>JFCS64</t>
  </si>
  <si>
    <t>INE651J07481</t>
  </si>
  <si>
    <t>8.75% JM Financial Credit Solution Limited **</t>
  </si>
  <si>
    <t>ICRA AA</t>
  </si>
  <si>
    <t>NTPC79</t>
  </si>
  <si>
    <t>INE733E07CE5</t>
  </si>
  <si>
    <t>7.89% NTPC Limited **</t>
  </si>
  <si>
    <t>MMFS960</t>
  </si>
  <si>
    <t>INE774D07OS6</t>
  </si>
  <si>
    <t>POWF342</t>
  </si>
  <si>
    <t>INE134E08IC5</t>
  </si>
  <si>
    <t>7.85% Power Finance Corporation Limited **</t>
  </si>
  <si>
    <t>BAFL503</t>
  </si>
  <si>
    <t>INE296A07KT2</t>
  </si>
  <si>
    <t>8.7% Bajaj Finance Limited **</t>
  </si>
  <si>
    <t>MMFS956</t>
  </si>
  <si>
    <t>INE774D07OQ0</t>
  </si>
  <si>
    <t>LTFL669</t>
  </si>
  <si>
    <t>INE523E07DK5</t>
  </si>
  <si>
    <t>8.65% L&amp;T Finance Limited **</t>
  </si>
  <si>
    <t>MMFS998</t>
  </si>
  <si>
    <t>INE774D07PU9</t>
  </si>
  <si>
    <t>7.87% Mahindra &amp; Mahindra Financial Services Limited **</t>
  </si>
  <si>
    <t>KOMP1431</t>
  </si>
  <si>
    <t>INE916DA7NY7</t>
  </si>
  <si>
    <t>JFCS74</t>
  </si>
  <si>
    <t>INE651J07549</t>
  </si>
  <si>
    <t>PGCI256</t>
  </si>
  <si>
    <t>INE752E07HS4</t>
  </si>
  <si>
    <t>8.84% Power Grid Corporation of India Limited **</t>
  </si>
  <si>
    <t>HDFC841</t>
  </si>
  <si>
    <t>INE001A07OU6</t>
  </si>
  <si>
    <t>8.34% Housing Development Finance Corporation Limited</t>
  </si>
  <si>
    <t>POWF406</t>
  </si>
  <si>
    <t>INE134E08JL4</t>
  </si>
  <si>
    <t>7.8% Power Finance Corporation Limited **</t>
  </si>
  <si>
    <t>RECL202</t>
  </si>
  <si>
    <t>INE020B08799</t>
  </si>
  <si>
    <t>POWF326</t>
  </si>
  <si>
    <t>INE134E08HT1</t>
  </si>
  <si>
    <t>8.17% Power Finance Corporation Limited **</t>
  </si>
  <si>
    <t>NBAR322</t>
  </si>
  <si>
    <t>INE261F08600</t>
  </si>
  <si>
    <t>7.95% National Bank For Agriculture and Rural Development **</t>
  </si>
  <si>
    <t>EXIM387</t>
  </si>
  <si>
    <t>INE514E08DE5</t>
  </si>
  <si>
    <t>9.63% Export Import Bank of India **</t>
  </si>
  <si>
    <t>KMIL297</t>
  </si>
  <si>
    <t>INE975F07FV6</t>
  </si>
  <si>
    <t>IRLY210</t>
  </si>
  <si>
    <t>INE053F09FU0</t>
  </si>
  <si>
    <t>8.55% Indian Railway Finance Corporation Limited **</t>
  </si>
  <si>
    <t>POWF149</t>
  </si>
  <si>
    <t>INE134E08BO5</t>
  </si>
  <si>
    <t>8.6% Power Finance Corporation Limited **</t>
  </si>
  <si>
    <t>SIDB244</t>
  </si>
  <si>
    <t>INE556F09601</t>
  </si>
  <si>
    <t>Zero Coupon Bonds</t>
  </si>
  <si>
    <t>MMFS1071</t>
  </si>
  <si>
    <t>INE774D07PD5</t>
  </si>
  <si>
    <t>MMFS1070</t>
  </si>
  <si>
    <t>INE774D07NW0</t>
  </si>
  <si>
    <t>LICH413</t>
  </si>
  <si>
    <t>INE115A07FQ0</t>
  </si>
  <si>
    <t>KOMP1323</t>
  </si>
  <si>
    <t>INE916DA7LF0</t>
  </si>
  <si>
    <t>THDC112</t>
  </si>
  <si>
    <t>INE582L07138</t>
  </si>
  <si>
    <t>8.19% Tata Housing Development Company Limited **</t>
  </si>
  <si>
    <t>GRUH225</t>
  </si>
  <si>
    <t>INE580B07414</t>
  </si>
  <si>
    <t>7.45% Gruh Finance Limited **</t>
  </si>
  <si>
    <t>GRUH223</t>
  </si>
  <si>
    <t>INE580B07406</t>
  </si>
  <si>
    <t>7.54% Gruh Finance Limited **</t>
  </si>
  <si>
    <t>BHAT25</t>
  </si>
  <si>
    <t>INE403D08017</t>
  </si>
  <si>
    <t>Bharti Telecom Limited **</t>
  </si>
  <si>
    <t>CRISIL AA+</t>
  </si>
  <si>
    <t>IIBL782</t>
  </si>
  <si>
    <t>INE095A16XL9</t>
  </si>
  <si>
    <t>IIBL793</t>
  </si>
  <si>
    <t>INE095A16XM7</t>
  </si>
  <si>
    <t>UTIB1000</t>
  </si>
  <si>
    <t>INE238A16Z16</t>
  </si>
  <si>
    <t>SIDB367</t>
  </si>
  <si>
    <t>INE556F16408</t>
  </si>
  <si>
    <t>IIBL807</t>
  </si>
  <si>
    <t>INE095A16YG7</t>
  </si>
  <si>
    <t>YESB684</t>
  </si>
  <si>
    <t>INE528G16N54</t>
  </si>
  <si>
    <t>EXIM639</t>
  </si>
  <si>
    <t>INE514E16BG7</t>
  </si>
  <si>
    <t>Export Import Bank of India **</t>
  </si>
  <si>
    <t>SIDB349</t>
  </si>
  <si>
    <t>INE556F16366</t>
  </si>
  <si>
    <t>SIDB378</t>
  </si>
  <si>
    <t>INE556F16432</t>
  </si>
  <si>
    <t>SIDB377</t>
  </si>
  <si>
    <t>INE556F16440</t>
  </si>
  <si>
    <t>UTIB1035</t>
  </si>
  <si>
    <t>INE238A165D1</t>
  </si>
  <si>
    <t>UTIB997</t>
  </si>
  <si>
    <t>INE238A16Y82</t>
  </si>
  <si>
    <t>IIBL778</t>
  </si>
  <si>
    <t>INE095A16XJ3</t>
  </si>
  <si>
    <t>IIBL785</t>
  </si>
  <si>
    <t>INE095A16XO3</t>
  </si>
  <si>
    <t>EXIM646</t>
  </si>
  <si>
    <t>INE514E16BH5</t>
  </si>
  <si>
    <t>IBCL1050</t>
  </si>
  <si>
    <t>INE090A168O9</t>
  </si>
  <si>
    <t>ICICI Bank Limited **</t>
  </si>
  <si>
    <t>UTIB1034</t>
  </si>
  <si>
    <t>INE238A16Y90</t>
  </si>
  <si>
    <t>KMBK717</t>
  </si>
  <si>
    <t>INE237A169E2</t>
  </si>
  <si>
    <t>Kotak Mahindra Bank Limited **</t>
  </si>
  <si>
    <t>IBCL1062</t>
  </si>
  <si>
    <t>INE090A168P6</t>
  </si>
  <si>
    <t>KMBK716</t>
  </si>
  <si>
    <t>INE237A168E4</t>
  </si>
  <si>
    <t>YESB683</t>
  </si>
  <si>
    <t>INE528G16N13</t>
  </si>
  <si>
    <t>SIDB369</t>
  </si>
  <si>
    <t>INE556F16416</t>
  </si>
  <si>
    <t>NBAR396</t>
  </si>
  <si>
    <t>INE261F16264</t>
  </si>
  <si>
    <t>National Bank For Agriculture and Rural Development</t>
  </si>
  <si>
    <t>IIBL804</t>
  </si>
  <si>
    <t>INE095A16YD4</t>
  </si>
  <si>
    <t>YESB711</t>
  </si>
  <si>
    <t>INE528G16P78</t>
  </si>
  <si>
    <t>Collateralised Borrowing &amp; Lending Obligation / Reverse Repo Instrument</t>
  </si>
  <si>
    <t>CBLO</t>
  </si>
  <si>
    <t>RIND241</t>
  </si>
  <si>
    <t>INE002A14AY1</t>
  </si>
  <si>
    <t>TPOW124</t>
  </si>
  <si>
    <t>INE245A14909</t>
  </si>
  <si>
    <t>Tata Power Company Limited **</t>
  </si>
  <si>
    <t>HDFC975</t>
  </si>
  <si>
    <t>INE001A14SE7</t>
  </si>
  <si>
    <t>LICH460</t>
  </si>
  <si>
    <t>INE115A14938</t>
  </si>
  <si>
    <t>AZPT24</t>
  </si>
  <si>
    <t>INE598Y14075</t>
  </si>
  <si>
    <t>Azim Premji Trust **</t>
  </si>
  <si>
    <t>SPCL162</t>
  </si>
  <si>
    <t>INE404K14DU0</t>
  </si>
  <si>
    <t>Shapoorji Pallonji and Company Pvt Limited **</t>
  </si>
  <si>
    <t>IBHF666</t>
  </si>
  <si>
    <t>INE148I14WN2</t>
  </si>
  <si>
    <t>AFGL197</t>
  </si>
  <si>
    <t>INE027E14FR3</t>
  </si>
  <si>
    <t>L&amp;T Finance Limited **</t>
  </si>
  <si>
    <t>THDC154</t>
  </si>
  <si>
    <t>INE582L14DG0</t>
  </si>
  <si>
    <t>SPCL156</t>
  </si>
  <si>
    <t>INE404K14DH7</t>
  </si>
  <si>
    <t>SPCL154</t>
  </si>
  <si>
    <t>INE404K14DF1</t>
  </si>
  <si>
    <t>SPCL159</t>
  </si>
  <si>
    <t>INE404K14DM7</t>
  </si>
  <si>
    <t>RIND219</t>
  </si>
  <si>
    <t>INE002A14847</t>
  </si>
  <si>
    <t>$  Less Than 0.01% of NAV</t>
  </si>
  <si>
    <t>IDF003</t>
  </si>
  <si>
    <t>RECL290</t>
  </si>
  <si>
    <t>INE020B08971</t>
  </si>
  <si>
    <t>8.05% Rural Electrification Corporation Limited **</t>
  </si>
  <si>
    <t>HDFC817</t>
  </si>
  <si>
    <t>INE001A07OI1</t>
  </si>
  <si>
    <t>8.45% Housing Development Finance Corporation Limited **</t>
  </si>
  <si>
    <t>HDBF114</t>
  </si>
  <si>
    <t>INE756I07704</t>
  </si>
  <si>
    <t>8.52% HDB Financial Services Limited **</t>
  </si>
  <si>
    <t>SHTR385</t>
  </si>
  <si>
    <t>INE721A07MJ6</t>
  </si>
  <si>
    <t>7.95% Shriram Transport Finance Company Limited **</t>
  </si>
  <si>
    <t>MRHF69</t>
  </si>
  <si>
    <t>INE950O07180</t>
  </si>
  <si>
    <t>LICH406</t>
  </si>
  <si>
    <t>INE115A07LP0</t>
  </si>
  <si>
    <t>7.56% LIC Housing Finance Limited **</t>
  </si>
  <si>
    <t>HDFC972</t>
  </si>
  <si>
    <t>INE001A07RD5</t>
  </si>
  <si>
    <t>7.55% Housing Development Finance Corporation Limited **</t>
  </si>
  <si>
    <t>TCFS429</t>
  </si>
  <si>
    <t>INE306N08243</t>
  </si>
  <si>
    <t>7.9% Tata Capital Financial Services Limited **</t>
  </si>
  <si>
    <t>LICH303</t>
  </si>
  <si>
    <t>INE115A07IK7</t>
  </si>
  <si>
    <t>8.38% LIC Housing Finance Limited **</t>
  </si>
  <si>
    <t>HDFC812</t>
  </si>
  <si>
    <t>INE001A07OG5</t>
  </si>
  <si>
    <t>8.35% Housing Development Finance Corporation Limited **</t>
  </si>
  <si>
    <t>RECL145</t>
  </si>
  <si>
    <t>INE020B07EG4</t>
  </si>
  <si>
    <t>8.65% Rural Electrification Corporation Limited **</t>
  </si>
  <si>
    <t>NHPC59</t>
  </si>
  <si>
    <t>INE848E07674</t>
  </si>
  <si>
    <t>8.54% NHPC Limited **</t>
  </si>
  <si>
    <t>PGCI348</t>
  </si>
  <si>
    <t>INE752E07LS6</t>
  </si>
  <si>
    <t>8.93% Power Grid Corporation of India Limited **</t>
  </si>
  <si>
    <t>SIDB344</t>
  </si>
  <si>
    <t>INE556F16333</t>
  </si>
  <si>
    <t>YESB693</t>
  </si>
  <si>
    <t>INE528G16O20</t>
  </si>
  <si>
    <t>YESB695</t>
  </si>
  <si>
    <t>INE528G16O46</t>
  </si>
  <si>
    <t>RIND240</t>
  </si>
  <si>
    <t>INE002A14AW5</t>
  </si>
  <si>
    <t>HDFC974</t>
  </si>
  <si>
    <t>INE001A14SF4</t>
  </si>
  <si>
    <t>IBHF626</t>
  </si>
  <si>
    <t>INE148I14UR7</t>
  </si>
  <si>
    <t>IDF006</t>
  </si>
  <si>
    <t>GOI1644</t>
  </si>
  <si>
    <t>IN0020160050</t>
  </si>
  <si>
    <t>6.84% Government of India</t>
  </si>
  <si>
    <t>GOI561</t>
  </si>
  <si>
    <t>IN0020060037</t>
  </si>
  <si>
    <t>8.2% Government of India</t>
  </si>
  <si>
    <t>GOI1430</t>
  </si>
  <si>
    <t>IN0020150093</t>
  </si>
  <si>
    <t>7.59% Government of India</t>
  </si>
  <si>
    <t>GOI2040</t>
  </si>
  <si>
    <t>IN0020180025</t>
  </si>
  <si>
    <t>7.37% Government of India</t>
  </si>
  <si>
    <t>GOI1030</t>
  </si>
  <si>
    <t>IN0020130012</t>
  </si>
  <si>
    <t>7.16% Government of India</t>
  </si>
  <si>
    <t>GOI658</t>
  </si>
  <si>
    <t>IN0020090034</t>
  </si>
  <si>
    <t>7.35% Government of India</t>
  </si>
  <si>
    <t>GOI1973</t>
  </si>
  <si>
    <t>IN0020170174</t>
  </si>
  <si>
    <t>7.17% Government of India</t>
  </si>
  <si>
    <t>GOI922</t>
  </si>
  <si>
    <t>IN0020120047</t>
  </si>
  <si>
    <t>POWF360</t>
  </si>
  <si>
    <t>INE134E08IM4</t>
  </si>
  <si>
    <t>7.4% Power Finance Corporation Limited</t>
  </si>
  <si>
    <t>POWF367</t>
  </si>
  <si>
    <t>INE134E08IQ5</t>
  </si>
  <si>
    <t>6.83% Power Finance Corporation Limited **</t>
  </si>
  <si>
    <t>POWF408</t>
  </si>
  <si>
    <t>INE134E08JN0</t>
  </si>
  <si>
    <t>7.53% Power Finance Corporation Limited **</t>
  </si>
  <si>
    <t>POWF378</t>
  </si>
  <si>
    <t>INE134E08IY9</t>
  </si>
  <si>
    <t>7.42% Power Finance Corporation Limited **</t>
  </si>
  <si>
    <t>POWF375</t>
  </si>
  <si>
    <t>INE134E08IW3</t>
  </si>
  <si>
    <t>7.5% Power Finance Corporation Limited</t>
  </si>
  <si>
    <t>IDF007</t>
  </si>
  <si>
    <t>IDF009</t>
  </si>
  <si>
    <t>IDF010</t>
  </si>
  <si>
    <t>GOI1364</t>
  </si>
  <si>
    <t>IN0020150051</t>
  </si>
  <si>
    <t>7.73% Government of India</t>
  </si>
  <si>
    <t>IDF011</t>
  </si>
  <si>
    <t>GOI1480</t>
  </si>
  <si>
    <t>IN2920150280</t>
  </si>
  <si>
    <t>8.39% State Government Securities</t>
  </si>
  <si>
    <t>GOI979</t>
  </si>
  <si>
    <t>IN1520120149</t>
  </si>
  <si>
    <t>8.68% State Government Securities</t>
  </si>
  <si>
    <t>KOMP1452</t>
  </si>
  <si>
    <t>INE916DA7OY5</t>
  </si>
  <si>
    <t>KOMP1386</t>
  </si>
  <si>
    <t>INE916DA7MR3</t>
  </si>
  <si>
    <t>RIND192</t>
  </si>
  <si>
    <t>INE002A08484</t>
  </si>
  <si>
    <t>6.78% Reliance Industries Limited</t>
  </si>
  <si>
    <t>NBAR367</t>
  </si>
  <si>
    <t>INE261F08907</t>
  </si>
  <si>
    <t>6.98% National Bank For Agriculture and Rural Development</t>
  </si>
  <si>
    <t>LICH326</t>
  </si>
  <si>
    <t>INE115A07HO1</t>
  </si>
  <si>
    <t>8.6% LIC Housing Finance Limited **</t>
  </si>
  <si>
    <t>POWF354</t>
  </si>
  <si>
    <t>INE134E08IH4</t>
  </si>
  <si>
    <t>7.5% Power Finance Corporation Limited **</t>
  </si>
  <si>
    <t>BAFL614</t>
  </si>
  <si>
    <t>INE296A07PZ8</t>
  </si>
  <si>
    <t>7.62% Bajaj Finance Limited **</t>
  </si>
  <si>
    <t>HDBF187</t>
  </si>
  <si>
    <t>INE756I07BM2</t>
  </si>
  <si>
    <t>7.43% HDB Financial Services Limited **</t>
  </si>
  <si>
    <t>HDBF122</t>
  </si>
  <si>
    <t>INE756I07811</t>
  </si>
  <si>
    <t>NBAR386</t>
  </si>
  <si>
    <t>INE261F08956</t>
  </si>
  <si>
    <t>7.4% National Bank For Agriculture and Rural Development **</t>
  </si>
  <si>
    <t>HDFC872</t>
  </si>
  <si>
    <t>INE001A07OR2</t>
  </si>
  <si>
    <t>8.26% Housing Development Finance Corporation Limited</t>
  </si>
  <si>
    <t>NAVY22</t>
  </si>
  <si>
    <t>INE589A07029</t>
  </si>
  <si>
    <t>8.83% NLC India Limited **</t>
  </si>
  <si>
    <t>LICH338</t>
  </si>
  <si>
    <t>INE115A07JZ3</t>
  </si>
  <si>
    <t>8.18% LIC Housing Finance Limited **</t>
  </si>
  <si>
    <t>HDFC862</t>
  </si>
  <si>
    <t>INE001A07PH0</t>
  </si>
  <si>
    <t>8.38% Housing Development Finance Corporation Limited **</t>
  </si>
  <si>
    <t>HDFC870</t>
  </si>
  <si>
    <t>INE001A07PM0</t>
  </si>
  <si>
    <t>7.95% Housing Development Finance Corporation Limited **</t>
  </si>
  <si>
    <t>BAFL538</t>
  </si>
  <si>
    <t>INE296A07MQ4</t>
  </si>
  <si>
    <t>7.9% Bajaj Finance Limited **</t>
  </si>
  <si>
    <t>BAFL618</t>
  </si>
  <si>
    <t>INE296A07QB7</t>
  </si>
  <si>
    <t>7.5% Bajaj Finance Limited **</t>
  </si>
  <si>
    <t>RECL314</t>
  </si>
  <si>
    <t>INE020B08AD7</t>
  </si>
  <si>
    <t>6.83% Rural Electrification Corporation Limited **</t>
  </si>
  <si>
    <t>RECL328</t>
  </si>
  <si>
    <t>INE020B08AN6</t>
  </si>
  <si>
    <t>6.99% Rural Electrification Corporation Limited **</t>
  </si>
  <si>
    <t>RIND191</t>
  </si>
  <si>
    <t>INE002A08476</t>
  </si>
  <si>
    <t>7% Reliance Industries Limited **</t>
  </si>
  <si>
    <t>IRLY277</t>
  </si>
  <si>
    <t>INE053F07850</t>
  </si>
  <si>
    <t>8.33% Indian Railway Finance Corporation Limited **</t>
  </si>
  <si>
    <t>LICH343</t>
  </si>
  <si>
    <t>INE115A07KC0</t>
  </si>
  <si>
    <t>8.02% LIC Housing Finance Limited **</t>
  </si>
  <si>
    <t>RIND204</t>
  </si>
  <si>
    <t>INE002A08526</t>
  </si>
  <si>
    <t>7.07% Reliance Industries Limited **</t>
  </si>
  <si>
    <t>HDFB85</t>
  </si>
  <si>
    <t>INE040A08245</t>
  </si>
  <si>
    <t>10.7% HDFC Bank Limited **</t>
  </si>
  <si>
    <t>RECL223</t>
  </si>
  <si>
    <t>INE020B07HY0</t>
  </si>
  <si>
    <t>9.38% Rural Electrification Corporation Limited</t>
  </si>
  <si>
    <t>UTIB1012</t>
  </si>
  <si>
    <t>INE238A167A3</t>
  </si>
  <si>
    <t>IDF012</t>
  </si>
  <si>
    <t>NHAI51</t>
  </si>
  <si>
    <t>INE906B07FG1</t>
  </si>
  <si>
    <t>NBAR420</t>
  </si>
  <si>
    <t>INE261F08AI7</t>
  </si>
  <si>
    <t>8.6% National Bank For Agriculture and Rural Development **</t>
  </si>
  <si>
    <t>IRLY294</t>
  </si>
  <si>
    <t>INE053F07991</t>
  </si>
  <si>
    <t>7.2% Indian Railway Finance Corporation Limited **</t>
  </si>
  <si>
    <t>HDFC889</t>
  </si>
  <si>
    <t>INE001A07PT5</t>
  </si>
  <si>
    <t>7.48% Housing Development Finance Corporation Limited **</t>
  </si>
  <si>
    <t>LICH371</t>
  </si>
  <si>
    <t>INE115A07GO3</t>
  </si>
  <si>
    <t>8.47% LIC Housing Finance Limited **</t>
  </si>
  <si>
    <t>POWF304</t>
  </si>
  <si>
    <t>INE134E08GX5</t>
  </si>
  <si>
    <t>8.36% Power Finance Corporation Limited **</t>
  </si>
  <si>
    <t>RECL283</t>
  </si>
  <si>
    <t>INE020B08948</t>
  </si>
  <si>
    <t>8.37% Rural Electrification Corporation Limited</t>
  </si>
  <si>
    <t>LICH381</t>
  </si>
  <si>
    <t>INE115A07LG9</t>
  </si>
  <si>
    <t>NBAR265</t>
  </si>
  <si>
    <t>INE261F08527</t>
  </si>
  <si>
    <t>8.37% National Bank For Agriculture and Rural Development **</t>
  </si>
  <si>
    <t>HDFC875</t>
  </si>
  <si>
    <t>INE001A07OM3</t>
  </si>
  <si>
    <t>8.59% Housing Development Finance Corporation Limited **</t>
  </si>
  <si>
    <t>KOMP1410</t>
  </si>
  <si>
    <t>INE916DA7NN0</t>
  </si>
  <si>
    <t>KOMP1446</t>
  </si>
  <si>
    <t>INE916DA7OS7</t>
  </si>
  <si>
    <t>7.55% Kotak Mahindra Prime Limited **</t>
  </si>
  <si>
    <t>RECL310</t>
  </si>
  <si>
    <t>INE020B08AB1</t>
  </si>
  <si>
    <t>7.14% Rural Electrification Corporation Limited **</t>
  </si>
  <si>
    <t>RECL307</t>
  </si>
  <si>
    <t>INE020B08997</t>
  </si>
  <si>
    <t>7.24% Rural Electrification Corporation Limited **</t>
  </si>
  <si>
    <t>NBAR248</t>
  </si>
  <si>
    <t>INE261F08444</t>
  </si>
  <si>
    <t>8.18% National Bank For Agriculture and Rural Development **</t>
  </si>
  <si>
    <t>KOMP1407</t>
  </si>
  <si>
    <t>INE916DA7NO8</t>
  </si>
  <si>
    <t>7.79% Kotak Mahindra Prime Limited **</t>
  </si>
  <si>
    <t>INBS250</t>
  </si>
  <si>
    <t>INE110L07120</t>
  </si>
  <si>
    <t>8.7% Reliance Jio Infocomm Limited</t>
  </si>
  <si>
    <t>RECL322</t>
  </si>
  <si>
    <t>INE020B08AJ4</t>
  </si>
  <si>
    <t>6.87% Rural Electrification Corporation Limited **</t>
  </si>
  <si>
    <t>PGCI405</t>
  </si>
  <si>
    <t>INE752E07OD2</t>
  </si>
  <si>
    <t>7.2% Power Grid Corporation of India Limited **</t>
  </si>
  <si>
    <t>NHAI49</t>
  </si>
  <si>
    <t>INE906B07FE6</t>
  </si>
  <si>
    <t>HDFC765</t>
  </si>
  <si>
    <t>INE001A07NW4</t>
  </si>
  <si>
    <t>8.7% Housing Development Finance Corporation Limited **</t>
  </si>
  <si>
    <t>RECL316</t>
  </si>
  <si>
    <t>INE020B08AF2</t>
  </si>
  <si>
    <t>7.46% Rural Electrification Corporation Limited **</t>
  </si>
  <si>
    <t>HDFC737</t>
  </si>
  <si>
    <t>INE001A07NH5</t>
  </si>
  <si>
    <t>8.75% Housing Development Finance Corporation Limited **</t>
  </si>
  <si>
    <t>HDBF170</t>
  </si>
  <si>
    <t>INE756I07787</t>
  </si>
  <si>
    <t>8.67% HDB Financial Services Limited **</t>
  </si>
  <si>
    <t>PGCI402</t>
  </si>
  <si>
    <t>INE752E07MZ9</t>
  </si>
  <si>
    <t>8.4% Power Grid Corporation of India Limited **</t>
  </si>
  <si>
    <t>IRLY282</t>
  </si>
  <si>
    <t>INE053F07918</t>
  </si>
  <si>
    <t>7.65% Indian Railway Finance Corporation Limited **</t>
  </si>
  <si>
    <t>POWF320</t>
  </si>
  <si>
    <t>INE134E08HP9</t>
  </si>
  <si>
    <t>8.53% Power Finance Corporation Limited</t>
  </si>
  <si>
    <t>HDFC822</t>
  </si>
  <si>
    <t>INE001A07OK7</t>
  </si>
  <si>
    <t>8.6% Housing Development Finance Corporation Limited **</t>
  </si>
  <si>
    <t>POWF371</t>
  </si>
  <si>
    <t>INE134E08IS1</t>
  </si>
  <si>
    <t>7.05% Power Finance Corporation Limited</t>
  </si>
  <si>
    <t>POWF359</t>
  </si>
  <si>
    <t>INE134E08IJ0</t>
  </si>
  <si>
    <t>7.47% Power Finance Corporation Limited **</t>
  </si>
  <si>
    <t>PGCI329</t>
  </si>
  <si>
    <t>INE752E07KN9</t>
  </si>
  <si>
    <t>8.8% Power Grid Corporation of India Limited **</t>
  </si>
  <si>
    <t>RECL330</t>
  </si>
  <si>
    <t>INE020B08AP1</t>
  </si>
  <si>
    <t>7.45% Rural Electrification Corporation Limited **</t>
  </si>
  <si>
    <t>RECL324</t>
  </si>
  <si>
    <t>INE020B08AK2</t>
  </si>
  <si>
    <t>7.03% Rural Electrification Corporation Limited **</t>
  </si>
  <si>
    <t>POWF323</t>
  </si>
  <si>
    <t>INE134E08HQ7</t>
  </si>
  <si>
    <t>8.45% Power Finance Corporation Limited **</t>
  </si>
  <si>
    <t>PGCI360</t>
  </si>
  <si>
    <t>INE752E07ME4</t>
  </si>
  <si>
    <t>8.2% Power Grid Corporation of India Limited **</t>
  </si>
  <si>
    <t>POWF328</t>
  </si>
  <si>
    <t>INE134E08HV7</t>
  </si>
  <si>
    <t>HDFC906</t>
  </si>
  <si>
    <t>INE001A07QA3</t>
  </si>
  <si>
    <t>7.49% Housing Development Finance Corporation Limited</t>
  </si>
  <si>
    <t>ULCC62</t>
  </si>
  <si>
    <t>INE481G07174</t>
  </si>
  <si>
    <t>7.57% UltraTech Cement Limited **</t>
  </si>
  <si>
    <t>KOMP1464</t>
  </si>
  <si>
    <t>INE916DA7PC8</t>
  </si>
  <si>
    <t>7.47% Kotak Mahindra Prime Limited **</t>
  </si>
  <si>
    <t>RECL319</t>
  </si>
  <si>
    <t>INE020B08AI6</t>
  </si>
  <si>
    <t>7.42% Rural Electrification Corporation Limited **</t>
  </si>
  <si>
    <t>POWF380</t>
  </si>
  <si>
    <t>INE134E08IZ6</t>
  </si>
  <si>
    <t>7.46% Power Finance Corporation Limited **</t>
  </si>
  <si>
    <t>HDBF184</t>
  </si>
  <si>
    <t>INE756I07BK6</t>
  </si>
  <si>
    <t>7.55% HDB Financial Services Limited **</t>
  </si>
  <si>
    <t>NHAI53</t>
  </si>
  <si>
    <t>INE906B07FT4</t>
  </si>
  <si>
    <t>PGCI364</t>
  </si>
  <si>
    <t>INE752E07MI5</t>
  </si>
  <si>
    <t>8.15% Power Grid Corporation of India Limited **</t>
  </si>
  <si>
    <t>KOMP1420</t>
  </si>
  <si>
    <t>INE916DA7NZ4</t>
  </si>
  <si>
    <t>7.76% Kotak Mahindra Prime Limited **</t>
  </si>
  <si>
    <t>NTPC81</t>
  </si>
  <si>
    <t>INE733E07EP7</t>
  </si>
  <si>
    <t>8.93% NTPC Limited **</t>
  </si>
  <si>
    <t>PGCI321</t>
  </si>
  <si>
    <t>INE752E07KF5</t>
  </si>
  <si>
    <t>8.85% Power Grid Corporation of India Limited **</t>
  </si>
  <si>
    <t>PGCI223</t>
  </si>
  <si>
    <t>INE752E07GK3</t>
  </si>
  <si>
    <t>8.9% Power Grid Corporation of India Limited **</t>
  </si>
  <si>
    <t>POWF172</t>
  </si>
  <si>
    <t>INE134E08CX4</t>
  </si>
  <si>
    <t>8.7% Power Finance Corporation Limited **</t>
  </si>
  <si>
    <t>ULCC59</t>
  </si>
  <si>
    <t>INE481G07166</t>
  </si>
  <si>
    <t>LICH357</t>
  </si>
  <si>
    <t>INE115A07KI7</t>
  </si>
  <si>
    <t>7.79% LIC Housing Finance Limited **</t>
  </si>
  <si>
    <t>MMFS1064</t>
  </si>
  <si>
    <t>INE774D07QD3</t>
  </si>
  <si>
    <t>7.53% Mahindra &amp; Mahindra Financial Services Limited **</t>
  </si>
  <si>
    <t>POWF238</t>
  </si>
  <si>
    <t>INE134E08FG2</t>
  </si>
  <si>
    <t>8.82% Power Finance Corporation Limited **</t>
  </si>
  <si>
    <t>POWF302</t>
  </si>
  <si>
    <t>INE134E08GS5</t>
  </si>
  <si>
    <t>8.52% Power Finance Corporation Limited **</t>
  </si>
  <si>
    <t>LICH263</t>
  </si>
  <si>
    <t>INE115A07GH7</t>
  </si>
  <si>
    <t>8.72% LIC Housing Finance Limited **</t>
  </si>
  <si>
    <t>HDFC757</t>
  </si>
  <si>
    <t>INE001A07NU8</t>
  </si>
  <si>
    <t>8.49% Housing Development Finance Corporation Limited **</t>
  </si>
  <si>
    <t>MMFS1021</t>
  </si>
  <si>
    <t>INE774D07RF6</t>
  </si>
  <si>
    <t>INBS95</t>
  </si>
  <si>
    <t>INE110L07070</t>
  </si>
  <si>
    <t>8.32% Reliance Jio Infocomm Limited **</t>
  </si>
  <si>
    <t>HDFC930</t>
  </si>
  <si>
    <t>INE001A07QP1</t>
  </si>
  <si>
    <t>7.6% Housing Development Finance Corporation Limited **</t>
  </si>
  <si>
    <t>RECL201</t>
  </si>
  <si>
    <t>INE020B08807</t>
  </si>
  <si>
    <t>9.02% Rural Electrification Corporation Limited</t>
  </si>
  <si>
    <t>EXIM325</t>
  </si>
  <si>
    <t>INE514E08BQ3</t>
  </si>
  <si>
    <t>8.87% Export Import Bank of India **</t>
  </si>
  <si>
    <t>LICH273</t>
  </si>
  <si>
    <t>INE115A07GX4</t>
  </si>
  <si>
    <t>8.68% LIC Housing Finance Limited **</t>
  </si>
  <si>
    <t>PGCI390</t>
  </si>
  <si>
    <t>INE752E07NP8</t>
  </si>
  <si>
    <t>8.13% Power Grid Corporation of India Limited **</t>
  </si>
  <si>
    <t>NTPC107</t>
  </si>
  <si>
    <t>INE733E07JZ5</t>
  </si>
  <si>
    <t>8.33% NTPC Limited **</t>
  </si>
  <si>
    <t>IIBL790</t>
  </si>
  <si>
    <t>INE095A16XT2</t>
  </si>
  <si>
    <t>YESB694</t>
  </si>
  <si>
    <t>INE528G16O38</t>
  </si>
  <si>
    <t>IDF013</t>
  </si>
  <si>
    <t>Equity &amp; Equity related</t>
  </si>
  <si>
    <t>(a) Listed / awaiting listing on Stock Exchanges</t>
  </si>
  <si>
    <t>TISC01</t>
  </si>
  <si>
    <t>INE081A01012</t>
  </si>
  <si>
    <t>Tata Steel Limited</t>
  </si>
  <si>
    <t>Ferrous Metals</t>
  </si>
  <si>
    <t>EIML01</t>
  </si>
  <si>
    <t>INE066A01013</t>
  </si>
  <si>
    <t>Eicher Motors Limited</t>
  </si>
  <si>
    <t>Auto</t>
  </si>
  <si>
    <t>DHFL01</t>
  </si>
  <si>
    <t>INE202B01012</t>
  </si>
  <si>
    <t>Dewan Housing Finance Corporation Limited</t>
  </si>
  <si>
    <t>Finance</t>
  </si>
  <si>
    <t>PUBA02</t>
  </si>
  <si>
    <t>INE160A01022</t>
  </si>
  <si>
    <t>Punjab National Bank</t>
  </si>
  <si>
    <t>Banks</t>
  </si>
  <si>
    <t>WIPR02</t>
  </si>
  <si>
    <t>INE075A01022</t>
  </si>
  <si>
    <t>Wipro Limited</t>
  </si>
  <si>
    <t>Software</t>
  </si>
  <si>
    <t>PFCL01</t>
  </si>
  <si>
    <t>INE134E01011</t>
  </si>
  <si>
    <t>Power Finance Corporation Limited</t>
  </si>
  <si>
    <t>DLFL01</t>
  </si>
  <si>
    <t>INE271C01023</t>
  </si>
  <si>
    <t>DLF Limited</t>
  </si>
  <si>
    <t>Construction</t>
  </si>
  <si>
    <t>BKBA02</t>
  </si>
  <si>
    <t>INE028A01039</t>
  </si>
  <si>
    <t>Bank of Baroda</t>
  </si>
  <si>
    <t>RIND01</t>
  </si>
  <si>
    <t>INE002A01018</t>
  </si>
  <si>
    <t>Reliance Industries Limited</t>
  </si>
  <si>
    <t>Petroleum Products</t>
  </si>
  <si>
    <t>TWAT02</t>
  </si>
  <si>
    <t>INE280A01028</t>
  </si>
  <si>
    <t>Titan Company Limited</t>
  </si>
  <si>
    <t>Consumer Durables</t>
  </si>
  <si>
    <t>TELC03</t>
  </si>
  <si>
    <t>INE155A01022</t>
  </si>
  <si>
    <t>Tata Motors Limited</t>
  </si>
  <si>
    <t>HERO02</t>
  </si>
  <si>
    <t>INE158A01026</t>
  </si>
  <si>
    <t>Hero MotoCorp Limited</t>
  </si>
  <si>
    <t>ITCL02</t>
  </si>
  <si>
    <t>INE154A01025</t>
  </si>
  <si>
    <t>ITC Limited</t>
  </si>
  <si>
    <t>Consumer Non Durables</t>
  </si>
  <si>
    <t>EQMF01</t>
  </si>
  <si>
    <t>INE988K01017</t>
  </si>
  <si>
    <t>Equitas Holdings Limited</t>
  </si>
  <si>
    <t>SESA02</t>
  </si>
  <si>
    <t>INE205A01025</t>
  </si>
  <si>
    <t>Vedanta Limited</t>
  </si>
  <si>
    <t>Non - Ferrous Metals</t>
  </si>
  <si>
    <t>GMRI03</t>
  </si>
  <si>
    <t>INE776C01039</t>
  </si>
  <si>
    <t>GMR Infrastructure Limited</t>
  </si>
  <si>
    <t>Construction Project</t>
  </si>
  <si>
    <t>TELC04</t>
  </si>
  <si>
    <t>IN9155A01020</t>
  </si>
  <si>
    <t>Tata Motors Limited (DVR Shares)</t>
  </si>
  <si>
    <t>GRAS02</t>
  </si>
  <si>
    <t>INE047A01021</t>
  </si>
  <si>
    <t>Grasim Industries Limited</t>
  </si>
  <si>
    <t>Cement</t>
  </si>
  <si>
    <t>SKSM01</t>
  </si>
  <si>
    <t>INE180K01011</t>
  </si>
  <si>
    <t>Bharat Financial Inclusion Limited</t>
  </si>
  <si>
    <t>NAGF02</t>
  </si>
  <si>
    <t>INE868B01028</t>
  </si>
  <si>
    <t>NCC Limited</t>
  </si>
  <si>
    <t>GAIL01</t>
  </si>
  <si>
    <t>INE129A01019</t>
  </si>
  <si>
    <t>GAIL (India) Limited</t>
  </si>
  <si>
    <t>Gas</t>
  </si>
  <si>
    <t>SAIL01</t>
  </si>
  <si>
    <t>INE114A01011</t>
  </si>
  <si>
    <t>Steel Authority of India Limited</t>
  </si>
  <si>
    <t>ADAN02</t>
  </si>
  <si>
    <t>INE423A01024</t>
  </si>
  <si>
    <t>Adani Enterprises Limited</t>
  </si>
  <si>
    <t>Trading</t>
  </si>
  <si>
    <t>INFS02</t>
  </si>
  <si>
    <t>INE009A01021</t>
  </si>
  <si>
    <t>Infosys Limited</t>
  </si>
  <si>
    <t>ADAP01</t>
  </si>
  <si>
    <t>INE814H01011</t>
  </si>
  <si>
    <t>Adani Power Limited</t>
  </si>
  <si>
    <t>Power</t>
  </si>
  <si>
    <t>LARS02</t>
  </si>
  <si>
    <t>INE018A01030</t>
  </si>
  <si>
    <t>Larsen &amp; Toubro Limited</t>
  </si>
  <si>
    <t>BTVL02</t>
  </si>
  <si>
    <t>INE397D01024</t>
  </si>
  <si>
    <t>Bharti Airtel Limited</t>
  </si>
  <si>
    <t>Telecom - Services</t>
  </si>
  <si>
    <t>IBCL05</t>
  </si>
  <si>
    <t>INE090A01021</t>
  </si>
  <si>
    <t>ICICI Bank Limited</t>
  </si>
  <si>
    <t>SOBA02</t>
  </si>
  <si>
    <t>INE683A01023</t>
  </si>
  <si>
    <t>The South Indian Bank Limited</t>
  </si>
  <si>
    <t>RAWO01</t>
  </si>
  <si>
    <t>INE301A01014</t>
  </si>
  <si>
    <t>Raymond Limited</t>
  </si>
  <si>
    <t>Textile Products</t>
  </si>
  <si>
    <t>CROM02</t>
  </si>
  <si>
    <t>INE067A01029</t>
  </si>
  <si>
    <t>CG Power and Industrial Solutions Limited</t>
  </si>
  <si>
    <t>Industrial Capital Goods</t>
  </si>
  <si>
    <t>UNBI01</t>
  </si>
  <si>
    <t>INE692A01016</t>
  </si>
  <si>
    <t>Union Bank of India</t>
  </si>
  <si>
    <t>JSPL03</t>
  </si>
  <si>
    <t>INE749A01030</t>
  </si>
  <si>
    <t>Jindal Steel &amp; Power Limited</t>
  </si>
  <si>
    <t>BHEL02</t>
  </si>
  <si>
    <t>INE263A01024</t>
  </si>
  <si>
    <t>Bharat Electronics Limited</t>
  </si>
  <si>
    <t>GCPL02</t>
  </si>
  <si>
    <t>INE102D01028</t>
  </si>
  <si>
    <t>Godrej Consumer Products Limited</t>
  </si>
  <si>
    <t>MARC02</t>
  </si>
  <si>
    <t>INE196A01026</t>
  </si>
  <si>
    <t>Marico Limited</t>
  </si>
  <si>
    <t>NMDC01</t>
  </si>
  <si>
    <t>INE584A01023</t>
  </si>
  <si>
    <t>NMDC Limited</t>
  </si>
  <si>
    <t>Minerals/Mining</t>
  </si>
  <si>
    <t>TCSL01</t>
  </si>
  <si>
    <t>INE467B01029</t>
  </si>
  <si>
    <t>Tata Consultancy Services Limited</t>
  </si>
  <si>
    <t>YESB02</t>
  </si>
  <si>
    <t>INE528G01027</t>
  </si>
  <si>
    <t>MINT01</t>
  </si>
  <si>
    <t>INE018I01017</t>
  </si>
  <si>
    <t>MindTree Limited</t>
  </si>
  <si>
    <t>ASCE01</t>
  </si>
  <si>
    <t>INE836F01026</t>
  </si>
  <si>
    <t>Dish TV India Limited</t>
  </si>
  <si>
    <t>Media &amp; Entertainment</t>
  </si>
  <si>
    <t>CANB01</t>
  </si>
  <si>
    <t>INE476A01014</t>
  </si>
  <si>
    <t>Canara Bank</t>
  </si>
  <si>
    <t>CHEL02</t>
  </si>
  <si>
    <t>INE010B01027</t>
  </si>
  <si>
    <t>Cadila Healthcare Limited</t>
  </si>
  <si>
    <t>Pharmaceuticals</t>
  </si>
  <si>
    <t>ASPA02</t>
  </si>
  <si>
    <t>INE021A01026</t>
  </si>
  <si>
    <t>Asian Paints Limited</t>
  </si>
  <si>
    <t>SYBA01</t>
  </si>
  <si>
    <t>INE667A01018</t>
  </si>
  <si>
    <t>Syndicate Bank</t>
  </si>
  <si>
    <t>BIOC01</t>
  </si>
  <si>
    <t>INE376G01013</t>
  </si>
  <si>
    <t>Biocon Limited</t>
  </si>
  <si>
    <t>TCHE01</t>
  </si>
  <si>
    <t>INE092A01019</t>
  </si>
  <si>
    <t>Tata Chemicals Limited</t>
  </si>
  <si>
    <t>Chemicals</t>
  </si>
  <si>
    <t>AUPH03</t>
  </si>
  <si>
    <t>INE406A01037</t>
  </si>
  <si>
    <t>Aurobindo Pharma Limited</t>
  </si>
  <si>
    <t>GRAN02</t>
  </si>
  <si>
    <t>INE101D01020</t>
  </si>
  <si>
    <t>Granules India Limited</t>
  </si>
  <si>
    <t>CALC01</t>
  </si>
  <si>
    <t>INE486A01013</t>
  </si>
  <si>
    <t>CESC Limited</t>
  </si>
  <si>
    <t>BALN01</t>
  </si>
  <si>
    <t>INE917I01010</t>
  </si>
  <si>
    <t>Bajaj Auto Limited</t>
  </si>
  <si>
    <t>DRRL02</t>
  </si>
  <si>
    <t>INE089A01023</t>
  </si>
  <si>
    <t>Dr. Reddy's Laboratories Limited</t>
  </si>
  <si>
    <t>BAFL02</t>
  </si>
  <si>
    <t>INE296A01024</t>
  </si>
  <si>
    <t>Bajaj Finance Limited</t>
  </si>
  <si>
    <t>SREI01</t>
  </si>
  <si>
    <t>INE872A01014</t>
  </si>
  <si>
    <t>SREI Infrastructure Finance Limited</t>
  </si>
  <si>
    <t>IRBL01</t>
  </si>
  <si>
    <t>INE821I01014</t>
  </si>
  <si>
    <t>IRB Infrastructure Developers Limited</t>
  </si>
  <si>
    <t>BSES01</t>
  </si>
  <si>
    <t>INE036A01016</t>
  </si>
  <si>
    <t>Reliance Infrastructure Limited</t>
  </si>
  <si>
    <t>GUSF02</t>
  </si>
  <si>
    <t>INE026A01025</t>
  </si>
  <si>
    <t>Gujarat State Fertilizers &amp; Chemicals Limited</t>
  </si>
  <si>
    <t>Fertilisers</t>
  </si>
  <si>
    <t>IDBI01</t>
  </si>
  <si>
    <t>INE008A01015</t>
  </si>
  <si>
    <t>IDBI Bank Limited</t>
  </si>
  <si>
    <t>RLPL01</t>
  </si>
  <si>
    <t>INE614G01033</t>
  </si>
  <si>
    <t>Reliance Power Limited</t>
  </si>
  <si>
    <t>SECH03</t>
  </si>
  <si>
    <t>INE628A01036</t>
  </si>
  <si>
    <t>UPL Limited</t>
  </si>
  <si>
    <t>Pesticides</t>
  </si>
  <si>
    <t>TEMA02</t>
  </si>
  <si>
    <t>INE669C01036</t>
  </si>
  <si>
    <t>Tech Mahindra Limited</t>
  </si>
  <si>
    <t>RELC01</t>
  </si>
  <si>
    <t>INE020B01018</t>
  </si>
  <si>
    <t>Rural Electrification Corporation Limited</t>
  </si>
  <si>
    <t>LICH02</t>
  </si>
  <si>
    <t>INE115A01026</t>
  </si>
  <si>
    <t>LIC Housing Finance Limited</t>
  </si>
  <si>
    <t>MUFL01</t>
  </si>
  <si>
    <t>INE414G01012</t>
  </si>
  <si>
    <t>Muthoot Finance Limited</t>
  </si>
  <si>
    <t>BRIT02</t>
  </si>
  <si>
    <t>INE216A01022</t>
  </si>
  <si>
    <t>Britannia Industries Limited</t>
  </si>
  <si>
    <t>FEBA02</t>
  </si>
  <si>
    <t>INE171A01029</t>
  </si>
  <si>
    <t>The Federal Bank  Limited</t>
  </si>
  <si>
    <t>IPLI01</t>
  </si>
  <si>
    <t>INE726G01019</t>
  </si>
  <si>
    <t>ICICI Prudential Life Insurance Company Limited</t>
  </si>
  <si>
    <t>CEAT02</t>
  </si>
  <si>
    <t>INE482A01020</t>
  </si>
  <si>
    <t>CEAT Limited</t>
  </si>
  <si>
    <t>Auto Ancillaries</t>
  </si>
  <si>
    <t>BHAH02</t>
  </si>
  <si>
    <t>INE257A01026</t>
  </si>
  <si>
    <t>Bharat Heavy Electricals Limited</t>
  </si>
  <si>
    <t>HDFC03</t>
  </si>
  <si>
    <t>INE001A01036</t>
  </si>
  <si>
    <t>Housing Development Finance Corporation Limited</t>
  </si>
  <si>
    <t>PVRL01</t>
  </si>
  <si>
    <t>INE191H01014</t>
  </si>
  <si>
    <t>PVR Limited</t>
  </si>
  <si>
    <t>ORBA01</t>
  </si>
  <si>
    <t>INE141A01014</t>
  </si>
  <si>
    <t>Oriental Bank of Commerce</t>
  </si>
  <si>
    <t>ANBA01</t>
  </si>
  <si>
    <t>INE434A01013</t>
  </si>
  <si>
    <t>Andhra Bank</t>
  </si>
  <si>
    <t>GUAM02</t>
  </si>
  <si>
    <t>INE079A01024</t>
  </si>
  <si>
    <t>Ambuja Cements Limited</t>
  </si>
  <si>
    <t>GBNL02</t>
  </si>
  <si>
    <t>INE886H01027</t>
  </si>
  <si>
    <t>TV18 Broadcast Limited</t>
  </si>
  <si>
    <t>ALBA01</t>
  </si>
  <si>
    <t>INE428A01015</t>
  </si>
  <si>
    <t>Allahabad Bank</t>
  </si>
  <si>
    <t>MAXI02</t>
  </si>
  <si>
    <t>INE180A01020</t>
  </si>
  <si>
    <t>Max Financial Services Limited</t>
  </si>
  <si>
    <t>RCOV01</t>
  </si>
  <si>
    <t>INE330H01018</t>
  </si>
  <si>
    <t>Reliance Communications Limited</t>
  </si>
  <si>
    <t>BTAT01</t>
  </si>
  <si>
    <t>INE669E01016</t>
  </si>
  <si>
    <t>Idea Cellular Limited</t>
  </si>
  <si>
    <t>ICEM01</t>
  </si>
  <si>
    <t>INE383A01012</t>
  </si>
  <si>
    <t>The India Cements Limited</t>
  </si>
  <si>
    <t>ENGI02</t>
  </si>
  <si>
    <t>INE510A01028</t>
  </si>
  <si>
    <t>Engineers India Limited</t>
  </si>
  <si>
    <t>ZEET02</t>
  </si>
  <si>
    <t>INE256A01028</t>
  </si>
  <si>
    <t>Zee Entertainment Enterprises Limited</t>
  </si>
  <si>
    <t>BHFO02</t>
  </si>
  <si>
    <t>INE465A01025</t>
  </si>
  <si>
    <t>Bharat Forge Limited</t>
  </si>
  <si>
    <t>Industrial Products</t>
  </si>
  <si>
    <t>PLNG01</t>
  </si>
  <si>
    <t>INE347G01014</t>
  </si>
  <si>
    <t>Petronet LNG Limited</t>
  </si>
  <si>
    <t>SPIL03</t>
  </si>
  <si>
    <t>INE044A01036</t>
  </si>
  <si>
    <t>Sun Pharmaceutical Industries Limited</t>
  </si>
  <si>
    <t>JAAS02</t>
  </si>
  <si>
    <t>INE455F01025</t>
  </si>
  <si>
    <t>Jaiprakash Associates Limited</t>
  </si>
  <si>
    <t>JVSL04</t>
  </si>
  <si>
    <t>INE019A01038</t>
  </si>
  <si>
    <t>JSW Steel Limited</t>
  </si>
  <si>
    <t>DABU02</t>
  </si>
  <si>
    <t>INE016A01026</t>
  </si>
  <si>
    <t>Dabur India Limited</t>
  </si>
  <si>
    <t>TTEA02</t>
  </si>
  <si>
    <t>INE192A01025</t>
  </si>
  <si>
    <t>Tata Global Beverages Limited</t>
  </si>
  <si>
    <t>CHLO02</t>
  </si>
  <si>
    <t>INE302A01020</t>
  </si>
  <si>
    <t>Exide Industries Limited</t>
  </si>
  <si>
    <t>JAII02</t>
  </si>
  <si>
    <t>INE175A01038</t>
  </si>
  <si>
    <t>Jain Irrigation Systems Limited</t>
  </si>
  <si>
    <t>MCSP02</t>
  </si>
  <si>
    <t>INE854D01024</t>
  </si>
  <si>
    <t>United Spirits Limited</t>
  </si>
  <si>
    <t>RATN01</t>
  </si>
  <si>
    <t>INE976G01028</t>
  </si>
  <si>
    <t>COAL01</t>
  </si>
  <si>
    <t>INE522F01014</t>
  </si>
  <si>
    <t>Coal India Limited</t>
  </si>
  <si>
    <t>HLEL02</t>
  </si>
  <si>
    <t>INE030A01027</t>
  </si>
  <si>
    <t>Hindustan Unilever Limited</t>
  </si>
  <si>
    <t>BINL01</t>
  </si>
  <si>
    <t>INE121J01017</t>
  </si>
  <si>
    <t>Bharti Infratel Limited</t>
  </si>
  <si>
    <t>Telecom -  Equipment &amp; Accessories</t>
  </si>
  <si>
    <t>JUFL01</t>
  </si>
  <si>
    <t>INE797F01012</t>
  </si>
  <si>
    <t>Jubilant Foodworks Limited</t>
  </si>
  <si>
    <t>TPOW02</t>
  </si>
  <si>
    <t>INE245A01021</t>
  </si>
  <si>
    <t>Tata Power Company Limited</t>
  </si>
  <si>
    <t>HCOC02</t>
  </si>
  <si>
    <t>INE549A01026</t>
  </si>
  <si>
    <t>Hindustan Construction Company Limited</t>
  </si>
  <si>
    <t>ONGC02</t>
  </si>
  <si>
    <t>INE213A01029</t>
  </si>
  <si>
    <t>Oil &amp; Natural Gas Corporation Limited</t>
  </si>
  <si>
    <t>Oil</t>
  </si>
  <si>
    <t>MNGF02</t>
  </si>
  <si>
    <t>INE522D01027</t>
  </si>
  <si>
    <t>Manappuram Finance Limited</t>
  </si>
  <si>
    <t>SBAI02</t>
  </si>
  <si>
    <t>INE062A01020</t>
  </si>
  <si>
    <t>State Bank of India</t>
  </si>
  <si>
    <t>KRAB01</t>
  </si>
  <si>
    <t>INE614B01018</t>
  </si>
  <si>
    <t>The Karnataka Bank Limited</t>
  </si>
  <si>
    <t>MUND02</t>
  </si>
  <si>
    <t>INE742F01042</t>
  </si>
  <si>
    <t>Adani Ports and Special Economic Zone Limited</t>
  </si>
  <si>
    <t>Transportation</t>
  </si>
  <si>
    <t>UTIB02</t>
  </si>
  <si>
    <t>INE238A01034</t>
  </si>
  <si>
    <t>Axis Bank Limited</t>
  </si>
  <si>
    <t>BKIN01</t>
  </si>
  <si>
    <t>INE084A01016</t>
  </si>
  <si>
    <t>Bank of India</t>
  </si>
  <si>
    <t>HAIL03</t>
  </si>
  <si>
    <t>INE176B01034</t>
  </si>
  <si>
    <t>Havells India Limited</t>
  </si>
  <si>
    <t>GLPH03</t>
  </si>
  <si>
    <t>INE935A01035</t>
  </si>
  <si>
    <t>Glenmark Pharmaceuticals Limited</t>
  </si>
  <si>
    <t>WOPA02</t>
  </si>
  <si>
    <t>INE049B01025</t>
  </si>
  <si>
    <t>Wockhardt Limited</t>
  </si>
  <si>
    <t>CENT02</t>
  </si>
  <si>
    <t>INE055A01016</t>
  </si>
  <si>
    <t>Century Textiles &amp; Industries Limited</t>
  </si>
  <si>
    <t>MOTI02</t>
  </si>
  <si>
    <t>INE323A01026</t>
  </si>
  <si>
    <t>Bosch Limited</t>
  </si>
  <si>
    <t>CAST03</t>
  </si>
  <si>
    <t>INE172A01027</t>
  </si>
  <si>
    <t>Castrol India Limited</t>
  </si>
  <si>
    <t>BALC02</t>
  </si>
  <si>
    <t>INE119A01028</t>
  </si>
  <si>
    <t>Balrampur Chini Mills Limited</t>
  </si>
  <si>
    <t>MAFS02</t>
  </si>
  <si>
    <t>INE774D01024</t>
  </si>
  <si>
    <t>Mahindra &amp; Mahindra Financial Services Limited</t>
  </si>
  <si>
    <t>DIVI02</t>
  </si>
  <si>
    <t>INE361B01024</t>
  </si>
  <si>
    <t>Divi's Laboratories Limited</t>
  </si>
  <si>
    <t>GODF02</t>
  </si>
  <si>
    <t>INE260B01028</t>
  </si>
  <si>
    <t>Godfrey Phillips India Limited</t>
  </si>
  <si>
    <t>BALI02</t>
  </si>
  <si>
    <t>INE787D01026</t>
  </si>
  <si>
    <t>Balkrishna Industries Limited</t>
  </si>
  <si>
    <t>APOL02</t>
  </si>
  <si>
    <t>INE437A01024</t>
  </si>
  <si>
    <t>Apollo Hospitals Enterprise Limited</t>
  </si>
  <si>
    <t>Healthcare Services</t>
  </si>
  <si>
    <t>FCHL01</t>
  </si>
  <si>
    <t>INE688I01017</t>
  </si>
  <si>
    <t>Capital First Limited</t>
  </si>
  <si>
    <t>NBCC03</t>
  </si>
  <si>
    <t>INE095N01031</t>
  </si>
  <si>
    <t>NBCC (India) Limited</t>
  </si>
  <si>
    <t>SHTR01</t>
  </si>
  <si>
    <t>INE721A01013</t>
  </si>
  <si>
    <t>Shriram Transport Finance Company Limited</t>
  </si>
  <si>
    <t>KACE03</t>
  </si>
  <si>
    <t>INE217B01036</t>
  </si>
  <si>
    <t>Kajaria Ceramics Limited</t>
  </si>
  <si>
    <t>LTFL01</t>
  </si>
  <si>
    <t>INE498L01015</t>
  </si>
  <si>
    <t>L&amp;T Finance Holdings Limited</t>
  </si>
  <si>
    <t>SIEM02</t>
  </si>
  <si>
    <t>INE003A01024</t>
  </si>
  <si>
    <t>Siemens Limited</t>
  </si>
  <si>
    <t>TOPL01</t>
  </si>
  <si>
    <t>INE813H01021</t>
  </si>
  <si>
    <t>Torrent Power Limited</t>
  </si>
  <si>
    <t>BHAE01</t>
  </si>
  <si>
    <t>INE258A01016</t>
  </si>
  <si>
    <t>BEML Limited</t>
  </si>
  <si>
    <t>MARE01</t>
  </si>
  <si>
    <t>INE103A01014</t>
  </si>
  <si>
    <t>Mangalore Refinery and Petrochemicals Limited</t>
  </si>
  <si>
    <t>MOSU03</t>
  </si>
  <si>
    <t>INE775A01035</t>
  </si>
  <si>
    <t>Motherson Sumi Systems Limited</t>
  </si>
  <si>
    <t>KCUL02</t>
  </si>
  <si>
    <t>INE298A01020</t>
  </si>
  <si>
    <t>Cummins India Limited</t>
  </si>
  <si>
    <t>UFSP02</t>
  </si>
  <si>
    <t>INE334L01012</t>
  </si>
  <si>
    <t>Ujjivan Financial Services Limited</t>
  </si>
  <si>
    <t>MAGL01</t>
  </si>
  <si>
    <t>INE002S01010</t>
  </si>
  <si>
    <t>Mahanagar Gas Limited</t>
  </si>
  <si>
    <t>MAUD01</t>
  </si>
  <si>
    <t>INE585B01010</t>
  </si>
  <si>
    <t>Maruti Suzuki India Limited</t>
  </si>
  <si>
    <t>ASHL02</t>
  </si>
  <si>
    <t>INE208A01029</t>
  </si>
  <si>
    <t>Ashok Leyland Limited</t>
  </si>
  <si>
    <t>SRFL01</t>
  </si>
  <si>
    <t>INE647A01010</t>
  </si>
  <si>
    <t>SRF Limited</t>
  </si>
  <si>
    <t>(b) UNLISTED</t>
  </si>
  <si>
    <t>Derivatives</t>
  </si>
  <si>
    <t>Index / Stock Futures</t>
  </si>
  <si>
    <t>SRFLAUG18</t>
  </si>
  <si>
    <t>SRF Limited August 2018 Future</t>
  </si>
  <si>
    <t xml:space="preserve"> </t>
  </si>
  <si>
    <t>ASHLAUG18</t>
  </si>
  <si>
    <t>Ashok Leyland Limited August 2018 Future</t>
  </si>
  <si>
    <t>MAUDAUG18</t>
  </si>
  <si>
    <t>Maruti Suzuki India Limited August 2018 Future</t>
  </si>
  <si>
    <t>MAGLAUG18</t>
  </si>
  <si>
    <t>Mahanagar Gas Limited August 2018 Future</t>
  </si>
  <si>
    <t>UFSPAUG18</t>
  </si>
  <si>
    <t>Ujjivan Financial Services Limited August 2018 Future</t>
  </si>
  <si>
    <t>KCULAUG18</t>
  </si>
  <si>
    <t>Cummins India Limited August 2018 Future</t>
  </si>
  <si>
    <t>MOSUAUG18</t>
  </si>
  <si>
    <t>Motherson Sumi Systems Limited August 2018 Future</t>
  </si>
  <si>
    <t>MAREAUG18</t>
  </si>
  <si>
    <t>Mangalore Refinery and Petrochemicals Limited August 2018 Future</t>
  </si>
  <si>
    <t>BHAEAUG18</t>
  </si>
  <si>
    <t>BEML Limited August 2018 Future</t>
  </si>
  <si>
    <t>TOPLAUG18</t>
  </si>
  <si>
    <t>Torrent Power Limited August 2018 Future</t>
  </si>
  <si>
    <t>SIEMAUG18</t>
  </si>
  <si>
    <t>Siemens Limited August 2018 Future</t>
  </si>
  <si>
    <t>LTFLAUG18</t>
  </si>
  <si>
    <t>L&amp;T Finance Holdings Limited August 2018 Future</t>
  </si>
  <si>
    <t>KACEAUG18</t>
  </si>
  <si>
    <t>Kajaria Ceramics Limited August 2018 Future</t>
  </si>
  <si>
    <t>SHTRAUG18</t>
  </si>
  <si>
    <t>Shriram Transport Finance Company Limited August 2018 Future</t>
  </si>
  <si>
    <t>NBCCAUG18</t>
  </si>
  <si>
    <t>NBCC (India) Limited August 2018 Future</t>
  </si>
  <si>
    <t>FCHLAUG18</t>
  </si>
  <si>
    <t>Capital First Limited August 2018 Future</t>
  </si>
  <si>
    <t>APOLAUG18</t>
  </si>
  <si>
    <t>Apollo Hospitals Enterprise Limited August 2018 Future</t>
  </si>
  <si>
    <t>BALIAUG18</t>
  </si>
  <si>
    <t>Balkrishna Industries Limited August 2018 Future</t>
  </si>
  <si>
    <t>GODFAUG18</t>
  </si>
  <si>
    <t>Godfrey Phillips India Limited August 2018 Future</t>
  </si>
  <si>
    <t>DIVIAUG18</t>
  </si>
  <si>
    <t>Divi's Laboratories Limited August 2018 Future</t>
  </si>
  <si>
    <t>MMFSAUG18</t>
  </si>
  <si>
    <t>Mahindra &amp; Mahindra Financial Services Limited August 2018 Future</t>
  </si>
  <si>
    <t>CASTAUG18</t>
  </si>
  <si>
    <t>Castrol India Limited August 2018 Future</t>
  </si>
  <si>
    <t>BALCAUG18</t>
  </si>
  <si>
    <t>Balrampur Chini Mills Limited August 2018 Future</t>
  </si>
  <si>
    <t>MOTIAUG18</t>
  </si>
  <si>
    <t>Bosch Limited August 2018 Future</t>
  </si>
  <si>
    <t>CENTAUG18</t>
  </si>
  <si>
    <t>Century Textiles &amp; Industries Limited August 2018 Future</t>
  </si>
  <si>
    <t>WOPAAUG18</t>
  </si>
  <si>
    <t>Wockhardt Limited August 2018 Future</t>
  </si>
  <si>
    <t>GLPHAUG18</t>
  </si>
  <si>
    <t>Glenmark Pharmaceuticals Limited August 2018 Future</t>
  </si>
  <si>
    <t>HAILAUG18</t>
  </si>
  <si>
    <t>Havells India Limited August 2018 Future</t>
  </si>
  <si>
    <t>BKINAUG18</t>
  </si>
  <si>
    <t>Bank of India August 2018 Future</t>
  </si>
  <si>
    <t>UTIBAUG18</t>
  </si>
  <si>
    <t>Axis Bank Limited August 2018 Future</t>
  </si>
  <si>
    <t>MUNDAUG18</t>
  </si>
  <si>
    <t>Adani Ports and Special Economic Zone Limited August 2018 Future</t>
  </si>
  <si>
    <t>KRABAUG18</t>
  </si>
  <si>
    <t>The Karnataka Bank Limited August 2018 Future</t>
  </si>
  <si>
    <t>SBAIAUG18</t>
  </si>
  <si>
    <t>State Bank of India August 2018 Future</t>
  </si>
  <si>
    <t>MNGFAUG18</t>
  </si>
  <si>
    <t>Manappuram Finance Limited August 2018 Future</t>
  </si>
  <si>
    <t>ONGCAUG18</t>
  </si>
  <si>
    <t>Oil &amp; Natural Gas Corporation Limited August 2018 Future</t>
  </si>
  <si>
    <t>HCOCAUG18</t>
  </si>
  <si>
    <t>Hindustan Construction Company Limited August 2018 Future</t>
  </si>
  <si>
    <t>TPOWAUG18</t>
  </si>
  <si>
    <t>Tata Power Company Limited August 2018 Future</t>
  </si>
  <si>
    <t>JUFLAUG18</t>
  </si>
  <si>
    <t>Jubilant Foodworks Limited August 2018 Future</t>
  </si>
  <si>
    <t>BINLAUG18</t>
  </si>
  <si>
    <t>Bharti Infratel Limited August 2018 Future</t>
  </si>
  <si>
    <t>HLELAUG18</t>
  </si>
  <si>
    <t>Hindustan Unilever Limited August 2018 Future</t>
  </si>
  <si>
    <t>COALAUG18</t>
  </si>
  <si>
    <t>Coal India Limited August 2018 Future</t>
  </si>
  <si>
    <t>RTBKAUG18</t>
  </si>
  <si>
    <t>RBL Bank Limited August 2018 Future</t>
  </si>
  <si>
    <t>MCSPAUG18</t>
  </si>
  <si>
    <t>United Spirits Limited August 2018 Future</t>
  </si>
  <si>
    <t>JAIIAUG18</t>
  </si>
  <si>
    <t>Jain Irrigation Systems Limited August 2018 Future</t>
  </si>
  <si>
    <t>CHLOAUG18</t>
  </si>
  <si>
    <t>Exide Industries Limited August 2018 Future</t>
  </si>
  <si>
    <t>TTEAAUG18</t>
  </si>
  <si>
    <t>Tata Global Beverages Limited August 2018 Future</t>
  </si>
  <si>
    <t>DABUAUG18</t>
  </si>
  <si>
    <t>Dabur India Limited August 2018 Future</t>
  </si>
  <si>
    <t>JVSLAUG18</t>
  </si>
  <si>
    <t>JSW Steel Limited August 2018 Future</t>
  </si>
  <si>
    <t>ADANSEP18</t>
  </si>
  <si>
    <t>Adani Enterprises Limited September 2018 Future</t>
  </si>
  <si>
    <t>JAASAUG18</t>
  </si>
  <si>
    <t>Jaiprakash Associates Limited August 2018 Future</t>
  </si>
  <si>
    <t>SPILAUG18</t>
  </si>
  <si>
    <t>Sun Pharmaceutical Industries Limited August 2018 Future</t>
  </si>
  <si>
    <t>PLNGAUG18</t>
  </si>
  <si>
    <t>Petronet LNG Limited August 2018 Future</t>
  </si>
  <si>
    <t>BHFOAUG18</t>
  </si>
  <si>
    <t>Bharat Forge Limited August 2018 Future</t>
  </si>
  <si>
    <t>ZEETAUG18</t>
  </si>
  <si>
    <t>Zee Entertainment Enterprises Limited August 2018 Future</t>
  </si>
  <si>
    <t>ENGIAUG18</t>
  </si>
  <si>
    <t>Engineers India Limited August 2018 Future</t>
  </si>
  <si>
    <t>ICEMAUG18</t>
  </si>
  <si>
    <t>The India Cements Limited August 2018 Future</t>
  </si>
  <si>
    <t>BTATAUG18</t>
  </si>
  <si>
    <t>Idea Cellular Limited August 2018 Future</t>
  </si>
  <si>
    <t>RCOVAUG18</t>
  </si>
  <si>
    <t>Reliance Communications Limited August 2018 Future</t>
  </si>
  <si>
    <t>MAXIAUG18</t>
  </si>
  <si>
    <t>Max Financial Services Limited August 2018 Future</t>
  </si>
  <si>
    <t>ALBAAUG18</t>
  </si>
  <si>
    <t>Allahabad Bank August 2018 Future</t>
  </si>
  <si>
    <t>GBNLAUG18</t>
  </si>
  <si>
    <t>TV18 Broadcast Limited August 2018 Future</t>
  </si>
  <si>
    <t>GUAMAUG18</t>
  </si>
  <si>
    <t>Ambuja Cements Limited August 2018 Future</t>
  </si>
  <si>
    <t>ANBAAUG18</t>
  </si>
  <si>
    <t>Andhra Bank August 2018 Future</t>
  </si>
  <si>
    <t>ORBAAUG18</t>
  </si>
  <si>
    <t>Oriental Bank of Commerce August 2018 Future</t>
  </si>
  <si>
    <t>PVRLAUG18</t>
  </si>
  <si>
    <t>PVR Limited August 2018 Future</t>
  </si>
  <si>
    <t>HDFCAUG18</t>
  </si>
  <si>
    <t>Housing Development Finance Corporation Limited August 2018 Future</t>
  </si>
  <si>
    <t>BHAHAUG18</t>
  </si>
  <si>
    <t>Bharat Heavy Electricals Limited August 2018 Future</t>
  </si>
  <si>
    <t>CEATAUG18</t>
  </si>
  <si>
    <t>CEAT Limited August 2018 Future</t>
  </si>
  <si>
    <t>IPLIAUG18</t>
  </si>
  <si>
    <t>ICICI Prudential Life Insurance Company Limited August 2018 Future</t>
  </si>
  <si>
    <t>FEBAAUG18</t>
  </si>
  <si>
    <t>The Federal Bank  Limited August 2018 Future</t>
  </si>
  <si>
    <t>BRITAUG18</t>
  </si>
  <si>
    <t>Britannia Industries Limited August 2018 Future</t>
  </si>
  <si>
    <t>MUFLAUG18</t>
  </si>
  <si>
    <t>Muthoot Finance Limited August 2018 Future</t>
  </si>
  <si>
    <t>LICHAUG18</t>
  </si>
  <si>
    <t>LIC Housing Finance Limited August 2018 Future</t>
  </si>
  <si>
    <t>RELCAUG18</t>
  </si>
  <si>
    <t>Rural Electrification Corporation Limited August 2018 Future</t>
  </si>
  <si>
    <t>TEMAAUG18</t>
  </si>
  <si>
    <t>Tech Mahindra Limited August 2018 Future</t>
  </si>
  <si>
    <t>SECHAUG18</t>
  </si>
  <si>
    <t>UPL Limited August 2018 Future</t>
  </si>
  <si>
    <t>RLPLAUG18</t>
  </si>
  <si>
    <t>Reliance Power Limited August 2018 Future</t>
  </si>
  <si>
    <t>IDBIAUG18</t>
  </si>
  <si>
    <t>IDBI Bank Limited August 2018 Future</t>
  </si>
  <si>
    <t>GUSFAUG18</t>
  </si>
  <si>
    <t>Gujarat State Fertilizers &amp; Chemicals Limited August 2018 Future</t>
  </si>
  <si>
    <t>BSESAUG18</t>
  </si>
  <si>
    <t>Reliance Infrastructure Limited August 2018 Future</t>
  </si>
  <si>
    <t>IRBLAUG18</t>
  </si>
  <si>
    <t>IRB Infrastructure Developers Limited August 2018 Future</t>
  </si>
  <si>
    <t>SREIAUG18</t>
  </si>
  <si>
    <t>SREI Infrastructure Finance Limited August 2018 Future</t>
  </si>
  <si>
    <t>BAFLAUG18</t>
  </si>
  <si>
    <t>Bajaj Finance Limited August 2018 Future</t>
  </si>
  <si>
    <t>DRRLAUG18</t>
  </si>
  <si>
    <t>Dr. Reddy's Laboratories Limited August 2018 Future</t>
  </si>
  <si>
    <t>BALNAUG18</t>
  </si>
  <si>
    <t>Bajaj Auto Limited August 2018 Future</t>
  </si>
  <si>
    <t>GRANAUG18</t>
  </si>
  <si>
    <t>Granules India Limited August 2018 Future</t>
  </si>
  <si>
    <t>CALCAUG18</t>
  </si>
  <si>
    <t>CESC Limited August 2018 Future</t>
  </si>
  <si>
    <t>AUPHAUG18</t>
  </si>
  <si>
    <t>Aurobindo Pharma Limited August 2018 Future</t>
  </si>
  <si>
    <t>TCHEAUG18</t>
  </si>
  <si>
    <t>Tata Chemicals Limited August 2018 Future</t>
  </si>
  <si>
    <t>BIOCAUG18</t>
  </si>
  <si>
    <t>Biocon Limited August 2018 Future</t>
  </si>
  <si>
    <t>SYBAAUG18</t>
  </si>
  <si>
    <t>Syndicate Bank August 2018 Future</t>
  </si>
  <si>
    <t>ASPAAUG18</t>
  </si>
  <si>
    <t>Asian Paints Limited August 2018 Future</t>
  </si>
  <si>
    <t>CHELAUG18</t>
  </si>
  <si>
    <t>Cadila Healthcare Limited August 2018 Future</t>
  </si>
  <si>
    <t>CANBAUG18</t>
  </si>
  <si>
    <t>Canara Bank August 2018 Future</t>
  </si>
  <si>
    <t>ASCEAUG18</t>
  </si>
  <si>
    <t>Dish TV India Limited August 2018 Future</t>
  </si>
  <si>
    <t>MINTAUG18</t>
  </si>
  <si>
    <t>MindTree Limited August 2018 Future</t>
  </si>
  <si>
    <t>YESBAUG18</t>
  </si>
  <si>
    <t>Yes Bank Limited August 2018 Future</t>
  </si>
  <si>
    <t>TCSLAUG18</t>
  </si>
  <si>
    <t>Tata Consultancy Services Limited August 2018 Future</t>
  </si>
  <si>
    <t>NMDCAUG18</t>
  </si>
  <si>
    <t>NMDC Limited August 2018 Future</t>
  </si>
  <si>
    <t>MARCAUG18</t>
  </si>
  <si>
    <t>Marico Limited August 2018 Future</t>
  </si>
  <si>
    <t>GCPLAUG18</t>
  </si>
  <si>
    <t>Godrej Consumer Products Limited August 2018 Future</t>
  </si>
  <si>
    <t>BHELAUG18</t>
  </si>
  <si>
    <t>Bharat Electronics Limited August 2018 Future</t>
  </si>
  <si>
    <t>JSPLAUG18</t>
  </si>
  <si>
    <t>Jindal Steel &amp; Power Limited August 2018 Future</t>
  </si>
  <si>
    <t>UNBIAUG18</t>
  </si>
  <si>
    <t>Union Bank of India August 2018 Future</t>
  </si>
  <si>
    <t>CROMAUG18</t>
  </si>
  <si>
    <t>CG Power and Industrial Solutions Limited August 2018 Future</t>
  </si>
  <si>
    <t>ADANAUG18</t>
  </si>
  <si>
    <t>Adani Enterprises Limited August 2018 Future</t>
  </si>
  <si>
    <t>SOBAAUG18</t>
  </si>
  <si>
    <t>The South Indian Bank Limited August 2018 Future</t>
  </si>
  <si>
    <t>RAWOAUG18</t>
  </si>
  <si>
    <t>Raymond Limited August 2018 Future</t>
  </si>
  <si>
    <t>IBCLAUG18</t>
  </si>
  <si>
    <t>ICICI Bank Limited August 2018 Future</t>
  </si>
  <si>
    <t>LARSAUG18</t>
  </si>
  <si>
    <t>Larsen &amp; Toubro Limited August 2018 Future</t>
  </si>
  <si>
    <t>BTVLAUG18</t>
  </si>
  <si>
    <t>Bharti Airtel Limited August 2018 Future</t>
  </si>
  <si>
    <t>ADAPAUG18</t>
  </si>
  <si>
    <t>Adani Power Limited August 2018 Future</t>
  </si>
  <si>
    <t>INFSAUG18</t>
  </si>
  <si>
    <t>Infosys Limited August 2018 Future</t>
  </si>
  <si>
    <t>SAILAUG18</t>
  </si>
  <si>
    <t>Steel Authority of India Limited August 2018 Future</t>
  </si>
  <si>
    <t>GAILAUG18</t>
  </si>
  <si>
    <t>GAIL (India) Limited August 2018 Future</t>
  </si>
  <si>
    <t>NAGFAUG18</t>
  </si>
  <si>
    <t>NCC Limited August 2018 Future</t>
  </si>
  <si>
    <t>SKSMAUG18</t>
  </si>
  <si>
    <t>Bharat Financial Inclusion Limited August 2018 Future</t>
  </si>
  <si>
    <t>GRASAUG18</t>
  </si>
  <si>
    <t>Grasim Industries Limited August 2018 Future</t>
  </si>
  <si>
    <t>TELCDAUG18</t>
  </si>
  <si>
    <t>Tata Motors Limited August 2018 Future</t>
  </si>
  <si>
    <t>GMRIAUG18</t>
  </si>
  <si>
    <t>GMR Infrastructure Limited August 2018 Future</t>
  </si>
  <si>
    <t>SESAAUG18</t>
  </si>
  <si>
    <t>Vedanta Limited August 2018 Future</t>
  </si>
  <si>
    <t>EQMFAUG18</t>
  </si>
  <si>
    <t>Equitas Holdings Limited August 2018 Future</t>
  </si>
  <si>
    <t>ITCLAUG18</t>
  </si>
  <si>
    <t>ITC Limited August 2018 Future</t>
  </si>
  <si>
    <t>HEROAUG18</t>
  </si>
  <si>
    <t>Hero MotoCorp Limited August 2018 Future</t>
  </si>
  <si>
    <t>TELCAUG18</t>
  </si>
  <si>
    <t>TWATAUG18</t>
  </si>
  <si>
    <t>Titan Company Limited August 2018 Future</t>
  </si>
  <si>
    <t>RINDAUG18</t>
  </si>
  <si>
    <t>Reliance Industries Limited August 2018 Future</t>
  </si>
  <si>
    <t>BKBAAUG18</t>
  </si>
  <si>
    <t>Bank of Baroda August 2018 Future</t>
  </si>
  <si>
    <t>DLFLAUG18</t>
  </si>
  <si>
    <t>DLF Limited August 2018 Future</t>
  </si>
  <si>
    <t>POWFAUG18</t>
  </si>
  <si>
    <t>Power Finance Corporation Limited August 2018 Future</t>
  </si>
  <si>
    <t>WIPRAUG18</t>
  </si>
  <si>
    <t>Wipro Limited August 2018 Future</t>
  </si>
  <si>
    <t>PUBAAUG18</t>
  </si>
  <si>
    <t>Punjab National Bank August 2018 Future</t>
  </si>
  <si>
    <t>DHFLAUG18</t>
  </si>
  <si>
    <t>Dewan Housing Finance Corporation Limited August 2018 Future</t>
  </si>
  <si>
    <t>EIMLAUG18</t>
  </si>
  <si>
    <t>Eicher Motors Limited August 2018 Future</t>
  </si>
  <si>
    <t>TISCAUG18</t>
  </si>
  <si>
    <t>Tata Steel Limited August 2018 Future</t>
  </si>
  <si>
    <t>SHTR428</t>
  </si>
  <si>
    <t>INE721A07NB1</t>
  </si>
  <si>
    <t>7.9% Shriram Transport Finance Company Limited **</t>
  </si>
  <si>
    <t>HDFC940</t>
  </si>
  <si>
    <t>INE001A07QW7</t>
  </si>
  <si>
    <t>7.33% Housing Development Finance Corporation Limited **</t>
  </si>
  <si>
    <t>SCUF99</t>
  </si>
  <si>
    <t>INE722A07752</t>
  </si>
  <si>
    <t>7.95% Shriram City Union Finance Limited **</t>
  </si>
  <si>
    <t>CARE AA+</t>
  </si>
  <si>
    <t>CHOL835</t>
  </si>
  <si>
    <t>INE121A07NW0</t>
  </si>
  <si>
    <t>7.8% Cholamandalam Investment and Finance Company Limited **</t>
  </si>
  <si>
    <t>LICH222</t>
  </si>
  <si>
    <t>INE115A07EP5</t>
  </si>
  <si>
    <t>9.65% LIC Housing Finance Limited **</t>
  </si>
  <si>
    <t>LTIF317</t>
  </si>
  <si>
    <t>INE691I07BW0</t>
  </si>
  <si>
    <t>8.86% L &amp; T Infrastructure Finance Company Limited **</t>
  </si>
  <si>
    <t>LICH306</t>
  </si>
  <si>
    <t>INE115A07IO9</t>
  </si>
  <si>
    <t>8.5% LIC Housing Finance Limited **</t>
  </si>
  <si>
    <t>PGCI361</t>
  </si>
  <si>
    <t>INE752E07MF1</t>
  </si>
  <si>
    <t>MMFS1065</t>
  </si>
  <si>
    <t>INE774D07QX1</t>
  </si>
  <si>
    <t>7.78% Mahindra &amp; Mahindra Financial Services Limited **</t>
  </si>
  <si>
    <t>NBAR278</t>
  </si>
  <si>
    <t>INE261F08550</t>
  </si>
  <si>
    <t>7.9% National Bank For Agriculture and Rural Development **</t>
  </si>
  <si>
    <t>GRUH226</t>
  </si>
  <si>
    <t>INE580B07422</t>
  </si>
  <si>
    <t>7.48% Gruh Finance Limited **</t>
  </si>
  <si>
    <t>IIBL809</t>
  </si>
  <si>
    <t>INE095A16YH5</t>
  </si>
  <si>
    <t>IIBL806</t>
  </si>
  <si>
    <t>INE095A16YE2</t>
  </si>
  <si>
    <t>IBHF624</t>
  </si>
  <si>
    <t>INE148I14UP1</t>
  </si>
  <si>
    <t>SHEB55</t>
  </si>
  <si>
    <t>INE601U14687</t>
  </si>
  <si>
    <t>INBS247</t>
  </si>
  <si>
    <t>INE110L14HT4</t>
  </si>
  <si>
    <t>HDFC1001</t>
  </si>
  <si>
    <t>INE001A14SX7</t>
  </si>
  <si>
    <t>JMFP774</t>
  </si>
  <si>
    <t>INE523H14J98</t>
  </si>
  <si>
    <t>RIND217</t>
  </si>
  <si>
    <t>INE002A14854</t>
  </si>
  <si>
    <t>JMFP780</t>
  </si>
  <si>
    <t>INE523H14K95</t>
  </si>
  <si>
    <t>SCUF132</t>
  </si>
  <si>
    <t>INE722A14CF9</t>
  </si>
  <si>
    <t>IBHF669</t>
  </si>
  <si>
    <t>INE148I14WP7</t>
  </si>
  <si>
    <t>Margin Fixed Deposit</t>
  </si>
  <si>
    <t>FDHD1077</t>
  </si>
  <si>
    <t>HDFC Bank Limited</t>
  </si>
  <si>
    <t>369</t>
  </si>
  <si>
    <t>FDHD1086</t>
  </si>
  <si>
    <t>FDIB825</t>
  </si>
  <si>
    <t>287</t>
  </si>
  <si>
    <t>FDIB824</t>
  </si>
  <si>
    <t>276</t>
  </si>
  <si>
    <t>FDUT694</t>
  </si>
  <si>
    <t>376</t>
  </si>
  <si>
    <t>FDHD1173</t>
  </si>
  <si>
    <t>202</t>
  </si>
  <si>
    <t>FDIL524</t>
  </si>
  <si>
    <t>IDFC Bank Limited</t>
  </si>
  <si>
    <t>273</t>
  </si>
  <si>
    <t>FDIL527</t>
  </si>
  <si>
    <t>272</t>
  </si>
  <si>
    <t>FDUT695</t>
  </si>
  <si>
    <t>FDHD1151</t>
  </si>
  <si>
    <t>366</t>
  </si>
  <si>
    <t>FDHD1157</t>
  </si>
  <si>
    <t>FDHD1167</t>
  </si>
  <si>
    <t>371</t>
  </si>
  <si>
    <t>FDHD1174</t>
  </si>
  <si>
    <t>200</t>
  </si>
  <si>
    <t>FDHD1177</t>
  </si>
  <si>
    <t>FDHD1212</t>
  </si>
  <si>
    <t>367</t>
  </si>
  <si>
    <t>FDHD1213</t>
  </si>
  <si>
    <t>372</t>
  </si>
  <si>
    <t>FDHD1232</t>
  </si>
  <si>
    <t>FDHD1235</t>
  </si>
  <si>
    <t>368</t>
  </si>
  <si>
    <t>FDIB850</t>
  </si>
  <si>
    <t>387</t>
  </si>
  <si>
    <t>FDIB851</t>
  </si>
  <si>
    <t>FDIL525</t>
  </si>
  <si>
    <t>FDIL526</t>
  </si>
  <si>
    <t>364</t>
  </si>
  <si>
    <t>FDUT690</t>
  </si>
  <si>
    <t>394</t>
  </si>
  <si>
    <t>FDUT692</t>
  </si>
  <si>
    <t>FDUT693</t>
  </si>
  <si>
    <t>FDHD1091</t>
  </si>
  <si>
    <t>FDHD1149</t>
  </si>
  <si>
    <t>FDHD1150</t>
  </si>
  <si>
    <t>FDHD1178</t>
  </si>
  <si>
    <t>197</t>
  </si>
  <si>
    <t>FDHD1215</t>
  </si>
  <si>
    <t>370</t>
  </si>
  <si>
    <t>FDIB852</t>
  </si>
  <si>
    <t>400</t>
  </si>
  <si>
    <t>FDUT689</t>
  </si>
  <si>
    <t>374</t>
  </si>
  <si>
    <t>FDUT696</t>
  </si>
  <si>
    <t>375</t>
  </si>
  <si>
    <t>FDUT697</t>
  </si>
  <si>
    <t>377</t>
  </si>
  <si>
    <t>FDUT698</t>
  </si>
  <si>
    <t>379</t>
  </si>
  <si>
    <t>FDUT699</t>
  </si>
  <si>
    <t>385</t>
  </si>
  <si>
    <t>FDHD1132</t>
  </si>
  <si>
    <t>365</t>
  </si>
  <si>
    <t>FDHD1137</t>
  </si>
  <si>
    <t>FDHD1138</t>
  </si>
  <si>
    <t>FDHD1139</t>
  </si>
  <si>
    <t>FDHD1140</t>
  </si>
  <si>
    <t>FDHD1141</t>
  </si>
  <si>
    <t>FDHD1142</t>
  </si>
  <si>
    <t>FDHD1143</t>
  </si>
  <si>
    <t>FDHD1144</t>
  </si>
  <si>
    <t>FDHD1145</t>
  </si>
  <si>
    <t>FDHD1135</t>
  </si>
  <si>
    <t>FDHD1136</t>
  </si>
  <si>
    <t>FNOMGN</t>
  </si>
  <si>
    <t>Cash Margin - Derivatives</t>
  </si>
  <si>
    <t>IDF014</t>
  </si>
  <si>
    <t>ARVI01</t>
  </si>
  <si>
    <t>INE034A01011</t>
  </si>
  <si>
    <t>Arvind Limited</t>
  </si>
  <si>
    <t>HDFB02</t>
  </si>
  <si>
    <t>INE040A01026</t>
  </si>
  <si>
    <t>VSNL01</t>
  </si>
  <si>
    <t>INE151A01013</t>
  </si>
  <si>
    <t>Tata Communications Limited</t>
  </si>
  <si>
    <t>BAND01</t>
  </si>
  <si>
    <t>INE545U01014</t>
  </si>
  <si>
    <t>Bandhan Bank Limited</t>
  </si>
  <si>
    <t>NTPC01</t>
  </si>
  <si>
    <t>INE733E01010</t>
  </si>
  <si>
    <t>NTPC Limited</t>
  </si>
  <si>
    <t>RCAM01</t>
  </si>
  <si>
    <t>INE298J01013</t>
  </si>
  <si>
    <t>Reliance Nippon Life Asset Management Limited</t>
  </si>
  <si>
    <t>ULCC01</t>
  </si>
  <si>
    <t>INE481G01011</t>
  </si>
  <si>
    <t>UltraTech Cement Limited</t>
  </si>
  <si>
    <t>PNCI02</t>
  </si>
  <si>
    <t>INE195J01029</t>
  </si>
  <si>
    <t>PNC Infratech Limited</t>
  </si>
  <si>
    <t>APOT02</t>
  </si>
  <si>
    <t>INE438A01022</t>
  </si>
  <si>
    <t>Apollo Tyres Limited</t>
  </si>
  <si>
    <t>NAPH02</t>
  </si>
  <si>
    <t>INE987B01026</t>
  </si>
  <si>
    <t>Natco Pharma Limited</t>
  </si>
  <si>
    <t>IOIC01</t>
  </si>
  <si>
    <t>INE242A01010</t>
  </si>
  <si>
    <t>Indian Oil Corporation Limited</t>
  </si>
  <si>
    <t>SUFI01</t>
  </si>
  <si>
    <t>INE660A01013</t>
  </si>
  <si>
    <t>Sundaram Finance Limited</t>
  </si>
  <si>
    <t>BRET01</t>
  </si>
  <si>
    <t>INE752P01024</t>
  </si>
  <si>
    <t>Future Retail Limited</t>
  </si>
  <si>
    <t>Retailing</t>
  </si>
  <si>
    <t>FOIL01</t>
  </si>
  <si>
    <t>INE686Y01026</t>
  </si>
  <si>
    <t>Fine Organic Industries Limited</t>
  </si>
  <si>
    <t>CCOI02</t>
  </si>
  <si>
    <t>INE111A01025</t>
  </si>
  <si>
    <t>Container Corporation of India Limited</t>
  </si>
  <si>
    <t>PEFR01</t>
  </si>
  <si>
    <t>INE647O01011</t>
  </si>
  <si>
    <t>Aditya Birla Fashion and Retail Limited</t>
  </si>
  <si>
    <t>COFE03</t>
  </si>
  <si>
    <t>INE169A01031</t>
  </si>
  <si>
    <t>Coromandel International Limited</t>
  </si>
  <si>
    <t>TEJN01</t>
  </si>
  <si>
    <t>INE010J01012</t>
  </si>
  <si>
    <t>Tejas Networks Limited</t>
  </si>
  <si>
    <t>VSNLAUG18</t>
  </si>
  <si>
    <t>Tata Communications Limited August 2018 Future</t>
  </si>
  <si>
    <t>ARVIAUG18</t>
  </si>
  <si>
    <t>Arvind Limited August 2018 Future</t>
  </si>
  <si>
    <t>GOI1217</t>
  </si>
  <si>
    <t>IN0020140045</t>
  </si>
  <si>
    <t>8.4% Government of India</t>
  </si>
  <si>
    <t>CHOL823</t>
  </si>
  <si>
    <t>INE121A07MV4</t>
  </si>
  <si>
    <t>8.2% Cholamandalam Investment and Finance Company Limited **</t>
  </si>
  <si>
    <t>FDHD1230</t>
  </si>
  <si>
    <t>275</t>
  </si>
  <si>
    <t>FDHD1158</t>
  </si>
  <si>
    <t>185</t>
  </si>
  <si>
    <t>FDUT700</t>
  </si>
  <si>
    <t>191</t>
  </si>
  <si>
    <t>FDUT702</t>
  </si>
  <si>
    <t>FDUT703</t>
  </si>
  <si>
    <t>IDF015</t>
  </si>
  <si>
    <t>KOMA02</t>
  </si>
  <si>
    <t>INE237A01028</t>
  </si>
  <si>
    <t>Kotak Mahindra Bank Limited</t>
  </si>
  <si>
    <t>MAHI02</t>
  </si>
  <si>
    <t>INE101A01026</t>
  </si>
  <si>
    <t>Mahindra &amp; Mahindra Limited</t>
  </si>
  <si>
    <t>MRFL01</t>
  </si>
  <si>
    <t>INE883A01011</t>
  </si>
  <si>
    <t>MRF Limited</t>
  </si>
  <si>
    <t>IHOT02</t>
  </si>
  <si>
    <t>INE053A01029</t>
  </si>
  <si>
    <t>The Indian Hotels Company Limited</t>
  </si>
  <si>
    <t>Hotels, Resorts And Other Recreational Activities</t>
  </si>
  <si>
    <t>HCLT02</t>
  </si>
  <si>
    <t>INE860A01027</t>
  </si>
  <si>
    <t>HCL Technologies Limited</t>
  </si>
  <si>
    <t>HMML01</t>
  </si>
  <si>
    <t>INE264A01014</t>
  </si>
  <si>
    <t>GlaxoSmithKline Consumer Healthcare Limited</t>
  </si>
  <si>
    <t>AIEL02</t>
  </si>
  <si>
    <t>INE212H01026</t>
  </si>
  <si>
    <t>AIA Engineering Limited</t>
  </si>
  <si>
    <t>SCUF01</t>
  </si>
  <si>
    <t>INE722A01011</t>
  </si>
  <si>
    <t>Shriram City Union Finance Limited</t>
  </si>
  <si>
    <t>FLFL01</t>
  </si>
  <si>
    <t>INE452O01016</t>
  </si>
  <si>
    <t>Future Lifestyle Fashions Limited</t>
  </si>
  <si>
    <t>COLG02</t>
  </si>
  <si>
    <t>INE259A01022</t>
  </si>
  <si>
    <t>Colgate Palmolive (India) Limited</t>
  </si>
  <si>
    <t>INRL02</t>
  </si>
  <si>
    <t>INE873D01024</t>
  </si>
  <si>
    <t>Indoco Remedies Limited</t>
  </si>
  <si>
    <t>NEST01</t>
  </si>
  <si>
    <t>INE239A01016</t>
  </si>
  <si>
    <t>Nestle India Limited</t>
  </si>
  <si>
    <t>ACCL02</t>
  </si>
  <si>
    <t>INE012A01025</t>
  </si>
  <si>
    <t>ACC Limited</t>
  </si>
  <si>
    <t>MCEL03</t>
  </si>
  <si>
    <t>INE331A01037</t>
  </si>
  <si>
    <t>The Ramco Cements Limited</t>
  </si>
  <si>
    <t>SUPI02</t>
  </si>
  <si>
    <t>INE195A01028</t>
  </si>
  <si>
    <t>Supreme Industries Limited</t>
  </si>
  <si>
    <t>NACL03</t>
  </si>
  <si>
    <t>INE139A01034</t>
  </si>
  <si>
    <t>National Aluminium Company Limited</t>
  </si>
  <si>
    <t>MAAU01</t>
  </si>
  <si>
    <t>INE536H01010</t>
  </si>
  <si>
    <t>Mahindra CIE Automotive Limited</t>
  </si>
  <si>
    <t>THER02</t>
  </si>
  <si>
    <t>INE152A01029</t>
  </si>
  <si>
    <t>Thermax Limited</t>
  </si>
  <si>
    <t>TINV04</t>
  </si>
  <si>
    <t>INE149A01033</t>
  </si>
  <si>
    <t>TI Financial Holdings Limited</t>
  </si>
  <si>
    <t>ICBR01</t>
  </si>
  <si>
    <t>INE763G01038</t>
  </si>
  <si>
    <t>ICICI Securities Limited</t>
  </si>
  <si>
    <t>KPIT03</t>
  </si>
  <si>
    <t>INE836A01035</t>
  </si>
  <si>
    <t>KPIT Technologies Limited</t>
  </si>
  <si>
    <t>NAVB02</t>
  </si>
  <si>
    <t>INE725A01022</t>
  </si>
  <si>
    <t>Nava Bharat Ventures Limited</t>
  </si>
  <si>
    <t>VOLT02</t>
  </si>
  <si>
    <t>INE226A01021</t>
  </si>
  <si>
    <t>Voltas Limited</t>
  </si>
  <si>
    <t>BPCL01</t>
  </si>
  <si>
    <t>INE029A01011</t>
  </si>
  <si>
    <t>Bharat Petroleum Corporation Limited</t>
  </si>
  <si>
    <t>CGCE01</t>
  </si>
  <si>
    <t>INE299U01018</t>
  </si>
  <si>
    <t>Crompton Greaves Consumer Electricals Limited</t>
  </si>
  <si>
    <t>MIIL02</t>
  </si>
  <si>
    <t>INE405E01023</t>
  </si>
  <si>
    <t>Minda Industries Limited</t>
  </si>
  <si>
    <t>KPTL02</t>
  </si>
  <si>
    <t>INE220B01022</t>
  </si>
  <si>
    <t>Kalpataru Power Transmission Limited</t>
  </si>
  <si>
    <t>MASL02</t>
  </si>
  <si>
    <t>INE759A01021</t>
  </si>
  <si>
    <t>Mastek Limited</t>
  </si>
  <si>
    <t>CARB02</t>
  </si>
  <si>
    <t>INE371A01025</t>
  </si>
  <si>
    <t>Graphite India Limited</t>
  </si>
  <si>
    <t>IIBL01</t>
  </si>
  <si>
    <t>INE095A01012</t>
  </si>
  <si>
    <t>DENI02</t>
  </si>
  <si>
    <t>INE288B01029</t>
  </si>
  <si>
    <t>Deepak Nitrite Limited</t>
  </si>
  <si>
    <t>HPEC01</t>
  </si>
  <si>
    <t>INE094A01015</t>
  </si>
  <si>
    <t>Hindustan Petroleum Corporation Limited</t>
  </si>
  <si>
    <t>ASAI01</t>
  </si>
  <si>
    <t>INE439A01020</t>
  </si>
  <si>
    <t>Asahi India Glass Limited</t>
  </si>
  <si>
    <t>DECL02</t>
  </si>
  <si>
    <t>INE583C01021</t>
  </si>
  <si>
    <t>Deccan Cements Limited</t>
  </si>
  <si>
    <t>TISC02</t>
  </si>
  <si>
    <t>IN9081A01010</t>
  </si>
  <si>
    <t>ZEET20PSS</t>
  </si>
  <si>
    <t>INE256A04022</t>
  </si>
  <si>
    <t>Zee Entertainment Enterprises Limited (Preference shares)</t>
  </si>
  <si>
    <t>APOTAUG18</t>
  </si>
  <si>
    <t>Apollo Tyres Limited August 2018 Future</t>
  </si>
  <si>
    <t>IDF016</t>
  </si>
  <si>
    <t>AVSP01</t>
  </si>
  <si>
    <t>INE192R01011</t>
  </si>
  <si>
    <t>Avenue Supermarts Limited</t>
  </si>
  <si>
    <t>BATA02</t>
  </si>
  <si>
    <t>INE176A01028</t>
  </si>
  <si>
    <t>Bata India Limited</t>
  </si>
  <si>
    <t>MICP01</t>
  </si>
  <si>
    <t>INE898S01029</t>
  </si>
  <si>
    <t>Majesco Limited</t>
  </si>
  <si>
    <t>AMUL01</t>
  </si>
  <si>
    <t>INE126J01016</t>
  </si>
  <si>
    <t>Apollo Pipes Ltd</t>
  </si>
  <si>
    <t>Miscellaneous</t>
  </si>
  <si>
    <t>CAAM01</t>
  </si>
  <si>
    <t>INE385W01011</t>
  </si>
  <si>
    <t>Dishman Carbogen Amcis Limited</t>
  </si>
  <si>
    <t>MALE02</t>
  </si>
  <si>
    <t>INE511C01022</t>
  </si>
  <si>
    <t>Magma Fincorp Limited</t>
  </si>
  <si>
    <t>KHAD01</t>
  </si>
  <si>
    <t>INE834I01025</t>
  </si>
  <si>
    <t>Khadim India Limited</t>
  </si>
  <si>
    <t>DOLA02</t>
  </si>
  <si>
    <t>INE325C01035</t>
  </si>
  <si>
    <t>Dollar Industries Limited</t>
  </si>
  <si>
    <t>IDF017</t>
  </si>
  <si>
    <t>ASTP04</t>
  </si>
  <si>
    <t>INE006I01046</t>
  </si>
  <si>
    <t>Astral Poly Technik Limited</t>
  </si>
  <si>
    <t>SEIS01</t>
  </si>
  <si>
    <t>INE285J01010</t>
  </si>
  <si>
    <t>Security and Intelligence Services (India) Limited</t>
  </si>
  <si>
    <t>Commercial Services</t>
  </si>
  <si>
    <t>BSEL02</t>
  </si>
  <si>
    <t>INE118H01025</t>
  </si>
  <si>
    <t>BSE Limited</t>
  </si>
  <si>
    <t>CDSL01</t>
  </si>
  <si>
    <t>INE736A01011</t>
  </si>
  <si>
    <t>Central Depository Services (India) Limited</t>
  </si>
  <si>
    <t>SCEM01</t>
  </si>
  <si>
    <t>INE229C01013</t>
  </si>
  <si>
    <t>Sagar Cements Limited</t>
  </si>
  <si>
    <t>SKIP01</t>
  </si>
  <si>
    <t>INE439E01022</t>
  </si>
  <si>
    <t>Skipper Limited</t>
  </si>
  <si>
    <t>IDF019</t>
  </si>
  <si>
    <t>BIRM01</t>
  </si>
  <si>
    <t>INE470A01017</t>
  </si>
  <si>
    <t>3M India Limited</t>
  </si>
  <si>
    <t>FAGP01</t>
  </si>
  <si>
    <t>INE513A01014</t>
  </si>
  <si>
    <t>Schaeffler India Limited</t>
  </si>
  <si>
    <t>PAGE01</t>
  </si>
  <si>
    <t>INE761H01022</t>
  </si>
  <si>
    <t>Page Industries Limited</t>
  </si>
  <si>
    <t>JMFL02</t>
  </si>
  <si>
    <t>INE780C01023</t>
  </si>
  <si>
    <t>JM Financial Limited</t>
  </si>
  <si>
    <t>922121USD</t>
  </si>
  <si>
    <t>US1924461023</t>
  </si>
  <si>
    <t>Cognizant Technology Solutions Corp</t>
  </si>
  <si>
    <t>IT Consulting &amp; Other Services</t>
  </si>
  <si>
    <t>GREC02</t>
  </si>
  <si>
    <t>INE224A01026</t>
  </si>
  <si>
    <t>Greaves Cotton Limited</t>
  </si>
  <si>
    <t>PROG01</t>
  </si>
  <si>
    <t>INE179A01014</t>
  </si>
  <si>
    <t>Procter &amp; Gamble Hygiene and Health Care Limited</t>
  </si>
  <si>
    <t>HDLI01</t>
  </si>
  <si>
    <t>INE795G01014</t>
  </si>
  <si>
    <t>HDFC Standard Life Insurance Company Limited</t>
  </si>
  <si>
    <t>PIDI02</t>
  </si>
  <si>
    <t>INE318A01026</t>
  </si>
  <si>
    <t>Pidilite Industries Limited</t>
  </si>
  <si>
    <t>VATE03</t>
  </si>
  <si>
    <t>INE956G01038</t>
  </si>
  <si>
    <t>VA Tech Wabag Limited</t>
  </si>
  <si>
    <t>Engineering Services</t>
  </si>
  <si>
    <t>CUBI02</t>
  </si>
  <si>
    <t>INE491A01021</t>
  </si>
  <si>
    <t>City Union Bank Limited</t>
  </si>
  <si>
    <t>MCEX01</t>
  </si>
  <si>
    <t>INE745G01035</t>
  </si>
  <si>
    <t>Multi Commodity Exchange of India Limited</t>
  </si>
  <si>
    <t>ENTN01</t>
  </si>
  <si>
    <t>INE265F01028</t>
  </si>
  <si>
    <t>Entertainment Network (India) Limited</t>
  </si>
  <si>
    <t>BTUL01</t>
  </si>
  <si>
    <t>INE702C01019</t>
  </si>
  <si>
    <t>APL Apollo Tubes Limited</t>
  </si>
  <si>
    <t>SCIL02</t>
  </si>
  <si>
    <t>INE686A01026</t>
  </si>
  <si>
    <t>ITD Cementation India Limited</t>
  </si>
  <si>
    <t>TCII02</t>
  </si>
  <si>
    <t>INE688A01022</t>
  </si>
  <si>
    <t>Transport Corporation of India Limited</t>
  </si>
  <si>
    <t>MASP01</t>
  </si>
  <si>
    <t>INE825A01012</t>
  </si>
  <si>
    <t>Vardhman Textiles Limited</t>
  </si>
  <si>
    <t>Textiles - Cotton</t>
  </si>
  <si>
    <t>DIIL01</t>
  </si>
  <si>
    <t>INE131C01011</t>
  </si>
  <si>
    <t>Disa India Limited</t>
  </si>
  <si>
    <t>GRIL01</t>
  </si>
  <si>
    <t>INE544R01013</t>
  </si>
  <si>
    <t>Greenlam Industries Limited</t>
  </si>
  <si>
    <t>ATUL01</t>
  </si>
  <si>
    <t>INE100A01010</t>
  </si>
  <si>
    <t>Atul Limited</t>
  </si>
  <si>
    <t>TCIE01</t>
  </si>
  <si>
    <t>INE586V01016</t>
  </si>
  <si>
    <t>TCI Express Limited</t>
  </si>
  <si>
    <t>BLDA01</t>
  </si>
  <si>
    <t>INE233B01017</t>
  </si>
  <si>
    <t>Blue Dart Express Limited</t>
  </si>
  <si>
    <t>POWM01</t>
  </si>
  <si>
    <t>INE211R01019</t>
  </si>
  <si>
    <t>Power Mech Projects Limited</t>
  </si>
  <si>
    <t>WEAL01</t>
  </si>
  <si>
    <t>INE888B01018</t>
  </si>
  <si>
    <t>Poddar Housing and Development Limited</t>
  </si>
  <si>
    <t>RASP01</t>
  </si>
  <si>
    <t>INE611A01016</t>
  </si>
  <si>
    <t>RSWM Limited</t>
  </si>
  <si>
    <t>KPNE01</t>
  </si>
  <si>
    <t>INE811A01012</t>
  </si>
  <si>
    <t>Kirloskar Pneumatic Company Limited</t>
  </si>
  <si>
    <t>MFSL01</t>
  </si>
  <si>
    <t>INE348L01012</t>
  </si>
  <si>
    <t>Mas Financial Services Limited</t>
  </si>
  <si>
    <t>ASEA02</t>
  </si>
  <si>
    <t>INE117A01022</t>
  </si>
  <si>
    <t>ABB India Limited</t>
  </si>
  <si>
    <t>SHKE01</t>
  </si>
  <si>
    <t>INE500L01026</t>
  </si>
  <si>
    <t>S H Kelkar and Company Limited</t>
  </si>
  <si>
    <t>SLIF01</t>
  </si>
  <si>
    <t>INE123W01016</t>
  </si>
  <si>
    <t>SBI Life Insurance Company Limited</t>
  </si>
  <si>
    <t>SUVE02</t>
  </si>
  <si>
    <t>INE495B01038</t>
  </si>
  <si>
    <t>Suven Life Sciences Limited</t>
  </si>
  <si>
    <t>PCAM01</t>
  </si>
  <si>
    <t>INE484I01029</t>
  </si>
  <si>
    <t>Precision Camshafts Limited</t>
  </si>
  <si>
    <t>KEWI01</t>
  </si>
  <si>
    <t>INE717A01029</t>
  </si>
  <si>
    <t>Kennametal India Limited</t>
  </si>
  <si>
    <t>ULCCAUG18</t>
  </si>
  <si>
    <t>UltraTech Cement Limited August 2018 Future</t>
  </si>
  <si>
    <t>FDHD1238</t>
  </si>
  <si>
    <t>7</t>
  </si>
  <si>
    <t>IDF020</t>
  </si>
  <si>
    <t>VRLO01</t>
  </si>
  <si>
    <t>INE366I01010</t>
  </si>
  <si>
    <t>VRL Logistics Limited</t>
  </si>
  <si>
    <t>KEIN02</t>
  </si>
  <si>
    <t>INE389H01022</t>
  </si>
  <si>
    <t>KEC International Limited</t>
  </si>
  <si>
    <t>INEN02</t>
  </si>
  <si>
    <t>INE136B01020</t>
  </si>
  <si>
    <t>Cyient Limited</t>
  </si>
  <si>
    <t>VMAR01</t>
  </si>
  <si>
    <t>INE665J01013</t>
  </si>
  <si>
    <t>V-Mart Retail Limited</t>
  </si>
  <si>
    <t>ILOM01</t>
  </si>
  <si>
    <t>INE765G01017</t>
  </si>
  <si>
    <t>ICICI Lombard General Insurance Company Limited</t>
  </si>
  <si>
    <t>FSCS01</t>
  </si>
  <si>
    <t>INE935Q01015</t>
  </si>
  <si>
    <t>Future Supply Chain Solutions Limited</t>
  </si>
  <si>
    <t>JKCE01</t>
  </si>
  <si>
    <t>INE823G01014</t>
  </si>
  <si>
    <t>JK Cement Limited</t>
  </si>
  <si>
    <t>MHSE02</t>
  </si>
  <si>
    <t>INE271B01025</t>
  </si>
  <si>
    <t>Maharashtra Seamless Limited</t>
  </si>
  <si>
    <t>EASI02</t>
  </si>
  <si>
    <t>INE230A01023</t>
  </si>
  <si>
    <t>EIH Limited</t>
  </si>
  <si>
    <t>GPIL03</t>
  </si>
  <si>
    <t>INE461C01038</t>
  </si>
  <si>
    <t>Greenply Industries Limited</t>
  </si>
  <si>
    <t>CGIM01</t>
  </si>
  <si>
    <t>INE188B01013</t>
  </si>
  <si>
    <t>Igarashi Motors India Limited</t>
  </si>
  <si>
    <t>KPRM02</t>
  </si>
  <si>
    <t>INE930H01023</t>
  </si>
  <si>
    <t>K.P.R. Mill Limited</t>
  </si>
  <si>
    <t>KEII02</t>
  </si>
  <si>
    <t>INE878B01027</t>
  </si>
  <si>
    <t>KEI Industries Limited</t>
  </si>
  <si>
    <t>TLFH01</t>
  </si>
  <si>
    <t>INE974X01010</t>
  </si>
  <si>
    <t>Tube Investments of India Limited</t>
  </si>
  <si>
    <t>PSYL01</t>
  </si>
  <si>
    <t>INE262H01013</t>
  </si>
  <si>
    <t>Persistent Systems Limited</t>
  </si>
  <si>
    <t>HNPS02</t>
  </si>
  <si>
    <t>INE292B01021</t>
  </si>
  <si>
    <t>HBL Power Systems Limited</t>
  </si>
  <si>
    <t>LMAW02</t>
  </si>
  <si>
    <t>INE269B01029</t>
  </si>
  <si>
    <t>Lakshmi Machine Works Limited</t>
  </si>
  <si>
    <t>WABT01</t>
  </si>
  <si>
    <t>INE342J01019</t>
  </si>
  <si>
    <t>WABCO India Limited</t>
  </si>
  <si>
    <t>NTSP01</t>
  </si>
  <si>
    <t>INE229H01012</t>
  </si>
  <si>
    <t>Nitin Spinners Limited</t>
  </si>
  <si>
    <t>WOHO01</t>
  </si>
  <si>
    <t>INE066O01014</t>
  </si>
  <si>
    <t>Wonderla Holidays Limited</t>
  </si>
  <si>
    <t>EMAM02</t>
  </si>
  <si>
    <t>INE548C01032</t>
  </si>
  <si>
    <t>Emami Limited</t>
  </si>
  <si>
    <t>GGLT01</t>
  </si>
  <si>
    <t>INE844O01022</t>
  </si>
  <si>
    <t>Gujarat Gas Limited</t>
  </si>
  <si>
    <t>HIKC02</t>
  </si>
  <si>
    <t>INE475B01022</t>
  </si>
  <si>
    <t>Hikal Limited</t>
  </si>
  <si>
    <t>GAAP01</t>
  </si>
  <si>
    <t>INE295F01017</t>
  </si>
  <si>
    <t>Butterfly Gandhimathi Appliances Limited</t>
  </si>
  <si>
    <t>STTO02</t>
  </si>
  <si>
    <t>INE334A01023</t>
  </si>
  <si>
    <t>Sterling Tools Limited</t>
  </si>
  <si>
    <t>KIFE02</t>
  </si>
  <si>
    <t>INE884B01025</t>
  </si>
  <si>
    <t>Kirloskar Ferrous Industries Limited</t>
  </si>
  <si>
    <t>TDPS01</t>
  </si>
  <si>
    <t>INE419M01019</t>
  </si>
  <si>
    <t>TD Power Systems Limited</t>
  </si>
  <si>
    <t>IDF022</t>
  </si>
  <si>
    <t>PSPR01</t>
  </si>
  <si>
    <t>INE488V01015</t>
  </si>
  <si>
    <t>PSP Projects Limited</t>
  </si>
  <si>
    <t>HINI02</t>
  </si>
  <si>
    <t>INE038A01020</t>
  </si>
  <si>
    <t>Hindalco Industries Limited</t>
  </si>
  <si>
    <t>HEGL01</t>
  </si>
  <si>
    <t>INE545A01016</t>
  </si>
  <si>
    <t>HEG Limited</t>
  </si>
  <si>
    <t>SANH01</t>
  </si>
  <si>
    <t>INE278H01035</t>
  </si>
  <si>
    <t>Sandhar Technologies Limited</t>
  </si>
  <si>
    <t>TEXR01</t>
  </si>
  <si>
    <t>INE621L01012</t>
  </si>
  <si>
    <t>Texmaco Rail &amp; Engineering Limited</t>
  </si>
  <si>
    <t>FVIL02</t>
  </si>
  <si>
    <t>INE220J01025</t>
  </si>
  <si>
    <t>Future Consumer Limited</t>
  </si>
  <si>
    <t>ASGI01</t>
  </si>
  <si>
    <t>INE022I01019</t>
  </si>
  <si>
    <t>Asian Granito India Limited</t>
  </si>
  <si>
    <t>MREL01</t>
  </si>
  <si>
    <t>INE178A01016</t>
  </si>
  <si>
    <t>Chennai Petroleum Corporation Limited</t>
  </si>
  <si>
    <t>PHRP01</t>
  </si>
  <si>
    <t>INE546Y01022</t>
  </si>
  <si>
    <t>Praxis Home Retail Limited</t>
  </si>
  <si>
    <t>IDF024</t>
  </si>
  <si>
    <t>Mutual Fund Units</t>
  </si>
  <si>
    <t>118407</t>
  </si>
  <si>
    <t>INF194K01U07</t>
  </si>
  <si>
    <t>IDFC Bond Fund -Short Term Plan Direct Plan-Growth</t>
  </si>
  <si>
    <t>118371</t>
  </si>
  <si>
    <t>INF194K01J77</t>
  </si>
  <si>
    <t>IDFC Low Duration Fund -Direct Plan-Growth</t>
  </si>
  <si>
    <t>IDF025</t>
  </si>
  <si>
    <t>BFSL01</t>
  </si>
  <si>
    <t>INE918I01018</t>
  </si>
  <si>
    <t>Bajaj Finserv Limited</t>
  </si>
  <si>
    <t>TPOW109</t>
  </si>
  <si>
    <t>INE245A08109</t>
  </si>
  <si>
    <t>7.99% Tata Power Company Limited **</t>
  </si>
  <si>
    <t>CARE AA</t>
  </si>
  <si>
    <t>RECL335</t>
  </si>
  <si>
    <t>INE020B08AS5</t>
  </si>
  <si>
    <t>7.7% Rural Electrification Corporation Limited **</t>
  </si>
  <si>
    <t>BLDA27</t>
  </si>
  <si>
    <t>INE233B08095</t>
  </si>
  <si>
    <t>9.4% Blue Dart Express Limited **</t>
  </si>
  <si>
    <t>BLDA28</t>
  </si>
  <si>
    <t>INE233B08103</t>
  </si>
  <si>
    <t>9.5% Blue Dart Express Limited **</t>
  </si>
  <si>
    <t>IDF026</t>
  </si>
  <si>
    <t>118479</t>
  </si>
  <si>
    <t>INF194K01Z44</t>
  </si>
  <si>
    <t>IDFC Large Cap Fund-Direct Plan-Growth</t>
  </si>
  <si>
    <t>118424</t>
  </si>
  <si>
    <t>INF194K01W62</t>
  </si>
  <si>
    <t>118481</t>
  </si>
  <si>
    <t>INF194K01Z85</t>
  </si>
  <si>
    <t>IDFC Sterling Value Fund-Direct Plan-Growth</t>
  </si>
  <si>
    <t>118419</t>
  </si>
  <si>
    <t>INF194K01V89</t>
  </si>
  <si>
    <t>IDFC Core Equity Fund-Direct Plan-Growth</t>
  </si>
  <si>
    <t>118364</t>
  </si>
  <si>
    <t>INF194K01I60</t>
  </si>
  <si>
    <t>IDFC  Cash Fund -Direct Plan -Growth</t>
  </si>
  <si>
    <t>IDF027</t>
  </si>
  <si>
    <t>IDF028</t>
  </si>
  <si>
    <t>IDF029</t>
  </si>
  <si>
    <t>IBHF01</t>
  </si>
  <si>
    <t>INE148I01020</t>
  </si>
  <si>
    <t>Indiabulls Housing Finance Limited</t>
  </si>
  <si>
    <t>PGCI01</t>
  </si>
  <si>
    <t>INE752E01010</t>
  </si>
  <si>
    <t>Power Grid Corporation of India Limited</t>
  </si>
  <si>
    <t>CIPL03</t>
  </si>
  <si>
    <t>INE059A01026</t>
  </si>
  <si>
    <t>Cipla Limited</t>
  </si>
  <si>
    <t>LUPL02</t>
  </si>
  <si>
    <t>INE326A01037</t>
  </si>
  <si>
    <t>Lupin Limited</t>
  </si>
  <si>
    <t>NIFYAUG18</t>
  </si>
  <si>
    <t>Nifty 50 Index August 2018 Future</t>
  </si>
  <si>
    <t>NTPC100</t>
  </si>
  <si>
    <t>INE733E07JP6</t>
  </si>
  <si>
    <t>8.49% NTPC Limited **</t>
  </si>
  <si>
    <t>IDF052</t>
  </si>
  <si>
    <t>SADB02</t>
  </si>
  <si>
    <t>INE226H01026</t>
  </si>
  <si>
    <t>Sadbhav Engineering Limited</t>
  </si>
  <si>
    <t>GSPL01</t>
  </si>
  <si>
    <t>INE246F01010</t>
  </si>
  <si>
    <t>Gujarat State Petronet Limited</t>
  </si>
  <si>
    <t>COCH01</t>
  </si>
  <si>
    <t>INE704P01017</t>
  </si>
  <si>
    <t>Cochin Shipyard Limited</t>
  </si>
  <si>
    <t>NAVK01</t>
  </si>
  <si>
    <t>INE278M01019</t>
  </si>
  <si>
    <t>Navkar Corporation Limited</t>
  </si>
  <si>
    <t>KIBO03</t>
  </si>
  <si>
    <t>INE732A01036</t>
  </si>
  <si>
    <t>Kirloskar Brothers Limited</t>
  </si>
  <si>
    <t>PTCI01</t>
  </si>
  <si>
    <t>INE877F01012</t>
  </si>
  <si>
    <t>PTC India Limited</t>
  </si>
  <si>
    <t>DILB01</t>
  </si>
  <si>
    <t>INE917M01012</t>
  </si>
  <si>
    <t>Dilip Buildcon Limited</t>
  </si>
  <si>
    <t>BLUS03</t>
  </si>
  <si>
    <t>INE472A01039</t>
  </si>
  <si>
    <t>Blue Star Limited</t>
  </si>
  <si>
    <t>GTWA01</t>
  </si>
  <si>
    <t>INE852F01015</t>
  </si>
  <si>
    <t>Gateway Distriparks Limited</t>
  </si>
  <si>
    <t>HGIE01</t>
  </si>
  <si>
    <t>INE926X01010</t>
  </si>
  <si>
    <t>H.G. Infra Engineering Limited</t>
  </si>
  <si>
    <t>SAWP02</t>
  </si>
  <si>
    <t>INE324A01024</t>
  </si>
  <si>
    <t>Jindal Saw Limited</t>
  </si>
  <si>
    <t>TGVK02</t>
  </si>
  <si>
    <t>INE586B01026</t>
  </si>
  <si>
    <t>Taj GVK Hotels &amp; Resorts Limited</t>
  </si>
  <si>
    <t>GAPR02</t>
  </si>
  <si>
    <t>INE336H01023</t>
  </si>
  <si>
    <t>Gayatri Projects Limited</t>
  </si>
  <si>
    <t>AHCO01</t>
  </si>
  <si>
    <t>INE758C01029</t>
  </si>
  <si>
    <t>Ahluwalia Contracts (India) Limited</t>
  </si>
  <si>
    <t>GPTI01</t>
  </si>
  <si>
    <t>INE390G01014</t>
  </si>
  <si>
    <t>GPT Infraprojects Limited</t>
  </si>
  <si>
    <t>SIDS01</t>
  </si>
  <si>
    <t>INE858B01011</t>
  </si>
  <si>
    <t>ISGEC Heavy Engineering  Limited</t>
  </si>
  <si>
    <t>JKIF02</t>
  </si>
  <si>
    <t>INE576I01022</t>
  </si>
  <si>
    <t>J.Kumar Infraprojects Limited</t>
  </si>
  <si>
    <t>PTCF01</t>
  </si>
  <si>
    <t>INE560K01014</t>
  </si>
  <si>
    <t>PTC India Financial Services Limited</t>
  </si>
  <si>
    <t>IDF132</t>
  </si>
  <si>
    <t>IBCL1051</t>
  </si>
  <si>
    <t>INE090A160P3</t>
  </si>
  <si>
    <t>IDF138</t>
  </si>
  <si>
    <t>GOI1049</t>
  </si>
  <si>
    <t>IN2220120116</t>
  </si>
  <si>
    <t>8.62% State Government Securities</t>
  </si>
  <si>
    <t>GOI2094</t>
  </si>
  <si>
    <t>IN3120180085</t>
  </si>
  <si>
    <t>8.42% State Government Securities</t>
  </si>
  <si>
    <t>GOI2078</t>
  </si>
  <si>
    <t>IN3120180069</t>
  </si>
  <si>
    <t>8.48% State Government Securities</t>
  </si>
  <si>
    <t>IBCL997</t>
  </si>
  <si>
    <t>INE090A08TU6</t>
  </si>
  <si>
    <t>7.6% ICICI Bank Limited **</t>
  </si>
  <si>
    <t>FCOI29</t>
  </si>
  <si>
    <t>INE861G08035</t>
  </si>
  <si>
    <t>9.95% Food Corporation Of India **</t>
  </si>
  <si>
    <t>CRISIL AAA(SO)</t>
  </si>
  <si>
    <t>EXIM308</t>
  </si>
  <si>
    <t>INE514E08BK6</t>
  </si>
  <si>
    <t>9.15% Export Import Bank of India **</t>
  </si>
  <si>
    <t>POWF389</t>
  </si>
  <si>
    <t>INE134E08JD1</t>
  </si>
  <si>
    <t>7.1% Power Finance Corporation Limited **</t>
  </si>
  <si>
    <t>EXIM305</t>
  </si>
  <si>
    <t>INE514E08BJ8</t>
  </si>
  <si>
    <t>9.14% Export Import Bank of India **</t>
  </si>
  <si>
    <t>POWF385</t>
  </si>
  <si>
    <t>INE134E08JB5</t>
  </si>
  <si>
    <t>7.28% Power Finance Corporation Limited **</t>
  </si>
  <si>
    <t>BPCL79</t>
  </si>
  <si>
    <t>INE029A07075</t>
  </si>
  <si>
    <t>7.35% Bharat Petroleum Corporation Limited **</t>
  </si>
  <si>
    <t>IRLY285</t>
  </si>
  <si>
    <t>INE053F07942</t>
  </si>
  <si>
    <t>6.7% Indian Railway Finance Corporation Limited **</t>
  </si>
  <si>
    <t>RECL327</t>
  </si>
  <si>
    <t>INE020B08AM8</t>
  </si>
  <si>
    <t>7.09% Rural Electrification Corporation Limited **</t>
  </si>
  <si>
    <t>IRLY284</t>
  </si>
  <si>
    <t>INE053F07934</t>
  </si>
  <si>
    <t>7.24% Indian Railway Finance Corporation Limited **</t>
  </si>
  <si>
    <t>RECL269</t>
  </si>
  <si>
    <t>INE020B08856</t>
  </si>
  <si>
    <t>9.04% Rural Electrification Corporation Limited **</t>
  </si>
  <si>
    <t>IDF223</t>
  </si>
  <si>
    <t>AMBE01</t>
  </si>
  <si>
    <t>INE371P01015</t>
  </si>
  <si>
    <t>Amber Enterprises India Limited</t>
  </si>
  <si>
    <t>GNAA01</t>
  </si>
  <si>
    <t>INE934S01014</t>
  </si>
  <si>
    <t>GNA Axles Limited</t>
  </si>
  <si>
    <t>PSPL03</t>
  </si>
  <si>
    <t>INE393P01035</t>
  </si>
  <si>
    <t>Prataap Snacks Limited</t>
  </si>
  <si>
    <t>IGAS02</t>
  </si>
  <si>
    <t>INE203G01027</t>
  </si>
  <si>
    <t>Indraprastha Gas Limited</t>
  </si>
  <si>
    <t>HPECAUG18</t>
  </si>
  <si>
    <t>Hindustan Petroleum Corporation Limited August 2018 Future</t>
  </si>
  <si>
    <t>IGASAUG18</t>
  </si>
  <si>
    <t>Indraprastha Gas Limited August 2018 Future</t>
  </si>
  <si>
    <t>HDBF148</t>
  </si>
  <si>
    <t>INE756I07AE1</t>
  </si>
  <si>
    <t>7.95% HDB Financial Services Limited **</t>
  </si>
  <si>
    <t>RECL315</t>
  </si>
  <si>
    <t>INE020B08AE5</t>
  </si>
  <si>
    <t>7.13% Rural Electrification Corporation Limited **</t>
  </si>
  <si>
    <t>HDBF154</t>
  </si>
  <si>
    <t>INE756I07AN2</t>
  </si>
  <si>
    <t>7.97% HDB Financial Services Limited **</t>
  </si>
  <si>
    <t>LICH418</t>
  </si>
  <si>
    <t>INE115A07MK9</t>
  </si>
  <si>
    <t>FDHD1103</t>
  </si>
  <si>
    <t>IDF228</t>
  </si>
  <si>
    <t>SIDB316</t>
  </si>
  <si>
    <t>INE556F08IV6</t>
  </si>
  <si>
    <t>HDFC896</t>
  </si>
  <si>
    <t>INE001A07PU3</t>
  </si>
  <si>
    <t>7.8% Housing Development Finance Corporation Limited **</t>
  </si>
  <si>
    <t>HDBF145</t>
  </si>
  <si>
    <t>INE756I07AD3</t>
  </si>
  <si>
    <t>IRLY288</t>
  </si>
  <si>
    <t>INE053F07959</t>
  </si>
  <si>
    <t>6.73% Indian Railway Finance Corporation Limited **</t>
  </si>
  <si>
    <t>RECL284</t>
  </si>
  <si>
    <t>INE020B08955</t>
  </si>
  <si>
    <t>8.36% Rural Electrification Corporation Limited **</t>
  </si>
  <si>
    <t>IRLY242</t>
  </si>
  <si>
    <t>INE053F09HI1</t>
  </si>
  <si>
    <t>8.5% Indian Railway Finance Corporation Limited **</t>
  </si>
  <si>
    <t>HDBF169</t>
  </si>
  <si>
    <t>INE756I07BB5</t>
  </si>
  <si>
    <t>7.82% HDB Financial Services Limited **</t>
  </si>
  <si>
    <t>NBAR250</t>
  </si>
  <si>
    <t>INE261F08477</t>
  </si>
  <si>
    <t>8.15% National Bank For Agriculture and Rural Development **</t>
  </si>
  <si>
    <t>HDFC914</t>
  </si>
  <si>
    <t>INE001A07QF2</t>
  </si>
  <si>
    <t>7.78% Housing Development Finance Corporation Limited **</t>
  </si>
  <si>
    <t>RIND162</t>
  </si>
  <si>
    <t>INE002A07775</t>
  </si>
  <si>
    <t>8.75% Reliance Industries Limited **</t>
  </si>
  <si>
    <t>LICH387</t>
  </si>
  <si>
    <t>INE115A07LN5</t>
  </si>
  <si>
    <t>7.78% LIC Housing Finance Limited **</t>
  </si>
  <si>
    <t>MMFS1043</t>
  </si>
  <si>
    <t>INE774D07RK6</t>
  </si>
  <si>
    <t>7.65% Mahindra &amp; Mahindra Financial Services Limited **</t>
  </si>
  <si>
    <t>HURD184</t>
  </si>
  <si>
    <t>INE031A08533</t>
  </si>
  <si>
    <t>7.05% Housing &amp; Urban Development Corporation Limited **</t>
  </si>
  <si>
    <t>HURD194</t>
  </si>
  <si>
    <t>INE031A08574</t>
  </si>
  <si>
    <t>7.64% Housing &amp; Urban Development Corporation Limited **</t>
  </si>
  <si>
    <t>PGCI368</t>
  </si>
  <si>
    <t>INE752E07MM7</t>
  </si>
  <si>
    <t>POWF309</t>
  </si>
  <si>
    <t>INE134E08HF0</t>
  </si>
  <si>
    <t>8.38% Power Finance Corporation Limited **</t>
  </si>
  <si>
    <t>LICH378</t>
  </si>
  <si>
    <t>INE115A07KV0</t>
  </si>
  <si>
    <t>7.2% LIC Housing Finance Limited **</t>
  </si>
  <si>
    <t>MMFS1050</t>
  </si>
  <si>
    <t>INE774D07RR1</t>
  </si>
  <si>
    <t>7.32% Mahindra &amp; Mahindra Financial Services Limited **</t>
  </si>
  <si>
    <t>BAFL608</t>
  </si>
  <si>
    <t>INE296A07PR5</t>
  </si>
  <si>
    <t>7.77% Bajaj Finance Limited **</t>
  </si>
  <si>
    <t>KOMP1465</t>
  </si>
  <si>
    <t>INE916DA7PD6</t>
  </si>
  <si>
    <t>EXIM373</t>
  </si>
  <si>
    <t>INE514E08CW9</t>
  </si>
  <si>
    <t>9.75% Export Import Bank of India **</t>
  </si>
  <si>
    <t>LICH361</t>
  </si>
  <si>
    <t>INE115A07KL1</t>
  </si>
  <si>
    <t>BAFL559</t>
  </si>
  <si>
    <t>INE296A07NL3</t>
  </si>
  <si>
    <t>7.65% Bajaj Finance Limited **</t>
  </si>
  <si>
    <t>RECL208</t>
  </si>
  <si>
    <t>INE020B08823</t>
  </si>
  <si>
    <t>8.87% Rural Electrification Corporation Limited **</t>
  </si>
  <si>
    <t>NBAR251</t>
  </si>
  <si>
    <t>INE261F08485</t>
  </si>
  <si>
    <t>8.2% National Bank For Agriculture and Rural Development **</t>
  </si>
  <si>
    <t>LARS273A</t>
  </si>
  <si>
    <t>INE018A08AH4</t>
  </si>
  <si>
    <t>8.95% Larsen &amp; Toubro Limited **</t>
  </si>
  <si>
    <t>LICH349</t>
  </si>
  <si>
    <t>INE115A07KH9</t>
  </si>
  <si>
    <t>7.98% LIC Housing Finance Limited **</t>
  </si>
  <si>
    <t>HDFC908</t>
  </si>
  <si>
    <t>INE001A07QB1</t>
  </si>
  <si>
    <t>1.5% Housing Development Finance Corporation Limited **</t>
  </si>
  <si>
    <t>HDFC917</t>
  </si>
  <si>
    <t>INE001A07QI6</t>
  </si>
  <si>
    <t>BAFL437</t>
  </si>
  <si>
    <t>INE296A07GJ1</t>
  </si>
  <si>
    <t>8.95% Bajaj Finance Limited **</t>
  </si>
  <si>
    <t>NAPL103</t>
  </si>
  <si>
    <t>INE445L08359</t>
  </si>
  <si>
    <t>7.9% Nabha Power Limited **</t>
  </si>
  <si>
    <t>ICRA AAA(SO)</t>
  </si>
  <si>
    <t>BAFL591</t>
  </si>
  <si>
    <t>INE296A07OZ1</t>
  </si>
  <si>
    <t>BAFL637</t>
  </si>
  <si>
    <t>INE296A07NU4</t>
  </si>
  <si>
    <t>KOMP1421</t>
  </si>
  <si>
    <t>INE916DA7OD9</t>
  </si>
  <si>
    <t>POWF382</t>
  </si>
  <si>
    <t>INE134E08JA7</t>
  </si>
  <si>
    <t>7.3% Power Finance Corporation Limited **</t>
  </si>
  <si>
    <t>NBAR431</t>
  </si>
  <si>
    <t>INE261F08AL1</t>
  </si>
  <si>
    <t>8.39% National Bank For Agriculture and Rural Development **</t>
  </si>
  <si>
    <t>HDFC858</t>
  </si>
  <si>
    <t>INE001A07PE7</t>
  </si>
  <si>
    <t>LARS298</t>
  </si>
  <si>
    <t>INE018A08AQ5</t>
  </si>
  <si>
    <t>8.4% Larsen &amp; Toubro Limited **</t>
  </si>
  <si>
    <t>LICH332</t>
  </si>
  <si>
    <t>INE115A07JU4</t>
  </si>
  <si>
    <t>8.48% LIC Housing Finance Limited **</t>
  </si>
  <si>
    <t>BAFL572</t>
  </si>
  <si>
    <t>INE296A07OD8</t>
  </si>
  <si>
    <t>7.8% Bajaj Finance Limited **</t>
  </si>
  <si>
    <t>LICH350</t>
  </si>
  <si>
    <t>INE115A07KG1</t>
  </si>
  <si>
    <t>7.97% LIC Housing Finance Limited **</t>
  </si>
  <si>
    <t>LICH344</t>
  </si>
  <si>
    <t>INE115A07KD8</t>
  </si>
  <si>
    <t>7.9% LIC Housing Finance Limited **</t>
  </si>
  <si>
    <t>NHPC61</t>
  </si>
  <si>
    <t>INE848E07690</t>
  </si>
  <si>
    <t>LICH286</t>
  </si>
  <si>
    <t>INE115A07GM7</t>
  </si>
  <si>
    <t>8.75% LIC Housing Finance Limited **</t>
  </si>
  <si>
    <t>MMFS976</t>
  </si>
  <si>
    <t>INE774D07PC7</t>
  </si>
  <si>
    <t>8.48% Mahindra &amp; Mahindra Financial Services Limited **</t>
  </si>
  <si>
    <t>EXIM586</t>
  </si>
  <si>
    <t>INE514E08FK7</t>
  </si>
  <si>
    <t>7.09% Export Import Bank of India **</t>
  </si>
  <si>
    <t>POWF169</t>
  </si>
  <si>
    <t>INE134E08CU0</t>
  </si>
  <si>
    <t>8.95% Power Finance Corporation Limited **</t>
  </si>
  <si>
    <t>LICH352</t>
  </si>
  <si>
    <t>INE115A07FV0</t>
  </si>
  <si>
    <t>9.24% LIC Housing Finance Limited **</t>
  </si>
  <si>
    <t>PGCI382</t>
  </si>
  <si>
    <t>INE752E07MY2</t>
  </si>
  <si>
    <t>SUFI652</t>
  </si>
  <si>
    <t>INE660A07PO9</t>
  </si>
  <si>
    <t>ENAM125</t>
  </si>
  <si>
    <t>INE891K07317</t>
  </si>
  <si>
    <t>7.8% Axis Finance Limited **</t>
  </si>
  <si>
    <t>KOMP1478</t>
  </si>
  <si>
    <t>INE916DA7NK6</t>
  </si>
  <si>
    <t>KOMP1460</t>
  </si>
  <si>
    <t>INE916DA7PB0</t>
  </si>
  <si>
    <t>7.38% Kotak Mahindra Prime Limited</t>
  </si>
  <si>
    <t>KOMP1472</t>
  </si>
  <si>
    <t>INE916DA7NG4</t>
  </si>
  <si>
    <t>HDBF199</t>
  </si>
  <si>
    <t>INE756I07AQ5</t>
  </si>
  <si>
    <t>7.5% HDB Financial Services Limited **</t>
  </si>
  <si>
    <t>LICH469</t>
  </si>
  <si>
    <t>INE115A07LB0</t>
  </si>
  <si>
    <t>7.52% LIC Housing Finance Limited **</t>
  </si>
  <si>
    <t>HDBF193</t>
  </si>
  <si>
    <t>INE756I07BP5</t>
  </si>
  <si>
    <t>7.3% HDB Financial Services Limited **</t>
  </si>
  <si>
    <t>EXIM601</t>
  </si>
  <si>
    <t>INE514E08FM3</t>
  </si>
  <si>
    <t>7.35% Export Import Bank of India **</t>
  </si>
  <si>
    <t>PGCI269</t>
  </si>
  <si>
    <t>INE752E07IF9</t>
  </si>
  <si>
    <t>9.64% Power Grid Corporation of India Limited **</t>
  </si>
  <si>
    <t>NHPC36</t>
  </si>
  <si>
    <t>INE848E07401</t>
  </si>
  <si>
    <t>8.78% NHPC Limited **</t>
  </si>
  <si>
    <t>POWF162</t>
  </si>
  <si>
    <t>INE134E08CO3</t>
  </si>
  <si>
    <t>HDFC943</t>
  </si>
  <si>
    <t>INE001A07QY3</t>
  </si>
  <si>
    <t>7.2% Housing Development Finance Corporation Limited **</t>
  </si>
  <si>
    <t>NAPL101</t>
  </si>
  <si>
    <t>INE445L08334</t>
  </si>
  <si>
    <t>8.12% Nabha Power Limited **</t>
  </si>
  <si>
    <t>LICH293</t>
  </si>
  <si>
    <t>INE115A07IA8</t>
  </si>
  <si>
    <t>8.65% LIC Housing Finance Limited **</t>
  </si>
  <si>
    <t>PGCI245</t>
  </si>
  <si>
    <t>INE752E07HI5</t>
  </si>
  <si>
    <t>8.64% Power Grid Corporation of India Limited **</t>
  </si>
  <si>
    <t>POWF175</t>
  </si>
  <si>
    <t>INE134E08CZ9</t>
  </si>
  <si>
    <t>8.65% Power Finance Corporation Limited **</t>
  </si>
  <si>
    <t>POWF308</t>
  </si>
  <si>
    <t>INE134E08HC7</t>
  </si>
  <si>
    <t>8.42% Power Finance Corporation Limited **</t>
  </si>
  <si>
    <t>PGCI296</t>
  </si>
  <si>
    <t>INE752E07JG5</t>
  </si>
  <si>
    <t>9.25% Power Grid Corporation of India Limited **</t>
  </si>
  <si>
    <t>PGCI350</t>
  </si>
  <si>
    <t>INE752E07LU2</t>
  </si>
  <si>
    <t>NTPC80</t>
  </si>
  <si>
    <t>INE733E07CF2</t>
  </si>
  <si>
    <t>8.78% NTPC Limited **</t>
  </si>
  <si>
    <t>PGCI235</t>
  </si>
  <si>
    <t>INE752E07GW8</t>
  </si>
  <si>
    <t>IRLY208</t>
  </si>
  <si>
    <t>INE053F09FR6</t>
  </si>
  <si>
    <t>8.45% Indian Railway Finance Corporation Limited **</t>
  </si>
  <si>
    <t>NHPC87</t>
  </si>
  <si>
    <t>INE848E07807</t>
  </si>
  <si>
    <t>8.5% NHPC Limited **</t>
  </si>
  <si>
    <t>MMFS988</t>
  </si>
  <si>
    <t>INE774D07OA4</t>
  </si>
  <si>
    <t>8.8% Mahindra &amp; Mahindra Financial Services Limited</t>
  </si>
  <si>
    <t>NBAR297</t>
  </si>
  <si>
    <t>INE261F08451</t>
  </si>
  <si>
    <t>8.22% National Bank For Agriculture and Rural Development **</t>
  </si>
  <si>
    <t>HDFC938</t>
  </si>
  <si>
    <t>INE001A07QN6</t>
  </si>
  <si>
    <t>7.55% Housing Development Finance Corporation Limited</t>
  </si>
  <si>
    <t>HDFC887</t>
  </si>
  <si>
    <t>INE001A07PR9</t>
  </si>
  <si>
    <t>7.69% Housing Development Finance Corporation Limited **</t>
  </si>
  <si>
    <t>NHPC52</t>
  </si>
  <si>
    <t>INE848E07310</t>
  </si>
  <si>
    <t>8.85% NHPC Limited **</t>
  </si>
  <si>
    <t>PGCI174</t>
  </si>
  <si>
    <t>INE752E07EQ5</t>
  </si>
  <si>
    <t>9.47% Power Grid Corporation of India Limited **</t>
  </si>
  <si>
    <t>POWF212</t>
  </si>
  <si>
    <t>INE134E08EL5</t>
  </si>
  <si>
    <t>9.42% Power Finance Corporation Limited **</t>
  </si>
  <si>
    <t>IRLY234A</t>
  </si>
  <si>
    <t>INE053F09GP8</t>
  </si>
  <si>
    <t>LARS269</t>
  </si>
  <si>
    <t>INE018A08AD3</t>
  </si>
  <si>
    <t>8.8% Larsen &amp; Toubro Limited **</t>
  </si>
  <si>
    <t>RECL156</t>
  </si>
  <si>
    <t>INE020B07ER1</t>
  </si>
  <si>
    <t>8.72% Rural Electrification Corporation Limited **</t>
  </si>
  <si>
    <t>NHPC75</t>
  </si>
  <si>
    <t>INE848E07617</t>
  </si>
  <si>
    <t>8.49% NHPC Limited **</t>
  </si>
  <si>
    <t>PGCI386</t>
  </si>
  <si>
    <t>INE752E07MX4</t>
  </si>
  <si>
    <t>BAFL508</t>
  </si>
  <si>
    <t>INE296A07JF3</t>
  </si>
  <si>
    <t>8.79% Bajaj Finance Limited **</t>
  </si>
  <si>
    <t>HDFC849</t>
  </si>
  <si>
    <t>INE001A07OZ5</t>
  </si>
  <si>
    <t>SIDB370</t>
  </si>
  <si>
    <t>INE556F08JF7</t>
  </si>
  <si>
    <t>POWF285</t>
  </si>
  <si>
    <t>INE134E08GF2</t>
  </si>
  <si>
    <t>9.39% Power Finance Corporation Limited **</t>
  </si>
  <si>
    <t>BAFL497</t>
  </si>
  <si>
    <t>INE296A07JZ1</t>
  </si>
  <si>
    <t>HURD196</t>
  </si>
  <si>
    <t>INE031A08590</t>
  </si>
  <si>
    <t>7.68% Housing &amp; Urban Development Corporation Limited **</t>
  </si>
  <si>
    <t>HDFC385</t>
  </si>
  <si>
    <t>INE001A07FV2</t>
  </si>
  <si>
    <t>8.95% Housing Development Finance Corporation Limited **</t>
  </si>
  <si>
    <t>PGCI369</t>
  </si>
  <si>
    <t>INE752E07MN5</t>
  </si>
  <si>
    <t>LARS271</t>
  </si>
  <si>
    <t>INE018A08AG6</t>
  </si>
  <si>
    <t>9.15% Larsen &amp; Toubro Limited **</t>
  </si>
  <si>
    <t>KOMP1496</t>
  </si>
  <si>
    <t>INE916DA7PQ8</t>
  </si>
  <si>
    <t>MMFS924</t>
  </si>
  <si>
    <t>INE774D07KO3</t>
  </si>
  <si>
    <t>MMFS1034</t>
  </si>
  <si>
    <t>INE774D07KS4</t>
  </si>
  <si>
    <t>BHFL24</t>
  </si>
  <si>
    <t>INE377Y07037</t>
  </si>
  <si>
    <t>Bajaj Housing Finance Limited **</t>
  </si>
  <si>
    <t>TASO117</t>
  </si>
  <si>
    <t>INE895D08741</t>
  </si>
  <si>
    <t>7.9% Tata Sons Ltd **</t>
  </si>
  <si>
    <t>GRUH224</t>
  </si>
  <si>
    <t>INE580B07398</t>
  </si>
  <si>
    <t>7.68% Gruh Finance Limited **</t>
  </si>
  <si>
    <t>TASO118</t>
  </si>
  <si>
    <t>INE895D08766</t>
  </si>
  <si>
    <t>MAHV25</t>
  </si>
  <si>
    <t>INE244N07057</t>
  </si>
  <si>
    <t>8.19% Mahindra Vehicle Mfg Limited **</t>
  </si>
  <si>
    <t>GRUH232</t>
  </si>
  <si>
    <t>INE580B07430</t>
  </si>
  <si>
    <t>7.4% Gruh Finance Limited **</t>
  </si>
  <si>
    <t>TASO127</t>
  </si>
  <si>
    <t>INE895D08899</t>
  </si>
  <si>
    <t>8.25% Tata Sons Ltd **</t>
  </si>
  <si>
    <t>IDF229</t>
  </si>
  <si>
    <t>IDF230</t>
  </si>
  <si>
    <t>IDF231</t>
  </si>
  <si>
    <t>JYLL02</t>
  </si>
  <si>
    <t>INE668F01031</t>
  </si>
  <si>
    <t>Jyothy Laboratories Limited</t>
  </si>
  <si>
    <t>SCTL01</t>
  </si>
  <si>
    <t>INE231F01020</t>
  </si>
  <si>
    <t>Sasken Technologies Limited</t>
  </si>
  <si>
    <t>SHEE01</t>
  </si>
  <si>
    <t>INE916U01025</t>
  </si>
  <si>
    <t>Sheela Foam Limited</t>
  </si>
  <si>
    <t>BAAB01</t>
  </si>
  <si>
    <t>INE189B01011</t>
  </si>
  <si>
    <t>INEOS Styrolution India Limited</t>
  </si>
  <si>
    <t>ABFS01</t>
  </si>
  <si>
    <t>INE674K01013</t>
  </si>
  <si>
    <t>Aditya Birla Capital Limited</t>
  </si>
  <si>
    <t>MIRZ02</t>
  </si>
  <si>
    <t>INE771A01026</t>
  </si>
  <si>
    <t>Mirza International Limited</t>
  </si>
  <si>
    <t>SFIN01</t>
  </si>
  <si>
    <t>INE202Z01029</t>
  </si>
  <si>
    <t>Sundaram Finance Holdings Limited</t>
  </si>
  <si>
    <t>GOI802</t>
  </si>
  <si>
    <t>IN3120110017</t>
  </si>
  <si>
    <t>EXIM573</t>
  </si>
  <si>
    <t>INE514E08CK4</t>
  </si>
  <si>
    <t>8.5% Export Import Bank of India **</t>
  </si>
  <si>
    <t>IBCL1000</t>
  </si>
  <si>
    <t>INE090A08TW2</t>
  </si>
  <si>
    <t>9.2% ICICI Bank Limited **</t>
  </si>
  <si>
    <t>HDFB516</t>
  </si>
  <si>
    <t>INE040A08377</t>
  </si>
  <si>
    <t>8.85% HDFC Bank Limited</t>
  </si>
  <si>
    <t>IBHF606</t>
  </si>
  <si>
    <t>INE148I07IL9</t>
  </si>
  <si>
    <t>8% Indiabulls Housing Finance Limited **</t>
  </si>
  <si>
    <t>AFGL186</t>
  </si>
  <si>
    <t>INE027E07642</t>
  </si>
  <si>
    <t>8.25% L&amp;T Finance Limited **</t>
  </si>
  <si>
    <t>FDHD1154</t>
  </si>
  <si>
    <t>278</t>
  </si>
  <si>
    <t>IDF232</t>
  </si>
  <si>
    <t>IIBL731</t>
  </si>
  <si>
    <t>INE095A08066</t>
  </si>
  <si>
    <t>9.5% IndusInd Bank Limited **</t>
  </si>
  <si>
    <t>HINI105</t>
  </si>
  <si>
    <t>INE038A07258</t>
  </si>
  <si>
    <t>9.55% Hindalco Industries Limited **</t>
  </si>
  <si>
    <t>NICH778</t>
  </si>
  <si>
    <t>INE140A07351</t>
  </si>
  <si>
    <t>8.13% Piramal Enterprises Limited **</t>
  </si>
  <si>
    <t>ICFP113</t>
  </si>
  <si>
    <t>INE896L07579</t>
  </si>
  <si>
    <t>CARE AA-</t>
  </si>
  <si>
    <t>UTIB935</t>
  </si>
  <si>
    <t>INE238A08443</t>
  </si>
  <si>
    <t>8.75% Axis Bank Limited</t>
  </si>
  <si>
    <t>WREP22</t>
  </si>
  <si>
    <t>INE296N08022</t>
  </si>
  <si>
    <t>8% Walwhan Renewable Energy Limited **</t>
  </si>
  <si>
    <t>CARE AA(SO)</t>
  </si>
  <si>
    <t>IIHF77</t>
  </si>
  <si>
    <t>INE477L07784</t>
  </si>
  <si>
    <t>8.1% IIFL Home Finance Limited **</t>
  </si>
  <si>
    <t>IIBL741</t>
  </si>
  <si>
    <t>INE095A08074</t>
  </si>
  <si>
    <t>TPOW63</t>
  </si>
  <si>
    <t>INE245A08067</t>
  </si>
  <si>
    <t>9.48% Tata Power Company Limited **</t>
  </si>
  <si>
    <t>ICRA AA-</t>
  </si>
  <si>
    <t>NICH781</t>
  </si>
  <si>
    <t>INE140A07369</t>
  </si>
  <si>
    <t>BTAT34</t>
  </si>
  <si>
    <t>INE669E07021</t>
  </si>
  <si>
    <t>9.45% Idea Cellular Limited</t>
  </si>
  <si>
    <t>SESA318</t>
  </si>
  <si>
    <t>INE205A07113</t>
  </si>
  <si>
    <t>7.6% Vedanta Limited **</t>
  </si>
  <si>
    <t>LTHF104</t>
  </si>
  <si>
    <t>INE476M07AY6</t>
  </si>
  <si>
    <t>TAPR26</t>
  </si>
  <si>
    <t>INE607M08048</t>
  </si>
  <si>
    <t>8.45% Tata Power Renewable Energy Limited **</t>
  </si>
  <si>
    <t>TELC430</t>
  </si>
  <si>
    <t>INE155A08068</t>
  </si>
  <si>
    <t>9.7% Tata Motors Limited **</t>
  </si>
  <si>
    <t>SUHF186</t>
  </si>
  <si>
    <t>INE667F07GA1</t>
  </si>
  <si>
    <t>8.75% Sundaram BNP Paribas Home Finance Limited **</t>
  </si>
  <si>
    <t>JMFP710</t>
  </si>
  <si>
    <t>INE523H07734</t>
  </si>
  <si>
    <t>TISC118</t>
  </si>
  <si>
    <t>INE081A08207</t>
  </si>
  <si>
    <t>9.15% Tata Steel Limited **</t>
  </si>
  <si>
    <t>JMFP688</t>
  </si>
  <si>
    <t>INE523H07692</t>
  </si>
  <si>
    <t>MRHF60</t>
  </si>
  <si>
    <t>INE950O07131</t>
  </si>
  <si>
    <t>FITCH AA+</t>
  </si>
  <si>
    <t>UTIB910</t>
  </si>
  <si>
    <t>INE238A08427</t>
  </si>
  <si>
    <t>8.75% Axis Bank Limited **</t>
  </si>
  <si>
    <t>IBHF255</t>
  </si>
  <si>
    <t>INE148I07894</t>
  </si>
  <si>
    <t>10% Indiabulls Housing Finance Limited **</t>
  </si>
  <si>
    <t>JFCS43</t>
  </si>
  <si>
    <t>INE651J07309</t>
  </si>
  <si>
    <t>9.69% JM Financial Credit Solution Limited **</t>
  </si>
  <si>
    <t>HINI107</t>
  </si>
  <si>
    <t>INE038A07274</t>
  </si>
  <si>
    <t>9.6% Hindalco Industries Limited **</t>
  </si>
  <si>
    <t>TELC404</t>
  </si>
  <si>
    <t>INE155A08043</t>
  </si>
  <si>
    <t>9.9% Tata Motors Limited **</t>
  </si>
  <si>
    <t>TPOW110</t>
  </si>
  <si>
    <t>INE245A08117</t>
  </si>
  <si>
    <t>PEFR56</t>
  </si>
  <si>
    <t>INE647O08065</t>
  </si>
  <si>
    <t>Aditya Birla Fashion and Retail Limited **</t>
  </si>
  <si>
    <t>AFCI66</t>
  </si>
  <si>
    <t>INE101I08065</t>
  </si>
  <si>
    <t>8.6% Afcons Infrastructure Limited **</t>
  </si>
  <si>
    <t>IDF233</t>
  </si>
  <si>
    <t>HDBF178</t>
  </si>
  <si>
    <t>INE756I07AL6</t>
  </si>
  <si>
    <t>7.78% HDB Financial Services Limited **</t>
  </si>
  <si>
    <t>PGCI387</t>
  </si>
  <si>
    <t>INE752E07NM5</t>
  </si>
  <si>
    <t>IDF234</t>
  </si>
  <si>
    <t>GOI1560</t>
  </si>
  <si>
    <t>IN2920150397</t>
  </si>
  <si>
    <t>8.21% State Government Securities</t>
  </si>
  <si>
    <t>KOMP1404</t>
  </si>
  <si>
    <t>INE916DA7NJ8</t>
  </si>
  <si>
    <t>BAFL595</t>
  </si>
  <si>
    <t>INE296A07PH6</t>
  </si>
  <si>
    <t>IDF236</t>
  </si>
  <si>
    <t>RILI01</t>
  </si>
  <si>
    <t>INE320J01015</t>
  </si>
  <si>
    <t>RITES Limited</t>
  </si>
  <si>
    <t>SUPW01</t>
  </si>
  <si>
    <t>INE286K01024</t>
  </si>
  <si>
    <t>Techno Electric &amp; Engineering Company Limited</t>
  </si>
  <si>
    <t>WPIT01</t>
  </si>
  <si>
    <t>INE765D01014</t>
  </si>
  <si>
    <t>W P I L LIMITED</t>
  </si>
  <si>
    <t>PRAJ02</t>
  </si>
  <si>
    <t>INE074A01025</t>
  </si>
  <si>
    <t>Praj Industries Limited</t>
  </si>
  <si>
    <t>JDIL03</t>
  </si>
  <si>
    <t>INE742C01031</t>
  </si>
  <si>
    <t>Jindal Drilling And Industries Limited</t>
  </si>
  <si>
    <t>IDF237</t>
  </si>
  <si>
    <t>IDFC EQUITY OPPORTUNITY FUND-SERIES 5 36 Months</t>
  </si>
  <si>
    <t>IDF238</t>
  </si>
  <si>
    <t>IDFC Fixed Term Plan Series 140 (1145 days)</t>
  </si>
  <si>
    <t>GOI2005</t>
  </si>
  <si>
    <t>IN1020170222</t>
  </si>
  <si>
    <t>7.77% State Government Securities</t>
  </si>
  <si>
    <t>GOI1541</t>
  </si>
  <si>
    <t>IN2920150405</t>
  </si>
  <si>
    <t>IRLY312</t>
  </si>
  <si>
    <t>INE053F07AK6</t>
  </si>
  <si>
    <t>POWF404</t>
  </si>
  <si>
    <t>INE134E08JJ8</t>
  </si>
  <si>
    <t>7.73% Power Finance Corporation Limited **</t>
  </si>
  <si>
    <t>POWF403</t>
  </si>
  <si>
    <t>INE134E08JK6</t>
  </si>
  <si>
    <t>LICH450</t>
  </si>
  <si>
    <t>INE115A07MX2</t>
  </si>
  <si>
    <t>KOMP1475</t>
  </si>
  <si>
    <t>INE916DA7PI5</t>
  </si>
  <si>
    <t>BHFL22</t>
  </si>
  <si>
    <t>INE377Y07029</t>
  </si>
  <si>
    <t>HDBF212</t>
  </si>
  <si>
    <t>INE756I07BW1</t>
  </si>
  <si>
    <t>MAHV24</t>
  </si>
  <si>
    <t>INE244N07065</t>
  </si>
  <si>
    <t>IDF240</t>
  </si>
  <si>
    <t>IDFC Fixed Term Plan Series 142 (1139 days)</t>
  </si>
  <si>
    <t>GOI2020</t>
  </si>
  <si>
    <t>IN1020170198</t>
  </si>
  <si>
    <t>7.56% State Government Securities</t>
  </si>
  <si>
    <t>POWF407</t>
  </si>
  <si>
    <t>INE134E08JM2</t>
  </si>
  <si>
    <t>7.75% Power Finance Corporation Limited **</t>
  </si>
  <si>
    <t>SIDB356</t>
  </si>
  <si>
    <t>INE556F08JD2</t>
  </si>
  <si>
    <t>HURD193</t>
  </si>
  <si>
    <t>INE031A08566</t>
  </si>
  <si>
    <t>7.73% Housing &amp; Urban Development Corporation Limited **</t>
  </si>
  <si>
    <t>IDF242</t>
  </si>
  <si>
    <t>IDFC Fixed Term Plan Series 144 (1141 days)</t>
  </si>
  <si>
    <t>GOI1535</t>
  </si>
  <si>
    <t>IN2920150306</t>
  </si>
  <si>
    <t>BAFL648</t>
  </si>
  <si>
    <t>INE296A07QJ0</t>
  </si>
  <si>
    <t>IDF244</t>
  </si>
  <si>
    <t>IDFC Fixed Term Plan Series 146 (212 days)</t>
  </si>
  <si>
    <t>SIDB364</t>
  </si>
  <si>
    <t>INE556F16291</t>
  </si>
  <si>
    <t>UTIB1018</t>
  </si>
  <si>
    <t>INE238A167B1</t>
  </si>
  <si>
    <t>KMBK714</t>
  </si>
  <si>
    <t>INE237A164E3</t>
  </si>
  <si>
    <t>YESB707</t>
  </si>
  <si>
    <t>INE528G16L56</t>
  </si>
  <si>
    <t>IIBL799</t>
  </si>
  <si>
    <t>INE095A16WV0</t>
  </si>
  <si>
    <t>KOMP1489</t>
  </si>
  <si>
    <t>INE916D14K29</t>
  </si>
  <si>
    <t>TCFS473</t>
  </si>
  <si>
    <t>INE306N14NT2</t>
  </si>
  <si>
    <t>Tata Capital Financial Services Limited **</t>
  </si>
  <si>
    <t>INBS232</t>
  </si>
  <si>
    <t>INE110L14HD8</t>
  </si>
  <si>
    <t>IBHF646</t>
  </si>
  <si>
    <t>INE148I14VX3</t>
  </si>
  <si>
    <t>TCHF291</t>
  </si>
  <si>
    <t>INE033L14ID0</t>
  </si>
  <si>
    <t>IDF246</t>
  </si>
  <si>
    <t>IDFC Fixed Term Plan Series 148 (91 days)</t>
  </si>
  <si>
    <t>POWF412</t>
  </si>
  <si>
    <t>INE134E14980</t>
  </si>
  <si>
    <t>IDF247</t>
  </si>
  <si>
    <t>IDFC Fixed Term Plan Series 149 (1424 days)</t>
  </si>
  <si>
    <t>GOI1712</t>
  </si>
  <si>
    <t>IN2220160179</t>
  </si>
  <si>
    <t>7.38% State Government Securities</t>
  </si>
  <si>
    <t>AFGL199</t>
  </si>
  <si>
    <t>INE027E07659</t>
  </si>
  <si>
    <t>IBHF657</t>
  </si>
  <si>
    <t>INE148I07JA0</t>
  </si>
  <si>
    <t>8.85% Indiabulls Housing Finance Limited **</t>
  </si>
  <si>
    <t>LTHF133</t>
  </si>
  <si>
    <t>INE476M07BK3</t>
  </si>
  <si>
    <t>IRLY231</t>
  </si>
  <si>
    <t>INE053F09GL7</t>
  </si>
  <si>
    <t>8.2% Indian Railway Finance Corporation Limited **</t>
  </si>
  <si>
    <t>MMFS1085</t>
  </si>
  <si>
    <t>INE774D07SD9</t>
  </si>
  <si>
    <t>IDF248</t>
  </si>
  <si>
    <t>IDFC Fixed Term Plan Series 150 (202 days)</t>
  </si>
  <si>
    <t>KMBK719</t>
  </si>
  <si>
    <t>INE237A161F6</t>
  </si>
  <si>
    <t>YESB712</t>
  </si>
  <si>
    <t>INE528G16P86</t>
  </si>
  <si>
    <t>TCFS482</t>
  </si>
  <si>
    <t>INE306N14OB8</t>
  </si>
  <si>
    <t>Tata Capital Financial Services Limited</t>
  </si>
  <si>
    <t>IBHF663</t>
  </si>
  <si>
    <t>INE148I14WM4</t>
  </si>
  <si>
    <t>KMIL321</t>
  </si>
  <si>
    <t>INE975F14OE0</t>
  </si>
  <si>
    <t>IDF249</t>
  </si>
  <si>
    <t>IDFC Fixed Term Plan Series 151 (267 days)</t>
  </si>
  <si>
    <t>YESB692</t>
  </si>
  <si>
    <t>INE528G16O12</t>
  </si>
  <si>
    <t>HDFB595</t>
  </si>
  <si>
    <t>INE040A16CC8</t>
  </si>
  <si>
    <t>UTIB1002</t>
  </si>
  <si>
    <t>INE238A16Z32</t>
  </si>
  <si>
    <t>EXIM635</t>
  </si>
  <si>
    <t>INE514E16BI3</t>
  </si>
  <si>
    <t>IDF250</t>
  </si>
  <si>
    <t>IDFC Fixed Term Plan Series 152 (1452 days)</t>
  </si>
  <si>
    <t>GOI885</t>
  </si>
  <si>
    <t>IN1020120037</t>
  </si>
  <si>
    <t>9.12% State Government Securities</t>
  </si>
  <si>
    <t>AFGL206</t>
  </si>
  <si>
    <t>INE027E07675</t>
  </si>
  <si>
    <t>KOMP1494</t>
  </si>
  <si>
    <t>INE916DA7PT2</t>
  </si>
  <si>
    <t>BHFL30</t>
  </si>
  <si>
    <t>INE377Y07052</t>
  </si>
  <si>
    <t>IDF251</t>
  </si>
  <si>
    <t>IDFC Fixed Term Plan Series 153 (174 days)</t>
  </si>
  <si>
    <t>RECL218</t>
  </si>
  <si>
    <t>INE020B07HX2</t>
  </si>
  <si>
    <t>9.24% Rural Electrification Corporation Limited</t>
  </si>
  <si>
    <t>SUHF211</t>
  </si>
  <si>
    <t>INE667F14DY4</t>
  </si>
  <si>
    <t>Sundaram BNP Paribas Home Finance Limited **</t>
  </si>
  <si>
    <t>IDF252</t>
  </si>
  <si>
    <t>IDFC Fixed Term Plan Series 154 (1098 days)</t>
  </si>
  <si>
    <t>GOI1592</t>
  </si>
  <si>
    <t>IN3120110033</t>
  </si>
  <si>
    <t>8.56% State Government Securities</t>
  </si>
  <si>
    <t>RECL329</t>
  </si>
  <si>
    <t>INE020B08AO4</t>
  </si>
  <si>
    <t>7.18% Rural Electrification Corporation Limited **</t>
  </si>
  <si>
    <t>POWF193</t>
  </si>
  <si>
    <t>INE134E08DQ6</t>
  </si>
  <si>
    <t>9.61% Power Finance Corporation Limited **</t>
  </si>
  <si>
    <t>ENAM160</t>
  </si>
  <si>
    <t>INE891K07390</t>
  </si>
  <si>
    <t>SUFI648</t>
  </si>
  <si>
    <t>INE660A07PN1</t>
  </si>
  <si>
    <t>Sundaram Finance Limited **</t>
  </si>
  <si>
    <t>IDF254</t>
  </si>
  <si>
    <t>IDFC Fixed Term Plan Series 156 (1103 days)</t>
  </si>
  <si>
    <t>HURD197</t>
  </si>
  <si>
    <t>INE031A08608</t>
  </si>
  <si>
    <t>7.63% Housing &amp; Urban Development Corporation Limited **</t>
  </si>
  <si>
    <t>KOMP1492</t>
  </si>
  <si>
    <t>INE916DA7PR6</t>
  </si>
  <si>
    <t>Kotak Mahindra Prime Limited</t>
  </si>
  <si>
    <t>IDF255</t>
  </si>
  <si>
    <t>LICH280</t>
  </si>
  <si>
    <t>INE115A07HI3</t>
  </si>
  <si>
    <t>8.7% LIC Housing Finance Limited **</t>
  </si>
  <si>
    <t>CHOL778</t>
  </si>
  <si>
    <t>INE121A07MG5</t>
  </si>
  <si>
    <t>8.7% Cholamandalam Investment and Finance Company Limited **</t>
  </si>
  <si>
    <t>HDFC897</t>
  </si>
  <si>
    <t>INE001A07PW9</t>
  </si>
  <si>
    <t>7.4% Housing Development Finance Corporation Limited **</t>
  </si>
  <si>
    <t>KOMP1305</t>
  </si>
  <si>
    <t>INE916DA7KD7</t>
  </si>
  <si>
    <t>PGCI294</t>
  </si>
  <si>
    <t>INE752E07JE0</t>
  </si>
  <si>
    <t>PGCI319</t>
  </si>
  <si>
    <t>INE752E07KD0</t>
  </si>
  <si>
    <t>YESB708</t>
  </si>
  <si>
    <t>INE528G16P37</t>
  </si>
  <si>
    <t>IDF256</t>
  </si>
  <si>
    <t>IDF258</t>
  </si>
  <si>
    <t>IDFC Fixed Term Plan Series 159 (1098 days)</t>
  </si>
  <si>
    <t>GOI1900</t>
  </si>
  <si>
    <t>IN1620110016</t>
  </si>
  <si>
    <t>8.36% State Government Securities</t>
  </si>
  <si>
    <t>IDFC Cash Fund (CF)</t>
  </si>
  <si>
    <t>(c) Securitised Debt</t>
  </si>
  <si>
    <t>IDFC Low Duration Fund (USTF)</t>
  </si>
  <si>
    <t>IDFC Money Manager Fund (MMF-TP)</t>
  </si>
  <si>
    <t>IDFC Dynamic Bond Fund (DBF)</t>
  </si>
  <si>
    <t>IDFC Government Securities Fund - Investment Plan (Gilt_IP)</t>
  </si>
  <si>
    <t>IDFC Government Securities Fund-Constant Maturity (Gilt_ST)</t>
  </si>
  <si>
    <t>IDFC Bond Fund - Long Term Plan (SSIF -IP)</t>
  </si>
  <si>
    <t>IDFC Bond Fund - Medium Term Plan (SSIF -MT)</t>
  </si>
  <si>
    <t>IDFC Bond Fund - Short Term Plan (SSIF-ST)</t>
  </si>
  <si>
    <t>IDFC Arbitrage Fund (AF)</t>
  </si>
  <si>
    <t>IDFC Equity Savings Fund (AF-PLUS)</t>
  </si>
  <si>
    <t>IDFC Core Equity Fund (CEF)</t>
  </si>
  <si>
    <t>IDFC Large Cap Fund (IDFC EF)</t>
  </si>
  <si>
    <t>IDFC Focused Equity Fund (FEF)</t>
  </si>
  <si>
    <t>IDFC Multi Cap Fund (PEF)</t>
  </si>
  <si>
    <t>IDFC Sterling Value Fund (SEF)</t>
  </si>
  <si>
    <t>IDFC Tax Advantage (ELSS) Fund (IDFC-TAF)</t>
  </si>
  <si>
    <t>IDFC All Seasons Bond Fund (ASBF)</t>
  </si>
  <si>
    <t>IDFC Regular Savings Fund (IDFC-MIP)</t>
  </si>
  <si>
    <t>IDFC Asset Allocation Fund of Fund - Aggressive Plan (IDFCAAF-AP)</t>
  </si>
  <si>
    <t>IDFC Asset Allocation Fund of Fund - Conservative Plan (IDFCAAF-CP)</t>
  </si>
  <si>
    <t>IDFC Asset Allocation Fund of Fund - Moderate Plan (IDFCAAF-MP)</t>
  </si>
  <si>
    <t>IDFC Nifty Fund (IDFC-NIFTY)</t>
  </si>
  <si>
    <t>IDFC Infrastructure Fund (IDFC-IF)</t>
  </si>
  <si>
    <t>IDFC Yearly Series Interval Fund - Series II (IDFC YS IF - S2)</t>
  </si>
  <si>
    <t>IDFC Banking &amp; Psu Debt Fund (IDFC BDF)</t>
  </si>
  <si>
    <t>IDFC Dynamic Equity Fund (IDFC DEF)</t>
  </si>
  <si>
    <t>IDFC Corporate Bond Fund (IDFC CBF)</t>
  </si>
  <si>
    <t>IDFC Sensex Exchange Traded Fund (SENSEXET)</t>
  </si>
  <si>
    <t>IDFC Nifty Exchange Traded Fund (NIFTYETF)</t>
  </si>
  <si>
    <t>IDFC Hybrid Equity Fund (BF)</t>
  </si>
  <si>
    <t>IDFC Credit Risk Fund (COF)</t>
  </si>
  <si>
    <t>IDFC Fixed Term Plan - Series 129 (IDFC FTP S129)</t>
  </si>
  <si>
    <t>IDFC Fixed Term Plan - Series 131 (IDFC FTP S131)</t>
  </si>
  <si>
    <t>IDFC Equity Opportunity - Series 4 (1102 Days)</t>
  </si>
  <si>
    <t>IDFC Ultra Short Term Fund</t>
  </si>
  <si>
    <t>IDFC Equity Opportunity - Series 6 (1194 Days)</t>
  </si>
  <si>
    <t>PORTFOLIO STATEMENT AS ON JULY 31, 2018</t>
  </si>
  <si>
    <t>Cash / Bank Balance</t>
  </si>
  <si>
    <t>Net Receivables/Payables</t>
  </si>
  <si>
    <t>$</t>
  </si>
  <si>
    <t>Foreign Securities/overseas ETFs</t>
  </si>
  <si>
    <t>Tata Motors Limited (DVR Shares) August 2018 Future</t>
  </si>
  <si>
    <t>8.6967% Mahindra &amp; Mahindra Financial Services Limited **</t>
  </si>
  <si>
    <t>7.7671% Kotak Mahindra Investments Limited **</t>
  </si>
  <si>
    <t>8.055% HDB Financial Services Limited **</t>
  </si>
  <si>
    <t>7.5072% LIC Housing Finance Limited **</t>
  </si>
  <si>
    <t>7.6932% Kotak Mahindra Prime Limited **</t>
  </si>
  <si>
    <t>8.6964% Mahindra &amp; Mahindra Financial Services Limited **</t>
  </si>
  <si>
    <t>7.7605% Kotak Mahindra Prime Limited **</t>
  </si>
  <si>
    <t>8.8476% Bajaj Finance Limited **</t>
  </si>
  <si>
    <t>7.9585% Cholamandalam Investment and Finance Company Limited **</t>
  </si>
  <si>
    <t>7.6621% Kotak Mahindra Prime Limited **</t>
  </si>
  <si>
    <t>8.8803% JM Financial Products  Limited **</t>
  </si>
  <si>
    <t>7.8425% Bajaj Finance Limited **</t>
  </si>
  <si>
    <t>7.6540% Kotak Mahindra Prime Limited **</t>
  </si>
  <si>
    <t>8.6846% JM Financial Products  Limited **</t>
  </si>
  <si>
    <t>7.813% LIC Housing Finance Limited **</t>
  </si>
  <si>
    <t>8.5371% JM Financial Products  Limited **</t>
  </si>
  <si>
    <t>7.1453% Kotak Mahindra Prime Limited **</t>
  </si>
  <si>
    <t>7.6314% Mahindra &amp; Mahindra Financial Services Limited **</t>
  </si>
  <si>
    <t>8.8205% HDB Financial Services Limited **</t>
  </si>
  <si>
    <t>7.085% LIC Housing Finance Limited **</t>
  </si>
  <si>
    <t>7.4805% Kotak Mahindra Prime Limited **</t>
  </si>
  <si>
    <t>7.8058% Kotak Mahindra Prime Limited **</t>
  </si>
  <si>
    <t>7.7455% Kotak Mahindra Prime Limited **</t>
  </si>
  <si>
    <t>9.3037% JM Financial Credit Solution Limited **</t>
  </si>
  <si>
    <t>7.6342% Mahindra &amp; Mahindra Financial Services Limited **</t>
  </si>
  <si>
    <t>9.2337% IndoStar Capital Finance Limited **</t>
  </si>
  <si>
    <t>8.5974% L &amp; T Housing Finance **</t>
  </si>
  <si>
    <t>8.6474% L&amp;T Finance Limited **</t>
  </si>
  <si>
    <t>8.9499% L&amp;T Finance Limited **</t>
  </si>
  <si>
    <t>8.6138% Sundaram Finance Limited **</t>
  </si>
  <si>
    <t>8.815% Kotak Mahindra Prime Limited **</t>
  </si>
  <si>
    <t>Small Industries Development Bank of India **</t>
  </si>
  <si>
    <t>8.28% Small Industries Development Bank of India **</t>
  </si>
  <si>
    <t>8.06% Small Industries Development Bank of India **</t>
  </si>
  <si>
    <t>8.04% Small Industries Development Bank of India **</t>
  </si>
  <si>
    <t>7.25% Small Industries Development Bank of India **</t>
  </si>
  <si>
    <t>8.5% Small Industries Development Bank of India **</t>
  </si>
  <si>
    <t>7.65% Small Industries Development Bank of India **</t>
  </si>
  <si>
    <t>7.73% Mahindra Rural Housing Finance **</t>
  </si>
  <si>
    <t>8.2% Mahindra Rural Housing Finance **</t>
  </si>
  <si>
    <t>Reliance Retail Ltd **</t>
  </si>
  <si>
    <t>7.6% National Highways Authority Of India **</t>
  </si>
  <si>
    <t>7.17% National Highways Authority Of India **</t>
  </si>
  <si>
    <t>7.27% National Highways Authority Of India</t>
  </si>
  <si>
    <t>IDFC Multi Cap Fund-Direct Plan-Growth</t>
  </si>
  <si>
    <t>IDFC Low Duration Fund (LDF)</t>
  </si>
  <si>
    <t>IDFC Money Manager Fund (MMF)</t>
  </si>
  <si>
    <t>IDFC Government Securities Fund-Constant Maturity (Gilt_CM)</t>
  </si>
  <si>
    <t>IDFC Bond Fund - Long Term Plan (Bond IP)</t>
  </si>
  <si>
    <t>IDFC Bond Fund - Medium Term Plan (Bond MT)</t>
  </si>
  <si>
    <t>IDFC Bond Fund - Short Term Plan (Bond ST)
T)</t>
  </si>
  <si>
    <t>IDFC Equity Savings Fund (ES)</t>
  </si>
  <si>
    <t>IDFC Large Cap Fund (LCF)</t>
  </si>
  <si>
    <t>IDFC Multi Cap Fund (MCF)
)</t>
  </si>
  <si>
    <t>IDFC Sterling Value Fund (SVF)</t>
  </si>
  <si>
    <t>IDFC Regular Savings Fund (RSF)</t>
  </si>
  <si>
    <t>IDFC Banking &amp; Psu Debt Fund (IDFC BPDF)</t>
  </si>
  <si>
    <t>IDFC Hybrid Equity Fund (HEF)</t>
  </si>
  <si>
    <t>IDFC Credit Risk Fund (CRF)</t>
  </si>
  <si>
    <t>IDFC EQUITY OPPORTUNITY FUND-SERIES 5 ( 36 months)</t>
  </si>
  <si>
    <t>IDFC Ultra Short Term Fund (USTF)</t>
  </si>
</sst>
</file>

<file path=xl/styles.xml><?xml version="1.0" encoding="utf-8"?>
<styleSheet xmlns="http://schemas.openxmlformats.org/spreadsheetml/2006/main">
  <numFmts count="6">
    <numFmt numFmtId="164" formatCode="#,##0.00;\(#,##0.00\)"/>
    <numFmt numFmtId="165" formatCode="#,##0.00%"/>
    <numFmt numFmtId="166" formatCode="#,##0.000"/>
    <numFmt numFmtId="167" formatCode="#,##0.00000000000000000_);\(#,##0.00000000000000000\)"/>
    <numFmt numFmtId="168" formatCode="#,##0.000000000000000000_);\(#,##0.000000000000000000\)"/>
    <numFmt numFmtId="169" formatCode="#,##0.0000000000000000_);\(#,##0.0000000000000000\)"/>
  </numFmts>
  <fonts count="10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 applyNumberFormat="0" applyFont="0" applyFill="0" applyBorder="0" applyAlignment="0" applyProtection="0"/>
    <xf numFmtId="9" fontId="9" fillId="0" borderId="0" applyFont="0" applyFill="0" applyBorder="0" applyAlignment="0" applyProtection="0"/>
  </cellStyleXfs>
  <cellXfs count="67"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2" fillId="0" borderId="10" xfId="0" applyNumberFormat="1" applyFont="1" applyFill="1" applyBorder="1" applyAlignment="1" applyProtection="1">
      <alignment horizontal="lef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left" vertical="top"/>
    </xf>
    <xf numFmtId="0" fontId="2" fillId="0" borderId="6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3" fontId="4" fillId="0" borderId="7" xfId="0" applyNumberFormat="1" applyFont="1" applyFill="1" applyBorder="1" applyAlignment="1" applyProtection="1">
      <alignment horizontal="right" vertical="top"/>
    </xf>
    <xf numFmtId="164" fontId="4" fillId="0" borderId="7" xfId="0" applyNumberFormat="1" applyFont="1" applyFill="1" applyBorder="1" applyAlignment="1" applyProtection="1">
      <alignment horizontal="right" vertical="top"/>
    </xf>
    <xf numFmtId="165" fontId="4" fillId="0" borderId="8" xfId="0" applyNumberFormat="1" applyFont="1" applyFill="1" applyBorder="1" applyAlignment="1" applyProtection="1">
      <alignment horizontal="right" vertical="top"/>
    </xf>
    <xf numFmtId="0" fontId="2" fillId="0" borderId="9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left" vertical="top"/>
    </xf>
    <xf numFmtId="164" fontId="2" fillId="0" borderId="10" xfId="0" applyNumberFormat="1" applyFont="1" applyFill="1" applyBorder="1" applyAlignment="1" applyProtection="1">
      <alignment horizontal="right" vertical="top"/>
    </xf>
    <xf numFmtId="165" fontId="2" fillId="0" borderId="11" xfId="0" applyNumberFormat="1" applyFont="1" applyFill="1" applyBorder="1" applyAlignment="1" applyProtection="1">
      <alignment horizontal="right" vertical="top"/>
    </xf>
    <xf numFmtId="0" fontId="4" fillId="0" borderId="10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right" vertical="top"/>
    </xf>
    <xf numFmtId="0" fontId="2" fillId="0" borderId="11" xfId="0" applyNumberFormat="1" applyFont="1" applyFill="1" applyBorder="1" applyAlignment="1" applyProtection="1">
      <alignment horizontal="righ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4" fillId="0" borderId="12" xfId="0" applyNumberFormat="1" applyFont="1" applyFill="1" applyBorder="1" applyAlignment="1" applyProtection="1">
      <alignment horizontal="left" vertical="top"/>
    </xf>
    <xf numFmtId="164" fontId="2" fillId="0" borderId="12" xfId="0" applyNumberFormat="1" applyFont="1" applyFill="1" applyBorder="1" applyAlignment="1" applyProtection="1">
      <alignment horizontal="right" vertical="top"/>
    </xf>
    <xf numFmtId="165" fontId="2" fillId="0" borderId="13" xfId="0" applyNumberFormat="1" applyFont="1" applyFill="1" applyBorder="1" applyAlignment="1" applyProtection="1">
      <alignment horizontal="righ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right" vertical="top"/>
    </xf>
    <xf numFmtId="0" fontId="4" fillId="0" borderId="14" xfId="0" applyNumberFormat="1" applyFont="1" applyFill="1" applyBorder="1" applyAlignment="1" applyProtection="1">
      <alignment horizontal="left" vertical="top"/>
    </xf>
    <xf numFmtId="0" fontId="2" fillId="0" borderId="15" xfId="0" applyNumberFormat="1" applyFont="1" applyFill="1" applyBorder="1" applyAlignment="1" applyProtection="1">
      <alignment horizontal="left" vertical="top"/>
    </xf>
    <xf numFmtId="0" fontId="4" fillId="0" borderId="16" xfId="0" applyNumberFormat="1" applyFont="1" applyFill="1" applyBorder="1" applyAlignment="1" applyProtection="1">
      <alignment horizontal="left" vertical="top"/>
    </xf>
    <xf numFmtId="164" fontId="2" fillId="0" borderId="16" xfId="0" applyNumberFormat="1" applyFont="1" applyFill="1" applyBorder="1" applyAlignment="1" applyProtection="1">
      <alignment horizontal="right" vertical="top"/>
    </xf>
    <xf numFmtId="165" fontId="2" fillId="0" borderId="17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right" vertical="top"/>
    </xf>
    <xf numFmtId="166" fontId="4" fillId="0" borderId="7" xfId="0" applyNumberFormat="1" applyFont="1" applyFill="1" applyBorder="1" applyAlignment="1" applyProtection="1">
      <alignment horizontal="right" vertical="top"/>
    </xf>
    <xf numFmtId="0" fontId="2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2" fillId="0" borderId="1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8" fillId="0" borderId="0" xfId="0" applyNumberFormat="1" applyFont="1" applyFill="1" applyBorder="1" applyAlignment="1" applyProtection="1">
      <alignment vertical="top"/>
    </xf>
    <xf numFmtId="4" fontId="3" fillId="0" borderId="0" xfId="0" applyNumberFormat="1" applyFont="1" applyFill="1" applyBorder="1" applyAlignment="1" applyProtection="1">
      <alignment horizontal="left" vertical="top"/>
    </xf>
    <xf numFmtId="0" fontId="2" fillId="0" borderId="5" xfId="0" applyNumberFormat="1" applyFont="1" applyFill="1" applyBorder="1" applyAlignment="1" applyProtection="1">
      <alignment horizontal="left" vertical="top" wrapText="1"/>
    </xf>
    <xf numFmtId="164" fontId="2" fillId="0" borderId="7" xfId="0" applyNumberFormat="1" applyFont="1" applyFill="1" applyBorder="1" applyAlignment="1" applyProtection="1">
      <alignment horizontal="right" vertical="top" wrapText="1"/>
    </xf>
    <xf numFmtId="165" fontId="2" fillId="0" borderId="8" xfId="0" applyNumberFormat="1" applyFont="1" applyFill="1" applyBorder="1" applyAlignment="1" applyProtection="1">
      <alignment horizontal="right" vertical="top" wrapText="1"/>
    </xf>
    <xf numFmtId="167" fontId="3" fillId="0" borderId="0" xfId="0" applyNumberFormat="1" applyFont="1" applyFill="1" applyBorder="1" applyAlignment="1" applyProtection="1">
      <alignment horizontal="left" vertical="top"/>
    </xf>
    <xf numFmtId="168" fontId="3" fillId="0" borderId="0" xfId="0" applyNumberFormat="1" applyFont="1" applyFill="1" applyBorder="1" applyAlignment="1" applyProtection="1">
      <alignment horizontal="left" vertical="top"/>
    </xf>
    <xf numFmtId="169" fontId="3" fillId="0" borderId="0" xfId="0" applyNumberFormat="1" applyFont="1" applyFill="1" applyBorder="1" applyAlignment="1" applyProtection="1">
      <alignment horizontal="left" vertical="top"/>
    </xf>
    <xf numFmtId="10" fontId="2" fillId="0" borderId="12" xfId="1" applyNumberFormat="1" applyFont="1" applyFill="1" applyBorder="1" applyAlignment="1" applyProtection="1">
      <alignment horizontal="right" vertical="top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23"/>
  <sheetViews>
    <sheetView showGridLines="0" tabSelected="1" zoomScaleNormal="100" workbookViewId="0"/>
  </sheetViews>
  <sheetFormatPr defaultRowHeight="12.75"/>
  <cols>
    <col min="1" max="1" width="9.85546875" style="8" bestFit="1" customWidth="1"/>
    <col min="2" max="2" width="51" style="8" bestFit="1" customWidth="1"/>
    <col min="3" max="3" width="13.85546875" style="8" bestFit="1" customWidth="1"/>
    <col min="4" max="4" width="15.42578125" style="8" bestFit="1" customWidth="1"/>
    <col min="5" max="5" width="10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Cash Fund (CF)</v>
      </c>
      <c r="C4" s="65"/>
      <c r="D4" s="65"/>
      <c r="E4" s="65"/>
      <c r="F4" s="65"/>
      <c r="G4" s="65"/>
    </row>
    <row r="5" spans="1:7" ht="15.95" customHeight="1">
      <c r="A5" s="9" t="s">
        <v>0</v>
      </c>
      <c r="B5" s="56" t="s">
        <v>2947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12</v>
      </c>
      <c r="B12" s="22" t="s">
        <v>14</v>
      </c>
      <c r="C12" s="17" t="s">
        <v>13</v>
      </c>
      <c r="D12" s="19" t="s">
        <v>15</v>
      </c>
      <c r="E12" s="23">
        <v>9000000</v>
      </c>
      <c r="F12" s="24">
        <v>9003.43</v>
      </c>
      <c r="G12" s="25">
        <v>7.1999999999999998E-3</v>
      </c>
    </row>
    <row r="13" spans="1:7" ht="12.95" customHeight="1">
      <c r="A13" s="21" t="s">
        <v>16</v>
      </c>
      <c r="B13" s="22" t="s">
        <v>18</v>
      </c>
      <c r="C13" s="17" t="s">
        <v>17</v>
      </c>
      <c r="D13" s="19" t="s">
        <v>19</v>
      </c>
      <c r="E13" s="23">
        <v>9000000</v>
      </c>
      <c r="F13" s="24">
        <v>9001.06</v>
      </c>
      <c r="G13" s="25">
        <v>7.1999999999999998E-3</v>
      </c>
    </row>
    <row r="14" spans="1:7" ht="12.95" customHeight="1">
      <c r="A14" s="21" t="s">
        <v>20</v>
      </c>
      <c r="B14" s="22" t="s">
        <v>22</v>
      </c>
      <c r="C14" s="17" t="s">
        <v>21</v>
      </c>
      <c r="D14" s="19" t="s">
        <v>23</v>
      </c>
      <c r="E14" s="23">
        <v>5000000</v>
      </c>
      <c r="F14" s="24">
        <v>5000.68</v>
      </c>
      <c r="G14" s="25">
        <v>4.0000000000000001E-3</v>
      </c>
    </row>
    <row r="15" spans="1:7" ht="12.95" customHeight="1">
      <c r="A15" s="21" t="s">
        <v>24</v>
      </c>
      <c r="B15" s="22" t="s">
        <v>26</v>
      </c>
      <c r="C15" s="17" t="s">
        <v>25</v>
      </c>
      <c r="D15" s="19" t="s">
        <v>15</v>
      </c>
      <c r="E15" s="23">
        <v>5000000</v>
      </c>
      <c r="F15" s="24">
        <v>4997.71</v>
      </c>
      <c r="G15" s="25">
        <v>4.0000000000000001E-3</v>
      </c>
    </row>
    <row r="16" spans="1:7" ht="12.95" customHeight="1">
      <c r="A16" s="21" t="s">
        <v>27</v>
      </c>
      <c r="B16" s="22" t="s">
        <v>29</v>
      </c>
      <c r="C16" s="17" t="s">
        <v>28</v>
      </c>
      <c r="D16" s="19" t="s">
        <v>23</v>
      </c>
      <c r="E16" s="23">
        <v>3000000</v>
      </c>
      <c r="F16" s="24">
        <v>2999.89</v>
      </c>
      <c r="G16" s="25">
        <v>2.3999999999999998E-3</v>
      </c>
    </row>
    <row r="17" spans="1:7" ht="12.95" customHeight="1">
      <c r="A17" s="21" t="s">
        <v>30</v>
      </c>
      <c r="B17" s="22" t="s">
        <v>32</v>
      </c>
      <c r="C17" s="17" t="s">
        <v>31</v>
      </c>
      <c r="D17" s="19" t="s">
        <v>23</v>
      </c>
      <c r="E17" s="23">
        <v>2500000</v>
      </c>
      <c r="F17" s="24">
        <v>2502.4899999999998</v>
      </c>
      <c r="G17" s="25">
        <v>2E-3</v>
      </c>
    </row>
    <row r="18" spans="1:7" ht="12.95" customHeight="1">
      <c r="A18" s="21" t="s">
        <v>33</v>
      </c>
      <c r="B18" s="22" t="s">
        <v>35</v>
      </c>
      <c r="C18" s="17" t="s">
        <v>34</v>
      </c>
      <c r="D18" s="19" t="s">
        <v>36</v>
      </c>
      <c r="E18" s="23">
        <v>2500000</v>
      </c>
      <c r="F18" s="24">
        <v>2499.73</v>
      </c>
      <c r="G18" s="25">
        <v>2E-3</v>
      </c>
    </row>
    <row r="19" spans="1:7" ht="12.95" customHeight="1">
      <c r="A19" s="10"/>
      <c r="B19" s="27" t="s">
        <v>37</v>
      </c>
      <c r="C19" s="26" t="s">
        <v>2</v>
      </c>
      <c r="D19" s="27" t="s">
        <v>2</v>
      </c>
      <c r="E19" s="27" t="s">
        <v>2</v>
      </c>
      <c r="F19" s="28">
        <v>36004.99</v>
      </c>
      <c r="G19" s="29">
        <v>2.8799999999999999E-2</v>
      </c>
    </row>
    <row r="20" spans="1:7" ht="12.95" customHeight="1">
      <c r="A20" s="10"/>
      <c r="B20" s="18" t="s">
        <v>38</v>
      </c>
      <c r="C20" s="17" t="s">
        <v>2</v>
      </c>
      <c r="D20" s="30" t="s">
        <v>2</v>
      </c>
      <c r="E20" s="30" t="s">
        <v>2</v>
      </c>
      <c r="F20" s="31" t="s">
        <v>39</v>
      </c>
      <c r="G20" s="32" t="s">
        <v>39</v>
      </c>
    </row>
    <row r="21" spans="1:7" ht="12.95" customHeight="1">
      <c r="A21" s="10"/>
      <c r="B21" s="26" t="s">
        <v>37</v>
      </c>
      <c r="C21" s="33" t="s">
        <v>2</v>
      </c>
      <c r="D21" s="30" t="s">
        <v>2</v>
      </c>
      <c r="E21" s="30" t="s">
        <v>2</v>
      </c>
      <c r="F21" s="31" t="s">
        <v>39</v>
      </c>
      <c r="G21" s="32" t="s">
        <v>39</v>
      </c>
    </row>
    <row r="22" spans="1:7" ht="12.95" customHeight="1">
      <c r="A22" s="10"/>
      <c r="B22" s="18" t="s">
        <v>2948</v>
      </c>
      <c r="C22" s="17"/>
      <c r="D22" s="19"/>
      <c r="E22" s="19"/>
      <c r="F22" s="19"/>
      <c r="G22" s="20"/>
    </row>
    <row r="23" spans="1:7" ht="12.95" customHeight="1">
      <c r="A23" s="34"/>
      <c r="B23" s="27" t="s">
        <v>37</v>
      </c>
      <c r="C23" s="26"/>
      <c r="D23" s="27"/>
      <c r="E23" s="27"/>
      <c r="F23" s="28" t="s">
        <v>39</v>
      </c>
      <c r="G23" s="29" t="s">
        <v>39</v>
      </c>
    </row>
    <row r="24" spans="1:7" ht="12.95" customHeight="1">
      <c r="A24" s="10"/>
      <c r="B24" s="27" t="s">
        <v>40</v>
      </c>
      <c r="C24" s="33" t="s">
        <v>2</v>
      </c>
      <c r="D24" s="30" t="s">
        <v>2</v>
      </c>
      <c r="E24" s="35" t="s">
        <v>2</v>
      </c>
      <c r="F24" s="36">
        <v>36004.99</v>
      </c>
      <c r="G24" s="37">
        <v>2.8799999999999999E-2</v>
      </c>
    </row>
    <row r="25" spans="1:7" ht="12.95" customHeight="1">
      <c r="A25" s="10"/>
      <c r="B25" s="18" t="s">
        <v>41</v>
      </c>
      <c r="C25" s="17" t="s">
        <v>2</v>
      </c>
      <c r="D25" s="19" t="s">
        <v>2</v>
      </c>
      <c r="E25" s="19" t="s">
        <v>2</v>
      </c>
      <c r="F25" s="19" t="s">
        <v>2</v>
      </c>
      <c r="G25" s="20" t="s">
        <v>2</v>
      </c>
    </row>
    <row r="26" spans="1:7" ht="12.95" customHeight="1">
      <c r="A26" s="10"/>
      <c r="B26" s="18" t="s">
        <v>42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21" t="s">
        <v>43</v>
      </c>
      <c r="B27" s="22" t="s">
        <v>45</v>
      </c>
      <c r="C27" s="17" t="s">
        <v>44</v>
      </c>
      <c r="D27" s="19" t="s">
        <v>46</v>
      </c>
      <c r="E27" s="23">
        <v>37500000</v>
      </c>
      <c r="F27" s="24">
        <v>37110.080000000002</v>
      </c>
      <c r="G27" s="25">
        <v>2.9499999999999998E-2</v>
      </c>
    </row>
    <row r="28" spans="1:7" ht="12.95" customHeight="1">
      <c r="A28" s="21" t="s">
        <v>47</v>
      </c>
      <c r="B28" s="22" t="s">
        <v>49</v>
      </c>
      <c r="C28" s="17" t="s">
        <v>48</v>
      </c>
      <c r="D28" s="19" t="s">
        <v>50</v>
      </c>
      <c r="E28" s="23">
        <v>25000000</v>
      </c>
      <c r="F28" s="24">
        <v>24777.9</v>
      </c>
      <c r="G28" s="25">
        <v>1.9699999999999999E-2</v>
      </c>
    </row>
    <row r="29" spans="1:7" ht="12.95" customHeight="1">
      <c r="A29" s="21" t="s">
        <v>51</v>
      </c>
      <c r="B29" s="22" t="s">
        <v>53</v>
      </c>
      <c r="C29" s="17" t="s">
        <v>52</v>
      </c>
      <c r="D29" s="19" t="s">
        <v>50</v>
      </c>
      <c r="E29" s="23">
        <v>15000000</v>
      </c>
      <c r="F29" s="24">
        <v>14964.74</v>
      </c>
      <c r="G29" s="25">
        <v>1.1900000000000001E-2</v>
      </c>
    </row>
    <row r="30" spans="1:7" ht="12.95" customHeight="1">
      <c r="A30" s="21" t="s">
        <v>54</v>
      </c>
      <c r="B30" s="22" t="s">
        <v>49</v>
      </c>
      <c r="C30" s="17" t="s">
        <v>55</v>
      </c>
      <c r="D30" s="19" t="s">
        <v>50</v>
      </c>
      <c r="E30" s="23">
        <v>10000000</v>
      </c>
      <c r="F30" s="24">
        <v>9912.98</v>
      </c>
      <c r="G30" s="25">
        <v>7.9000000000000008E-3</v>
      </c>
    </row>
    <row r="31" spans="1:7" ht="12.95" customHeight="1">
      <c r="A31" s="21" t="s">
        <v>56</v>
      </c>
      <c r="B31" s="22" t="s">
        <v>58</v>
      </c>
      <c r="C31" s="17" t="s">
        <v>57</v>
      </c>
      <c r="D31" s="19" t="s">
        <v>50</v>
      </c>
      <c r="E31" s="23">
        <v>5000000</v>
      </c>
      <c r="F31" s="24">
        <v>4967.2299999999996</v>
      </c>
      <c r="G31" s="25">
        <v>4.0000000000000001E-3</v>
      </c>
    </row>
    <row r="32" spans="1:7" ht="12.95" customHeight="1">
      <c r="A32" s="21" t="s">
        <v>59</v>
      </c>
      <c r="B32" s="22" t="s">
        <v>58</v>
      </c>
      <c r="C32" s="17" t="s">
        <v>60</v>
      </c>
      <c r="D32" s="19" t="s">
        <v>50</v>
      </c>
      <c r="E32" s="23">
        <v>2500000</v>
      </c>
      <c r="F32" s="24">
        <v>2493.1999999999998</v>
      </c>
      <c r="G32" s="25">
        <v>2E-3</v>
      </c>
    </row>
    <row r="33" spans="1:7" ht="12.95" customHeight="1">
      <c r="A33" s="21" t="s">
        <v>61</v>
      </c>
      <c r="B33" s="22" t="s">
        <v>58</v>
      </c>
      <c r="C33" s="17" t="s">
        <v>62</v>
      </c>
      <c r="D33" s="19" t="s">
        <v>46</v>
      </c>
      <c r="E33" s="23">
        <v>1700000</v>
      </c>
      <c r="F33" s="24">
        <v>1691.72</v>
      </c>
      <c r="G33" s="25">
        <v>1.2999999999999999E-3</v>
      </c>
    </row>
    <row r="34" spans="1:7" ht="12.95" customHeight="1">
      <c r="A34" s="10"/>
      <c r="B34" s="18" t="s">
        <v>63</v>
      </c>
      <c r="C34" s="17" t="s">
        <v>2</v>
      </c>
      <c r="D34" s="19" t="s">
        <v>2</v>
      </c>
      <c r="E34" s="19" t="s">
        <v>2</v>
      </c>
      <c r="F34" s="19" t="s">
        <v>2</v>
      </c>
      <c r="G34" s="20" t="s">
        <v>2</v>
      </c>
    </row>
    <row r="35" spans="1:7" ht="12.95" customHeight="1">
      <c r="A35" s="21" t="s">
        <v>64</v>
      </c>
      <c r="B35" s="22" t="s">
        <v>66</v>
      </c>
      <c r="C35" s="17" t="s">
        <v>65</v>
      </c>
      <c r="D35" s="19" t="s">
        <v>50</v>
      </c>
      <c r="E35" s="23">
        <v>60000000</v>
      </c>
      <c r="F35" s="24">
        <v>59633.94</v>
      </c>
      <c r="G35" s="25">
        <v>4.7399999999999998E-2</v>
      </c>
    </row>
    <row r="36" spans="1:7" ht="12.95" customHeight="1">
      <c r="A36" s="21" t="s">
        <v>67</v>
      </c>
      <c r="B36" s="22" t="s">
        <v>3022</v>
      </c>
      <c r="C36" s="17" t="s">
        <v>68</v>
      </c>
      <c r="D36" s="19" t="s">
        <v>46</v>
      </c>
      <c r="E36" s="23">
        <v>50000000</v>
      </c>
      <c r="F36" s="24">
        <v>49620.15</v>
      </c>
      <c r="G36" s="25">
        <v>3.95E-2</v>
      </c>
    </row>
    <row r="37" spans="1:7" ht="12.95" customHeight="1">
      <c r="A37" s="21" t="s">
        <v>69</v>
      </c>
      <c r="B37" s="22" t="s">
        <v>71</v>
      </c>
      <c r="C37" s="17" t="s">
        <v>70</v>
      </c>
      <c r="D37" s="19" t="s">
        <v>46</v>
      </c>
      <c r="E37" s="23">
        <v>40000000</v>
      </c>
      <c r="F37" s="24">
        <v>39581.800000000003</v>
      </c>
      <c r="G37" s="25">
        <v>3.15E-2</v>
      </c>
    </row>
    <row r="38" spans="1:7" ht="12.95" customHeight="1">
      <c r="A38" s="21" t="s">
        <v>72</v>
      </c>
      <c r="B38" s="22" t="s">
        <v>74</v>
      </c>
      <c r="C38" s="17" t="s">
        <v>73</v>
      </c>
      <c r="D38" s="19" t="s">
        <v>46</v>
      </c>
      <c r="E38" s="23">
        <v>30000000</v>
      </c>
      <c r="F38" s="24">
        <v>29914.29</v>
      </c>
      <c r="G38" s="25">
        <v>2.3800000000000002E-2</v>
      </c>
    </row>
    <row r="39" spans="1:7" ht="12.95" customHeight="1">
      <c r="A39" s="21" t="s">
        <v>75</v>
      </c>
      <c r="B39" s="22" t="s">
        <v>66</v>
      </c>
      <c r="C39" s="17" t="s">
        <v>76</v>
      </c>
      <c r="D39" s="19" t="s">
        <v>50</v>
      </c>
      <c r="E39" s="23">
        <v>30000000</v>
      </c>
      <c r="F39" s="24">
        <v>29913.360000000001</v>
      </c>
      <c r="G39" s="25">
        <v>2.3800000000000002E-2</v>
      </c>
    </row>
    <row r="40" spans="1:7" ht="12.95" customHeight="1">
      <c r="A40" s="21" t="s">
        <v>77</v>
      </c>
      <c r="B40" s="22" t="s">
        <v>79</v>
      </c>
      <c r="C40" s="17" t="s">
        <v>78</v>
      </c>
      <c r="D40" s="19" t="s">
        <v>46</v>
      </c>
      <c r="E40" s="23">
        <v>30000000</v>
      </c>
      <c r="F40" s="24">
        <v>29882.22</v>
      </c>
      <c r="G40" s="25">
        <v>2.3800000000000002E-2</v>
      </c>
    </row>
    <row r="41" spans="1:7" ht="12.95" customHeight="1">
      <c r="A41" s="21" t="s">
        <v>80</v>
      </c>
      <c r="B41" s="22" t="s">
        <v>82</v>
      </c>
      <c r="C41" s="17" t="s">
        <v>81</v>
      </c>
      <c r="D41" s="19" t="s">
        <v>46</v>
      </c>
      <c r="E41" s="23">
        <v>30000000</v>
      </c>
      <c r="F41" s="24">
        <v>29809.11</v>
      </c>
      <c r="G41" s="25">
        <v>2.3699999999999999E-2</v>
      </c>
    </row>
    <row r="42" spans="1:7" ht="12.95" customHeight="1">
      <c r="A42" s="21" t="s">
        <v>83</v>
      </c>
      <c r="B42" s="22" t="s">
        <v>71</v>
      </c>
      <c r="C42" s="17" t="s">
        <v>84</v>
      </c>
      <c r="D42" s="19" t="s">
        <v>46</v>
      </c>
      <c r="E42" s="23">
        <v>30000000</v>
      </c>
      <c r="F42" s="24">
        <v>29779.08</v>
      </c>
      <c r="G42" s="25">
        <v>2.3699999999999999E-2</v>
      </c>
    </row>
    <row r="43" spans="1:7" ht="12.95" customHeight="1">
      <c r="A43" s="21" t="s">
        <v>85</v>
      </c>
      <c r="B43" s="22" t="s">
        <v>3022</v>
      </c>
      <c r="C43" s="17" t="s">
        <v>86</v>
      </c>
      <c r="D43" s="19" t="s">
        <v>87</v>
      </c>
      <c r="E43" s="23">
        <v>30000000</v>
      </c>
      <c r="F43" s="24">
        <v>29682.720000000001</v>
      </c>
      <c r="G43" s="25">
        <v>2.3599999999999999E-2</v>
      </c>
    </row>
    <row r="44" spans="1:7" ht="12.95" customHeight="1">
      <c r="A44" s="21" t="s">
        <v>88</v>
      </c>
      <c r="B44" s="22" t="s">
        <v>90</v>
      </c>
      <c r="C44" s="17" t="s">
        <v>89</v>
      </c>
      <c r="D44" s="19" t="s">
        <v>46</v>
      </c>
      <c r="E44" s="23">
        <v>27000000</v>
      </c>
      <c r="F44" s="24">
        <v>26759.08</v>
      </c>
      <c r="G44" s="25">
        <v>2.1299999999999999E-2</v>
      </c>
    </row>
    <row r="45" spans="1:7" ht="12.95" customHeight="1">
      <c r="A45" s="21" t="s">
        <v>91</v>
      </c>
      <c r="B45" s="22" t="s">
        <v>93</v>
      </c>
      <c r="C45" s="17" t="s">
        <v>92</v>
      </c>
      <c r="D45" s="19" t="s">
        <v>46</v>
      </c>
      <c r="E45" s="23">
        <v>26700000</v>
      </c>
      <c r="F45" s="24">
        <v>26570.69</v>
      </c>
      <c r="G45" s="25">
        <v>2.1100000000000001E-2</v>
      </c>
    </row>
    <row r="46" spans="1:7" ht="12.95" customHeight="1">
      <c r="A46" s="21" t="s">
        <v>94</v>
      </c>
      <c r="B46" s="22" t="s">
        <v>96</v>
      </c>
      <c r="C46" s="17" t="s">
        <v>95</v>
      </c>
      <c r="D46" s="19" t="s">
        <v>46</v>
      </c>
      <c r="E46" s="23">
        <v>25000000</v>
      </c>
      <c r="F46" s="24">
        <v>24939.5</v>
      </c>
      <c r="G46" s="25">
        <v>1.9800000000000002E-2</v>
      </c>
    </row>
    <row r="47" spans="1:7" ht="12.95" customHeight="1">
      <c r="A47" s="21" t="s">
        <v>97</v>
      </c>
      <c r="B47" s="22" t="s">
        <v>99</v>
      </c>
      <c r="C47" s="17" t="s">
        <v>98</v>
      </c>
      <c r="D47" s="19" t="s">
        <v>50</v>
      </c>
      <c r="E47" s="23">
        <v>25000000</v>
      </c>
      <c r="F47" s="24">
        <v>24858.78</v>
      </c>
      <c r="G47" s="25">
        <v>1.9800000000000002E-2</v>
      </c>
    </row>
    <row r="48" spans="1:7" ht="12.95" customHeight="1">
      <c r="A48" s="21" t="s">
        <v>100</v>
      </c>
      <c r="B48" s="22" t="s">
        <v>102</v>
      </c>
      <c r="C48" s="17" t="s">
        <v>101</v>
      </c>
      <c r="D48" s="19" t="s">
        <v>50</v>
      </c>
      <c r="E48" s="23">
        <v>20000000</v>
      </c>
      <c r="F48" s="24">
        <v>19977.84</v>
      </c>
      <c r="G48" s="25">
        <v>1.5900000000000001E-2</v>
      </c>
    </row>
    <row r="49" spans="1:7" ht="12.95" customHeight="1">
      <c r="A49" s="21" t="s">
        <v>103</v>
      </c>
      <c r="B49" s="22" t="s">
        <v>105</v>
      </c>
      <c r="C49" s="17" t="s">
        <v>104</v>
      </c>
      <c r="D49" s="19" t="s">
        <v>46</v>
      </c>
      <c r="E49" s="23">
        <v>20000000</v>
      </c>
      <c r="F49" s="24">
        <v>19973.5</v>
      </c>
      <c r="G49" s="25">
        <v>1.5900000000000001E-2</v>
      </c>
    </row>
    <row r="50" spans="1:7" ht="12.95" customHeight="1">
      <c r="A50" s="21" t="s">
        <v>106</v>
      </c>
      <c r="B50" s="22" t="s">
        <v>108</v>
      </c>
      <c r="C50" s="17" t="s">
        <v>107</v>
      </c>
      <c r="D50" s="19" t="s">
        <v>50</v>
      </c>
      <c r="E50" s="23">
        <v>20000000</v>
      </c>
      <c r="F50" s="24">
        <v>19962.900000000001</v>
      </c>
      <c r="G50" s="25">
        <v>1.5900000000000001E-2</v>
      </c>
    </row>
    <row r="51" spans="1:7" ht="12.95" customHeight="1">
      <c r="A51" s="21" t="s">
        <v>109</v>
      </c>
      <c r="B51" s="22" t="s">
        <v>111</v>
      </c>
      <c r="C51" s="17" t="s">
        <v>110</v>
      </c>
      <c r="D51" s="19" t="s">
        <v>46</v>
      </c>
      <c r="E51" s="23">
        <v>20000000</v>
      </c>
      <c r="F51" s="24">
        <v>19962.14</v>
      </c>
      <c r="G51" s="25">
        <v>1.5900000000000001E-2</v>
      </c>
    </row>
    <row r="52" spans="1:7" ht="12.95" customHeight="1">
      <c r="A52" s="21" t="s">
        <v>112</v>
      </c>
      <c r="B52" s="22" t="s">
        <v>114</v>
      </c>
      <c r="C52" s="17" t="s">
        <v>113</v>
      </c>
      <c r="D52" s="19" t="s">
        <v>46</v>
      </c>
      <c r="E52" s="23">
        <v>20000000</v>
      </c>
      <c r="F52" s="24">
        <v>19962.080000000002</v>
      </c>
      <c r="G52" s="25">
        <v>1.5900000000000001E-2</v>
      </c>
    </row>
    <row r="53" spans="1:7" ht="12.95" customHeight="1">
      <c r="A53" s="21" t="s">
        <v>115</v>
      </c>
      <c r="B53" s="22" t="s">
        <v>117</v>
      </c>
      <c r="C53" s="17" t="s">
        <v>116</v>
      </c>
      <c r="D53" s="19" t="s">
        <v>50</v>
      </c>
      <c r="E53" s="23">
        <v>20000000</v>
      </c>
      <c r="F53" s="24">
        <v>19948.5</v>
      </c>
      <c r="G53" s="25">
        <v>1.5900000000000001E-2</v>
      </c>
    </row>
    <row r="54" spans="1:7" ht="12.95" customHeight="1">
      <c r="A54" s="21" t="s">
        <v>118</v>
      </c>
      <c r="B54" s="22" t="s">
        <v>120</v>
      </c>
      <c r="C54" s="17" t="s">
        <v>119</v>
      </c>
      <c r="D54" s="19" t="s">
        <v>50</v>
      </c>
      <c r="E54" s="23">
        <v>20000000</v>
      </c>
      <c r="F54" s="24">
        <v>19937.86</v>
      </c>
      <c r="G54" s="25">
        <v>1.5900000000000001E-2</v>
      </c>
    </row>
    <row r="55" spans="1:7" ht="12.95" customHeight="1">
      <c r="A55" s="21" t="s">
        <v>121</v>
      </c>
      <c r="B55" s="22" t="s">
        <v>82</v>
      </c>
      <c r="C55" s="17" t="s">
        <v>122</v>
      </c>
      <c r="D55" s="19" t="s">
        <v>46</v>
      </c>
      <c r="E55" s="23">
        <v>20000000</v>
      </c>
      <c r="F55" s="24">
        <v>19920.939999999999</v>
      </c>
      <c r="G55" s="25">
        <v>1.5800000000000002E-2</v>
      </c>
    </row>
    <row r="56" spans="1:7" ht="12.95" customHeight="1">
      <c r="A56" s="21" t="s">
        <v>123</v>
      </c>
      <c r="B56" s="22" t="s">
        <v>125</v>
      </c>
      <c r="C56" s="17" t="s">
        <v>124</v>
      </c>
      <c r="D56" s="19" t="s">
        <v>46</v>
      </c>
      <c r="E56" s="23">
        <v>20000000</v>
      </c>
      <c r="F56" s="24">
        <v>19918.8</v>
      </c>
      <c r="G56" s="25">
        <v>1.5800000000000002E-2</v>
      </c>
    </row>
    <row r="57" spans="1:7" ht="12.95" customHeight="1">
      <c r="A57" s="21" t="s">
        <v>126</v>
      </c>
      <c r="B57" s="22" t="s">
        <v>128</v>
      </c>
      <c r="C57" s="17" t="s">
        <v>127</v>
      </c>
      <c r="D57" s="19" t="s">
        <v>50</v>
      </c>
      <c r="E57" s="23">
        <v>20000000</v>
      </c>
      <c r="F57" s="24">
        <v>19879.8</v>
      </c>
      <c r="G57" s="25">
        <v>1.5800000000000002E-2</v>
      </c>
    </row>
    <row r="58" spans="1:7" ht="12.95" customHeight="1">
      <c r="A58" s="21" t="s">
        <v>129</v>
      </c>
      <c r="B58" s="22" t="s">
        <v>131</v>
      </c>
      <c r="C58" s="17" t="s">
        <v>130</v>
      </c>
      <c r="D58" s="19" t="s">
        <v>46</v>
      </c>
      <c r="E58" s="23">
        <v>20000000</v>
      </c>
      <c r="F58" s="24">
        <v>19877.419999999998</v>
      </c>
      <c r="G58" s="25">
        <v>1.5800000000000002E-2</v>
      </c>
    </row>
    <row r="59" spans="1:7" ht="12.95" customHeight="1">
      <c r="A59" s="21" t="s">
        <v>132</v>
      </c>
      <c r="B59" s="22" t="s">
        <v>134</v>
      </c>
      <c r="C59" s="17" t="s">
        <v>133</v>
      </c>
      <c r="D59" s="19" t="s">
        <v>46</v>
      </c>
      <c r="E59" s="23">
        <v>20000000</v>
      </c>
      <c r="F59" s="24">
        <v>19871.34</v>
      </c>
      <c r="G59" s="25">
        <v>1.5800000000000002E-2</v>
      </c>
    </row>
    <row r="60" spans="1:7" ht="12.95" customHeight="1">
      <c r="A60" s="21" t="s">
        <v>135</v>
      </c>
      <c r="B60" s="22" t="s">
        <v>79</v>
      </c>
      <c r="C60" s="17" t="s">
        <v>136</v>
      </c>
      <c r="D60" s="19" t="s">
        <v>46</v>
      </c>
      <c r="E60" s="23">
        <v>20000000</v>
      </c>
      <c r="F60" s="24">
        <v>19762.68</v>
      </c>
      <c r="G60" s="25">
        <v>1.5699999999999999E-2</v>
      </c>
    </row>
    <row r="61" spans="1:7" ht="12.95" customHeight="1">
      <c r="A61" s="21" t="s">
        <v>137</v>
      </c>
      <c r="B61" s="22" t="s">
        <v>139</v>
      </c>
      <c r="C61" s="17" t="s">
        <v>138</v>
      </c>
      <c r="D61" s="19" t="s">
        <v>50</v>
      </c>
      <c r="E61" s="23">
        <v>17500000</v>
      </c>
      <c r="F61" s="24">
        <v>17481.45</v>
      </c>
      <c r="G61" s="25">
        <v>1.3899999999999999E-2</v>
      </c>
    </row>
    <row r="62" spans="1:7" ht="12.95" customHeight="1">
      <c r="A62" s="21" t="s">
        <v>140</v>
      </c>
      <c r="B62" s="22" t="s">
        <v>96</v>
      </c>
      <c r="C62" s="17" t="s">
        <v>141</v>
      </c>
      <c r="D62" s="19" t="s">
        <v>46</v>
      </c>
      <c r="E62" s="23">
        <v>17500000</v>
      </c>
      <c r="F62" s="24">
        <v>17369.63</v>
      </c>
      <c r="G62" s="25">
        <v>1.38E-2</v>
      </c>
    </row>
    <row r="63" spans="1:7" ht="12.95" customHeight="1">
      <c r="A63" s="21" t="s">
        <v>142</v>
      </c>
      <c r="B63" s="22" t="s">
        <v>144</v>
      </c>
      <c r="C63" s="17" t="s">
        <v>143</v>
      </c>
      <c r="D63" s="19" t="s">
        <v>46</v>
      </c>
      <c r="E63" s="23">
        <v>17500000</v>
      </c>
      <c r="F63" s="24">
        <v>17305.73</v>
      </c>
      <c r="G63" s="25">
        <v>1.38E-2</v>
      </c>
    </row>
    <row r="64" spans="1:7" ht="12.95" customHeight="1">
      <c r="A64" s="21" t="s">
        <v>145</v>
      </c>
      <c r="B64" s="22" t="s">
        <v>147</v>
      </c>
      <c r="C64" s="17" t="s">
        <v>146</v>
      </c>
      <c r="D64" s="19" t="s">
        <v>50</v>
      </c>
      <c r="E64" s="23">
        <v>15000000</v>
      </c>
      <c r="F64" s="24">
        <v>14983.46</v>
      </c>
      <c r="G64" s="25">
        <v>1.1900000000000001E-2</v>
      </c>
    </row>
    <row r="65" spans="1:7" ht="12.95" customHeight="1">
      <c r="A65" s="21" t="s">
        <v>148</v>
      </c>
      <c r="B65" s="22" t="s">
        <v>150</v>
      </c>
      <c r="C65" s="17" t="s">
        <v>149</v>
      </c>
      <c r="D65" s="19" t="s">
        <v>46</v>
      </c>
      <c r="E65" s="23">
        <v>15000000</v>
      </c>
      <c r="F65" s="24">
        <v>14981.31</v>
      </c>
      <c r="G65" s="25">
        <v>1.1900000000000001E-2</v>
      </c>
    </row>
    <row r="66" spans="1:7" ht="12.95" customHeight="1">
      <c r="A66" s="21" t="s">
        <v>151</v>
      </c>
      <c r="B66" s="22" t="s">
        <v>96</v>
      </c>
      <c r="C66" s="17" t="s">
        <v>152</v>
      </c>
      <c r="D66" s="19" t="s">
        <v>46</v>
      </c>
      <c r="E66" s="23">
        <v>15000000</v>
      </c>
      <c r="F66" s="24">
        <v>14978.69</v>
      </c>
      <c r="G66" s="25">
        <v>1.1900000000000001E-2</v>
      </c>
    </row>
    <row r="67" spans="1:7" ht="12.95" customHeight="1">
      <c r="A67" s="21" t="s">
        <v>153</v>
      </c>
      <c r="B67" s="22" t="s">
        <v>128</v>
      </c>
      <c r="C67" s="17" t="s">
        <v>154</v>
      </c>
      <c r="D67" s="19" t="s">
        <v>50</v>
      </c>
      <c r="E67" s="23">
        <v>15000000</v>
      </c>
      <c r="F67" s="24">
        <v>14932.82</v>
      </c>
      <c r="G67" s="25">
        <v>1.1900000000000001E-2</v>
      </c>
    </row>
    <row r="68" spans="1:7" ht="12.95" customHeight="1">
      <c r="A68" s="21" t="s">
        <v>155</v>
      </c>
      <c r="B68" s="22" t="s">
        <v>150</v>
      </c>
      <c r="C68" s="17" t="s">
        <v>156</v>
      </c>
      <c r="D68" s="19" t="s">
        <v>46</v>
      </c>
      <c r="E68" s="23">
        <v>15000000</v>
      </c>
      <c r="F68" s="24">
        <v>14912.12</v>
      </c>
      <c r="G68" s="25">
        <v>1.1900000000000001E-2</v>
      </c>
    </row>
    <row r="69" spans="1:7" ht="12.95" customHeight="1">
      <c r="A69" s="21" t="s">
        <v>157</v>
      </c>
      <c r="B69" s="22" t="s">
        <v>3031</v>
      </c>
      <c r="C69" s="17" t="s">
        <v>158</v>
      </c>
      <c r="D69" s="19" t="s">
        <v>87</v>
      </c>
      <c r="E69" s="23">
        <v>15000000</v>
      </c>
      <c r="F69" s="24">
        <v>14909.34</v>
      </c>
      <c r="G69" s="25">
        <v>1.1900000000000001E-2</v>
      </c>
    </row>
    <row r="70" spans="1:7" ht="12.95" customHeight="1">
      <c r="A70" s="21" t="s">
        <v>159</v>
      </c>
      <c r="B70" s="22" t="s">
        <v>82</v>
      </c>
      <c r="C70" s="17" t="s">
        <v>160</v>
      </c>
      <c r="D70" s="19" t="s">
        <v>46</v>
      </c>
      <c r="E70" s="23">
        <v>12500000</v>
      </c>
      <c r="F70" s="24">
        <v>12486.94</v>
      </c>
      <c r="G70" s="25">
        <v>9.9000000000000008E-3</v>
      </c>
    </row>
    <row r="71" spans="1:7" ht="12.95" customHeight="1">
      <c r="A71" s="21" t="s">
        <v>161</v>
      </c>
      <c r="B71" s="22" t="s">
        <v>114</v>
      </c>
      <c r="C71" s="17" t="s">
        <v>162</v>
      </c>
      <c r="D71" s="19" t="s">
        <v>46</v>
      </c>
      <c r="E71" s="23">
        <v>10000000</v>
      </c>
      <c r="F71" s="24">
        <v>10000</v>
      </c>
      <c r="G71" s="25">
        <v>8.0000000000000002E-3</v>
      </c>
    </row>
    <row r="72" spans="1:7" ht="12.95" customHeight="1">
      <c r="A72" s="21" t="s">
        <v>163</v>
      </c>
      <c r="B72" s="22" t="s">
        <v>96</v>
      </c>
      <c r="C72" s="17" t="s">
        <v>164</v>
      </c>
      <c r="D72" s="19" t="s">
        <v>46</v>
      </c>
      <c r="E72" s="23">
        <v>10000000</v>
      </c>
      <c r="F72" s="24">
        <v>9995.75</v>
      </c>
      <c r="G72" s="25">
        <v>7.9000000000000008E-3</v>
      </c>
    </row>
    <row r="73" spans="1:7" ht="12.95" customHeight="1">
      <c r="A73" s="21" t="s">
        <v>165</v>
      </c>
      <c r="B73" s="22" t="s">
        <v>167</v>
      </c>
      <c r="C73" s="17" t="s">
        <v>166</v>
      </c>
      <c r="D73" s="19" t="s">
        <v>50</v>
      </c>
      <c r="E73" s="23">
        <v>10000000</v>
      </c>
      <c r="F73" s="24">
        <v>9986.57</v>
      </c>
      <c r="G73" s="25">
        <v>7.9000000000000008E-3</v>
      </c>
    </row>
    <row r="74" spans="1:7" ht="12.95" customHeight="1">
      <c r="A74" s="21" t="s">
        <v>168</v>
      </c>
      <c r="B74" s="22" t="s">
        <v>139</v>
      </c>
      <c r="C74" s="17" t="s">
        <v>169</v>
      </c>
      <c r="D74" s="19" t="s">
        <v>50</v>
      </c>
      <c r="E74" s="23">
        <v>10000000</v>
      </c>
      <c r="F74" s="24">
        <v>9983.39</v>
      </c>
      <c r="G74" s="25">
        <v>7.9000000000000008E-3</v>
      </c>
    </row>
    <row r="75" spans="1:7" ht="12.95" customHeight="1">
      <c r="A75" s="21" t="s">
        <v>170</v>
      </c>
      <c r="B75" s="22" t="s">
        <v>172</v>
      </c>
      <c r="C75" s="17" t="s">
        <v>171</v>
      </c>
      <c r="D75" s="19" t="s">
        <v>46</v>
      </c>
      <c r="E75" s="23">
        <v>10000000</v>
      </c>
      <c r="F75" s="24">
        <v>9982.6</v>
      </c>
      <c r="G75" s="25">
        <v>7.9000000000000008E-3</v>
      </c>
    </row>
    <row r="76" spans="1:7" ht="12.95" customHeight="1">
      <c r="A76" s="21" t="s">
        <v>173</v>
      </c>
      <c r="B76" s="22" t="s">
        <v>120</v>
      </c>
      <c r="C76" s="17" t="s">
        <v>174</v>
      </c>
      <c r="D76" s="19" t="s">
        <v>50</v>
      </c>
      <c r="E76" s="23">
        <v>10000000</v>
      </c>
      <c r="F76" s="24">
        <v>9975.35</v>
      </c>
      <c r="G76" s="25">
        <v>7.9000000000000008E-3</v>
      </c>
    </row>
    <row r="77" spans="1:7" ht="12.95" customHeight="1">
      <c r="A77" s="21" t="s">
        <v>175</v>
      </c>
      <c r="B77" s="22" t="s">
        <v>177</v>
      </c>
      <c r="C77" s="17" t="s">
        <v>176</v>
      </c>
      <c r="D77" s="19" t="s">
        <v>46</v>
      </c>
      <c r="E77" s="23">
        <v>10000000</v>
      </c>
      <c r="F77" s="24">
        <v>9953.31</v>
      </c>
      <c r="G77" s="25">
        <v>7.9000000000000008E-3</v>
      </c>
    </row>
    <row r="78" spans="1:7" ht="12.95" customHeight="1">
      <c r="A78" s="21" t="s">
        <v>178</v>
      </c>
      <c r="B78" s="22" t="s">
        <v>180</v>
      </c>
      <c r="C78" s="17" t="s">
        <v>179</v>
      </c>
      <c r="D78" s="19" t="s">
        <v>50</v>
      </c>
      <c r="E78" s="23">
        <v>10000000</v>
      </c>
      <c r="F78" s="24">
        <v>9943.36</v>
      </c>
      <c r="G78" s="25">
        <v>7.9000000000000008E-3</v>
      </c>
    </row>
    <row r="79" spans="1:7" ht="12.95" customHeight="1">
      <c r="A79" s="21" t="s">
        <v>181</v>
      </c>
      <c r="B79" s="22" t="s">
        <v>3031</v>
      </c>
      <c r="C79" s="17" t="s">
        <v>182</v>
      </c>
      <c r="D79" s="19" t="s">
        <v>87</v>
      </c>
      <c r="E79" s="23">
        <v>10000000</v>
      </c>
      <c r="F79" s="24">
        <v>9943.32</v>
      </c>
      <c r="G79" s="25">
        <v>7.9000000000000008E-3</v>
      </c>
    </row>
    <row r="80" spans="1:7" ht="12.95" customHeight="1">
      <c r="A80" s="21" t="s">
        <v>183</v>
      </c>
      <c r="B80" s="22" t="s">
        <v>185</v>
      </c>
      <c r="C80" s="17" t="s">
        <v>184</v>
      </c>
      <c r="D80" s="19" t="s">
        <v>87</v>
      </c>
      <c r="E80" s="23">
        <v>10000000</v>
      </c>
      <c r="F80" s="24">
        <v>9943.27</v>
      </c>
      <c r="G80" s="25">
        <v>7.9000000000000008E-3</v>
      </c>
    </row>
    <row r="81" spans="1:7" ht="12.95" customHeight="1">
      <c r="A81" s="21" t="s">
        <v>186</v>
      </c>
      <c r="B81" s="22" t="s">
        <v>180</v>
      </c>
      <c r="C81" s="17" t="s">
        <v>187</v>
      </c>
      <c r="D81" s="19" t="s">
        <v>50</v>
      </c>
      <c r="E81" s="23">
        <v>10000000</v>
      </c>
      <c r="F81" s="24">
        <v>9939.86</v>
      </c>
      <c r="G81" s="25">
        <v>7.9000000000000008E-3</v>
      </c>
    </row>
    <row r="82" spans="1:7" ht="12.95" customHeight="1">
      <c r="A82" s="21" t="s">
        <v>188</v>
      </c>
      <c r="B82" s="22" t="s">
        <v>93</v>
      </c>
      <c r="C82" s="17" t="s">
        <v>189</v>
      </c>
      <c r="D82" s="19" t="s">
        <v>46</v>
      </c>
      <c r="E82" s="23">
        <v>10000000</v>
      </c>
      <c r="F82" s="24">
        <v>9939.09</v>
      </c>
      <c r="G82" s="25">
        <v>7.9000000000000008E-3</v>
      </c>
    </row>
    <row r="83" spans="1:7" ht="12.95" customHeight="1">
      <c r="A83" s="21" t="s">
        <v>190</v>
      </c>
      <c r="B83" s="22" t="s">
        <v>192</v>
      </c>
      <c r="C83" s="17" t="s">
        <v>191</v>
      </c>
      <c r="D83" s="19" t="s">
        <v>46</v>
      </c>
      <c r="E83" s="23">
        <v>10000000</v>
      </c>
      <c r="F83" s="24">
        <v>9929.34</v>
      </c>
      <c r="G83" s="25">
        <v>7.9000000000000008E-3</v>
      </c>
    </row>
    <row r="84" spans="1:7" ht="12.95" customHeight="1">
      <c r="A84" s="21" t="s">
        <v>193</v>
      </c>
      <c r="B84" s="22" t="s">
        <v>195</v>
      </c>
      <c r="C84" s="17" t="s">
        <v>194</v>
      </c>
      <c r="D84" s="19" t="s">
        <v>46</v>
      </c>
      <c r="E84" s="23">
        <v>10000000</v>
      </c>
      <c r="F84" s="24">
        <v>9929.34</v>
      </c>
      <c r="G84" s="25">
        <v>7.9000000000000008E-3</v>
      </c>
    </row>
    <row r="85" spans="1:7" ht="12.95" customHeight="1">
      <c r="A85" s="21" t="s">
        <v>196</v>
      </c>
      <c r="B85" s="22" t="s">
        <v>198</v>
      </c>
      <c r="C85" s="17" t="s">
        <v>197</v>
      </c>
      <c r="D85" s="19" t="s">
        <v>50</v>
      </c>
      <c r="E85" s="23">
        <v>10000000</v>
      </c>
      <c r="F85" s="24">
        <v>9918.6299999999992</v>
      </c>
      <c r="G85" s="25">
        <v>7.9000000000000008E-3</v>
      </c>
    </row>
    <row r="86" spans="1:7" ht="12.95" customHeight="1">
      <c r="A86" s="21" t="s">
        <v>199</v>
      </c>
      <c r="B86" s="22" t="s">
        <v>201</v>
      </c>
      <c r="C86" s="17" t="s">
        <v>200</v>
      </c>
      <c r="D86" s="19" t="s">
        <v>46</v>
      </c>
      <c r="E86" s="23">
        <v>10000000</v>
      </c>
      <c r="F86" s="24">
        <v>9916.81</v>
      </c>
      <c r="G86" s="25">
        <v>7.9000000000000008E-3</v>
      </c>
    </row>
    <row r="87" spans="1:7" ht="12.95" customHeight="1">
      <c r="A87" s="21" t="s">
        <v>202</v>
      </c>
      <c r="B87" s="22" t="s">
        <v>185</v>
      </c>
      <c r="C87" s="17" t="s">
        <v>203</v>
      </c>
      <c r="D87" s="19" t="s">
        <v>87</v>
      </c>
      <c r="E87" s="23">
        <v>10000000</v>
      </c>
      <c r="F87" s="24">
        <v>9906.77</v>
      </c>
      <c r="G87" s="25">
        <v>7.9000000000000008E-3</v>
      </c>
    </row>
    <row r="88" spans="1:7" ht="12.95" customHeight="1">
      <c r="A88" s="21" t="s">
        <v>204</v>
      </c>
      <c r="B88" s="22" t="s">
        <v>206</v>
      </c>
      <c r="C88" s="17" t="s">
        <v>205</v>
      </c>
      <c r="D88" s="19" t="s">
        <v>50</v>
      </c>
      <c r="E88" s="23">
        <v>8500000</v>
      </c>
      <c r="F88" s="24">
        <v>8417.08</v>
      </c>
      <c r="G88" s="25">
        <v>6.7000000000000002E-3</v>
      </c>
    </row>
    <row r="89" spans="1:7" ht="12.95" customHeight="1">
      <c r="A89" s="21" t="s">
        <v>207</v>
      </c>
      <c r="B89" s="22" t="s">
        <v>209</v>
      </c>
      <c r="C89" s="17" t="s">
        <v>208</v>
      </c>
      <c r="D89" s="19" t="s">
        <v>46</v>
      </c>
      <c r="E89" s="23">
        <v>7500000</v>
      </c>
      <c r="F89" s="24">
        <v>7466.27</v>
      </c>
      <c r="G89" s="25">
        <v>5.8999999999999999E-3</v>
      </c>
    </row>
    <row r="90" spans="1:7" ht="12.95" customHeight="1">
      <c r="A90" s="21" t="s">
        <v>210</v>
      </c>
      <c r="B90" s="22" t="s">
        <v>212</v>
      </c>
      <c r="C90" s="17" t="s">
        <v>211</v>
      </c>
      <c r="D90" s="19" t="s">
        <v>46</v>
      </c>
      <c r="E90" s="23">
        <v>7500000</v>
      </c>
      <c r="F90" s="24">
        <v>7449.21</v>
      </c>
      <c r="G90" s="25">
        <v>5.8999999999999999E-3</v>
      </c>
    </row>
    <row r="91" spans="1:7" ht="12.95" customHeight="1">
      <c r="A91" s="21" t="s">
        <v>213</v>
      </c>
      <c r="B91" s="22" t="s">
        <v>215</v>
      </c>
      <c r="C91" s="17" t="s">
        <v>214</v>
      </c>
      <c r="D91" s="19" t="s">
        <v>46</v>
      </c>
      <c r="E91" s="23">
        <v>7500000</v>
      </c>
      <c r="F91" s="24">
        <v>7417.35</v>
      </c>
      <c r="G91" s="25">
        <v>5.8999999999999999E-3</v>
      </c>
    </row>
    <row r="92" spans="1:7" ht="12.95" customHeight="1">
      <c r="A92" s="21" t="s">
        <v>216</v>
      </c>
      <c r="B92" s="22" t="s">
        <v>218</v>
      </c>
      <c r="C92" s="17" t="s">
        <v>217</v>
      </c>
      <c r="D92" s="19" t="s">
        <v>50</v>
      </c>
      <c r="E92" s="23">
        <v>5000000</v>
      </c>
      <c r="F92" s="24">
        <v>4997.7</v>
      </c>
      <c r="G92" s="25">
        <v>4.0000000000000001E-3</v>
      </c>
    </row>
    <row r="93" spans="1:7" ht="12.95" customHeight="1">
      <c r="A93" s="21" t="s">
        <v>219</v>
      </c>
      <c r="B93" s="22" t="s">
        <v>117</v>
      </c>
      <c r="C93" s="17" t="s">
        <v>220</v>
      </c>
      <c r="D93" s="19" t="s">
        <v>50</v>
      </c>
      <c r="E93" s="23">
        <v>5000000</v>
      </c>
      <c r="F93" s="24">
        <v>4985.42</v>
      </c>
      <c r="G93" s="25">
        <v>4.0000000000000001E-3</v>
      </c>
    </row>
    <row r="94" spans="1:7" ht="12.95" customHeight="1">
      <c r="A94" s="21" t="s">
        <v>221</v>
      </c>
      <c r="B94" s="22" t="s">
        <v>105</v>
      </c>
      <c r="C94" s="17" t="s">
        <v>222</v>
      </c>
      <c r="D94" s="19" t="s">
        <v>46</v>
      </c>
      <c r="E94" s="23">
        <v>5000000</v>
      </c>
      <c r="F94" s="24">
        <v>4984.57</v>
      </c>
      <c r="G94" s="25">
        <v>4.0000000000000001E-3</v>
      </c>
    </row>
    <row r="95" spans="1:7" ht="12.95" customHeight="1">
      <c r="A95" s="21" t="s">
        <v>223</v>
      </c>
      <c r="B95" s="22" t="s">
        <v>225</v>
      </c>
      <c r="C95" s="17" t="s">
        <v>224</v>
      </c>
      <c r="D95" s="19" t="s">
        <v>87</v>
      </c>
      <c r="E95" s="23">
        <v>5000000</v>
      </c>
      <c r="F95" s="24">
        <v>4967.04</v>
      </c>
      <c r="G95" s="25">
        <v>4.0000000000000001E-3</v>
      </c>
    </row>
    <row r="96" spans="1:7" ht="12.95" customHeight="1">
      <c r="A96" s="21" t="s">
        <v>226</v>
      </c>
      <c r="B96" s="22" t="s">
        <v>167</v>
      </c>
      <c r="C96" s="17" t="s">
        <v>227</v>
      </c>
      <c r="D96" s="19" t="s">
        <v>50</v>
      </c>
      <c r="E96" s="23">
        <v>5000000</v>
      </c>
      <c r="F96" s="24">
        <v>4958.8900000000003</v>
      </c>
      <c r="G96" s="25">
        <v>3.8999999999999998E-3</v>
      </c>
    </row>
    <row r="97" spans="1:7" ht="12.95" customHeight="1">
      <c r="A97" s="21" t="s">
        <v>228</v>
      </c>
      <c r="B97" s="22" t="s">
        <v>230</v>
      </c>
      <c r="C97" s="17" t="s">
        <v>229</v>
      </c>
      <c r="D97" s="19" t="s">
        <v>50</v>
      </c>
      <c r="E97" s="23">
        <v>5000000</v>
      </c>
      <c r="F97" s="24">
        <v>4945.96</v>
      </c>
      <c r="G97" s="25">
        <v>3.8999999999999998E-3</v>
      </c>
    </row>
    <row r="98" spans="1:7" ht="12.95" customHeight="1">
      <c r="A98" s="21" t="s">
        <v>231</v>
      </c>
      <c r="B98" s="22" t="s">
        <v>233</v>
      </c>
      <c r="C98" s="17" t="s">
        <v>232</v>
      </c>
      <c r="D98" s="19" t="s">
        <v>50</v>
      </c>
      <c r="E98" s="23">
        <v>5000000</v>
      </c>
      <c r="F98" s="24">
        <v>4944.28</v>
      </c>
      <c r="G98" s="25">
        <v>3.8999999999999998E-3</v>
      </c>
    </row>
    <row r="99" spans="1:7" ht="12.95" customHeight="1">
      <c r="A99" s="21" t="s">
        <v>234</v>
      </c>
      <c r="B99" s="22" t="s">
        <v>236</v>
      </c>
      <c r="C99" s="17" t="s">
        <v>235</v>
      </c>
      <c r="D99" s="19" t="s">
        <v>50</v>
      </c>
      <c r="E99" s="23">
        <v>4000000</v>
      </c>
      <c r="F99" s="24">
        <v>3989.81</v>
      </c>
      <c r="G99" s="25">
        <v>3.2000000000000002E-3</v>
      </c>
    </row>
    <row r="100" spans="1:7" ht="12.95" customHeight="1">
      <c r="A100" s="21" t="s">
        <v>237</v>
      </c>
      <c r="B100" s="22" t="s">
        <v>239</v>
      </c>
      <c r="C100" s="17" t="s">
        <v>238</v>
      </c>
      <c r="D100" s="19" t="s">
        <v>46</v>
      </c>
      <c r="E100" s="23">
        <v>4000000</v>
      </c>
      <c r="F100" s="24">
        <v>3966.48</v>
      </c>
      <c r="G100" s="25">
        <v>3.2000000000000002E-3</v>
      </c>
    </row>
    <row r="101" spans="1:7" ht="12.95" customHeight="1">
      <c r="A101" s="21" t="s">
        <v>240</v>
      </c>
      <c r="B101" s="22" t="s">
        <v>212</v>
      </c>
      <c r="C101" s="17" t="s">
        <v>241</v>
      </c>
      <c r="D101" s="19" t="s">
        <v>46</v>
      </c>
      <c r="E101" s="23">
        <v>2500000</v>
      </c>
      <c r="F101" s="24">
        <v>2490.16</v>
      </c>
      <c r="G101" s="25">
        <v>2E-3</v>
      </c>
    </row>
    <row r="102" spans="1:7" ht="12.95" customHeight="1">
      <c r="A102" s="21" t="s">
        <v>242</v>
      </c>
      <c r="B102" s="22" t="s">
        <v>79</v>
      </c>
      <c r="C102" s="17" t="s">
        <v>243</v>
      </c>
      <c r="D102" s="19" t="s">
        <v>46</v>
      </c>
      <c r="E102" s="23">
        <v>1700000</v>
      </c>
      <c r="F102" s="24">
        <v>1690.4</v>
      </c>
      <c r="G102" s="25">
        <v>1.2999999999999999E-3</v>
      </c>
    </row>
    <row r="103" spans="1:7" ht="12.95" customHeight="1">
      <c r="A103" s="10"/>
      <c r="B103" s="18" t="s">
        <v>244</v>
      </c>
      <c r="C103" s="17" t="s">
        <v>2</v>
      </c>
      <c r="D103" s="19" t="s">
        <v>2</v>
      </c>
      <c r="E103" s="19" t="s">
        <v>2</v>
      </c>
      <c r="F103" s="19" t="s">
        <v>2</v>
      </c>
      <c r="G103" s="20" t="s">
        <v>2</v>
      </c>
    </row>
    <row r="104" spans="1:7" ht="12.95" customHeight="1">
      <c r="A104" s="21" t="s">
        <v>245</v>
      </c>
      <c r="B104" s="22" t="s">
        <v>247</v>
      </c>
      <c r="C104" s="17" t="s">
        <v>246</v>
      </c>
      <c r="D104" s="19" t="s">
        <v>271</v>
      </c>
      <c r="E104" s="23">
        <v>115132200</v>
      </c>
      <c r="F104" s="24">
        <v>114725.78</v>
      </c>
      <c r="G104" s="25">
        <v>9.1200000000000003E-2</v>
      </c>
    </row>
    <row r="105" spans="1:7" ht="12.95" customHeight="1">
      <c r="A105" s="10"/>
      <c r="B105" s="27" t="s">
        <v>40</v>
      </c>
      <c r="C105" s="33" t="s">
        <v>2</v>
      </c>
      <c r="D105" s="30" t="s">
        <v>2</v>
      </c>
      <c r="E105" s="35" t="s">
        <v>2</v>
      </c>
      <c r="F105" s="36">
        <v>1301743.02</v>
      </c>
      <c r="G105" s="37">
        <v>1.0353000000000001</v>
      </c>
    </row>
    <row r="106" spans="1:7" ht="12.95" customHeight="1">
      <c r="A106" s="10"/>
      <c r="B106" s="18" t="s">
        <v>248</v>
      </c>
      <c r="C106" s="17" t="s">
        <v>2</v>
      </c>
      <c r="D106" s="38" t="s">
        <v>249</v>
      </c>
      <c r="E106" s="19" t="s">
        <v>2</v>
      </c>
      <c r="F106" s="19" t="s">
        <v>2</v>
      </c>
      <c r="G106" s="20" t="s">
        <v>2</v>
      </c>
    </row>
    <row r="107" spans="1:7" ht="12.95" customHeight="1">
      <c r="A107" s="21" t="s">
        <v>250</v>
      </c>
      <c r="B107" s="22" t="s">
        <v>251</v>
      </c>
      <c r="C107" s="17" t="s">
        <v>2</v>
      </c>
      <c r="D107" s="19" t="s">
        <v>252</v>
      </c>
      <c r="E107" s="39" t="s">
        <v>2</v>
      </c>
      <c r="F107" s="24">
        <v>30000</v>
      </c>
      <c r="G107" s="25">
        <v>2.3900000000000001E-2</v>
      </c>
    </row>
    <row r="108" spans="1:7" ht="12.95" customHeight="1">
      <c r="A108" s="21" t="s">
        <v>253</v>
      </c>
      <c r="B108" s="22" t="s">
        <v>251</v>
      </c>
      <c r="C108" s="17" t="s">
        <v>2</v>
      </c>
      <c r="D108" s="19" t="s">
        <v>254</v>
      </c>
      <c r="E108" s="39" t="s">
        <v>2</v>
      </c>
      <c r="F108" s="24">
        <v>30000</v>
      </c>
      <c r="G108" s="25">
        <v>2.3900000000000001E-2</v>
      </c>
    </row>
    <row r="109" spans="1:7" ht="12.95" customHeight="1">
      <c r="A109" s="21" t="s">
        <v>255</v>
      </c>
      <c r="B109" s="22" t="s">
        <v>256</v>
      </c>
      <c r="C109" s="17" t="s">
        <v>2</v>
      </c>
      <c r="D109" s="19" t="s">
        <v>254</v>
      </c>
      <c r="E109" s="39" t="s">
        <v>2</v>
      </c>
      <c r="F109" s="24">
        <v>30000</v>
      </c>
      <c r="G109" s="25">
        <v>2.3900000000000001E-2</v>
      </c>
    </row>
    <row r="110" spans="1:7" ht="12.95" customHeight="1">
      <c r="A110" s="21" t="s">
        <v>257</v>
      </c>
      <c r="B110" s="22" t="s">
        <v>256</v>
      </c>
      <c r="C110" s="17" t="s">
        <v>2</v>
      </c>
      <c r="D110" s="19" t="s">
        <v>254</v>
      </c>
      <c r="E110" s="39" t="s">
        <v>2</v>
      </c>
      <c r="F110" s="24">
        <v>20000</v>
      </c>
      <c r="G110" s="25">
        <v>1.5900000000000001E-2</v>
      </c>
    </row>
    <row r="111" spans="1:7" ht="12.95" customHeight="1">
      <c r="A111" s="21" t="s">
        <v>258</v>
      </c>
      <c r="B111" s="22" t="s">
        <v>259</v>
      </c>
      <c r="C111" s="17" t="s">
        <v>2</v>
      </c>
      <c r="D111" s="19" t="s">
        <v>254</v>
      </c>
      <c r="E111" s="39" t="s">
        <v>2</v>
      </c>
      <c r="F111" s="24">
        <v>10000</v>
      </c>
      <c r="G111" s="25">
        <v>8.0000000000000002E-3</v>
      </c>
    </row>
    <row r="112" spans="1:7" ht="12.95" customHeight="1">
      <c r="A112" s="10"/>
      <c r="B112" s="27" t="s">
        <v>40</v>
      </c>
      <c r="C112" s="33" t="s">
        <v>2</v>
      </c>
      <c r="D112" s="30" t="s">
        <v>2</v>
      </c>
      <c r="E112" s="35" t="s">
        <v>2</v>
      </c>
      <c r="F112" s="36">
        <v>120000</v>
      </c>
      <c r="G112" s="37">
        <v>9.5600000000000004E-2</v>
      </c>
    </row>
    <row r="113" spans="1:7" ht="12.95" customHeight="1">
      <c r="A113" s="10"/>
      <c r="B113" s="18" t="s">
        <v>260</v>
      </c>
      <c r="C113" s="17" t="s">
        <v>2</v>
      </c>
      <c r="D113" s="19" t="s">
        <v>2</v>
      </c>
      <c r="E113" s="19" t="s">
        <v>2</v>
      </c>
      <c r="F113" s="19" t="s">
        <v>2</v>
      </c>
      <c r="G113" s="20" t="s">
        <v>2</v>
      </c>
    </row>
    <row r="114" spans="1:7" ht="12.95" customHeight="1">
      <c r="A114" s="21" t="s">
        <v>261</v>
      </c>
      <c r="B114" s="22" t="s">
        <v>262</v>
      </c>
      <c r="C114" s="17" t="s">
        <v>2</v>
      </c>
      <c r="D114" s="19" t="s">
        <v>2</v>
      </c>
      <c r="E114" s="39" t="s">
        <v>2</v>
      </c>
      <c r="F114" s="24">
        <v>164.77</v>
      </c>
      <c r="G114" s="25">
        <v>1E-4</v>
      </c>
    </row>
    <row r="115" spans="1:7" ht="12.95" customHeight="1">
      <c r="A115" s="10"/>
      <c r="B115" s="27" t="s">
        <v>40</v>
      </c>
      <c r="C115" s="33" t="s">
        <v>2</v>
      </c>
      <c r="D115" s="30" t="s">
        <v>2</v>
      </c>
      <c r="E115" s="35" t="s">
        <v>2</v>
      </c>
      <c r="F115" s="36">
        <v>164.77</v>
      </c>
      <c r="G115" s="37">
        <v>1E-4</v>
      </c>
    </row>
    <row r="116" spans="1:7" ht="12.95" customHeight="1">
      <c r="A116" s="10"/>
      <c r="B116" s="27" t="s">
        <v>263</v>
      </c>
      <c r="C116" s="33" t="s">
        <v>2</v>
      </c>
      <c r="D116" s="30" t="s">
        <v>2</v>
      </c>
      <c r="E116" s="19" t="s">
        <v>2</v>
      </c>
      <c r="F116" s="36">
        <v>-200551.1</v>
      </c>
      <c r="G116" s="37">
        <v>-0.1598</v>
      </c>
    </row>
    <row r="117" spans="1:7" ht="12.95" customHeight="1" thickBot="1">
      <c r="A117" s="10"/>
      <c r="B117" s="41" t="s">
        <v>264</v>
      </c>
      <c r="C117" s="40" t="s">
        <v>2</v>
      </c>
      <c r="D117" s="42" t="s">
        <v>2</v>
      </c>
      <c r="E117" s="42" t="s">
        <v>2</v>
      </c>
      <c r="F117" s="43">
        <v>1257361.6810783001</v>
      </c>
      <c r="G117" s="44">
        <v>1</v>
      </c>
    </row>
    <row r="118" spans="1:7" ht="12.95" customHeight="1">
      <c r="A118" s="10"/>
      <c r="B118" s="11" t="s">
        <v>2</v>
      </c>
      <c r="C118" s="10"/>
      <c r="D118" s="10"/>
      <c r="E118" s="10"/>
      <c r="F118" s="10"/>
      <c r="G118" s="10"/>
    </row>
    <row r="119" spans="1:7" ht="12.95" customHeight="1">
      <c r="A119" s="10"/>
      <c r="B119" s="45" t="s">
        <v>2</v>
      </c>
      <c r="C119" s="10"/>
      <c r="D119" s="10"/>
      <c r="E119" s="10"/>
      <c r="F119" s="10"/>
      <c r="G119" s="10"/>
    </row>
    <row r="120" spans="1:7" ht="12.95" customHeight="1">
      <c r="A120" s="10"/>
      <c r="B120" s="45" t="s">
        <v>265</v>
      </c>
      <c r="C120" s="10"/>
      <c r="D120" s="10"/>
      <c r="E120" s="10"/>
      <c r="F120" s="57"/>
      <c r="G120" s="57"/>
    </row>
    <row r="121" spans="1:7" ht="12.95" customHeight="1">
      <c r="A121" s="10"/>
      <c r="B121" s="45" t="s">
        <v>2</v>
      </c>
      <c r="C121" s="10"/>
      <c r="D121" s="10"/>
      <c r="E121" s="10"/>
      <c r="F121" s="10"/>
      <c r="G121" s="10"/>
    </row>
    <row r="122" spans="1:7" ht="26.1" customHeight="1">
      <c r="A122" s="10"/>
      <c r="B122" s="54"/>
      <c r="C122" s="10"/>
      <c r="E122" s="10"/>
      <c r="F122" s="10"/>
      <c r="G122" s="10"/>
    </row>
    <row r="123" spans="1:7" ht="12.95" customHeight="1">
      <c r="A123" s="10"/>
      <c r="B123" s="45" t="s">
        <v>2</v>
      </c>
      <c r="C123" s="10"/>
      <c r="D123" s="10"/>
      <c r="E123" s="10"/>
      <c r="F123" s="10"/>
      <c r="G12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2:G389"/>
  <sheetViews>
    <sheetView showGridLines="0" zoomScaleNormal="100" workbookViewId="0"/>
  </sheetViews>
  <sheetFormatPr defaultRowHeight="12.75"/>
  <cols>
    <col min="1" max="1" width="12.28515625" style="8" bestFit="1" customWidth="1"/>
    <col min="2" max="2" width="61.7109375" style="8" bestFit="1" customWidth="1"/>
    <col min="3" max="3" width="13.85546875" style="8" bestFit="1" customWidth="1"/>
    <col min="4" max="4" width="30.7109375" style="8" bestFit="1" customWidth="1"/>
    <col min="5" max="5" width="10.4257812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Arbitrage Fund (AF)</v>
      </c>
      <c r="C4" s="65"/>
      <c r="D4" s="65"/>
      <c r="E4" s="65"/>
      <c r="F4" s="65"/>
      <c r="G4" s="65"/>
    </row>
    <row r="5" spans="1:7" ht="15.95" customHeight="1">
      <c r="A5" s="9" t="s">
        <v>852</v>
      </c>
      <c r="B5" s="56" t="s">
        <v>2957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855</v>
      </c>
      <c r="B11" s="22" t="s">
        <v>857</v>
      </c>
      <c r="C11" s="17" t="s">
        <v>856</v>
      </c>
      <c r="D11" s="19" t="s">
        <v>858</v>
      </c>
      <c r="E11" s="23">
        <v>1734735</v>
      </c>
      <c r="F11" s="24">
        <v>9767.43</v>
      </c>
      <c r="G11" s="25">
        <v>3.8399999999999997E-2</v>
      </c>
    </row>
    <row r="12" spans="1:7" ht="12.95" customHeight="1">
      <c r="A12" s="21" t="s">
        <v>859</v>
      </c>
      <c r="B12" s="22" t="s">
        <v>861</v>
      </c>
      <c r="C12" s="17" t="s">
        <v>860</v>
      </c>
      <c r="D12" s="19" t="s">
        <v>862</v>
      </c>
      <c r="E12" s="23">
        <v>25850</v>
      </c>
      <c r="F12" s="24">
        <v>7185.93</v>
      </c>
      <c r="G12" s="25">
        <v>2.8299999999999999E-2</v>
      </c>
    </row>
    <row r="13" spans="1:7" ht="12.95" customHeight="1">
      <c r="A13" s="21" t="s">
        <v>863</v>
      </c>
      <c r="B13" s="22" t="s">
        <v>865</v>
      </c>
      <c r="C13" s="17" t="s">
        <v>864</v>
      </c>
      <c r="D13" s="19" t="s">
        <v>866</v>
      </c>
      <c r="E13" s="23">
        <v>1153500</v>
      </c>
      <c r="F13" s="24">
        <v>6926.77</v>
      </c>
      <c r="G13" s="25">
        <v>2.7199999999999998E-2</v>
      </c>
    </row>
    <row r="14" spans="1:7" ht="12.95" customHeight="1">
      <c r="A14" s="21" t="s">
        <v>867</v>
      </c>
      <c r="B14" s="22" t="s">
        <v>869</v>
      </c>
      <c r="C14" s="17" t="s">
        <v>868</v>
      </c>
      <c r="D14" s="19" t="s">
        <v>870</v>
      </c>
      <c r="E14" s="23">
        <v>7969500</v>
      </c>
      <c r="F14" s="24">
        <v>6782.04</v>
      </c>
      <c r="G14" s="25">
        <v>2.6700000000000002E-2</v>
      </c>
    </row>
    <row r="15" spans="1:7" ht="12.95" customHeight="1">
      <c r="A15" s="21" t="s">
        <v>871</v>
      </c>
      <c r="B15" s="22" t="s">
        <v>873</v>
      </c>
      <c r="C15" s="17" t="s">
        <v>872</v>
      </c>
      <c r="D15" s="19" t="s">
        <v>874</v>
      </c>
      <c r="E15" s="23">
        <v>1944000</v>
      </c>
      <c r="F15" s="24">
        <v>5373.22</v>
      </c>
      <c r="G15" s="25">
        <v>2.1100000000000001E-2</v>
      </c>
    </row>
    <row r="16" spans="1:7" ht="12.95" customHeight="1">
      <c r="A16" s="21" t="s">
        <v>875</v>
      </c>
      <c r="B16" s="22" t="s">
        <v>877</v>
      </c>
      <c r="C16" s="17" t="s">
        <v>876</v>
      </c>
      <c r="D16" s="19" t="s">
        <v>866</v>
      </c>
      <c r="E16" s="23">
        <v>5724000</v>
      </c>
      <c r="F16" s="24">
        <v>4997.05</v>
      </c>
      <c r="G16" s="25">
        <v>1.9599999999999999E-2</v>
      </c>
    </row>
    <row r="17" spans="1:7" ht="12.95" customHeight="1">
      <c r="A17" s="21" t="s">
        <v>878</v>
      </c>
      <c r="B17" s="22" t="s">
        <v>880</v>
      </c>
      <c r="C17" s="17" t="s">
        <v>879</v>
      </c>
      <c r="D17" s="19" t="s">
        <v>881</v>
      </c>
      <c r="E17" s="23">
        <v>2220000</v>
      </c>
      <c r="F17" s="24">
        <v>4357.8599999999997</v>
      </c>
      <c r="G17" s="25">
        <v>1.7100000000000001E-2</v>
      </c>
    </row>
    <row r="18" spans="1:7" ht="12.95" customHeight="1">
      <c r="A18" s="21" t="s">
        <v>882</v>
      </c>
      <c r="B18" s="22" t="s">
        <v>884</v>
      </c>
      <c r="C18" s="17" t="s">
        <v>883</v>
      </c>
      <c r="D18" s="19" t="s">
        <v>870</v>
      </c>
      <c r="E18" s="23">
        <v>2820000</v>
      </c>
      <c r="F18" s="24">
        <v>4324.47</v>
      </c>
      <c r="G18" s="25">
        <v>1.7000000000000001E-2</v>
      </c>
    </row>
    <row r="19" spans="1:7" ht="12.95" customHeight="1">
      <c r="A19" s="21" t="s">
        <v>885</v>
      </c>
      <c r="B19" s="22" t="s">
        <v>887</v>
      </c>
      <c r="C19" s="17" t="s">
        <v>886</v>
      </c>
      <c r="D19" s="19" t="s">
        <v>888</v>
      </c>
      <c r="E19" s="23">
        <v>350000</v>
      </c>
      <c r="F19" s="24">
        <v>4151</v>
      </c>
      <c r="G19" s="25">
        <v>1.6299999999999999E-2</v>
      </c>
    </row>
    <row r="20" spans="1:7" ht="12.95" customHeight="1">
      <c r="A20" s="21" t="s">
        <v>889</v>
      </c>
      <c r="B20" s="22" t="s">
        <v>891</v>
      </c>
      <c r="C20" s="17" t="s">
        <v>890</v>
      </c>
      <c r="D20" s="19" t="s">
        <v>892</v>
      </c>
      <c r="E20" s="23">
        <v>436500</v>
      </c>
      <c r="F20" s="24">
        <v>3982.41</v>
      </c>
      <c r="G20" s="25">
        <v>1.5699999999999999E-2</v>
      </c>
    </row>
    <row r="21" spans="1:7" ht="12.95" customHeight="1">
      <c r="A21" s="21" t="s">
        <v>893</v>
      </c>
      <c r="B21" s="22" t="s">
        <v>895</v>
      </c>
      <c r="C21" s="17" t="s">
        <v>894</v>
      </c>
      <c r="D21" s="19" t="s">
        <v>862</v>
      </c>
      <c r="E21" s="23">
        <v>1413000</v>
      </c>
      <c r="F21" s="24">
        <v>3731.73</v>
      </c>
      <c r="G21" s="25">
        <v>1.47E-2</v>
      </c>
    </row>
    <row r="22" spans="1:7" ht="12.95" customHeight="1">
      <c r="A22" s="21" t="s">
        <v>896</v>
      </c>
      <c r="B22" s="22" t="s">
        <v>898</v>
      </c>
      <c r="C22" s="17" t="s">
        <v>897</v>
      </c>
      <c r="D22" s="19" t="s">
        <v>862</v>
      </c>
      <c r="E22" s="23">
        <v>113000</v>
      </c>
      <c r="F22" s="24">
        <v>3722.73</v>
      </c>
      <c r="G22" s="25">
        <v>1.46E-2</v>
      </c>
    </row>
    <row r="23" spans="1:7" ht="12.95" customHeight="1">
      <c r="A23" s="21" t="s">
        <v>899</v>
      </c>
      <c r="B23" s="22" t="s">
        <v>901</v>
      </c>
      <c r="C23" s="17" t="s">
        <v>900</v>
      </c>
      <c r="D23" s="19" t="s">
        <v>902</v>
      </c>
      <c r="E23" s="23">
        <v>1152000</v>
      </c>
      <c r="F23" s="24">
        <v>3429.5</v>
      </c>
      <c r="G23" s="25">
        <v>1.35E-2</v>
      </c>
    </row>
    <row r="24" spans="1:7" ht="12.95" customHeight="1">
      <c r="A24" s="21" t="s">
        <v>903</v>
      </c>
      <c r="B24" s="22" t="s">
        <v>905</v>
      </c>
      <c r="C24" s="17" t="s">
        <v>904</v>
      </c>
      <c r="D24" s="19" t="s">
        <v>866</v>
      </c>
      <c r="E24" s="23">
        <v>2352000</v>
      </c>
      <c r="F24" s="24">
        <v>3303.38</v>
      </c>
      <c r="G24" s="25">
        <v>1.2999999999999999E-2</v>
      </c>
    </row>
    <row r="25" spans="1:7" ht="12.95" customHeight="1">
      <c r="A25" s="21" t="s">
        <v>906</v>
      </c>
      <c r="B25" s="22" t="s">
        <v>908</v>
      </c>
      <c r="C25" s="17" t="s">
        <v>907</v>
      </c>
      <c r="D25" s="19" t="s">
        <v>909</v>
      </c>
      <c r="E25" s="23">
        <v>1375500</v>
      </c>
      <c r="F25" s="24">
        <v>3056.36</v>
      </c>
      <c r="G25" s="25">
        <v>1.2E-2</v>
      </c>
    </row>
    <row r="26" spans="1:7" ht="12.95" customHeight="1">
      <c r="A26" s="21" t="s">
        <v>910</v>
      </c>
      <c r="B26" s="22" t="s">
        <v>912</v>
      </c>
      <c r="C26" s="17" t="s">
        <v>911</v>
      </c>
      <c r="D26" s="19" t="s">
        <v>913</v>
      </c>
      <c r="E26" s="23">
        <v>17055000</v>
      </c>
      <c r="F26" s="24">
        <v>3027.26</v>
      </c>
      <c r="G26" s="25">
        <v>1.1900000000000001E-2</v>
      </c>
    </row>
    <row r="27" spans="1:7" ht="12.95" customHeight="1">
      <c r="A27" s="21" t="s">
        <v>914</v>
      </c>
      <c r="B27" s="22" t="s">
        <v>916</v>
      </c>
      <c r="C27" s="17" t="s">
        <v>915</v>
      </c>
      <c r="D27" s="19" t="s">
        <v>862</v>
      </c>
      <c r="E27" s="23">
        <v>2044000</v>
      </c>
      <c r="F27" s="24">
        <v>2941.32</v>
      </c>
      <c r="G27" s="25">
        <v>1.1599999999999999E-2</v>
      </c>
    </row>
    <row r="28" spans="1:7" ht="12.95" customHeight="1">
      <c r="A28" s="21" t="s">
        <v>917</v>
      </c>
      <c r="B28" s="22" t="s">
        <v>919</v>
      </c>
      <c r="C28" s="17" t="s">
        <v>918</v>
      </c>
      <c r="D28" s="19" t="s">
        <v>920</v>
      </c>
      <c r="E28" s="23">
        <v>280500</v>
      </c>
      <c r="F28" s="24">
        <v>2875.69</v>
      </c>
      <c r="G28" s="25">
        <v>1.1299999999999999E-2</v>
      </c>
    </row>
    <row r="29" spans="1:7" ht="12.95" customHeight="1">
      <c r="A29" s="21" t="s">
        <v>921</v>
      </c>
      <c r="B29" s="22" t="s">
        <v>923</v>
      </c>
      <c r="C29" s="17" t="s">
        <v>922</v>
      </c>
      <c r="D29" s="19" t="s">
        <v>866</v>
      </c>
      <c r="E29" s="23">
        <v>229500</v>
      </c>
      <c r="F29" s="24">
        <v>2787.39</v>
      </c>
      <c r="G29" s="25">
        <v>1.0999999999999999E-2</v>
      </c>
    </row>
    <row r="30" spans="1:7" ht="12.95" customHeight="1">
      <c r="A30" s="21" t="s">
        <v>924</v>
      </c>
      <c r="B30" s="22" t="s">
        <v>926</v>
      </c>
      <c r="C30" s="17" t="s">
        <v>925</v>
      </c>
      <c r="D30" s="19" t="s">
        <v>913</v>
      </c>
      <c r="E30" s="23">
        <v>2992000</v>
      </c>
      <c r="F30" s="24">
        <v>2769.1</v>
      </c>
      <c r="G30" s="25">
        <v>1.09E-2</v>
      </c>
    </row>
    <row r="31" spans="1:7" ht="12.95" customHeight="1">
      <c r="A31" s="21" t="s">
        <v>927</v>
      </c>
      <c r="B31" s="22" t="s">
        <v>929</v>
      </c>
      <c r="C31" s="17" t="s">
        <v>928</v>
      </c>
      <c r="D31" s="19" t="s">
        <v>930</v>
      </c>
      <c r="E31" s="23">
        <v>730758</v>
      </c>
      <c r="F31" s="24">
        <v>2741.44</v>
      </c>
      <c r="G31" s="25">
        <v>1.0800000000000001E-2</v>
      </c>
    </row>
    <row r="32" spans="1:7" ht="12.95" customHeight="1">
      <c r="A32" s="21" t="s">
        <v>931</v>
      </c>
      <c r="B32" s="22" t="s">
        <v>933</v>
      </c>
      <c r="C32" s="17" t="s">
        <v>932</v>
      </c>
      <c r="D32" s="19" t="s">
        <v>858</v>
      </c>
      <c r="E32" s="23">
        <v>3432000</v>
      </c>
      <c r="F32" s="24">
        <v>2659.8</v>
      </c>
      <c r="G32" s="25">
        <v>1.0500000000000001E-2</v>
      </c>
    </row>
    <row r="33" spans="1:7" ht="12.95" customHeight="1">
      <c r="A33" s="21" t="s">
        <v>934</v>
      </c>
      <c r="B33" s="22" t="s">
        <v>936</v>
      </c>
      <c r="C33" s="17" t="s">
        <v>935</v>
      </c>
      <c r="D33" s="19" t="s">
        <v>937</v>
      </c>
      <c r="E33" s="23">
        <v>1256000</v>
      </c>
      <c r="F33" s="24">
        <v>2454.85</v>
      </c>
      <c r="G33" s="25">
        <v>9.7000000000000003E-3</v>
      </c>
    </row>
    <row r="34" spans="1:7" ht="12.95" customHeight="1">
      <c r="A34" s="21" t="s">
        <v>938</v>
      </c>
      <c r="B34" s="22" t="s">
        <v>940</v>
      </c>
      <c r="C34" s="17" t="s">
        <v>939</v>
      </c>
      <c r="D34" s="19" t="s">
        <v>874</v>
      </c>
      <c r="E34" s="23">
        <v>178800</v>
      </c>
      <c r="F34" s="24">
        <v>2440.8000000000002</v>
      </c>
      <c r="G34" s="25">
        <v>9.5999999999999992E-3</v>
      </c>
    </row>
    <row r="35" spans="1:7" ht="12.95" customHeight="1">
      <c r="A35" s="21" t="s">
        <v>941</v>
      </c>
      <c r="B35" s="22" t="s">
        <v>943</v>
      </c>
      <c r="C35" s="17" t="s">
        <v>942</v>
      </c>
      <c r="D35" s="19" t="s">
        <v>944</v>
      </c>
      <c r="E35" s="23">
        <v>7640000</v>
      </c>
      <c r="F35" s="24">
        <v>2395.14</v>
      </c>
      <c r="G35" s="25">
        <v>9.4000000000000004E-3</v>
      </c>
    </row>
    <row r="36" spans="1:7" ht="12.95" customHeight="1">
      <c r="A36" s="21" t="s">
        <v>945</v>
      </c>
      <c r="B36" s="22" t="s">
        <v>947</v>
      </c>
      <c r="C36" s="17" t="s">
        <v>946</v>
      </c>
      <c r="D36" s="19" t="s">
        <v>913</v>
      </c>
      <c r="E36" s="23">
        <v>182250</v>
      </c>
      <c r="F36" s="24">
        <v>2373.44</v>
      </c>
      <c r="G36" s="25">
        <v>9.2999999999999992E-3</v>
      </c>
    </row>
    <row r="37" spans="1:7" ht="12.95" customHeight="1">
      <c r="A37" s="21" t="s">
        <v>948</v>
      </c>
      <c r="B37" s="22" t="s">
        <v>950</v>
      </c>
      <c r="C37" s="17" t="s">
        <v>949</v>
      </c>
      <c r="D37" s="19" t="s">
        <v>951</v>
      </c>
      <c r="E37" s="23">
        <v>606900</v>
      </c>
      <c r="F37" s="24">
        <v>2370.5500000000002</v>
      </c>
      <c r="G37" s="25">
        <v>9.2999999999999992E-3</v>
      </c>
    </row>
    <row r="38" spans="1:7" ht="12.95" customHeight="1">
      <c r="A38" s="21" t="s">
        <v>952</v>
      </c>
      <c r="B38" s="22" t="s">
        <v>954</v>
      </c>
      <c r="C38" s="17" t="s">
        <v>953</v>
      </c>
      <c r="D38" s="19" t="s">
        <v>870</v>
      </c>
      <c r="E38" s="23">
        <v>759000</v>
      </c>
      <c r="F38" s="24">
        <v>2309.2600000000002</v>
      </c>
      <c r="G38" s="25">
        <v>9.1000000000000004E-3</v>
      </c>
    </row>
    <row r="39" spans="1:7" ht="12.95" customHeight="1">
      <c r="A39" s="21" t="s">
        <v>955</v>
      </c>
      <c r="B39" s="22" t="s">
        <v>957</v>
      </c>
      <c r="C39" s="17" t="s">
        <v>956</v>
      </c>
      <c r="D39" s="19" t="s">
        <v>870</v>
      </c>
      <c r="E39" s="23">
        <v>12494157</v>
      </c>
      <c r="F39" s="24">
        <v>2280.1799999999998</v>
      </c>
      <c r="G39" s="25">
        <v>8.9999999999999993E-3</v>
      </c>
    </row>
    <row r="40" spans="1:7" ht="12.95" customHeight="1">
      <c r="A40" s="21" t="s">
        <v>958</v>
      </c>
      <c r="B40" s="22" t="s">
        <v>960</v>
      </c>
      <c r="C40" s="17" t="s">
        <v>959</v>
      </c>
      <c r="D40" s="19" t="s">
        <v>961</v>
      </c>
      <c r="E40" s="23">
        <v>272000</v>
      </c>
      <c r="F40" s="24">
        <v>2274.06</v>
      </c>
      <c r="G40" s="25">
        <v>8.8999999999999999E-3</v>
      </c>
    </row>
    <row r="41" spans="1:7" ht="12.95" customHeight="1">
      <c r="A41" s="21" t="s">
        <v>962</v>
      </c>
      <c r="B41" s="22" t="s">
        <v>964</v>
      </c>
      <c r="C41" s="17" t="s">
        <v>963</v>
      </c>
      <c r="D41" s="19" t="s">
        <v>965</v>
      </c>
      <c r="E41" s="23">
        <v>3288000</v>
      </c>
      <c r="F41" s="24">
        <v>2105.96</v>
      </c>
      <c r="G41" s="25">
        <v>8.3000000000000001E-3</v>
      </c>
    </row>
    <row r="42" spans="1:7" ht="12.95" customHeight="1">
      <c r="A42" s="21" t="s">
        <v>966</v>
      </c>
      <c r="B42" s="22" t="s">
        <v>968</v>
      </c>
      <c r="C42" s="17" t="s">
        <v>967</v>
      </c>
      <c r="D42" s="19" t="s">
        <v>870</v>
      </c>
      <c r="E42" s="23">
        <v>2436000</v>
      </c>
      <c r="F42" s="24">
        <v>2105.92</v>
      </c>
      <c r="G42" s="25">
        <v>8.3000000000000001E-3</v>
      </c>
    </row>
    <row r="43" spans="1:7" ht="12.95" customHeight="1">
      <c r="A43" s="21" t="s">
        <v>969</v>
      </c>
      <c r="B43" s="22" t="s">
        <v>971</v>
      </c>
      <c r="C43" s="17" t="s">
        <v>970</v>
      </c>
      <c r="D43" s="19" t="s">
        <v>858</v>
      </c>
      <c r="E43" s="23">
        <v>1003500</v>
      </c>
      <c r="F43" s="24">
        <v>2061.69</v>
      </c>
      <c r="G43" s="25">
        <v>8.0999999999999996E-3</v>
      </c>
    </row>
    <row r="44" spans="1:7" ht="12.95" customHeight="1">
      <c r="A44" s="21" t="s">
        <v>972</v>
      </c>
      <c r="B44" s="22" t="s">
        <v>974</v>
      </c>
      <c r="C44" s="17" t="s">
        <v>973</v>
      </c>
      <c r="D44" s="19" t="s">
        <v>965</v>
      </c>
      <c r="E44" s="23">
        <v>1752300</v>
      </c>
      <c r="F44" s="24">
        <v>2038.8</v>
      </c>
      <c r="G44" s="25">
        <v>8.0000000000000002E-3</v>
      </c>
    </row>
    <row r="45" spans="1:7" ht="12.95" customHeight="1">
      <c r="A45" s="21" t="s">
        <v>975</v>
      </c>
      <c r="B45" s="22" t="s">
        <v>977</v>
      </c>
      <c r="C45" s="17" t="s">
        <v>976</v>
      </c>
      <c r="D45" s="19" t="s">
        <v>902</v>
      </c>
      <c r="E45" s="23">
        <v>152000</v>
      </c>
      <c r="F45" s="24">
        <v>2001.69</v>
      </c>
      <c r="G45" s="25">
        <v>7.9000000000000008E-3</v>
      </c>
    </row>
    <row r="46" spans="1:7" ht="12.95" customHeight="1">
      <c r="A46" s="21" t="s">
        <v>978</v>
      </c>
      <c r="B46" s="22" t="s">
        <v>980</v>
      </c>
      <c r="C46" s="17" t="s">
        <v>979</v>
      </c>
      <c r="D46" s="19" t="s">
        <v>902</v>
      </c>
      <c r="E46" s="23">
        <v>507000</v>
      </c>
      <c r="F46" s="24">
        <v>1845.99</v>
      </c>
      <c r="G46" s="25">
        <v>7.3000000000000001E-3</v>
      </c>
    </row>
    <row r="47" spans="1:7" ht="12.95" customHeight="1">
      <c r="A47" s="21" t="s">
        <v>981</v>
      </c>
      <c r="B47" s="22" t="s">
        <v>983</v>
      </c>
      <c r="C47" s="17" t="s">
        <v>982</v>
      </c>
      <c r="D47" s="19" t="s">
        <v>984</v>
      </c>
      <c r="E47" s="23">
        <v>1596000</v>
      </c>
      <c r="F47" s="24">
        <v>1678.99</v>
      </c>
      <c r="G47" s="25">
        <v>6.6E-3</v>
      </c>
    </row>
    <row r="48" spans="1:7" ht="12.95" customHeight="1">
      <c r="A48" s="21" t="s">
        <v>985</v>
      </c>
      <c r="B48" s="22" t="s">
        <v>987</v>
      </c>
      <c r="C48" s="17" t="s">
        <v>986</v>
      </c>
      <c r="D48" s="19" t="s">
        <v>874</v>
      </c>
      <c r="E48" s="23">
        <v>85500</v>
      </c>
      <c r="F48" s="24">
        <v>1658.87</v>
      </c>
      <c r="G48" s="25">
        <v>6.4999999999999997E-3</v>
      </c>
    </row>
    <row r="49" spans="1:7" ht="12.95" customHeight="1">
      <c r="A49" s="21" t="s">
        <v>988</v>
      </c>
      <c r="B49" s="22" t="s">
        <v>256</v>
      </c>
      <c r="C49" s="17" t="s">
        <v>989</v>
      </c>
      <c r="D49" s="19" t="s">
        <v>870</v>
      </c>
      <c r="E49" s="23">
        <v>444500</v>
      </c>
      <c r="F49" s="24">
        <v>1635.54</v>
      </c>
      <c r="G49" s="25">
        <v>6.4000000000000003E-3</v>
      </c>
    </row>
    <row r="50" spans="1:7" ht="12.95" customHeight="1">
      <c r="A50" s="21" t="s">
        <v>990</v>
      </c>
      <c r="B50" s="22" t="s">
        <v>992</v>
      </c>
      <c r="C50" s="17" t="s">
        <v>991</v>
      </c>
      <c r="D50" s="19" t="s">
        <v>874</v>
      </c>
      <c r="E50" s="23">
        <v>152400</v>
      </c>
      <c r="F50" s="24">
        <v>1420.83</v>
      </c>
      <c r="G50" s="25">
        <v>5.5999999999999999E-3</v>
      </c>
    </row>
    <row r="51" spans="1:7" ht="12.95" customHeight="1">
      <c r="A51" s="21" t="s">
        <v>993</v>
      </c>
      <c r="B51" s="22" t="s">
        <v>995</v>
      </c>
      <c r="C51" s="17" t="s">
        <v>994</v>
      </c>
      <c r="D51" s="19" t="s">
        <v>996</v>
      </c>
      <c r="E51" s="23">
        <v>2112000</v>
      </c>
      <c r="F51" s="24">
        <v>1390.75</v>
      </c>
      <c r="G51" s="25">
        <v>5.4999999999999997E-3</v>
      </c>
    </row>
    <row r="52" spans="1:7" ht="12.95" customHeight="1">
      <c r="A52" s="21" t="s">
        <v>997</v>
      </c>
      <c r="B52" s="22" t="s">
        <v>999</v>
      </c>
      <c r="C52" s="17" t="s">
        <v>998</v>
      </c>
      <c r="D52" s="19" t="s">
        <v>870</v>
      </c>
      <c r="E52" s="23">
        <v>480000</v>
      </c>
      <c r="F52" s="24">
        <v>1365.6</v>
      </c>
      <c r="G52" s="25">
        <v>5.4000000000000003E-3</v>
      </c>
    </row>
    <row r="53" spans="1:7" ht="12.95" customHeight="1">
      <c r="A53" s="21" t="s">
        <v>1000</v>
      </c>
      <c r="B53" s="22" t="s">
        <v>1002</v>
      </c>
      <c r="C53" s="17" t="s">
        <v>1001</v>
      </c>
      <c r="D53" s="19" t="s">
        <v>1003</v>
      </c>
      <c r="E53" s="23">
        <v>356800</v>
      </c>
      <c r="F53" s="24">
        <v>1361.01</v>
      </c>
      <c r="G53" s="25">
        <v>5.4000000000000003E-3</v>
      </c>
    </row>
    <row r="54" spans="1:7" ht="12.95" customHeight="1">
      <c r="A54" s="21" t="s">
        <v>1004</v>
      </c>
      <c r="B54" s="22" t="s">
        <v>1006</v>
      </c>
      <c r="C54" s="17" t="s">
        <v>1005</v>
      </c>
      <c r="D54" s="19" t="s">
        <v>902</v>
      </c>
      <c r="E54" s="23">
        <v>84000</v>
      </c>
      <c r="F54" s="24">
        <v>1219.18</v>
      </c>
      <c r="G54" s="25">
        <v>4.7999999999999996E-3</v>
      </c>
    </row>
    <row r="55" spans="1:7" ht="12.95" customHeight="1">
      <c r="A55" s="21" t="s">
        <v>1007</v>
      </c>
      <c r="B55" s="22" t="s">
        <v>1009</v>
      </c>
      <c r="C55" s="17" t="s">
        <v>1008</v>
      </c>
      <c r="D55" s="19" t="s">
        <v>870</v>
      </c>
      <c r="E55" s="23">
        <v>2691000</v>
      </c>
      <c r="F55" s="24">
        <v>1216.33</v>
      </c>
      <c r="G55" s="25">
        <v>4.7999999999999996E-3</v>
      </c>
    </row>
    <row r="56" spans="1:7" ht="12.95" customHeight="1">
      <c r="A56" s="21" t="s">
        <v>1010</v>
      </c>
      <c r="B56" s="22" t="s">
        <v>1012</v>
      </c>
      <c r="C56" s="17" t="s">
        <v>1011</v>
      </c>
      <c r="D56" s="19" t="s">
        <v>1003</v>
      </c>
      <c r="E56" s="23">
        <v>206100</v>
      </c>
      <c r="F56" s="24">
        <v>1208.57</v>
      </c>
      <c r="G56" s="25">
        <v>4.7999999999999996E-3</v>
      </c>
    </row>
    <row r="57" spans="1:7" ht="12.95" customHeight="1">
      <c r="A57" s="21" t="s">
        <v>1013</v>
      </c>
      <c r="B57" s="22" t="s">
        <v>1015</v>
      </c>
      <c r="C57" s="17" t="s">
        <v>1014</v>
      </c>
      <c r="D57" s="19" t="s">
        <v>1016</v>
      </c>
      <c r="E57" s="23">
        <v>165750</v>
      </c>
      <c r="F57" s="24">
        <v>1141.8499999999999</v>
      </c>
      <c r="G57" s="25">
        <v>4.4999999999999997E-3</v>
      </c>
    </row>
    <row r="58" spans="1:7" ht="12.95" customHeight="1">
      <c r="A58" s="21" t="s">
        <v>1017</v>
      </c>
      <c r="B58" s="22" t="s">
        <v>1019</v>
      </c>
      <c r="C58" s="17" t="s">
        <v>1018</v>
      </c>
      <c r="D58" s="19" t="s">
        <v>1003</v>
      </c>
      <c r="E58" s="23">
        <v>184000</v>
      </c>
      <c r="F58" s="24">
        <v>1088.45</v>
      </c>
      <c r="G58" s="25">
        <v>4.3E-3</v>
      </c>
    </row>
    <row r="59" spans="1:7" ht="12.95" customHeight="1">
      <c r="A59" s="21" t="s">
        <v>1020</v>
      </c>
      <c r="B59" s="22" t="s">
        <v>1022</v>
      </c>
      <c r="C59" s="17" t="s">
        <v>1021</v>
      </c>
      <c r="D59" s="19" t="s">
        <v>1003</v>
      </c>
      <c r="E59" s="23">
        <v>985000</v>
      </c>
      <c r="F59" s="24">
        <v>1013.07</v>
      </c>
      <c r="G59" s="25">
        <v>4.0000000000000001E-3</v>
      </c>
    </row>
    <row r="60" spans="1:7" ht="12.95" customHeight="1">
      <c r="A60" s="21" t="s">
        <v>1023</v>
      </c>
      <c r="B60" s="22" t="s">
        <v>1025</v>
      </c>
      <c r="C60" s="17" t="s">
        <v>1024</v>
      </c>
      <c r="D60" s="19" t="s">
        <v>944</v>
      </c>
      <c r="E60" s="23">
        <v>107250</v>
      </c>
      <c r="F60" s="24">
        <v>1013.03</v>
      </c>
      <c r="G60" s="25">
        <v>4.0000000000000001E-3</v>
      </c>
    </row>
    <row r="61" spans="1:7" ht="12.95" customHeight="1">
      <c r="A61" s="21" t="s">
        <v>1026</v>
      </c>
      <c r="B61" s="22" t="s">
        <v>1028</v>
      </c>
      <c r="C61" s="17" t="s">
        <v>1027</v>
      </c>
      <c r="D61" s="19" t="s">
        <v>862</v>
      </c>
      <c r="E61" s="23">
        <v>36000</v>
      </c>
      <c r="F61" s="24">
        <v>972.02</v>
      </c>
      <c r="G61" s="25">
        <v>3.8E-3</v>
      </c>
    </row>
    <row r="62" spans="1:7" ht="12.95" customHeight="1">
      <c r="A62" s="21" t="s">
        <v>1029</v>
      </c>
      <c r="B62" s="22" t="s">
        <v>1031</v>
      </c>
      <c r="C62" s="17" t="s">
        <v>1030</v>
      </c>
      <c r="D62" s="19" t="s">
        <v>1003</v>
      </c>
      <c r="E62" s="23">
        <v>45500</v>
      </c>
      <c r="F62" s="24">
        <v>968.15</v>
      </c>
      <c r="G62" s="25">
        <v>3.8E-3</v>
      </c>
    </row>
    <row r="63" spans="1:7" ht="12.95" customHeight="1">
      <c r="A63" s="21" t="s">
        <v>1032</v>
      </c>
      <c r="B63" s="22" t="s">
        <v>1034</v>
      </c>
      <c r="C63" s="17" t="s">
        <v>1033</v>
      </c>
      <c r="D63" s="19" t="s">
        <v>866</v>
      </c>
      <c r="E63" s="23">
        <v>34000</v>
      </c>
      <c r="F63" s="24">
        <v>917.29</v>
      </c>
      <c r="G63" s="25">
        <v>3.5999999999999999E-3</v>
      </c>
    </row>
    <row r="64" spans="1:7" ht="12.95" customHeight="1">
      <c r="A64" s="21" t="s">
        <v>1035</v>
      </c>
      <c r="B64" s="22" t="s">
        <v>1037</v>
      </c>
      <c r="C64" s="17" t="s">
        <v>1036</v>
      </c>
      <c r="D64" s="19" t="s">
        <v>866</v>
      </c>
      <c r="E64" s="23">
        <v>1645000</v>
      </c>
      <c r="F64" s="24">
        <v>879.25</v>
      </c>
      <c r="G64" s="25">
        <v>3.5000000000000001E-3</v>
      </c>
    </row>
    <row r="65" spans="1:7" ht="12.95" customHeight="1">
      <c r="A65" s="21" t="s">
        <v>1038</v>
      </c>
      <c r="B65" s="22" t="s">
        <v>1040</v>
      </c>
      <c r="C65" s="17" t="s">
        <v>1039</v>
      </c>
      <c r="D65" s="19" t="s">
        <v>881</v>
      </c>
      <c r="E65" s="23">
        <v>430000</v>
      </c>
      <c r="F65" s="24">
        <v>863.87</v>
      </c>
      <c r="G65" s="25">
        <v>3.3999999999999998E-3</v>
      </c>
    </row>
    <row r="66" spans="1:7" ht="12.95" customHeight="1">
      <c r="A66" s="21" t="s">
        <v>1041</v>
      </c>
      <c r="B66" s="22" t="s">
        <v>1043</v>
      </c>
      <c r="C66" s="17" t="s">
        <v>1042</v>
      </c>
      <c r="D66" s="19" t="s">
        <v>944</v>
      </c>
      <c r="E66" s="23">
        <v>201500</v>
      </c>
      <c r="F66" s="24">
        <v>803.88</v>
      </c>
      <c r="G66" s="25">
        <v>3.2000000000000002E-3</v>
      </c>
    </row>
    <row r="67" spans="1:7" ht="12.95" customHeight="1">
      <c r="A67" s="21" t="s">
        <v>1044</v>
      </c>
      <c r="B67" s="22" t="s">
        <v>1046</v>
      </c>
      <c r="C67" s="17" t="s">
        <v>1045</v>
      </c>
      <c r="D67" s="19" t="s">
        <v>1047</v>
      </c>
      <c r="E67" s="23">
        <v>688500</v>
      </c>
      <c r="F67" s="24">
        <v>803.14</v>
      </c>
      <c r="G67" s="25">
        <v>3.2000000000000002E-3</v>
      </c>
    </row>
    <row r="68" spans="1:7" ht="12.95" customHeight="1">
      <c r="A68" s="21" t="s">
        <v>1048</v>
      </c>
      <c r="B68" s="22" t="s">
        <v>1050</v>
      </c>
      <c r="C68" s="17" t="s">
        <v>1049</v>
      </c>
      <c r="D68" s="19" t="s">
        <v>870</v>
      </c>
      <c r="E68" s="23">
        <v>1320000</v>
      </c>
      <c r="F68" s="24">
        <v>776.82</v>
      </c>
      <c r="G68" s="25">
        <v>3.0999999999999999E-3</v>
      </c>
    </row>
    <row r="69" spans="1:7" ht="12.95" customHeight="1">
      <c r="A69" s="21" t="s">
        <v>1051</v>
      </c>
      <c r="B69" s="22" t="s">
        <v>1053</v>
      </c>
      <c r="C69" s="17" t="s">
        <v>1052</v>
      </c>
      <c r="D69" s="19" t="s">
        <v>944</v>
      </c>
      <c r="E69" s="23">
        <v>2236000</v>
      </c>
      <c r="F69" s="24">
        <v>749.06</v>
      </c>
      <c r="G69" s="25">
        <v>2.8999999999999998E-3</v>
      </c>
    </row>
    <row r="70" spans="1:7" ht="12.95" customHeight="1">
      <c r="A70" s="21" t="s">
        <v>1054</v>
      </c>
      <c r="B70" s="22" t="s">
        <v>1056</v>
      </c>
      <c r="C70" s="17" t="s">
        <v>1055</v>
      </c>
      <c r="D70" s="19" t="s">
        <v>1057</v>
      </c>
      <c r="E70" s="23">
        <v>114000</v>
      </c>
      <c r="F70" s="24">
        <v>734.22</v>
      </c>
      <c r="G70" s="25">
        <v>2.8999999999999998E-3</v>
      </c>
    </row>
    <row r="71" spans="1:7" ht="12.95" customHeight="1">
      <c r="A71" s="21" t="s">
        <v>1058</v>
      </c>
      <c r="B71" s="22" t="s">
        <v>1060</v>
      </c>
      <c r="C71" s="17" t="s">
        <v>1059</v>
      </c>
      <c r="D71" s="19" t="s">
        <v>874</v>
      </c>
      <c r="E71" s="23">
        <v>104400</v>
      </c>
      <c r="F71" s="24">
        <v>710.7</v>
      </c>
      <c r="G71" s="25">
        <v>2.8E-3</v>
      </c>
    </row>
    <row r="72" spans="1:7" ht="12.95" customHeight="1">
      <c r="A72" s="21" t="s">
        <v>1061</v>
      </c>
      <c r="B72" s="22" t="s">
        <v>1063</v>
      </c>
      <c r="C72" s="17" t="s">
        <v>1062</v>
      </c>
      <c r="D72" s="19" t="s">
        <v>866</v>
      </c>
      <c r="E72" s="23">
        <v>594000</v>
      </c>
      <c r="F72" s="24">
        <v>694.68</v>
      </c>
      <c r="G72" s="25">
        <v>2.7000000000000001E-3</v>
      </c>
    </row>
    <row r="73" spans="1:7" ht="12.95" customHeight="1">
      <c r="A73" s="21" t="s">
        <v>1064</v>
      </c>
      <c r="B73" s="22" t="s">
        <v>1066</v>
      </c>
      <c r="C73" s="17" t="s">
        <v>1065</v>
      </c>
      <c r="D73" s="19" t="s">
        <v>866</v>
      </c>
      <c r="E73" s="23">
        <v>129800</v>
      </c>
      <c r="F73" s="24">
        <v>686.71</v>
      </c>
      <c r="G73" s="25">
        <v>2.7000000000000001E-3</v>
      </c>
    </row>
    <row r="74" spans="1:7" ht="12.95" customHeight="1">
      <c r="A74" s="21" t="s">
        <v>1067</v>
      </c>
      <c r="B74" s="22" t="s">
        <v>1069</v>
      </c>
      <c r="C74" s="17" t="s">
        <v>1068</v>
      </c>
      <c r="D74" s="19" t="s">
        <v>866</v>
      </c>
      <c r="E74" s="23">
        <v>162000</v>
      </c>
      <c r="F74" s="24">
        <v>655.37</v>
      </c>
      <c r="G74" s="25">
        <v>2.5999999999999999E-3</v>
      </c>
    </row>
    <row r="75" spans="1:7" ht="12.95" customHeight="1">
      <c r="A75" s="21" t="s">
        <v>1070</v>
      </c>
      <c r="B75" s="22" t="s">
        <v>1072</v>
      </c>
      <c r="C75" s="17" t="s">
        <v>1071</v>
      </c>
      <c r="D75" s="19" t="s">
        <v>902</v>
      </c>
      <c r="E75" s="23">
        <v>10000</v>
      </c>
      <c r="F75" s="24">
        <v>654.22</v>
      </c>
      <c r="G75" s="25">
        <v>2.5999999999999999E-3</v>
      </c>
    </row>
    <row r="76" spans="1:7" ht="12.95" customHeight="1">
      <c r="A76" s="21" t="s">
        <v>1073</v>
      </c>
      <c r="B76" s="22" t="s">
        <v>1075</v>
      </c>
      <c r="C76" s="17" t="s">
        <v>1074</v>
      </c>
      <c r="D76" s="19" t="s">
        <v>870</v>
      </c>
      <c r="E76" s="23">
        <v>704000</v>
      </c>
      <c r="F76" s="24">
        <v>626.55999999999995</v>
      </c>
      <c r="G76" s="25">
        <v>2.5000000000000001E-3</v>
      </c>
    </row>
    <row r="77" spans="1:7" ht="12.95" customHeight="1">
      <c r="A77" s="21" t="s">
        <v>1076</v>
      </c>
      <c r="B77" s="22" t="s">
        <v>1078</v>
      </c>
      <c r="C77" s="17" t="s">
        <v>1077</v>
      </c>
      <c r="D77" s="19" t="s">
        <v>866</v>
      </c>
      <c r="E77" s="23">
        <v>148200</v>
      </c>
      <c r="F77" s="24">
        <v>620.29</v>
      </c>
      <c r="G77" s="25">
        <v>2.3999999999999998E-3</v>
      </c>
    </row>
    <row r="78" spans="1:7" ht="12.95" customHeight="1">
      <c r="A78" s="21" t="s">
        <v>1079</v>
      </c>
      <c r="B78" s="22" t="s">
        <v>1081</v>
      </c>
      <c r="C78" s="17" t="s">
        <v>1080</v>
      </c>
      <c r="D78" s="19" t="s">
        <v>1082</v>
      </c>
      <c r="E78" s="23">
        <v>43400</v>
      </c>
      <c r="F78" s="24">
        <v>601.41999999999996</v>
      </c>
      <c r="G78" s="25">
        <v>2.3999999999999998E-3</v>
      </c>
    </row>
    <row r="79" spans="1:7" ht="12.95" customHeight="1">
      <c r="A79" s="21" t="s">
        <v>1083</v>
      </c>
      <c r="B79" s="22" t="s">
        <v>1085</v>
      </c>
      <c r="C79" s="17" t="s">
        <v>1084</v>
      </c>
      <c r="D79" s="19" t="s">
        <v>965</v>
      </c>
      <c r="E79" s="23">
        <v>757500</v>
      </c>
      <c r="F79" s="24">
        <v>560.92999999999995</v>
      </c>
      <c r="G79" s="25">
        <v>2.2000000000000001E-3</v>
      </c>
    </row>
    <row r="80" spans="1:7" ht="12.95" customHeight="1">
      <c r="A80" s="21" t="s">
        <v>1086</v>
      </c>
      <c r="B80" s="22" t="s">
        <v>1088</v>
      </c>
      <c r="C80" s="17" t="s">
        <v>1087</v>
      </c>
      <c r="D80" s="19" t="s">
        <v>866</v>
      </c>
      <c r="E80" s="23">
        <v>28000</v>
      </c>
      <c r="F80" s="24">
        <v>558.55999999999995</v>
      </c>
      <c r="G80" s="25">
        <v>2.2000000000000001E-3</v>
      </c>
    </row>
    <row r="81" spans="1:7" ht="12.95" customHeight="1">
      <c r="A81" s="21" t="s">
        <v>1089</v>
      </c>
      <c r="B81" s="22" t="s">
        <v>1091</v>
      </c>
      <c r="C81" s="17" t="s">
        <v>1090</v>
      </c>
      <c r="D81" s="19" t="s">
        <v>996</v>
      </c>
      <c r="E81" s="23">
        <v>49200</v>
      </c>
      <c r="F81" s="24">
        <v>542.87</v>
      </c>
      <c r="G81" s="25">
        <v>2.0999999999999999E-3</v>
      </c>
    </row>
    <row r="82" spans="1:7" ht="12.95" customHeight="1">
      <c r="A82" s="21" t="s">
        <v>1092</v>
      </c>
      <c r="B82" s="22" t="s">
        <v>1094</v>
      </c>
      <c r="C82" s="17" t="s">
        <v>1093</v>
      </c>
      <c r="D82" s="19" t="s">
        <v>870</v>
      </c>
      <c r="E82" s="23">
        <v>642000</v>
      </c>
      <c r="F82" s="24">
        <v>518.09</v>
      </c>
      <c r="G82" s="25">
        <v>2E-3</v>
      </c>
    </row>
    <row r="83" spans="1:7" ht="12.95" customHeight="1">
      <c r="A83" s="21" t="s">
        <v>1095</v>
      </c>
      <c r="B83" s="22" t="s">
        <v>1097</v>
      </c>
      <c r="C83" s="17" t="s">
        <v>1096</v>
      </c>
      <c r="D83" s="19" t="s">
        <v>870</v>
      </c>
      <c r="E83" s="23">
        <v>1378000</v>
      </c>
      <c r="F83" s="24">
        <v>484.37</v>
      </c>
      <c r="G83" s="25">
        <v>1.9E-3</v>
      </c>
    </row>
    <row r="84" spans="1:7" ht="12.95" customHeight="1">
      <c r="A84" s="21" t="s">
        <v>1098</v>
      </c>
      <c r="B84" s="22" t="s">
        <v>1100</v>
      </c>
      <c r="C84" s="17" t="s">
        <v>1099</v>
      </c>
      <c r="D84" s="19" t="s">
        <v>920</v>
      </c>
      <c r="E84" s="23">
        <v>205000</v>
      </c>
      <c r="F84" s="24">
        <v>472.94</v>
      </c>
      <c r="G84" s="25">
        <v>1.9E-3</v>
      </c>
    </row>
    <row r="85" spans="1:7" ht="12.95" customHeight="1">
      <c r="A85" s="21" t="s">
        <v>1101</v>
      </c>
      <c r="B85" s="22" t="s">
        <v>1103</v>
      </c>
      <c r="C85" s="17" t="s">
        <v>1102</v>
      </c>
      <c r="D85" s="19" t="s">
        <v>996</v>
      </c>
      <c r="E85" s="23">
        <v>994500</v>
      </c>
      <c r="F85" s="24">
        <v>469.9</v>
      </c>
      <c r="G85" s="25">
        <v>1.8E-3</v>
      </c>
    </row>
    <row r="86" spans="1:7" ht="12.95" customHeight="1">
      <c r="A86" s="21" t="s">
        <v>1104</v>
      </c>
      <c r="B86" s="22" t="s">
        <v>1106</v>
      </c>
      <c r="C86" s="17" t="s">
        <v>1105</v>
      </c>
      <c r="D86" s="19" t="s">
        <v>870</v>
      </c>
      <c r="E86" s="23">
        <v>1023000</v>
      </c>
      <c r="F86" s="24">
        <v>466.49</v>
      </c>
      <c r="G86" s="25">
        <v>1.8E-3</v>
      </c>
    </row>
    <row r="87" spans="1:7" ht="12.95" customHeight="1">
      <c r="A87" s="21" t="s">
        <v>1107</v>
      </c>
      <c r="B87" s="22" t="s">
        <v>1109</v>
      </c>
      <c r="C87" s="17" t="s">
        <v>1108</v>
      </c>
      <c r="D87" s="19" t="s">
        <v>866</v>
      </c>
      <c r="E87" s="23">
        <v>88800</v>
      </c>
      <c r="F87" s="24">
        <v>441.51</v>
      </c>
      <c r="G87" s="25">
        <v>1.6999999999999999E-3</v>
      </c>
    </row>
    <row r="88" spans="1:7" ht="12.95" customHeight="1">
      <c r="A88" s="21" t="s">
        <v>1110</v>
      </c>
      <c r="B88" s="22" t="s">
        <v>1112</v>
      </c>
      <c r="C88" s="17" t="s">
        <v>1111</v>
      </c>
      <c r="D88" s="19" t="s">
        <v>951</v>
      </c>
      <c r="E88" s="23">
        <v>2996000</v>
      </c>
      <c r="F88" s="24">
        <v>431.42</v>
      </c>
      <c r="G88" s="25">
        <v>1.6999999999999999E-3</v>
      </c>
    </row>
    <row r="89" spans="1:7" ht="12.95" customHeight="1">
      <c r="A89" s="21" t="s">
        <v>1113</v>
      </c>
      <c r="B89" s="22" t="s">
        <v>1115</v>
      </c>
      <c r="C89" s="17" t="s">
        <v>1114</v>
      </c>
      <c r="D89" s="19" t="s">
        <v>951</v>
      </c>
      <c r="E89" s="23">
        <v>742000</v>
      </c>
      <c r="F89" s="24">
        <v>406.99</v>
      </c>
      <c r="G89" s="25">
        <v>1.6000000000000001E-3</v>
      </c>
    </row>
    <row r="90" spans="1:7" ht="12.95" customHeight="1">
      <c r="A90" s="21" t="s">
        <v>1116</v>
      </c>
      <c r="B90" s="22" t="s">
        <v>1118</v>
      </c>
      <c r="C90" s="17" t="s">
        <v>1117</v>
      </c>
      <c r="D90" s="19" t="s">
        <v>920</v>
      </c>
      <c r="E90" s="23">
        <v>343000</v>
      </c>
      <c r="F90" s="24">
        <v>401.48</v>
      </c>
      <c r="G90" s="25">
        <v>1.6000000000000001E-3</v>
      </c>
    </row>
    <row r="91" spans="1:7" ht="12.95" customHeight="1">
      <c r="A91" s="21" t="s">
        <v>1119</v>
      </c>
      <c r="B91" s="22" t="s">
        <v>1121</v>
      </c>
      <c r="C91" s="17" t="s">
        <v>1120</v>
      </c>
      <c r="D91" s="19" t="s">
        <v>913</v>
      </c>
      <c r="E91" s="23">
        <v>290500</v>
      </c>
      <c r="F91" s="24">
        <v>394.93</v>
      </c>
      <c r="G91" s="25">
        <v>1.6000000000000001E-3</v>
      </c>
    </row>
    <row r="92" spans="1:7" ht="12.95" customHeight="1">
      <c r="A92" s="21" t="s">
        <v>1122</v>
      </c>
      <c r="B92" s="22" t="s">
        <v>1124</v>
      </c>
      <c r="C92" s="17" t="s">
        <v>1123</v>
      </c>
      <c r="D92" s="19" t="s">
        <v>996</v>
      </c>
      <c r="E92" s="23">
        <v>72800</v>
      </c>
      <c r="F92" s="24">
        <v>383.77</v>
      </c>
      <c r="G92" s="25">
        <v>1.5E-3</v>
      </c>
    </row>
    <row r="93" spans="1:7" ht="12.95" customHeight="1">
      <c r="A93" s="21" t="s">
        <v>1125</v>
      </c>
      <c r="B93" s="22" t="s">
        <v>1127</v>
      </c>
      <c r="C93" s="17" t="s">
        <v>1126</v>
      </c>
      <c r="D93" s="19" t="s">
        <v>1128</v>
      </c>
      <c r="E93" s="23">
        <v>58800</v>
      </c>
      <c r="F93" s="24">
        <v>376.7</v>
      </c>
      <c r="G93" s="25">
        <v>1.5E-3</v>
      </c>
    </row>
    <row r="94" spans="1:7" ht="12.95" customHeight="1">
      <c r="A94" s="21" t="s">
        <v>1129</v>
      </c>
      <c r="B94" s="22" t="s">
        <v>1131</v>
      </c>
      <c r="C94" s="17" t="s">
        <v>1130</v>
      </c>
      <c r="D94" s="19" t="s">
        <v>930</v>
      </c>
      <c r="E94" s="23">
        <v>159000</v>
      </c>
      <c r="F94" s="24">
        <v>364.35</v>
      </c>
      <c r="G94" s="25">
        <v>1.4E-3</v>
      </c>
    </row>
    <row r="95" spans="1:7" ht="12.95" customHeight="1">
      <c r="A95" s="21" t="s">
        <v>1132</v>
      </c>
      <c r="B95" s="22" t="s">
        <v>1134</v>
      </c>
      <c r="C95" s="17" t="s">
        <v>1133</v>
      </c>
      <c r="D95" s="19" t="s">
        <v>1003</v>
      </c>
      <c r="E95" s="23">
        <v>63800</v>
      </c>
      <c r="F95" s="24">
        <v>362.7</v>
      </c>
      <c r="G95" s="25">
        <v>1.4E-3</v>
      </c>
    </row>
    <row r="96" spans="1:7" ht="12.95" customHeight="1">
      <c r="A96" s="21" t="s">
        <v>1135</v>
      </c>
      <c r="B96" s="22" t="s">
        <v>1137</v>
      </c>
      <c r="C96" s="17" t="s">
        <v>1136</v>
      </c>
      <c r="D96" s="19" t="s">
        <v>920</v>
      </c>
      <c r="E96" s="23">
        <v>2312000</v>
      </c>
      <c r="F96" s="24">
        <v>341.02</v>
      </c>
      <c r="G96" s="25">
        <v>1.2999999999999999E-3</v>
      </c>
    </row>
    <row r="97" spans="1:7" ht="12.95" customHeight="1">
      <c r="A97" s="21" t="s">
        <v>1138</v>
      </c>
      <c r="B97" s="22" t="s">
        <v>1140</v>
      </c>
      <c r="C97" s="17" t="s">
        <v>1139</v>
      </c>
      <c r="D97" s="19" t="s">
        <v>858</v>
      </c>
      <c r="E97" s="23">
        <v>81000</v>
      </c>
      <c r="F97" s="24">
        <v>267.62</v>
      </c>
      <c r="G97" s="25">
        <v>1.1000000000000001E-3</v>
      </c>
    </row>
    <row r="98" spans="1:7" ht="12.95" customHeight="1">
      <c r="A98" s="21" t="s">
        <v>1141</v>
      </c>
      <c r="B98" s="22" t="s">
        <v>1143</v>
      </c>
      <c r="C98" s="17" t="s">
        <v>1142</v>
      </c>
      <c r="D98" s="19" t="s">
        <v>902</v>
      </c>
      <c r="E98" s="23">
        <v>62500</v>
      </c>
      <c r="F98" s="24">
        <v>263.47000000000003</v>
      </c>
      <c r="G98" s="25">
        <v>1E-3</v>
      </c>
    </row>
    <row r="99" spans="1:7" ht="12.95" customHeight="1">
      <c r="A99" s="21" t="s">
        <v>1144</v>
      </c>
      <c r="B99" s="22" t="s">
        <v>1146</v>
      </c>
      <c r="C99" s="17" t="s">
        <v>1145</v>
      </c>
      <c r="D99" s="19" t="s">
        <v>902</v>
      </c>
      <c r="E99" s="23">
        <v>105750</v>
      </c>
      <c r="F99" s="24">
        <v>261.10000000000002</v>
      </c>
      <c r="G99" s="25">
        <v>1E-3</v>
      </c>
    </row>
    <row r="100" spans="1:7" ht="12.95" customHeight="1">
      <c r="A100" s="21" t="s">
        <v>1147</v>
      </c>
      <c r="B100" s="22" t="s">
        <v>1149</v>
      </c>
      <c r="C100" s="17" t="s">
        <v>1148</v>
      </c>
      <c r="D100" s="19" t="s">
        <v>1082</v>
      </c>
      <c r="E100" s="23">
        <v>92000</v>
      </c>
      <c r="F100" s="24">
        <v>257.37</v>
      </c>
      <c r="G100" s="25">
        <v>1E-3</v>
      </c>
    </row>
    <row r="101" spans="1:7" ht="12.95" customHeight="1">
      <c r="A101" s="21" t="s">
        <v>1150</v>
      </c>
      <c r="B101" s="22" t="s">
        <v>1152</v>
      </c>
      <c r="C101" s="17" t="s">
        <v>1151</v>
      </c>
      <c r="D101" s="19" t="s">
        <v>1128</v>
      </c>
      <c r="E101" s="23">
        <v>306000</v>
      </c>
      <c r="F101" s="24">
        <v>249.7</v>
      </c>
      <c r="G101" s="25">
        <v>1E-3</v>
      </c>
    </row>
    <row r="102" spans="1:7" ht="12.95" customHeight="1">
      <c r="A102" s="21" t="s">
        <v>1153</v>
      </c>
      <c r="B102" s="22" t="s">
        <v>1155</v>
      </c>
      <c r="C102" s="17" t="s">
        <v>1154</v>
      </c>
      <c r="D102" s="19" t="s">
        <v>902</v>
      </c>
      <c r="E102" s="23">
        <v>41250</v>
      </c>
      <c r="F102" s="24">
        <v>242.16</v>
      </c>
      <c r="G102" s="25">
        <v>1E-3</v>
      </c>
    </row>
    <row r="103" spans="1:7" ht="12.95" customHeight="1">
      <c r="A103" s="21" t="s">
        <v>1156</v>
      </c>
      <c r="B103" s="22" t="s">
        <v>259</v>
      </c>
      <c r="C103" s="17" t="s">
        <v>1157</v>
      </c>
      <c r="D103" s="19" t="s">
        <v>870</v>
      </c>
      <c r="E103" s="23">
        <v>42000</v>
      </c>
      <c r="F103" s="24">
        <v>240.62</v>
      </c>
      <c r="G103" s="25">
        <v>8.9999999999999998E-4</v>
      </c>
    </row>
    <row r="104" spans="1:7" ht="12.95" customHeight="1">
      <c r="A104" s="21" t="s">
        <v>1158</v>
      </c>
      <c r="B104" s="22" t="s">
        <v>1160</v>
      </c>
      <c r="C104" s="17" t="s">
        <v>1159</v>
      </c>
      <c r="D104" s="19" t="s">
        <v>984</v>
      </c>
      <c r="E104" s="23">
        <v>90200</v>
      </c>
      <c r="F104" s="24">
        <v>235.51</v>
      </c>
      <c r="G104" s="25">
        <v>8.9999999999999998E-4</v>
      </c>
    </row>
    <row r="105" spans="1:7" ht="12.95" customHeight="1">
      <c r="A105" s="21" t="s">
        <v>1161</v>
      </c>
      <c r="B105" s="22" t="s">
        <v>1163</v>
      </c>
      <c r="C105" s="17" t="s">
        <v>1162</v>
      </c>
      <c r="D105" s="19" t="s">
        <v>902</v>
      </c>
      <c r="E105" s="23">
        <v>12000</v>
      </c>
      <c r="F105" s="24">
        <v>207.8</v>
      </c>
      <c r="G105" s="25">
        <v>8.0000000000000004E-4</v>
      </c>
    </row>
    <row r="106" spans="1:7" ht="12.95" customHeight="1">
      <c r="A106" s="21" t="s">
        <v>1164</v>
      </c>
      <c r="B106" s="22" t="s">
        <v>1166</v>
      </c>
      <c r="C106" s="17" t="s">
        <v>1165</v>
      </c>
      <c r="D106" s="19" t="s">
        <v>1167</v>
      </c>
      <c r="E106" s="23">
        <v>69700</v>
      </c>
      <c r="F106" s="24">
        <v>199.8</v>
      </c>
      <c r="G106" s="25">
        <v>8.0000000000000004E-4</v>
      </c>
    </row>
    <row r="107" spans="1:7" ht="12.95" customHeight="1">
      <c r="A107" s="21" t="s">
        <v>1168</v>
      </c>
      <c r="B107" s="22" t="s">
        <v>1170</v>
      </c>
      <c r="C107" s="17" t="s">
        <v>1169</v>
      </c>
      <c r="D107" s="19" t="s">
        <v>902</v>
      </c>
      <c r="E107" s="23">
        <v>14000</v>
      </c>
      <c r="F107" s="24">
        <v>196.69</v>
      </c>
      <c r="G107" s="25">
        <v>8.0000000000000004E-4</v>
      </c>
    </row>
    <row r="108" spans="1:7" ht="12.95" customHeight="1">
      <c r="A108" s="21" t="s">
        <v>1171</v>
      </c>
      <c r="B108" s="22" t="s">
        <v>1173</v>
      </c>
      <c r="C108" s="17" t="s">
        <v>1172</v>
      </c>
      <c r="D108" s="19" t="s">
        <v>944</v>
      </c>
      <c r="E108" s="23">
        <v>252000</v>
      </c>
      <c r="F108" s="24">
        <v>187.87</v>
      </c>
      <c r="G108" s="25">
        <v>6.9999999999999999E-4</v>
      </c>
    </row>
    <row r="109" spans="1:7" ht="12.95" customHeight="1">
      <c r="A109" s="21" t="s">
        <v>1174</v>
      </c>
      <c r="B109" s="22" t="s">
        <v>1176</v>
      </c>
      <c r="C109" s="17" t="s">
        <v>1175</v>
      </c>
      <c r="D109" s="19" t="s">
        <v>913</v>
      </c>
      <c r="E109" s="23">
        <v>1332000</v>
      </c>
      <c r="F109" s="24">
        <v>155.84</v>
      </c>
      <c r="G109" s="25">
        <v>5.9999999999999995E-4</v>
      </c>
    </row>
    <row r="110" spans="1:7" ht="12.95" customHeight="1">
      <c r="A110" s="21" t="s">
        <v>1177</v>
      </c>
      <c r="B110" s="22" t="s">
        <v>1179</v>
      </c>
      <c r="C110" s="17" t="s">
        <v>1178</v>
      </c>
      <c r="D110" s="19" t="s">
        <v>1180</v>
      </c>
      <c r="E110" s="23">
        <v>90000</v>
      </c>
      <c r="F110" s="24">
        <v>149.13</v>
      </c>
      <c r="G110" s="25">
        <v>5.9999999999999995E-4</v>
      </c>
    </row>
    <row r="111" spans="1:7" ht="12.95" customHeight="1">
      <c r="A111" s="21" t="s">
        <v>1181</v>
      </c>
      <c r="B111" s="22" t="s">
        <v>1183</v>
      </c>
      <c r="C111" s="17" t="s">
        <v>1182</v>
      </c>
      <c r="D111" s="19" t="s">
        <v>866</v>
      </c>
      <c r="E111" s="23">
        <v>138000</v>
      </c>
      <c r="F111" s="24">
        <v>145.44999999999999</v>
      </c>
      <c r="G111" s="25">
        <v>5.9999999999999995E-4</v>
      </c>
    </row>
    <row r="112" spans="1:7" ht="12.95" customHeight="1">
      <c r="A112" s="21" t="s">
        <v>1184</v>
      </c>
      <c r="B112" s="22" t="s">
        <v>1186</v>
      </c>
      <c r="C112" s="17" t="s">
        <v>1185</v>
      </c>
      <c r="D112" s="19" t="s">
        <v>870</v>
      </c>
      <c r="E112" s="23">
        <v>48000</v>
      </c>
      <c r="F112" s="24">
        <v>140.88</v>
      </c>
      <c r="G112" s="25">
        <v>5.9999999999999995E-4</v>
      </c>
    </row>
    <row r="113" spans="1:7" ht="12.95" customHeight="1">
      <c r="A113" s="21" t="s">
        <v>1187</v>
      </c>
      <c r="B113" s="22" t="s">
        <v>1189</v>
      </c>
      <c r="C113" s="17" t="s">
        <v>1188</v>
      </c>
      <c r="D113" s="19" t="s">
        <v>870</v>
      </c>
      <c r="E113" s="23">
        <v>121500</v>
      </c>
      <c r="F113" s="24">
        <v>140.88</v>
      </c>
      <c r="G113" s="25">
        <v>5.9999999999999995E-4</v>
      </c>
    </row>
    <row r="114" spans="1:7" ht="12.95" customHeight="1">
      <c r="A114" s="21" t="s">
        <v>1190</v>
      </c>
      <c r="B114" s="22" t="s">
        <v>1192</v>
      </c>
      <c r="C114" s="17" t="s">
        <v>1191</v>
      </c>
      <c r="D114" s="19" t="s">
        <v>1193</v>
      </c>
      <c r="E114" s="23">
        <v>35000</v>
      </c>
      <c r="F114" s="24">
        <v>139.91</v>
      </c>
      <c r="G114" s="25">
        <v>5.9999999999999995E-4</v>
      </c>
    </row>
    <row r="115" spans="1:7" ht="12.95" customHeight="1">
      <c r="A115" s="21" t="s">
        <v>1194</v>
      </c>
      <c r="B115" s="22" t="s">
        <v>1196</v>
      </c>
      <c r="C115" s="17" t="s">
        <v>1195</v>
      </c>
      <c r="D115" s="19" t="s">
        <v>870</v>
      </c>
      <c r="E115" s="23">
        <v>25200</v>
      </c>
      <c r="F115" s="24">
        <v>138.69999999999999</v>
      </c>
      <c r="G115" s="25">
        <v>5.0000000000000001E-4</v>
      </c>
    </row>
    <row r="116" spans="1:7" ht="12.95" customHeight="1">
      <c r="A116" s="21" t="s">
        <v>1197</v>
      </c>
      <c r="B116" s="22" t="s">
        <v>1199</v>
      </c>
      <c r="C116" s="17" t="s">
        <v>1198</v>
      </c>
      <c r="D116" s="19" t="s">
        <v>870</v>
      </c>
      <c r="E116" s="23">
        <v>132000</v>
      </c>
      <c r="F116" s="24">
        <v>124.61</v>
      </c>
      <c r="G116" s="25">
        <v>5.0000000000000001E-4</v>
      </c>
    </row>
    <row r="117" spans="1:7" ht="12.95" customHeight="1">
      <c r="A117" s="21" t="s">
        <v>1200</v>
      </c>
      <c r="B117" s="22" t="s">
        <v>1202</v>
      </c>
      <c r="C117" s="17" t="s">
        <v>1201</v>
      </c>
      <c r="D117" s="19" t="s">
        <v>892</v>
      </c>
      <c r="E117" s="23">
        <v>18000</v>
      </c>
      <c r="F117" s="24">
        <v>114.19</v>
      </c>
      <c r="G117" s="25">
        <v>4.0000000000000002E-4</v>
      </c>
    </row>
    <row r="118" spans="1:7" ht="12.95" customHeight="1">
      <c r="A118" s="21" t="s">
        <v>1203</v>
      </c>
      <c r="B118" s="22" t="s">
        <v>1205</v>
      </c>
      <c r="C118" s="17" t="s">
        <v>1204</v>
      </c>
      <c r="D118" s="19" t="s">
        <v>1003</v>
      </c>
      <c r="E118" s="23">
        <v>19000</v>
      </c>
      <c r="F118" s="24">
        <v>110.53</v>
      </c>
      <c r="G118" s="25">
        <v>4.0000000000000002E-4</v>
      </c>
    </row>
    <row r="119" spans="1:7" ht="12.95" customHeight="1">
      <c r="A119" s="21" t="s">
        <v>1206</v>
      </c>
      <c r="B119" s="22" t="s">
        <v>1208</v>
      </c>
      <c r="C119" s="17" t="s">
        <v>1207</v>
      </c>
      <c r="D119" s="19" t="s">
        <v>1003</v>
      </c>
      <c r="E119" s="23">
        <v>18000</v>
      </c>
      <c r="F119" s="24">
        <v>105.88</v>
      </c>
      <c r="G119" s="25">
        <v>4.0000000000000002E-4</v>
      </c>
    </row>
    <row r="120" spans="1:7" ht="12.95" customHeight="1">
      <c r="A120" s="21" t="s">
        <v>1209</v>
      </c>
      <c r="B120" s="22" t="s">
        <v>1211</v>
      </c>
      <c r="C120" s="17" t="s">
        <v>1210</v>
      </c>
      <c r="D120" s="19" t="s">
        <v>920</v>
      </c>
      <c r="E120" s="23">
        <v>11000</v>
      </c>
      <c r="F120" s="24">
        <v>100.77</v>
      </c>
      <c r="G120" s="25">
        <v>4.0000000000000002E-4</v>
      </c>
    </row>
    <row r="121" spans="1:7" ht="12.95" customHeight="1">
      <c r="A121" s="21" t="s">
        <v>1212</v>
      </c>
      <c r="B121" s="22" t="s">
        <v>1214</v>
      </c>
      <c r="C121" s="17" t="s">
        <v>1213</v>
      </c>
      <c r="D121" s="19" t="s">
        <v>1082</v>
      </c>
      <c r="E121" s="23">
        <v>510</v>
      </c>
      <c r="F121" s="24">
        <v>95.48</v>
      </c>
      <c r="G121" s="25">
        <v>4.0000000000000002E-4</v>
      </c>
    </row>
    <row r="122" spans="1:7" ht="12.95" customHeight="1">
      <c r="A122" s="21" t="s">
        <v>1215</v>
      </c>
      <c r="B122" s="50" t="s">
        <v>1217</v>
      </c>
      <c r="C122" s="17" t="s">
        <v>1216</v>
      </c>
      <c r="D122" s="49" t="s">
        <v>888</v>
      </c>
      <c r="E122" s="23">
        <v>50400</v>
      </c>
      <c r="F122" s="24">
        <v>87.87</v>
      </c>
      <c r="G122" s="25">
        <v>2.9999999999999997E-4</v>
      </c>
    </row>
    <row r="123" spans="1:7" ht="12.95" customHeight="1">
      <c r="A123" s="21" t="s">
        <v>1218</v>
      </c>
      <c r="B123" s="22" t="s">
        <v>1220</v>
      </c>
      <c r="C123" s="17" t="s">
        <v>1219</v>
      </c>
      <c r="D123" s="19" t="s">
        <v>902</v>
      </c>
      <c r="E123" s="23">
        <v>119000</v>
      </c>
      <c r="F123" s="24">
        <v>87.23</v>
      </c>
      <c r="G123" s="25">
        <v>2.9999999999999997E-4</v>
      </c>
    </row>
    <row r="124" spans="1:7" ht="12.95" customHeight="1">
      <c r="A124" s="21" t="s">
        <v>1221</v>
      </c>
      <c r="B124" s="22" t="s">
        <v>1223</v>
      </c>
      <c r="C124" s="17" t="s">
        <v>1222</v>
      </c>
      <c r="D124" s="19" t="s">
        <v>866</v>
      </c>
      <c r="E124" s="23">
        <v>16250</v>
      </c>
      <c r="F124" s="24">
        <v>83.5</v>
      </c>
      <c r="G124" s="25">
        <v>2.9999999999999997E-4</v>
      </c>
    </row>
    <row r="125" spans="1:7" ht="12.95" customHeight="1">
      <c r="A125" s="21" t="s">
        <v>1224</v>
      </c>
      <c r="B125" s="22" t="s">
        <v>1226</v>
      </c>
      <c r="C125" s="17" t="s">
        <v>1225</v>
      </c>
      <c r="D125" s="19" t="s">
        <v>1003</v>
      </c>
      <c r="E125" s="23">
        <v>7200</v>
      </c>
      <c r="F125" s="24">
        <v>82.76</v>
      </c>
      <c r="G125" s="25">
        <v>2.9999999999999997E-4</v>
      </c>
    </row>
    <row r="126" spans="1:7" ht="12.95" customHeight="1">
      <c r="A126" s="21" t="s">
        <v>1227</v>
      </c>
      <c r="B126" s="22" t="s">
        <v>1229</v>
      </c>
      <c r="C126" s="17" t="s">
        <v>1228</v>
      </c>
      <c r="D126" s="19" t="s">
        <v>902</v>
      </c>
      <c r="E126" s="23">
        <v>9800</v>
      </c>
      <c r="F126" s="24">
        <v>78.13</v>
      </c>
      <c r="G126" s="25">
        <v>2.9999999999999997E-4</v>
      </c>
    </row>
    <row r="127" spans="1:7" ht="12.95" customHeight="1">
      <c r="A127" s="21" t="s">
        <v>1230</v>
      </c>
      <c r="B127" s="22" t="s">
        <v>1232</v>
      </c>
      <c r="C127" s="17" t="s">
        <v>1231</v>
      </c>
      <c r="D127" s="19" t="s">
        <v>1082</v>
      </c>
      <c r="E127" s="23">
        <v>6400</v>
      </c>
      <c r="F127" s="24">
        <v>77.3</v>
      </c>
      <c r="G127" s="25">
        <v>2.9999999999999997E-4</v>
      </c>
    </row>
    <row r="128" spans="1:7" ht="12.95" customHeight="1">
      <c r="A128" s="21" t="s">
        <v>1233</v>
      </c>
      <c r="B128" s="22" t="s">
        <v>1235</v>
      </c>
      <c r="C128" s="17" t="s">
        <v>1234</v>
      </c>
      <c r="D128" s="19" t="s">
        <v>1236</v>
      </c>
      <c r="E128" s="23">
        <v>8000</v>
      </c>
      <c r="F128" s="24">
        <v>76.150000000000006</v>
      </c>
      <c r="G128" s="25">
        <v>2.9999999999999997E-4</v>
      </c>
    </row>
    <row r="129" spans="1:7" ht="12.95" customHeight="1">
      <c r="A129" s="21" t="s">
        <v>1237</v>
      </c>
      <c r="B129" s="22" t="s">
        <v>1239</v>
      </c>
      <c r="C129" s="17" t="s">
        <v>1238</v>
      </c>
      <c r="D129" s="19" t="s">
        <v>866</v>
      </c>
      <c r="E129" s="23">
        <v>12800</v>
      </c>
      <c r="F129" s="24">
        <v>69.53</v>
      </c>
      <c r="G129" s="25">
        <v>2.9999999999999997E-4</v>
      </c>
    </row>
    <row r="130" spans="1:7" ht="12.95" customHeight="1">
      <c r="A130" s="21" t="s">
        <v>1240</v>
      </c>
      <c r="B130" s="22" t="s">
        <v>1242</v>
      </c>
      <c r="C130" s="17" t="s">
        <v>1241</v>
      </c>
      <c r="D130" s="19" t="s">
        <v>881</v>
      </c>
      <c r="E130" s="23">
        <v>90000</v>
      </c>
      <c r="F130" s="24">
        <v>63.5</v>
      </c>
      <c r="G130" s="25">
        <v>2.0000000000000001E-4</v>
      </c>
    </row>
    <row r="131" spans="1:7" ht="12.95" customHeight="1">
      <c r="A131" s="21" t="s">
        <v>1243</v>
      </c>
      <c r="B131" s="22" t="s">
        <v>1245</v>
      </c>
      <c r="C131" s="17" t="s">
        <v>1244</v>
      </c>
      <c r="D131" s="19" t="s">
        <v>866</v>
      </c>
      <c r="E131" s="23">
        <v>3600</v>
      </c>
      <c r="F131" s="24">
        <v>49.76</v>
      </c>
      <c r="G131" s="25">
        <v>2.0000000000000001E-4</v>
      </c>
    </row>
    <row r="132" spans="1:7" ht="12.95" customHeight="1">
      <c r="A132" s="21" t="s">
        <v>1246</v>
      </c>
      <c r="B132" s="22" t="s">
        <v>1248</v>
      </c>
      <c r="C132" s="17" t="s">
        <v>1247</v>
      </c>
      <c r="D132" s="19" t="s">
        <v>881</v>
      </c>
      <c r="E132" s="23">
        <v>11000</v>
      </c>
      <c r="F132" s="24">
        <v>48.83</v>
      </c>
      <c r="G132" s="25">
        <v>2.0000000000000001E-4</v>
      </c>
    </row>
    <row r="133" spans="1:7" ht="12.95" customHeight="1">
      <c r="A133" s="21" t="s">
        <v>1249</v>
      </c>
      <c r="B133" s="22" t="s">
        <v>1251</v>
      </c>
      <c r="C133" s="17" t="s">
        <v>1250</v>
      </c>
      <c r="D133" s="19" t="s">
        <v>866</v>
      </c>
      <c r="E133" s="23">
        <v>22500</v>
      </c>
      <c r="F133" s="24">
        <v>39.6</v>
      </c>
      <c r="G133" s="25">
        <v>2.0000000000000001E-4</v>
      </c>
    </row>
    <row r="134" spans="1:7" ht="12.95" customHeight="1">
      <c r="A134" s="21" t="s">
        <v>1252</v>
      </c>
      <c r="B134" s="22" t="s">
        <v>1254</v>
      </c>
      <c r="C134" s="17" t="s">
        <v>1253</v>
      </c>
      <c r="D134" s="19" t="s">
        <v>965</v>
      </c>
      <c r="E134" s="23">
        <v>3500</v>
      </c>
      <c r="F134" s="24">
        <v>34.61</v>
      </c>
      <c r="G134" s="25">
        <v>1E-4</v>
      </c>
    </row>
    <row r="135" spans="1:7" ht="12.95" customHeight="1">
      <c r="A135" s="21" t="s">
        <v>1255</v>
      </c>
      <c r="B135" s="22" t="s">
        <v>1257</v>
      </c>
      <c r="C135" s="17" t="s">
        <v>1256</v>
      </c>
      <c r="D135" s="19" t="s">
        <v>944</v>
      </c>
      <c r="E135" s="23">
        <v>12000</v>
      </c>
      <c r="F135" s="24">
        <v>28.85</v>
      </c>
      <c r="G135" s="25">
        <v>1E-4</v>
      </c>
    </row>
    <row r="136" spans="1:7" ht="12.95" customHeight="1">
      <c r="A136" s="21" t="s">
        <v>1258</v>
      </c>
      <c r="B136" s="22" t="s">
        <v>1260</v>
      </c>
      <c r="C136" s="17" t="s">
        <v>1259</v>
      </c>
      <c r="D136" s="19" t="s">
        <v>965</v>
      </c>
      <c r="E136" s="23">
        <v>2500</v>
      </c>
      <c r="F136" s="24">
        <v>22.45</v>
      </c>
      <c r="G136" s="25">
        <v>1E-4</v>
      </c>
    </row>
    <row r="137" spans="1:7" ht="12.95" customHeight="1">
      <c r="A137" s="21" t="s">
        <v>1261</v>
      </c>
      <c r="B137" s="22" t="s">
        <v>1263</v>
      </c>
      <c r="C137" s="17" t="s">
        <v>1262</v>
      </c>
      <c r="D137" s="19" t="s">
        <v>888</v>
      </c>
      <c r="E137" s="23">
        <v>27000</v>
      </c>
      <c r="F137" s="24">
        <v>21.86</v>
      </c>
      <c r="G137" s="25">
        <v>1E-4</v>
      </c>
    </row>
    <row r="138" spans="1:7" ht="12.95" customHeight="1">
      <c r="A138" s="21" t="s">
        <v>1264</v>
      </c>
      <c r="B138" s="22" t="s">
        <v>1266</v>
      </c>
      <c r="C138" s="17" t="s">
        <v>1265</v>
      </c>
      <c r="D138" s="19" t="s">
        <v>1082</v>
      </c>
      <c r="E138" s="23">
        <v>6400</v>
      </c>
      <c r="F138" s="24">
        <v>20.61</v>
      </c>
      <c r="G138" s="25">
        <v>1E-4</v>
      </c>
    </row>
    <row r="139" spans="1:7" ht="12.95" customHeight="1">
      <c r="A139" s="21" t="s">
        <v>1267</v>
      </c>
      <c r="B139" s="22" t="s">
        <v>1269</v>
      </c>
      <c r="C139" s="17" t="s">
        <v>1268</v>
      </c>
      <c r="D139" s="19" t="s">
        <v>1128</v>
      </c>
      <c r="E139" s="23">
        <v>2800</v>
      </c>
      <c r="F139" s="24">
        <v>18.86</v>
      </c>
      <c r="G139" s="25">
        <v>1E-4</v>
      </c>
    </row>
    <row r="140" spans="1:7" ht="12.95" customHeight="1">
      <c r="A140" s="21" t="s">
        <v>1270</v>
      </c>
      <c r="B140" s="22" t="s">
        <v>1272</v>
      </c>
      <c r="C140" s="17" t="s">
        <v>1271</v>
      </c>
      <c r="D140" s="19" t="s">
        <v>866</v>
      </c>
      <c r="E140" s="23">
        <v>4800</v>
      </c>
      <c r="F140" s="24">
        <v>18.21</v>
      </c>
      <c r="G140" s="25">
        <v>1E-4</v>
      </c>
    </row>
    <row r="141" spans="1:7" ht="12.95" customHeight="1">
      <c r="A141" s="21" t="s">
        <v>1273</v>
      </c>
      <c r="B141" s="22" t="s">
        <v>1275</v>
      </c>
      <c r="C141" s="17" t="s">
        <v>1274</v>
      </c>
      <c r="D141" s="19" t="s">
        <v>930</v>
      </c>
      <c r="E141" s="23">
        <v>1800</v>
      </c>
      <c r="F141" s="24">
        <v>16.41</v>
      </c>
      <c r="G141" s="25">
        <v>1E-4</v>
      </c>
    </row>
    <row r="142" spans="1:7" ht="12.95" customHeight="1">
      <c r="A142" s="21" t="s">
        <v>1276</v>
      </c>
      <c r="B142" s="22" t="s">
        <v>1278</v>
      </c>
      <c r="C142" s="17" t="s">
        <v>1277</v>
      </c>
      <c r="D142" s="19" t="s">
        <v>862</v>
      </c>
      <c r="E142" s="23">
        <v>150</v>
      </c>
      <c r="F142" s="24">
        <v>14.28</v>
      </c>
      <c r="G142" s="25">
        <v>1E-4</v>
      </c>
    </row>
    <row r="143" spans="1:7" ht="12.95" customHeight="1">
      <c r="A143" s="21" t="s">
        <v>1279</v>
      </c>
      <c r="B143" s="22" t="s">
        <v>1281</v>
      </c>
      <c r="C143" s="17" t="s">
        <v>1280</v>
      </c>
      <c r="D143" s="19" t="s">
        <v>862</v>
      </c>
      <c r="E143" s="23">
        <v>8000</v>
      </c>
      <c r="F143" s="24">
        <v>9.02</v>
      </c>
      <c r="G143" s="46" t="s">
        <v>2988</v>
      </c>
    </row>
    <row r="144" spans="1:7" ht="12.95" customHeight="1">
      <c r="A144" s="21" t="s">
        <v>1282</v>
      </c>
      <c r="B144" s="22" t="s">
        <v>1284</v>
      </c>
      <c r="C144" s="17" t="s">
        <v>1283</v>
      </c>
      <c r="D144" s="19" t="s">
        <v>961</v>
      </c>
      <c r="E144" s="23">
        <v>500</v>
      </c>
      <c r="F144" s="24">
        <v>8.66</v>
      </c>
      <c r="G144" s="46" t="s">
        <v>2988</v>
      </c>
    </row>
    <row r="145" spans="1:7" ht="12.95" customHeight="1">
      <c r="A145" s="10"/>
      <c r="B145" s="27" t="s">
        <v>37</v>
      </c>
      <c r="C145" s="26" t="s">
        <v>2</v>
      </c>
      <c r="D145" s="27" t="s">
        <v>2</v>
      </c>
      <c r="E145" s="27" t="s">
        <v>2</v>
      </c>
      <c r="F145" s="28">
        <v>171590.89</v>
      </c>
      <c r="G145" s="29">
        <v>0.67500000000000004</v>
      </c>
    </row>
    <row r="146" spans="1:7" ht="12.95" customHeight="1">
      <c r="A146" s="10"/>
      <c r="B146" s="18" t="s">
        <v>1285</v>
      </c>
      <c r="C146" s="33" t="s">
        <v>2</v>
      </c>
      <c r="D146" s="30" t="s">
        <v>2</v>
      </c>
      <c r="E146" s="30" t="s">
        <v>2</v>
      </c>
      <c r="F146" s="31" t="s">
        <v>39</v>
      </c>
      <c r="G146" s="32" t="s">
        <v>39</v>
      </c>
    </row>
    <row r="147" spans="1:7" ht="12.95" customHeight="1">
      <c r="A147" s="10"/>
      <c r="B147" s="27" t="s">
        <v>37</v>
      </c>
      <c r="C147" s="33" t="s">
        <v>2</v>
      </c>
      <c r="D147" s="30" t="s">
        <v>2</v>
      </c>
      <c r="E147" s="30" t="s">
        <v>2</v>
      </c>
      <c r="F147" s="31" t="s">
        <v>39</v>
      </c>
      <c r="G147" s="32" t="s">
        <v>39</v>
      </c>
    </row>
    <row r="148" spans="1:7" ht="12.95" customHeight="1">
      <c r="A148" s="10"/>
      <c r="B148" s="27" t="s">
        <v>40</v>
      </c>
      <c r="C148" s="33" t="s">
        <v>2</v>
      </c>
      <c r="D148" s="30" t="s">
        <v>2</v>
      </c>
      <c r="E148" s="35" t="s">
        <v>2</v>
      </c>
      <c r="F148" s="36">
        <v>171590.89</v>
      </c>
      <c r="G148" s="37">
        <v>0.67500000000000004</v>
      </c>
    </row>
    <row r="149" spans="1:7" ht="12.95" customHeight="1">
      <c r="A149" s="10"/>
      <c r="B149" s="18" t="s">
        <v>1286</v>
      </c>
      <c r="C149" s="17" t="s">
        <v>2</v>
      </c>
      <c r="D149" s="19" t="s">
        <v>2</v>
      </c>
      <c r="E149" s="19" t="s">
        <v>2</v>
      </c>
      <c r="F149" s="19" t="s">
        <v>2</v>
      </c>
      <c r="G149" s="20" t="s">
        <v>2</v>
      </c>
    </row>
    <row r="150" spans="1:7" ht="12.95" customHeight="1">
      <c r="A150" s="10"/>
      <c r="B150" s="18" t="s">
        <v>1287</v>
      </c>
      <c r="C150" s="17" t="s">
        <v>2</v>
      </c>
      <c r="D150" s="19" t="s">
        <v>2</v>
      </c>
      <c r="E150" s="19" t="s">
        <v>2</v>
      </c>
      <c r="F150" s="19" t="s">
        <v>2</v>
      </c>
      <c r="G150" s="20" t="s">
        <v>2</v>
      </c>
    </row>
    <row r="151" spans="1:7" ht="12.95" customHeight="1">
      <c r="A151" s="21" t="s">
        <v>1288</v>
      </c>
      <c r="B151" s="22" t="s">
        <v>1289</v>
      </c>
      <c r="C151" s="17" t="s">
        <v>2</v>
      </c>
      <c r="D151" s="19" t="s">
        <v>1290</v>
      </c>
      <c r="E151" s="23">
        <v>-500</v>
      </c>
      <c r="F151" s="24">
        <v>-8.67</v>
      </c>
      <c r="G151" s="46" t="s">
        <v>2988</v>
      </c>
    </row>
    <row r="152" spans="1:7" ht="12.95" customHeight="1">
      <c r="A152" s="21" t="s">
        <v>1291</v>
      </c>
      <c r="B152" s="22" t="s">
        <v>1292</v>
      </c>
      <c r="C152" s="17" t="s">
        <v>2</v>
      </c>
      <c r="D152" s="19" t="s">
        <v>1290</v>
      </c>
      <c r="E152" s="23">
        <v>-8000</v>
      </c>
      <c r="F152" s="24">
        <v>-9.0399999999999991</v>
      </c>
      <c r="G152" s="46" t="s">
        <v>2988</v>
      </c>
    </row>
    <row r="153" spans="1:7" ht="12.95" customHeight="1">
      <c r="A153" s="21" t="s">
        <v>1293</v>
      </c>
      <c r="B153" s="22" t="s">
        <v>1294</v>
      </c>
      <c r="C153" s="17" t="s">
        <v>2</v>
      </c>
      <c r="D153" s="19" t="s">
        <v>1290</v>
      </c>
      <c r="E153" s="23">
        <v>-150</v>
      </c>
      <c r="F153" s="24">
        <v>-14.21</v>
      </c>
      <c r="G153" s="25">
        <v>-1E-4</v>
      </c>
    </row>
    <row r="154" spans="1:7" ht="12.95" customHeight="1">
      <c r="A154" s="21" t="s">
        <v>1295</v>
      </c>
      <c r="B154" s="22" t="s">
        <v>1296</v>
      </c>
      <c r="C154" s="17" t="s">
        <v>2</v>
      </c>
      <c r="D154" s="19" t="s">
        <v>1290</v>
      </c>
      <c r="E154" s="23">
        <v>-1800</v>
      </c>
      <c r="F154" s="24">
        <v>-16.48</v>
      </c>
      <c r="G154" s="25">
        <v>-1E-4</v>
      </c>
    </row>
    <row r="155" spans="1:7" ht="12.95" customHeight="1">
      <c r="A155" s="21" t="s">
        <v>1297</v>
      </c>
      <c r="B155" s="22" t="s">
        <v>1298</v>
      </c>
      <c r="C155" s="17" t="s">
        <v>2</v>
      </c>
      <c r="D155" s="19" t="s">
        <v>1290</v>
      </c>
      <c r="E155" s="23">
        <v>-4800</v>
      </c>
      <c r="F155" s="24">
        <v>-18.25</v>
      </c>
      <c r="G155" s="25">
        <v>-1E-4</v>
      </c>
    </row>
    <row r="156" spans="1:7" ht="12.95" customHeight="1">
      <c r="A156" s="21" t="s">
        <v>1299</v>
      </c>
      <c r="B156" s="22" t="s">
        <v>1300</v>
      </c>
      <c r="C156" s="17" t="s">
        <v>2</v>
      </c>
      <c r="D156" s="19" t="s">
        <v>1290</v>
      </c>
      <c r="E156" s="23">
        <v>-2800</v>
      </c>
      <c r="F156" s="24">
        <v>-18.7</v>
      </c>
      <c r="G156" s="25">
        <v>-1E-4</v>
      </c>
    </row>
    <row r="157" spans="1:7" ht="12.95" customHeight="1">
      <c r="A157" s="21" t="s">
        <v>1301</v>
      </c>
      <c r="B157" s="22" t="s">
        <v>1302</v>
      </c>
      <c r="C157" s="17" t="s">
        <v>2</v>
      </c>
      <c r="D157" s="19" t="s">
        <v>1290</v>
      </c>
      <c r="E157" s="23">
        <v>-6400</v>
      </c>
      <c r="F157" s="24">
        <v>-20.5</v>
      </c>
      <c r="G157" s="25">
        <v>-1E-4</v>
      </c>
    </row>
    <row r="158" spans="1:7" ht="12.95" customHeight="1">
      <c r="A158" s="21" t="s">
        <v>1303</v>
      </c>
      <c r="B158" s="22" t="s">
        <v>1304</v>
      </c>
      <c r="C158" s="17" t="s">
        <v>2</v>
      </c>
      <c r="D158" s="19" t="s">
        <v>1290</v>
      </c>
      <c r="E158" s="23">
        <v>-27000</v>
      </c>
      <c r="F158" s="24">
        <v>-21.98</v>
      </c>
      <c r="G158" s="25">
        <v>-1E-4</v>
      </c>
    </row>
    <row r="159" spans="1:7" ht="12.95" customHeight="1">
      <c r="A159" s="21" t="s">
        <v>1305</v>
      </c>
      <c r="B159" s="22" t="s">
        <v>1306</v>
      </c>
      <c r="C159" s="17" t="s">
        <v>2</v>
      </c>
      <c r="D159" s="19" t="s">
        <v>1290</v>
      </c>
      <c r="E159" s="23">
        <v>-2500</v>
      </c>
      <c r="F159" s="24">
        <v>-22.57</v>
      </c>
      <c r="G159" s="25">
        <v>-1E-4</v>
      </c>
    </row>
    <row r="160" spans="1:7" ht="12.95" customHeight="1">
      <c r="A160" s="21" t="s">
        <v>1307</v>
      </c>
      <c r="B160" s="22" t="s">
        <v>1308</v>
      </c>
      <c r="C160" s="17" t="s">
        <v>2</v>
      </c>
      <c r="D160" s="19" t="s">
        <v>1290</v>
      </c>
      <c r="E160" s="23">
        <v>-12000</v>
      </c>
      <c r="F160" s="24">
        <v>-29.01</v>
      </c>
      <c r="G160" s="25">
        <v>-1E-4</v>
      </c>
    </row>
    <row r="161" spans="1:7" ht="12.95" customHeight="1">
      <c r="A161" s="21" t="s">
        <v>1309</v>
      </c>
      <c r="B161" s="22" t="s">
        <v>1310</v>
      </c>
      <c r="C161" s="17" t="s">
        <v>2</v>
      </c>
      <c r="D161" s="19" t="s">
        <v>1290</v>
      </c>
      <c r="E161" s="23">
        <v>-3500</v>
      </c>
      <c r="F161" s="24">
        <v>-34.76</v>
      </c>
      <c r="G161" s="25">
        <v>-1E-4</v>
      </c>
    </row>
    <row r="162" spans="1:7" ht="12.95" customHeight="1">
      <c r="A162" s="21" t="s">
        <v>1311</v>
      </c>
      <c r="B162" s="22" t="s">
        <v>1312</v>
      </c>
      <c r="C162" s="17" t="s">
        <v>2</v>
      </c>
      <c r="D162" s="19" t="s">
        <v>1290</v>
      </c>
      <c r="E162" s="23">
        <v>-22500</v>
      </c>
      <c r="F162" s="24">
        <v>-39.54</v>
      </c>
      <c r="G162" s="25">
        <v>-2.0000000000000001E-4</v>
      </c>
    </row>
    <row r="163" spans="1:7" ht="12.95" customHeight="1">
      <c r="A163" s="21" t="s">
        <v>1313</v>
      </c>
      <c r="B163" s="22" t="s">
        <v>1314</v>
      </c>
      <c r="C163" s="17" t="s">
        <v>2</v>
      </c>
      <c r="D163" s="19" t="s">
        <v>1290</v>
      </c>
      <c r="E163" s="23">
        <v>-11000</v>
      </c>
      <c r="F163" s="24">
        <v>-49.07</v>
      </c>
      <c r="G163" s="25">
        <v>-2.0000000000000001E-4</v>
      </c>
    </row>
    <row r="164" spans="1:7" ht="12.95" customHeight="1">
      <c r="A164" s="21" t="s">
        <v>1315</v>
      </c>
      <c r="B164" s="22" t="s">
        <v>1316</v>
      </c>
      <c r="C164" s="17" t="s">
        <v>2</v>
      </c>
      <c r="D164" s="19" t="s">
        <v>1290</v>
      </c>
      <c r="E164" s="23">
        <v>-3600</v>
      </c>
      <c r="F164" s="24">
        <v>-50.01</v>
      </c>
      <c r="G164" s="25">
        <v>-2.0000000000000001E-4</v>
      </c>
    </row>
    <row r="165" spans="1:7" ht="12.95" customHeight="1">
      <c r="A165" s="21" t="s">
        <v>1317</v>
      </c>
      <c r="B165" s="22" t="s">
        <v>1318</v>
      </c>
      <c r="C165" s="17" t="s">
        <v>2</v>
      </c>
      <c r="D165" s="19" t="s">
        <v>1290</v>
      </c>
      <c r="E165" s="23">
        <v>-90000</v>
      </c>
      <c r="F165" s="24">
        <v>-63.68</v>
      </c>
      <c r="G165" s="25">
        <v>-2.9999999999999997E-4</v>
      </c>
    </row>
    <row r="166" spans="1:7" ht="12.95" customHeight="1">
      <c r="A166" s="21" t="s">
        <v>1319</v>
      </c>
      <c r="B166" s="22" t="s">
        <v>1320</v>
      </c>
      <c r="C166" s="17" t="s">
        <v>2</v>
      </c>
      <c r="D166" s="19" t="s">
        <v>1290</v>
      </c>
      <c r="E166" s="23">
        <v>-12800</v>
      </c>
      <c r="F166" s="24">
        <v>-69.819999999999993</v>
      </c>
      <c r="G166" s="25">
        <v>-2.9999999999999997E-4</v>
      </c>
    </row>
    <row r="167" spans="1:7" ht="12.95" customHeight="1">
      <c r="A167" s="21" t="s">
        <v>1321</v>
      </c>
      <c r="B167" s="22" t="s">
        <v>1322</v>
      </c>
      <c r="C167" s="17" t="s">
        <v>2</v>
      </c>
      <c r="D167" s="19" t="s">
        <v>1290</v>
      </c>
      <c r="E167" s="23">
        <v>-8000</v>
      </c>
      <c r="F167" s="24">
        <v>-76.5</v>
      </c>
      <c r="G167" s="25">
        <v>-2.9999999999999997E-4</v>
      </c>
    </row>
    <row r="168" spans="1:7" ht="12.95" customHeight="1">
      <c r="A168" s="21" t="s">
        <v>1323</v>
      </c>
      <c r="B168" s="22" t="s">
        <v>1324</v>
      </c>
      <c r="C168" s="17" t="s">
        <v>2</v>
      </c>
      <c r="D168" s="19" t="s">
        <v>1290</v>
      </c>
      <c r="E168" s="23">
        <v>-6400</v>
      </c>
      <c r="F168" s="24">
        <v>-77.67</v>
      </c>
      <c r="G168" s="25">
        <v>-2.9999999999999997E-4</v>
      </c>
    </row>
    <row r="169" spans="1:7" ht="12.95" customHeight="1">
      <c r="A169" s="21" t="s">
        <v>1325</v>
      </c>
      <c r="B169" s="22" t="s">
        <v>1326</v>
      </c>
      <c r="C169" s="17" t="s">
        <v>2</v>
      </c>
      <c r="D169" s="19" t="s">
        <v>1290</v>
      </c>
      <c r="E169" s="23">
        <v>-9800</v>
      </c>
      <c r="F169" s="24">
        <v>-78.55</v>
      </c>
      <c r="G169" s="25">
        <v>-2.9999999999999997E-4</v>
      </c>
    </row>
    <row r="170" spans="1:7" ht="12.95" customHeight="1">
      <c r="A170" s="21" t="s">
        <v>1327</v>
      </c>
      <c r="B170" s="22" t="s">
        <v>1328</v>
      </c>
      <c r="C170" s="17" t="s">
        <v>2</v>
      </c>
      <c r="D170" s="19" t="s">
        <v>1290</v>
      </c>
      <c r="E170" s="23">
        <v>-7200</v>
      </c>
      <c r="F170" s="24">
        <v>-83.04</v>
      </c>
      <c r="G170" s="25">
        <v>-2.9999999999999997E-4</v>
      </c>
    </row>
    <row r="171" spans="1:7" ht="12.95" customHeight="1">
      <c r="A171" s="21" t="s">
        <v>1329</v>
      </c>
      <c r="B171" s="22" t="s">
        <v>1330</v>
      </c>
      <c r="C171" s="17" t="s">
        <v>2</v>
      </c>
      <c r="D171" s="19" t="s">
        <v>1290</v>
      </c>
      <c r="E171" s="23">
        <v>-16250</v>
      </c>
      <c r="F171" s="24">
        <v>-83.66</v>
      </c>
      <c r="G171" s="25">
        <v>-2.9999999999999997E-4</v>
      </c>
    </row>
    <row r="172" spans="1:7" ht="12.95" customHeight="1">
      <c r="A172" s="21" t="s">
        <v>1331</v>
      </c>
      <c r="B172" s="22" t="s">
        <v>1332</v>
      </c>
      <c r="C172" s="17" t="s">
        <v>2</v>
      </c>
      <c r="D172" s="19" t="s">
        <v>1290</v>
      </c>
      <c r="E172" s="23">
        <v>-50400</v>
      </c>
      <c r="F172" s="24">
        <v>-86.94</v>
      </c>
      <c r="G172" s="25">
        <v>-2.9999999999999997E-4</v>
      </c>
    </row>
    <row r="173" spans="1:7" ht="12.95" customHeight="1">
      <c r="A173" s="21" t="s">
        <v>1333</v>
      </c>
      <c r="B173" s="22" t="s">
        <v>1334</v>
      </c>
      <c r="C173" s="17" t="s">
        <v>2</v>
      </c>
      <c r="D173" s="19" t="s">
        <v>1290</v>
      </c>
      <c r="E173" s="23">
        <v>-119000</v>
      </c>
      <c r="F173" s="24">
        <v>-87.52</v>
      </c>
      <c r="G173" s="25">
        <v>-2.9999999999999997E-4</v>
      </c>
    </row>
    <row r="174" spans="1:7" ht="12.95" customHeight="1">
      <c r="A174" s="21" t="s">
        <v>1335</v>
      </c>
      <c r="B174" s="22" t="s">
        <v>1336</v>
      </c>
      <c r="C174" s="17" t="s">
        <v>2</v>
      </c>
      <c r="D174" s="19" t="s">
        <v>1290</v>
      </c>
      <c r="E174" s="23">
        <v>-510</v>
      </c>
      <c r="F174" s="24">
        <v>-96.05</v>
      </c>
      <c r="G174" s="25">
        <v>-4.0000000000000002E-4</v>
      </c>
    </row>
    <row r="175" spans="1:7" ht="12.95" customHeight="1">
      <c r="A175" s="21" t="s">
        <v>1337</v>
      </c>
      <c r="B175" s="22" t="s">
        <v>1338</v>
      </c>
      <c r="C175" s="17" t="s">
        <v>2</v>
      </c>
      <c r="D175" s="19" t="s">
        <v>1290</v>
      </c>
      <c r="E175" s="23">
        <v>-11000</v>
      </c>
      <c r="F175" s="24">
        <v>-101.31</v>
      </c>
      <c r="G175" s="25">
        <v>-4.0000000000000002E-4</v>
      </c>
    </row>
    <row r="176" spans="1:7" ht="12.95" customHeight="1">
      <c r="A176" s="21" t="s">
        <v>1339</v>
      </c>
      <c r="B176" s="22" t="s">
        <v>1340</v>
      </c>
      <c r="C176" s="17" t="s">
        <v>2</v>
      </c>
      <c r="D176" s="19" t="s">
        <v>1290</v>
      </c>
      <c r="E176" s="23">
        <v>-18000</v>
      </c>
      <c r="F176" s="24">
        <v>-106.24</v>
      </c>
      <c r="G176" s="25">
        <v>-4.0000000000000002E-4</v>
      </c>
    </row>
    <row r="177" spans="1:7" ht="12.95" customHeight="1">
      <c r="A177" s="21" t="s">
        <v>1341</v>
      </c>
      <c r="B177" s="22" t="s">
        <v>1342</v>
      </c>
      <c r="C177" s="17" t="s">
        <v>2</v>
      </c>
      <c r="D177" s="19" t="s">
        <v>1290</v>
      </c>
      <c r="E177" s="23">
        <v>-19000</v>
      </c>
      <c r="F177" s="24">
        <v>-110.43</v>
      </c>
      <c r="G177" s="25">
        <v>-4.0000000000000002E-4</v>
      </c>
    </row>
    <row r="178" spans="1:7" ht="12.95" customHeight="1">
      <c r="A178" s="21" t="s">
        <v>1343</v>
      </c>
      <c r="B178" s="22" t="s">
        <v>1344</v>
      </c>
      <c r="C178" s="17" t="s">
        <v>2</v>
      </c>
      <c r="D178" s="19" t="s">
        <v>1290</v>
      </c>
      <c r="E178" s="23">
        <v>-18000</v>
      </c>
      <c r="F178" s="24">
        <v>-114.35</v>
      </c>
      <c r="G178" s="25">
        <v>-4.0000000000000002E-4</v>
      </c>
    </row>
    <row r="179" spans="1:7" ht="12.95" customHeight="1">
      <c r="A179" s="21" t="s">
        <v>1345</v>
      </c>
      <c r="B179" s="22" t="s">
        <v>1346</v>
      </c>
      <c r="C179" s="17" t="s">
        <v>2</v>
      </c>
      <c r="D179" s="19" t="s">
        <v>1290</v>
      </c>
      <c r="E179" s="23">
        <v>-132000</v>
      </c>
      <c r="F179" s="24">
        <v>-124.74</v>
      </c>
      <c r="G179" s="25">
        <v>-5.0000000000000001E-4</v>
      </c>
    </row>
    <row r="180" spans="1:7" ht="12.95" customHeight="1">
      <c r="A180" s="21" t="s">
        <v>1347</v>
      </c>
      <c r="B180" s="22" t="s">
        <v>1348</v>
      </c>
      <c r="C180" s="17" t="s">
        <v>2</v>
      </c>
      <c r="D180" s="19" t="s">
        <v>1290</v>
      </c>
      <c r="E180" s="23">
        <v>-25200</v>
      </c>
      <c r="F180" s="24">
        <v>-139.16999999999999</v>
      </c>
      <c r="G180" s="25">
        <v>-5.0000000000000001E-4</v>
      </c>
    </row>
    <row r="181" spans="1:7" ht="12.95" customHeight="1">
      <c r="A181" s="21" t="s">
        <v>1349</v>
      </c>
      <c r="B181" s="22" t="s">
        <v>1350</v>
      </c>
      <c r="C181" s="17" t="s">
        <v>2</v>
      </c>
      <c r="D181" s="19" t="s">
        <v>1290</v>
      </c>
      <c r="E181" s="23">
        <v>-35000</v>
      </c>
      <c r="F181" s="24">
        <v>-140.49</v>
      </c>
      <c r="G181" s="25">
        <v>-5.9999999999999995E-4</v>
      </c>
    </row>
    <row r="182" spans="1:7" ht="12.95" customHeight="1">
      <c r="A182" s="21" t="s">
        <v>1351</v>
      </c>
      <c r="B182" s="22" t="s">
        <v>1352</v>
      </c>
      <c r="C182" s="17" t="s">
        <v>2</v>
      </c>
      <c r="D182" s="19" t="s">
        <v>1290</v>
      </c>
      <c r="E182" s="23">
        <v>-121500</v>
      </c>
      <c r="F182" s="24">
        <v>-141.30000000000001</v>
      </c>
      <c r="G182" s="25">
        <v>-5.9999999999999995E-4</v>
      </c>
    </row>
    <row r="183" spans="1:7" ht="12.95" customHeight="1">
      <c r="A183" s="21" t="s">
        <v>1353</v>
      </c>
      <c r="B183" s="22" t="s">
        <v>1354</v>
      </c>
      <c r="C183" s="17" t="s">
        <v>2</v>
      </c>
      <c r="D183" s="19" t="s">
        <v>1290</v>
      </c>
      <c r="E183" s="23">
        <v>-48000</v>
      </c>
      <c r="F183" s="24">
        <v>-141.5</v>
      </c>
      <c r="G183" s="25">
        <v>-5.9999999999999995E-4</v>
      </c>
    </row>
    <row r="184" spans="1:7" ht="12.95" customHeight="1">
      <c r="A184" s="21" t="s">
        <v>1355</v>
      </c>
      <c r="B184" s="22" t="s">
        <v>1356</v>
      </c>
      <c r="C184" s="17" t="s">
        <v>2</v>
      </c>
      <c r="D184" s="19" t="s">
        <v>1290</v>
      </c>
      <c r="E184" s="23">
        <v>-138000</v>
      </c>
      <c r="F184" s="24">
        <v>-145.38</v>
      </c>
      <c r="G184" s="25">
        <v>-5.9999999999999995E-4</v>
      </c>
    </row>
    <row r="185" spans="1:7" ht="12.95" customHeight="1">
      <c r="A185" s="21" t="s">
        <v>1357</v>
      </c>
      <c r="B185" s="22" t="s">
        <v>1358</v>
      </c>
      <c r="C185" s="17" t="s">
        <v>2</v>
      </c>
      <c r="D185" s="19" t="s">
        <v>1290</v>
      </c>
      <c r="E185" s="23">
        <v>-90000</v>
      </c>
      <c r="F185" s="24">
        <v>-149.81</v>
      </c>
      <c r="G185" s="25">
        <v>-5.9999999999999995E-4</v>
      </c>
    </row>
    <row r="186" spans="1:7" ht="12.95" customHeight="1">
      <c r="A186" s="21" t="s">
        <v>1359</v>
      </c>
      <c r="B186" s="22" t="s">
        <v>1360</v>
      </c>
      <c r="C186" s="17" t="s">
        <v>2</v>
      </c>
      <c r="D186" s="19" t="s">
        <v>1290</v>
      </c>
      <c r="E186" s="23">
        <v>-1332000</v>
      </c>
      <c r="F186" s="24">
        <v>-156.51</v>
      </c>
      <c r="G186" s="25">
        <v>-5.9999999999999995E-4</v>
      </c>
    </row>
    <row r="187" spans="1:7" ht="12.95" customHeight="1">
      <c r="A187" s="21" t="s">
        <v>1361</v>
      </c>
      <c r="B187" s="22" t="s">
        <v>1362</v>
      </c>
      <c r="C187" s="17" t="s">
        <v>2</v>
      </c>
      <c r="D187" s="19" t="s">
        <v>1290</v>
      </c>
      <c r="E187" s="23">
        <v>-252000</v>
      </c>
      <c r="F187" s="24">
        <v>-188.37</v>
      </c>
      <c r="G187" s="25">
        <v>-6.9999999999999999E-4</v>
      </c>
    </row>
    <row r="188" spans="1:7" ht="12.95" customHeight="1">
      <c r="A188" s="21" t="s">
        <v>1363</v>
      </c>
      <c r="B188" s="22" t="s">
        <v>1364</v>
      </c>
      <c r="C188" s="17" t="s">
        <v>2</v>
      </c>
      <c r="D188" s="19" t="s">
        <v>1290</v>
      </c>
      <c r="E188" s="23">
        <v>-14000</v>
      </c>
      <c r="F188" s="24">
        <v>-197.81</v>
      </c>
      <c r="G188" s="25">
        <v>-8.0000000000000004E-4</v>
      </c>
    </row>
    <row r="189" spans="1:7" ht="12.95" customHeight="1">
      <c r="A189" s="21" t="s">
        <v>1365</v>
      </c>
      <c r="B189" s="22" t="s">
        <v>1366</v>
      </c>
      <c r="C189" s="17" t="s">
        <v>2</v>
      </c>
      <c r="D189" s="19" t="s">
        <v>1290</v>
      </c>
      <c r="E189" s="23">
        <v>-69700</v>
      </c>
      <c r="F189" s="24">
        <v>-200.46</v>
      </c>
      <c r="G189" s="25">
        <v>-8.0000000000000004E-4</v>
      </c>
    </row>
    <row r="190" spans="1:7" ht="12.95" customHeight="1">
      <c r="A190" s="21" t="s">
        <v>1367</v>
      </c>
      <c r="B190" s="22" t="s">
        <v>1368</v>
      </c>
      <c r="C190" s="17" t="s">
        <v>2</v>
      </c>
      <c r="D190" s="19" t="s">
        <v>1290</v>
      </c>
      <c r="E190" s="23">
        <v>-12000</v>
      </c>
      <c r="F190" s="24">
        <v>-208.08</v>
      </c>
      <c r="G190" s="25">
        <v>-8.0000000000000004E-4</v>
      </c>
    </row>
    <row r="191" spans="1:7" ht="12.95" customHeight="1">
      <c r="A191" s="21" t="s">
        <v>1369</v>
      </c>
      <c r="B191" s="22" t="s">
        <v>1370</v>
      </c>
      <c r="C191" s="17" t="s">
        <v>2</v>
      </c>
      <c r="D191" s="19" t="s">
        <v>1290</v>
      </c>
      <c r="E191" s="23">
        <v>-90200</v>
      </c>
      <c r="F191" s="24">
        <v>-236.91</v>
      </c>
      <c r="G191" s="25">
        <v>-8.9999999999999998E-4</v>
      </c>
    </row>
    <row r="192" spans="1:7" ht="12.95" customHeight="1">
      <c r="A192" s="21" t="s">
        <v>1371</v>
      </c>
      <c r="B192" s="22" t="s">
        <v>1372</v>
      </c>
      <c r="C192" s="17" t="s">
        <v>2</v>
      </c>
      <c r="D192" s="19" t="s">
        <v>1290</v>
      </c>
      <c r="E192" s="23">
        <v>-42000</v>
      </c>
      <c r="F192" s="24">
        <v>-241.96</v>
      </c>
      <c r="G192" s="25">
        <v>-1E-3</v>
      </c>
    </row>
    <row r="193" spans="1:7" ht="12.95" customHeight="1">
      <c r="A193" s="21" t="s">
        <v>1373</v>
      </c>
      <c r="B193" s="22" t="s">
        <v>1374</v>
      </c>
      <c r="C193" s="17" t="s">
        <v>2</v>
      </c>
      <c r="D193" s="19" t="s">
        <v>1290</v>
      </c>
      <c r="E193" s="23">
        <v>-41250</v>
      </c>
      <c r="F193" s="24">
        <v>-242.72</v>
      </c>
      <c r="G193" s="25">
        <v>-1E-3</v>
      </c>
    </row>
    <row r="194" spans="1:7" ht="12.95" customHeight="1">
      <c r="A194" s="21" t="s">
        <v>1375</v>
      </c>
      <c r="B194" s="22" t="s">
        <v>1376</v>
      </c>
      <c r="C194" s="17" t="s">
        <v>2</v>
      </c>
      <c r="D194" s="19" t="s">
        <v>1290</v>
      </c>
      <c r="E194" s="23">
        <v>-306000</v>
      </c>
      <c r="F194" s="24">
        <v>-251.07</v>
      </c>
      <c r="G194" s="25">
        <v>-1E-3</v>
      </c>
    </row>
    <row r="195" spans="1:7" ht="12.95" customHeight="1">
      <c r="A195" s="21" t="s">
        <v>1377</v>
      </c>
      <c r="B195" s="22" t="s">
        <v>1378</v>
      </c>
      <c r="C195" s="17" t="s">
        <v>2</v>
      </c>
      <c r="D195" s="19" t="s">
        <v>1290</v>
      </c>
      <c r="E195" s="23">
        <v>-92000</v>
      </c>
      <c r="F195" s="24">
        <v>-258.93</v>
      </c>
      <c r="G195" s="25">
        <v>-1E-3</v>
      </c>
    </row>
    <row r="196" spans="1:7" ht="12.95" customHeight="1">
      <c r="A196" s="21" t="s">
        <v>1379</v>
      </c>
      <c r="B196" s="22" t="s">
        <v>1380</v>
      </c>
      <c r="C196" s="17" t="s">
        <v>2</v>
      </c>
      <c r="D196" s="19" t="s">
        <v>1290</v>
      </c>
      <c r="E196" s="23">
        <v>-105750</v>
      </c>
      <c r="F196" s="24">
        <v>-262.52</v>
      </c>
      <c r="G196" s="25">
        <v>-1E-3</v>
      </c>
    </row>
    <row r="197" spans="1:7" ht="12.95" customHeight="1">
      <c r="A197" s="21" t="s">
        <v>1381</v>
      </c>
      <c r="B197" s="22" t="s">
        <v>1382</v>
      </c>
      <c r="C197" s="17" t="s">
        <v>2</v>
      </c>
      <c r="D197" s="19" t="s">
        <v>1290</v>
      </c>
      <c r="E197" s="23">
        <v>-62500</v>
      </c>
      <c r="F197" s="24">
        <v>-263.91000000000003</v>
      </c>
      <c r="G197" s="25">
        <v>-1E-3</v>
      </c>
    </row>
    <row r="198" spans="1:7" ht="12.95" customHeight="1">
      <c r="A198" s="21" t="s">
        <v>1383</v>
      </c>
      <c r="B198" s="22" t="s">
        <v>1384</v>
      </c>
      <c r="C198" s="17" t="s">
        <v>2</v>
      </c>
      <c r="D198" s="19" t="s">
        <v>1290</v>
      </c>
      <c r="E198" s="23">
        <v>-81000</v>
      </c>
      <c r="F198" s="24">
        <v>-268.43</v>
      </c>
      <c r="G198" s="25">
        <v>-1.1000000000000001E-3</v>
      </c>
    </row>
    <row r="199" spans="1:7" ht="12.95" customHeight="1">
      <c r="A199" s="21" t="s">
        <v>1385</v>
      </c>
      <c r="B199" s="22" t="s">
        <v>1386</v>
      </c>
      <c r="C199" s="17" t="s">
        <v>2</v>
      </c>
      <c r="D199" s="19" t="s">
        <v>1290</v>
      </c>
      <c r="E199" s="23">
        <v>-160000</v>
      </c>
      <c r="F199" s="24">
        <v>-315.60000000000002</v>
      </c>
      <c r="G199" s="25">
        <v>-1.1999999999999999E-3</v>
      </c>
    </row>
    <row r="200" spans="1:7" ht="12.95" customHeight="1">
      <c r="A200" s="21" t="s">
        <v>1387</v>
      </c>
      <c r="B200" s="22" t="s">
        <v>1388</v>
      </c>
      <c r="C200" s="17" t="s">
        <v>2</v>
      </c>
      <c r="D200" s="19" t="s">
        <v>1290</v>
      </c>
      <c r="E200" s="23">
        <v>-2312000</v>
      </c>
      <c r="F200" s="24">
        <v>-343.33</v>
      </c>
      <c r="G200" s="25">
        <v>-1.2999999999999999E-3</v>
      </c>
    </row>
    <row r="201" spans="1:7" ht="12.95" customHeight="1">
      <c r="A201" s="21" t="s">
        <v>1389</v>
      </c>
      <c r="B201" s="22" t="s">
        <v>1390</v>
      </c>
      <c r="C201" s="17" t="s">
        <v>2</v>
      </c>
      <c r="D201" s="19" t="s">
        <v>1290</v>
      </c>
      <c r="E201" s="23">
        <v>-63800</v>
      </c>
      <c r="F201" s="24">
        <v>-363.34</v>
      </c>
      <c r="G201" s="25">
        <v>-1.4E-3</v>
      </c>
    </row>
    <row r="202" spans="1:7" ht="12.95" customHeight="1">
      <c r="A202" s="21" t="s">
        <v>1391</v>
      </c>
      <c r="B202" s="22" t="s">
        <v>1392</v>
      </c>
      <c r="C202" s="17" t="s">
        <v>2</v>
      </c>
      <c r="D202" s="19" t="s">
        <v>1290</v>
      </c>
      <c r="E202" s="23">
        <v>-159000</v>
      </c>
      <c r="F202" s="24">
        <v>-366.57</v>
      </c>
      <c r="G202" s="25">
        <v>-1.4E-3</v>
      </c>
    </row>
    <row r="203" spans="1:7" ht="12.95" customHeight="1">
      <c r="A203" s="21" t="s">
        <v>1393</v>
      </c>
      <c r="B203" s="22" t="s">
        <v>1394</v>
      </c>
      <c r="C203" s="17" t="s">
        <v>2</v>
      </c>
      <c r="D203" s="19" t="s">
        <v>1290</v>
      </c>
      <c r="E203" s="23">
        <v>-58800</v>
      </c>
      <c r="F203" s="24">
        <v>-378.05</v>
      </c>
      <c r="G203" s="25">
        <v>-1.5E-3</v>
      </c>
    </row>
    <row r="204" spans="1:7" ht="12.95" customHeight="1">
      <c r="A204" s="21" t="s">
        <v>1395</v>
      </c>
      <c r="B204" s="22" t="s">
        <v>1396</v>
      </c>
      <c r="C204" s="17" t="s">
        <v>2</v>
      </c>
      <c r="D204" s="19" t="s">
        <v>1290</v>
      </c>
      <c r="E204" s="23">
        <v>-72800</v>
      </c>
      <c r="F204" s="24">
        <v>-384.6</v>
      </c>
      <c r="G204" s="25">
        <v>-1.5E-3</v>
      </c>
    </row>
    <row r="205" spans="1:7" ht="12.95" customHeight="1">
      <c r="A205" s="21" t="s">
        <v>1397</v>
      </c>
      <c r="B205" s="22" t="s">
        <v>1398</v>
      </c>
      <c r="C205" s="17" t="s">
        <v>2</v>
      </c>
      <c r="D205" s="19" t="s">
        <v>1290</v>
      </c>
      <c r="E205" s="23">
        <v>-290500</v>
      </c>
      <c r="F205" s="24">
        <v>-396.97</v>
      </c>
      <c r="G205" s="25">
        <v>-1.6000000000000001E-3</v>
      </c>
    </row>
    <row r="206" spans="1:7" ht="12.95" customHeight="1">
      <c r="A206" s="21" t="s">
        <v>1399</v>
      </c>
      <c r="B206" s="22" t="s">
        <v>1400</v>
      </c>
      <c r="C206" s="17" t="s">
        <v>2</v>
      </c>
      <c r="D206" s="19" t="s">
        <v>1290</v>
      </c>
      <c r="E206" s="23">
        <v>-343000</v>
      </c>
      <c r="F206" s="24">
        <v>-403.54</v>
      </c>
      <c r="G206" s="25">
        <v>-1.6000000000000001E-3</v>
      </c>
    </row>
    <row r="207" spans="1:7" ht="12.95" customHeight="1">
      <c r="A207" s="21" t="s">
        <v>1401</v>
      </c>
      <c r="B207" s="22" t="s">
        <v>1402</v>
      </c>
      <c r="C207" s="17" t="s">
        <v>2</v>
      </c>
      <c r="D207" s="19" t="s">
        <v>1290</v>
      </c>
      <c r="E207" s="23">
        <v>-742000</v>
      </c>
      <c r="F207" s="24">
        <v>-409.21</v>
      </c>
      <c r="G207" s="25">
        <v>-1.6000000000000001E-3</v>
      </c>
    </row>
    <row r="208" spans="1:7" ht="12.95" customHeight="1">
      <c r="A208" s="21" t="s">
        <v>1403</v>
      </c>
      <c r="B208" s="22" t="s">
        <v>1404</v>
      </c>
      <c r="C208" s="17" t="s">
        <v>2</v>
      </c>
      <c r="D208" s="19" t="s">
        <v>1290</v>
      </c>
      <c r="E208" s="23">
        <v>-2996000</v>
      </c>
      <c r="F208" s="24">
        <v>-435.92</v>
      </c>
      <c r="G208" s="25">
        <v>-1.6999999999999999E-3</v>
      </c>
    </row>
    <row r="209" spans="1:7" ht="12.95" customHeight="1">
      <c r="A209" s="21" t="s">
        <v>1405</v>
      </c>
      <c r="B209" s="22" t="s">
        <v>1406</v>
      </c>
      <c r="C209" s="17" t="s">
        <v>2</v>
      </c>
      <c r="D209" s="19" t="s">
        <v>1290</v>
      </c>
      <c r="E209" s="23">
        <v>-88800</v>
      </c>
      <c r="F209" s="24">
        <v>-442.76</v>
      </c>
      <c r="G209" s="25">
        <v>-1.6999999999999999E-3</v>
      </c>
    </row>
    <row r="210" spans="1:7" ht="12.95" customHeight="1">
      <c r="A210" s="21" t="s">
        <v>1407</v>
      </c>
      <c r="B210" s="22" t="s">
        <v>1408</v>
      </c>
      <c r="C210" s="17" t="s">
        <v>2</v>
      </c>
      <c r="D210" s="19" t="s">
        <v>1290</v>
      </c>
      <c r="E210" s="23">
        <v>-1023000</v>
      </c>
      <c r="F210" s="24">
        <v>-468.02</v>
      </c>
      <c r="G210" s="25">
        <v>-1.8E-3</v>
      </c>
    </row>
    <row r="211" spans="1:7" ht="12.95" customHeight="1">
      <c r="A211" s="21" t="s">
        <v>1409</v>
      </c>
      <c r="B211" s="22" t="s">
        <v>1410</v>
      </c>
      <c r="C211" s="17" t="s">
        <v>2</v>
      </c>
      <c r="D211" s="19" t="s">
        <v>1290</v>
      </c>
      <c r="E211" s="23">
        <v>-994500</v>
      </c>
      <c r="F211" s="24">
        <v>-472.88</v>
      </c>
      <c r="G211" s="25">
        <v>-1.9E-3</v>
      </c>
    </row>
    <row r="212" spans="1:7" ht="12.95" customHeight="1">
      <c r="A212" s="21" t="s">
        <v>1411</v>
      </c>
      <c r="B212" s="22" t="s">
        <v>1412</v>
      </c>
      <c r="C212" s="17" t="s">
        <v>2</v>
      </c>
      <c r="D212" s="19" t="s">
        <v>1290</v>
      </c>
      <c r="E212" s="23">
        <v>-205000</v>
      </c>
      <c r="F212" s="24">
        <v>-473.76</v>
      </c>
      <c r="G212" s="25">
        <v>-1.9E-3</v>
      </c>
    </row>
    <row r="213" spans="1:7" ht="12.95" customHeight="1">
      <c r="A213" s="21" t="s">
        <v>1413</v>
      </c>
      <c r="B213" s="22" t="s">
        <v>1414</v>
      </c>
      <c r="C213" s="17" t="s">
        <v>2</v>
      </c>
      <c r="D213" s="19" t="s">
        <v>1290</v>
      </c>
      <c r="E213" s="23">
        <v>-1378000</v>
      </c>
      <c r="F213" s="24">
        <v>-486.43</v>
      </c>
      <c r="G213" s="25">
        <v>-1.9E-3</v>
      </c>
    </row>
    <row r="214" spans="1:7" ht="12.95" customHeight="1">
      <c r="A214" s="21" t="s">
        <v>1415</v>
      </c>
      <c r="B214" s="22" t="s">
        <v>1416</v>
      </c>
      <c r="C214" s="17" t="s">
        <v>2</v>
      </c>
      <c r="D214" s="19" t="s">
        <v>1290</v>
      </c>
      <c r="E214" s="23">
        <v>-642000</v>
      </c>
      <c r="F214" s="24">
        <v>-517.45000000000005</v>
      </c>
      <c r="G214" s="25">
        <v>-2E-3</v>
      </c>
    </row>
    <row r="215" spans="1:7" ht="12.95" customHeight="1">
      <c r="A215" s="21" t="s">
        <v>1417</v>
      </c>
      <c r="B215" s="22" t="s">
        <v>1418</v>
      </c>
      <c r="C215" s="17" t="s">
        <v>2</v>
      </c>
      <c r="D215" s="19" t="s">
        <v>1290</v>
      </c>
      <c r="E215" s="23">
        <v>-49200</v>
      </c>
      <c r="F215" s="24">
        <v>-546.44000000000005</v>
      </c>
      <c r="G215" s="25">
        <v>-2.0999999999999999E-3</v>
      </c>
    </row>
    <row r="216" spans="1:7" ht="12.95" customHeight="1">
      <c r="A216" s="21" t="s">
        <v>1419</v>
      </c>
      <c r="B216" s="22" t="s">
        <v>1420</v>
      </c>
      <c r="C216" s="17" t="s">
        <v>2</v>
      </c>
      <c r="D216" s="19" t="s">
        <v>1290</v>
      </c>
      <c r="E216" s="23">
        <v>-28000</v>
      </c>
      <c r="F216" s="24">
        <v>-560.6</v>
      </c>
      <c r="G216" s="25">
        <v>-2.2000000000000001E-3</v>
      </c>
    </row>
    <row r="217" spans="1:7" ht="12.95" customHeight="1">
      <c r="A217" s="21" t="s">
        <v>1421</v>
      </c>
      <c r="B217" s="22" t="s">
        <v>1422</v>
      </c>
      <c r="C217" s="17" t="s">
        <v>2</v>
      </c>
      <c r="D217" s="19" t="s">
        <v>1290</v>
      </c>
      <c r="E217" s="23">
        <v>-757500</v>
      </c>
      <c r="F217" s="24">
        <v>-563.58000000000004</v>
      </c>
      <c r="G217" s="25">
        <v>-2.2000000000000001E-3</v>
      </c>
    </row>
    <row r="218" spans="1:7" ht="12.95" customHeight="1">
      <c r="A218" s="21" t="s">
        <v>1423</v>
      </c>
      <c r="B218" s="22" t="s">
        <v>1424</v>
      </c>
      <c r="C218" s="17" t="s">
        <v>2</v>
      </c>
      <c r="D218" s="19" t="s">
        <v>1290</v>
      </c>
      <c r="E218" s="23">
        <v>-43400</v>
      </c>
      <c r="F218" s="24">
        <v>-605.08000000000004</v>
      </c>
      <c r="G218" s="25">
        <v>-2.3999999999999998E-3</v>
      </c>
    </row>
    <row r="219" spans="1:7" ht="12.95" customHeight="1">
      <c r="A219" s="21" t="s">
        <v>1425</v>
      </c>
      <c r="B219" s="22" t="s">
        <v>1426</v>
      </c>
      <c r="C219" s="17" t="s">
        <v>2</v>
      </c>
      <c r="D219" s="19" t="s">
        <v>1290</v>
      </c>
      <c r="E219" s="23">
        <v>-148200</v>
      </c>
      <c r="F219" s="24">
        <v>-622.44000000000005</v>
      </c>
      <c r="G219" s="25">
        <v>-2.3999999999999998E-3</v>
      </c>
    </row>
    <row r="220" spans="1:7" ht="12.95" customHeight="1">
      <c r="A220" s="21" t="s">
        <v>1427</v>
      </c>
      <c r="B220" s="22" t="s">
        <v>1428</v>
      </c>
      <c r="C220" s="17" t="s">
        <v>2</v>
      </c>
      <c r="D220" s="19" t="s">
        <v>1290</v>
      </c>
      <c r="E220" s="23">
        <v>-704000</v>
      </c>
      <c r="F220" s="24">
        <v>-623.04</v>
      </c>
      <c r="G220" s="25">
        <v>-2.3999999999999998E-3</v>
      </c>
    </row>
    <row r="221" spans="1:7" ht="12.95" customHeight="1">
      <c r="A221" s="21" t="s">
        <v>1429</v>
      </c>
      <c r="B221" s="22" t="s">
        <v>1430</v>
      </c>
      <c r="C221" s="17" t="s">
        <v>2</v>
      </c>
      <c r="D221" s="19" t="s">
        <v>1290</v>
      </c>
      <c r="E221" s="23">
        <v>-10000</v>
      </c>
      <c r="F221" s="24">
        <v>-656.75</v>
      </c>
      <c r="G221" s="25">
        <v>-2.5999999999999999E-3</v>
      </c>
    </row>
    <row r="222" spans="1:7" ht="12.95" customHeight="1">
      <c r="A222" s="21" t="s">
        <v>1431</v>
      </c>
      <c r="B222" s="22" t="s">
        <v>1432</v>
      </c>
      <c r="C222" s="17" t="s">
        <v>2</v>
      </c>
      <c r="D222" s="19" t="s">
        <v>1290</v>
      </c>
      <c r="E222" s="23">
        <v>-162000</v>
      </c>
      <c r="F222" s="24">
        <v>-658.61</v>
      </c>
      <c r="G222" s="25">
        <v>-2.5999999999999999E-3</v>
      </c>
    </row>
    <row r="223" spans="1:7" ht="12.95" customHeight="1">
      <c r="A223" s="21" t="s">
        <v>1433</v>
      </c>
      <c r="B223" s="22" t="s">
        <v>1434</v>
      </c>
      <c r="C223" s="17" t="s">
        <v>2</v>
      </c>
      <c r="D223" s="19" t="s">
        <v>1290</v>
      </c>
      <c r="E223" s="23">
        <v>-129800</v>
      </c>
      <c r="F223" s="24">
        <v>-679.83</v>
      </c>
      <c r="G223" s="25">
        <v>-2.7000000000000001E-3</v>
      </c>
    </row>
    <row r="224" spans="1:7" ht="12.95" customHeight="1">
      <c r="A224" s="21" t="s">
        <v>1435</v>
      </c>
      <c r="B224" s="22" t="s">
        <v>1436</v>
      </c>
      <c r="C224" s="17" t="s">
        <v>2</v>
      </c>
      <c r="D224" s="19" t="s">
        <v>1290</v>
      </c>
      <c r="E224" s="23">
        <v>-594000</v>
      </c>
      <c r="F224" s="24">
        <v>-694.68</v>
      </c>
      <c r="G224" s="25">
        <v>-2.7000000000000001E-3</v>
      </c>
    </row>
    <row r="225" spans="1:7" ht="12.95" customHeight="1">
      <c r="A225" s="21" t="s">
        <v>1437</v>
      </c>
      <c r="B225" s="22" t="s">
        <v>1438</v>
      </c>
      <c r="C225" s="17" t="s">
        <v>2</v>
      </c>
      <c r="D225" s="19" t="s">
        <v>1290</v>
      </c>
      <c r="E225" s="23">
        <v>-104400</v>
      </c>
      <c r="F225" s="24">
        <v>-712.01</v>
      </c>
      <c r="G225" s="25">
        <v>-2.8E-3</v>
      </c>
    </row>
    <row r="226" spans="1:7" ht="12.95" customHeight="1">
      <c r="A226" s="21" t="s">
        <v>1439</v>
      </c>
      <c r="B226" s="22" t="s">
        <v>1440</v>
      </c>
      <c r="C226" s="17" t="s">
        <v>2</v>
      </c>
      <c r="D226" s="19" t="s">
        <v>1290</v>
      </c>
      <c r="E226" s="23">
        <v>-114000</v>
      </c>
      <c r="F226" s="24">
        <v>-729.03</v>
      </c>
      <c r="G226" s="25">
        <v>-2.8999999999999998E-3</v>
      </c>
    </row>
    <row r="227" spans="1:7" ht="12.95" customHeight="1">
      <c r="A227" s="21" t="s">
        <v>1441</v>
      </c>
      <c r="B227" s="22" t="s">
        <v>1442</v>
      </c>
      <c r="C227" s="17" t="s">
        <v>2</v>
      </c>
      <c r="D227" s="19" t="s">
        <v>1290</v>
      </c>
      <c r="E227" s="23">
        <v>-2236000</v>
      </c>
      <c r="F227" s="24">
        <v>-753.53</v>
      </c>
      <c r="G227" s="25">
        <v>-3.0000000000000001E-3</v>
      </c>
    </row>
    <row r="228" spans="1:7" ht="12.95" customHeight="1">
      <c r="A228" s="21" t="s">
        <v>1443</v>
      </c>
      <c r="B228" s="22" t="s">
        <v>1444</v>
      </c>
      <c r="C228" s="17" t="s">
        <v>2</v>
      </c>
      <c r="D228" s="19" t="s">
        <v>1290</v>
      </c>
      <c r="E228" s="23">
        <v>-1320000</v>
      </c>
      <c r="F228" s="24">
        <v>-780.78</v>
      </c>
      <c r="G228" s="25">
        <v>-3.0999999999999999E-3</v>
      </c>
    </row>
    <row r="229" spans="1:7" ht="12.95" customHeight="1">
      <c r="A229" s="21" t="s">
        <v>1445</v>
      </c>
      <c r="B229" s="22" t="s">
        <v>1446</v>
      </c>
      <c r="C229" s="17" t="s">
        <v>2</v>
      </c>
      <c r="D229" s="19" t="s">
        <v>1290</v>
      </c>
      <c r="E229" s="23">
        <v>-688500</v>
      </c>
      <c r="F229" s="24">
        <v>-803.82</v>
      </c>
      <c r="G229" s="25">
        <v>-3.2000000000000002E-3</v>
      </c>
    </row>
    <row r="230" spans="1:7" ht="12.95" customHeight="1">
      <c r="A230" s="21" t="s">
        <v>1447</v>
      </c>
      <c r="B230" s="22" t="s">
        <v>1448</v>
      </c>
      <c r="C230" s="17" t="s">
        <v>2</v>
      </c>
      <c r="D230" s="19" t="s">
        <v>1290</v>
      </c>
      <c r="E230" s="23">
        <v>-201500</v>
      </c>
      <c r="F230" s="24">
        <v>-808.32</v>
      </c>
      <c r="G230" s="25">
        <v>-3.2000000000000002E-3</v>
      </c>
    </row>
    <row r="231" spans="1:7" ht="12.95" customHeight="1">
      <c r="A231" s="21" t="s">
        <v>1449</v>
      </c>
      <c r="B231" s="22" t="s">
        <v>1450</v>
      </c>
      <c r="C231" s="17" t="s">
        <v>2</v>
      </c>
      <c r="D231" s="19" t="s">
        <v>1290</v>
      </c>
      <c r="E231" s="23">
        <v>-430000</v>
      </c>
      <c r="F231" s="24">
        <v>-855.7</v>
      </c>
      <c r="G231" s="25">
        <v>-3.3999999999999998E-3</v>
      </c>
    </row>
    <row r="232" spans="1:7" ht="12.95" customHeight="1">
      <c r="A232" s="21" t="s">
        <v>1451</v>
      </c>
      <c r="B232" s="22" t="s">
        <v>1452</v>
      </c>
      <c r="C232" s="17" t="s">
        <v>2</v>
      </c>
      <c r="D232" s="19" t="s">
        <v>1290</v>
      </c>
      <c r="E232" s="23">
        <v>-1645000</v>
      </c>
      <c r="F232" s="24">
        <v>-885.01</v>
      </c>
      <c r="G232" s="25">
        <v>-3.5000000000000001E-3</v>
      </c>
    </row>
    <row r="233" spans="1:7" ht="12.95" customHeight="1">
      <c r="A233" s="21" t="s">
        <v>1453</v>
      </c>
      <c r="B233" s="22" t="s">
        <v>1454</v>
      </c>
      <c r="C233" s="17" t="s">
        <v>2</v>
      </c>
      <c r="D233" s="19" t="s">
        <v>1290</v>
      </c>
      <c r="E233" s="23">
        <v>-34000</v>
      </c>
      <c r="F233" s="24">
        <v>-921.76</v>
      </c>
      <c r="G233" s="25">
        <v>-3.5999999999999999E-3</v>
      </c>
    </row>
    <row r="234" spans="1:7" ht="12.95" customHeight="1">
      <c r="A234" s="21" t="s">
        <v>1455</v>
      </c>
      <c r="B234" s="22" t="s">
        <v>1456</v>
      </c>
      <c r="C234" s="17" t="s">
        <v>2</v>
      </c>
      <c r="D234" s="19" t="s">
        <v>1290</v>
      </c>
      <c r="E234" s="23">
        <v>-45500</v>
      </c>
      <c r="F234" s="24">
        <v>-971.79</v>
      </c>
      <c r="G234" s="25">
        <v>-3.8E-3</v>
      </c>
    </row>
    <row r="235" spans="1:7" ht="12.95" customHeight="1">
      <c r="A235" s="21" t="s">
        <v>1457</v>
      </c>
      <c r="B235" s="22" t="s">
        <v>1458</v>
      </c>
      <c r="C235" s="17" t="s">
        <v>2</v>
      </c>
      <c r="D235" s="19" t="s">
        <v>1290</v>
      </c>
      <c r="E235" s="23">
        <v>-36000</v>
      </c>
      <c r="F235" s="24">
        <v>-977.33</v>
      </c>
      <c r="G235" s="25">
        <v>-3.8E-3</v>
      </c>
    </row>
    <row r="236" spans="1:7" ht="12.95" customHeight="1">
      <c r="A236" s="21" t="s">
        <v>1459</v>
      </c>
      <c r="B236" s="22" t="s">
        <v>1460</v>
      </c>
      <c r="C236" s="17" t="s">
        <v>2</v>
      </c>
      <c r="D236" s="19" t="s">
        <v>1290</v>
      </c>
      <c r="E236" s="23">
        <v>-985000</v>
      </c>
      <c r="F236" s="24">
        <v>-1016.52</v>
      </c>
      <c r="G236" s="25">
        <v>-4.0000000000000001E-3</v>
      </c>
    </row>
    <row r="237" spans="1:7" ht="12.95" customHeight="1">
      <c r="A237" s="21" t="s">
        <v>1461</v>
      </c>
      <c r="B237" s="22" t="s">
        <v>1462</v>
      </c>
      <c r="C237" s="17" t="s">
        <v>2</v>
      </c>
      <c r="D237" s="19" t="s">
        <v>1290</v>
      </c>
      <c r="E237" s="23">
        <v>-107250</v>
      </c>
      <c r="F237" s="24">
        <v>-1019.52</v>
      </c>
      <c r="G237" s="25">
        <v>-4.0000000000000001E-3</v>
      </c>
    </row>
    <row r="238" spans="1:7" ht="12.95" customHeight="1">
      <c r="A238" s="21" t="s">
        <v>1463</v>
      </c>
      <c r="B238" s="22" t="s">
        <v>1464</v>
      </c>
      <c r="C238" s="17" t="s">
        <v>2</v>
      </c>
      <c r="D238" s="19" t="s">
        <v>1290</v>
      </c>
      <c r="E238" s="23">
        <v>-184000</v>
      </c>
      <c r="F238" s="24">
        <v>-1092.68</v>
      </c>
      <c r="G238" s="25">
        <v>-4.3E-3</v>
      </c>
    </row>
    <row r="239" spans="1:7" ht="12.95" customHeight="1">
      <c r="A239" s="21" t="s">
        <v>1465</v>
      </c>
      <c r="B239" s="22" t="s">
        <v>1466</v>
      </c>
      <c r="C239" s="17" t="s">
        <v>2</v>
      </c>
      <c r="D239" s="19" t="s">
        <v>1290</v>
      </c>
      <c r="E239" s="23">
        <v>-165750</v>
      </c>
      <c r="F239" s="24">
        <v>-1144.17</v>
      </c>
      <c r="G239" s="25">
        <v>-4.4999999999999997E-3</v>
      </c>
    </row>
    <row r="240" spans="1:7" ht="12.95" customHeight="1">
      <c r="A240" s="21" t="s">
        <v>1467</v>
      </c>
      <c r="B240" s="22" t="s">
        <v>1468</v>
      </c>
      <c r="C240" s="17" t="s">
        <v>2</v>
      </c>
      <c r="D240" s="19" t="s">
        <v>1290</v>
      </c>
      <c r="E240" s="23">
        <v>-206100</v>
      </c>
      <c r="F240" s="24">
        <v>-1210.8399999999999</v>
      </c>
      <c r="G240" s="25">
        <v>-4.7999999999999996E-3</v>
      </c>
    </row>
    <row r="241" spans="1:7" ht="12.95" customHeight="1">
      <c r="A241" s="21" t="s">
        <v>1469</v>
      </c>
      <c r="B241" s="22" t="s">
        <v>1470</v>
      </c>
      <c r="C241" s="17" t="s">
        <v>2</v>
      </c>
      <c r="D241" s="19" t="s">
        <v>1290</v>
      </c>
      <c r="E241" s="23">
        <v>-2691000</v>
      </c>
      <c r="F241" s="24">
        <v>-1221.71</v>
      </c>
      <c r="G241" s="25">
        <v>-4.7999999999999996E-3</v>
      </c>
    </row>
    <row r="242" spans="1:7" ht="12.95" customHeight="1">
      <c r="A242" s="21" t="s">
        <v>1471</v>
      </c>
      <c r="B242" s="22" t="s">
        <v>1472</v>
      </c>
      <c r="C242" s="17" t="s">
        <v>2</v>
      </c>
      <c r="D242" s="19" t="s">
        <v>1290</v>
      </c>
      <c r="E242" s="23">
        <v>-84000</v>
      </c>
      <c r="F242" s="24">
        <v>-1222.1600000000001</v>
      </c>
      <c r="G242" s="25">
        <v>-4.7999999999999996E-3</v>
      </c>
    </row>
    <row r="243" spans="1:7" ht="12.95" customHeight="1">
      <c r="A243" s="21" t="s">
        <v>1473</v>
      </c>
      <c r="B243" s="22" t="s">
        <v>1474</v>
      </c>
      <c r="C243" s="17" t="s">
        <v>2</v>
      </c>
      <c r="D243" s="19" t="s">
        <v>1290</v>
      </c>
      <c r="E243" s="23">
        <v>-356800</v>
      </c>
      <c r="F243" s="24">
        <v>-1367.79</v>
      </c>
      <c r="G243" s="25">
        <v>-5.4000000000000003E-3</v>
      </c>
    </row>
    <row r="244" spans="1:7" ht="12.95" customHeight="1">
      <c r="A244" s="21" t="s">
        <v>1475</v>
      </c>
      <c r="B244" s="22" t="s">
        <v>1476</v>
      </c>
      <c r="C244" s="17" t="s">
        <v>2</v>
      </c>
      <c r="D244" s="19" t="s">
        <v>1290</v>
      </c>
      <c r="E244" s="23">
        <v>-480000</v>
      </c>
      <c r="F244" s="24">
        <v>-1373.28</v>
      </c>
      <c r="G244" s="25">
        <v>-5.4000000000000003E-3</v>
      </c>
    </row>
    <row r="245" spans="1:7" ht="12.95" customHeight="1">
      <c r="A245" s="21" t="s">
        <v>1477</v>
      </c>
      <c r="B245" s="22" t="s">
        <v>1478</v>
      </c>
      <c r="C245" s="17" t="s">
        <v>2</v>
      </c>
      <c r="D245" s="19" t="s">
        <v>1290</v>
      </c>
      <c r="E245" s="23">
        <v>-2112000</v>
      </c>
      <c r="F245" s="24">
        <v>-1397.09</v>
      </c>
      <c r="G245" s="25">
        <v>-5.4999999999999997E-3</v>
      </c>
    </row>
    <row r="246" spans="1:7" ht="12.95" customHeight="1">
      <c r="A246" s="21" t="s">
        <v>1479</v>
      </c>
      <c r="B246" s="22" t="s">
        <v>1480</v>
      </c>
      <c r="C246" s="17" t="s">
        <v>2</v>
      </c>
      <c r="D246" s="19" t="s">
        <v>1290</v>
      </c>
      <c r="E246" s="23">
        <v>-152400</v>
      </c>
      <c r="F246" s="24">
        <v>-1427.68</v>
      </c>
      <c r="G246" s="25">
        <v>-5.5999999999999999E-3</v>
      </c>
    </row>
    <row r="247" spans="1:7" ht="12.95" customHeight="1">
      <c r="A247" s="21" t="s">
        <v>1481</v>
      </c>
      <c r="B247" s="22" t="s">
        <v>1482</v>
      </c>
      <c r="C247" s="17" t="s">
        <v>2</v>
      </c>
      <c r="D247" s="19" t="s">
        <v>1290</v>
      </c>
      <c r="E247" s="23">
        <v>-444500</v>
      </c>
      <c r="F247" s="24">
        <v>-1644.21</v>
      </c>
      <c r="G247" s="25">
        <v>-6.4999999999999997E-3</v>
      </c>
    </row>
    <row r="248" spans="1:7" ht="12.95" customHeight="1">
      <c r="A248" s="21" t="s">
        <v>1483</v>
      </c>
      <c r="B248" s="22" t="s">
        <v>1484</v>
      </c>
      <c r="C248" s="17" t="s">
        <v>2</v>
      </c>
      <c r="D248" s="19" t="s">
        <v>1290</v>
      </c>
      <c r="E248" s="23">
        <v>-85500</v>
      </c>
      <c r="F248" s="24">
        <v>-1664.64</v>
      </c>
      <c r="G248" s="25">
        <v>-6.4999999999999997E-3</v>
      </c>
    </row>
    <row r="249" spans="1:7" ht="12.95" customHeight="1">
      <c r="A249" s="21" t="s">
        <v>1485</v>
      </c>
      <c r="B249" s="22" t="s">
        <v>1486</v>
      </c>
      <c r="C249" s="17" t="s">
        <v>2</v>
      </c>
      <c r="D249" s="19" t="s">
        <v>1290</v>
      </c>
      <c r="E249" s="23">
        <v>-1596000</v>
      </c>
      <c r="F249" s="24">
        <v>-1690.96</v>
      </c>
      <c r="G249" s="25">
        <v>-6.6E-3</v>
      </c>
    </row>
    <row r="250" spans="1:7" ht="12.95" customHeight="1">
      <c r="A250" s="21" t="s">
        <v>1487</v>
      </c>
      <c r="B250" s="22" t="s">
        <v>1488</v>
      </c>
      <c r="C250" s="17" t="s">
        <v>2</v>
      </c>
      <c r="D250" s="19" t="s">
        <v>1290</v>
      </c>
      <c r="E250" s="23">
        <v>-507000</v>
      </c>
      <c r="F250" s="24">
        <v>-1857.39</v>
      </c>
      <c r="G250" s="25">
        <v>-7.3000000000000001E-3</v>
      </c>
    </row>
    <row r="251" spans="1:7" ht="12.95" customHeight="1">
      <c r="A251" s="21" t="s">
        <v>1489</v>
      </c>
      <c r="B251" s="22" t="s">
        <v>1490</v>
      </c>
      <c r="C251" s="17" t="s">
        <v>2</v>
      </c>
      <c r="D251" s="19" t="s">
        <v>1290</v>
      </c>
      <c r="E251" s="23">
        <v>-152000</v>
      </c>
      <c r="F251" s="24">
        <v>-2008.6</v>
      </c>
      <c r="G251" s="25">
        <v>-7.9000000000000008E-3</v>
      </c>
    </row>
    <row r="252" spans="1:7" ht="12.95" customHeight="1">
      <c r="A252" s="21" t="s">
        <v>1491</v>
      </c>
      <c r="B252" s="22" t="s">
        <v>1492</v>
      </c>
      <c r="C252" s="17" t="s">
        <v>2</v>
      </c>
      <c r="D252" s="19" t="s">
        <v>1290</v>
      </c>
      <c r="E252" s="23">
        <v>-1752300</v>
      </c>
      <c r="F252" s="24">
        <v>-2046.69</v>
      </c>
      <c r="G252" s="25">
        <v>-8.0000000000000002E-3</v>
      </c>
    </row>
    <row r="253" spans="1:7" ht="12.95" customHeight="1">
      <c r="A253" s="21" t="s">
        <v>1493</v>
      </c>
      <c r="B253" s="22" t="s">
        <v>1494</v>
      </c>
      <c r="C253" s="17" t="s">
        <v>2</v>
      </c>
      <c r="D253" s="19" t="s">
        <v>1290</v>
      </c>
      <c r="E253" s="23">
        <v>-1003500</v>
      </c>
      <c r="F253" s="24">
        <v>-2066.21</v>
      </c>
      <c r="G253" s="25">
        <v>-8.0999999999999996E-3</v>
      </c>
    </row>
    <row r="254" spans="1:7" ht="12.95" customHeight="1">
      <c r="A254" s="21" t="s">
        <v>1495</v>
      </c>
      <c r="B254" s="22" t="s">
        <v>1496</v>
      </c>
      <c r="C254" s="17" t="s">
        <v>2</v>
      </c>
      <c r="D254" s="19" t="s">
        <v>1290</v>
      </c>
      <c r="E254" s="23">
        <v>-2436000</v>
      </c>
      <c r="F254" s="24">
        <v>-2114.4499999999998</v>
      </c>
      <c r="G254" s="25">
        <v>-8.3000000000000001E-3</v>
      </c>
    </row>
    <row r="255" spans="1:7" ht="12.95" customHeight="1">
      <c r="A255" s="21" t="s">
        <v>1497</v>
      </c>
      <c r="B255" s="22" t="s">
        <v>1498</v>
      </c>
      <c r="C255" s="17" t="s">
        <v>2</v>
      </c>
      <c r="D255" s="19" t="s">
        <v>1290</v>
      </c>
      <c r="E255" s="23">
        <v>-3288000</v>
      </c>
      <c r="F255" s="24">
        <v>-2115.83</v>
      </c>
      <c r="G255" s="25">
        <v>-8.3000000000000001E-3</v>
      </c>
    </row>
    <row r="256" spans="1:7" ht="12.95" customHeight="1">
      <c r="A256" s="21" t="s">
        <v>1499</v>
      </c>
      <c r="B256" s="22" t="s">
        <v>1500</v>
      </c>
      <c r="C256" s="17" t="s">
        <v>2</v>
      </c>
      <c r="D256" s="19" t="s">
        <v>1290</v>
      </c>
      <c r="E256" s="23">
        <v>-1096000</v>
      </c>
      <c r="F256" s="24">
        <v>-2159.67</v>
      </c>
      <c r="G256" s="25">
        <v>-8.5000000000000006E-3</v>
      </c>
    </row>
    <row r="257" spans="1:7" ht="12.95" customHeight="1">
      <c r="A257" s="21" t="s">
        <v>1501</v>
      </c>
      <c r="B257" s="22" t="s">
        <v>1502</v>
      </c>
      <c r="C257" s="17" t="s">
        <v>2</v>
      </c>
      <c r="D257" s="19" t="s">
        <v>1290</v>
      </c>
      <c r="E257" s="23">
        <v>-12494157</v>
      </c>
      <c r="F257" s="24">
        <v>-2286.4299999999998</v>
      </c>
      <c r="G257" s="25">
        <v>-8.9999999999999993E-3</v>
      </c>
    </row>
    <row r="258" spans="1:7" ht="12.95" customHeight="1">
      <c r="A258" s="21" t="s">
        <v>1503</v>
      </c>
      <c r="B258" s="22" t="s">
        <v>1504</v>
      </c>
      <c r="C258" s="17" t="s">
        <v>2</v>
      </c>
      <c r="D258" s="19" t="s">
        <v>1290</v>
      </c>
      <c r="E258" s="23">
        <v>-272000</v>
      </c>
      <c r="F258" s="24">
        <v>-2290.38</v>
      </c>
      <c r="G258" s="25">
        <v>-8.9999999999999993E-3</v>
      </c>
    </row>
    <row r="259" spans="1:7" ht="12.95" customHeight="1">
      <c r="A259" s="21" t="s">
        <v>1505</v>
      </c>
      <c r="B259" s="22" t="s">
        <v>1506</v>
      </c>
      <c r="C259" s="17" t="s">
        <v>2</v>
      </c>
      <c r="D259" s="19" t="s">
        <v>1290</v>
      </c>
      <c r="E259" s="23">
        <v>-759000</v>
      </c>
      <c r="F259" s="24">
        <v>-2304.3200000000002</v>
      </c>
      <c r="G259" s="25">
        <v>-9.1000000000000004E-3</v>
      </c>
    </row>
    <row r="260" spans="1:7" ht="12.95" customHeight="1">
      <c r="A260" s="21" t="s">
        <v>1507</v>
      </c>
      <c r="B260" s="22" t="s">
        <v>1508</v>
      </c>
      <c r="C260" s="17" t="s">
        <v>2</v>
      </c>
      <c r="D260" s="19" t="s">
        <v>1290</v>
      </c>
      <c r="E260" s="23">
        <v>-182250</v>
      </c>
      <c r="F260" s="24">
        <v>-2355.0300000000002</v>
      </c>
      <c r="G260" s="25">
        <v>-9.2999999999999992E-3</v>
      </c>
    </row>
    <row r="261" spans="1:7" ht="12.95" customHeight="1">
      <c r="A261" s="21" t="s">
        <v>1509</v>
      </c>
      <c r="B261" s="22" t="s">
        <v>1510</v>
      </c>
      <c r="C261" s="17" t="s">
        <v>2</v>
      </c>
      <c r="D261" s="19" t="s">
        <v>1290</v>
      </c>
      <c r="E261" s="23">
        <v>-606900</v>
      </c>
      <c r="F261" s="24">
        <v>-2359.02</v>
      </c>
      <c r="G261" s="25">
        <v>-9.2999999999999992E-3</v>
      </c>
    </row>
    <row r="262" spans="1:7" ht="12.95" customHeight="1">
      <c r="A262" s="21" t="s">
        <v>1511</v>
      </c>
      <c r="B262" s="22" t="s">
        <v>1512</v>
      </c>
      <c r="C262" s="17" t="s">
        <v>2</v>
      </c>
      <c r="D262" s="19" t="s">
        <v>1290</v>
      </c>
      <c r="E262" s="23">
        <v>-7640000</v>
      </c>
      <c r="F262" s="24">
        <v>-2406.6</v>
      </c>
      <c r="G262" s="25">
        <v>-9.4999999999999998E-3</v>
      </c>
    </row>
    <row r="263" spans="1:7" ht="12.95" customHeight="1">
      <c r="A263" s="21" t="s">
        <v>1513</v>
      </c>
      <c r="B263" s="22" t="s">
        <v>1514</v>
      </c>
      <c r="C263" s="17" t="s">
        <v>2</v>
      </c>
      <c r="D263" s="19" t="s">
        <v>1290</v>
      </c>
      <c r="E263" s="23">
        <v>-178800</v>
      </c>
      <c r="F263" s="24">
        <v>-2444.1999999999998</v>
      </c>
      <c r="G263" s="25">
        <v>-9.5999999999999992E-3</v>
      </c>
    </row>
    <row r="264" spans="1:7" ht="12.95" customHeight="1">
      <c r="A264" s="21" t="s">
        <v>1515</v>
      </c>
      <c r="B264" s="22" t="s">
        <v>1516</v>
      </c>
      <c r="C264" s="17" t="s">
        <v>2</v>
      </c>
      <c r="D264" s="19" t="s">
        <v>1290</v>
      </c>
      <c r="E264" s="23">
        <v>-3432000</v>
      </c>
      <c r="F264" s="24">
        <v>-2673.53</v>
      </c>
      <c r="G264" s="25">
        <v>-1.0500000000000001E-2</v>
      </c>
    </row>
    <row r="265" spans="1:7" ht="12.95" customHeight="1">
      <c r="A265" s="21" t="s">
        <v>1517</v>
      </c>
      <c r="B265" s="22" t="s">
        <v>1518</v>
      </c>
      <c r="C265" s="17" t="s">
        <v>2</v>
      </c>
      <c r="D265" s="19" t="s">
        <v>1290</v>
      </c>
      <c r="E265" s="23">
        <v>-730758</v>
      </c>
      <c r="F265" s="24">
        <v>-2747.28</v>
      </c>
      <c r="G265" s="25">
        <v>-1.0800000000000001E-2</v>
      </c>
    </row>
    <row r="266" spans="1:7" ht="12.95" customHeight="1">
      <c r="A266" s="21" t="s">
        <v>1519</v>
      </c>
      <c r="B266" s="22" t="s">
        <v>1520</v>
      </c>
      <c r="C266" s="17" t="s">
        <v>2</v>
      </c>
      <c r="D266" s="19" t="s">
        <v>1290</v>
      </c>
      <c r="E266" s="23">
        <v>-2992000</v>
      </c>
      <c r="F266" s="24">
        <v>-2782.56</v>
      </c>
      <c r="G266" s="25">
        <v>-1.09E-2</v>
      </c>
    </row>
    <row r="267" spans="1:7" ht="12.95" customHeight="1">
      <c r="A267" s="21" t="s">
        <v>1521</v>
      </c>
      <c r="B267" s="22" t="s">
        <v>1522</v>
      </c>
      <c r="C267" s="17" t="s">
        <v>2</v>
      </c>
      <c r="D267" s="19" t="s">
        <v>1290</v>
      </c>
      <c r="E267" s="23">
        <v>-229500</v>
      </c>
      <c r="F267" s="24">
        <v>-2800.24</v>
      </c>
      <c r="G267" s="25">
        <v>-1.0999999999999999E-2</v>
      </c>
    </row>
    <row r="268" spans="1:7" ht="12.95" customHeight="1">
      <c r="A268" s="21" t="s">
        <v>1523</v>
      </c>
      <c r="B268" s="22" t="s">
        <v>1524</v>
      </c>
      <c r="C268" s="17" t="s">
        <v>2</v>
      </c>
      <c r="D268" s="19" t="s">
        <v>1290</v>
      </c>
      <c r="E268" s="23">
        <v>-280500</v>
      </c>
      <c r="F268" s="24">
        <v>-2870.22</v>
      </c>
      <c r="G268" s="25">
        <v>-1.1299999999999999E-2</v>
      </c>
    </row>
    <row r="269" spans="1:7" ht="12.95" customHeight="1">
      <c r="A269" s="21" t="s">
        <v>1525</v>
      </c>
      <c r="B269" s="22" t="s">
        <v>2990</v>
      </c>
      <c r="C269" s="17" t="s">
        <v>2</v>
      </c>
      <c r="D269" s="19" t="s">
        <v>1290</v>
      </c>
      <c r="E269" s="23">
        <v>-2044000</v>
      </c>
      <c r="F269" s="24">
        <v>-2956.65</v>
      </c>
      <c r="G269" s="25">
        <v>-1.1599999999999999E-2</v>
      </c>
    </row>
    <row r="270" spans="1:7" ht="12.95" customHeight="1">
      <c r="A270" s="21" t="s">
        <v>1527</v>
      </c>
      <c r="B270" s="22" t="s">
        <v>1528</v>
      </c>
      <c r="C270" s="17" t="s">
        <v>2</v>
      </c>
      <c r="D270" s="19" t="s">
        <v>1290</v>
      </c>
      <c r="E270" s="23">
        <v>-17055000</v>
      </c>
      <c r="F270" s="24">
        <v>-3052.85</v>
      </c>
      <c r="G270" s="25">
        <v>-1.2E-2</v>
      </c>
    </row>
    <row r="271" spans="1:7" ht="12.95" customHeight="1">
      <c r="A271" s="21" t="s">
        <v>1529</v>
      </c>
      <c r="B271" s="22" t="s">
        <v>1530</v>
      </c>
      <c r="C271" s="17" t="s">
        <v>2</v>
      </c>
      <c r="D271" s="19" t="s">
        <v>1290</v>
      </c>
      <c r="E271" s="23">
        <v>-1375500</v>
      </c>
      <c r="F271" s="24">
        <v>-3070.8</v>
      </c>
      <c r="G271" s="25">
        <v>-1.21E-2</v>
      </c>
    </row>
    <row r="272" spans="1:7" ht="12.95" customHeight="1">
      <c r="A272" s="21" t="s">
        <v>1531</v>
      </c>
      <c r="B272" s="22" t="s">
        <v>1532</v>
      </c>
      <c r="C272" s="17" t="s">
        <v>2</v>
      </c>
      <c r="D272" s="19" t="s">
        <v>1290</v>
      </c>
      <c r="E272" s="23">
        <v>-2352000</v>
      </c>
      <c r="F272" s="24">
        <v>-3324.55</v>
      </c>
      <c r="G272" s="25">
        <v>-1.3100000000000001E-2</v>
      </c>
    </row>
    <row r="273" spans="1:7" ht="12.95" customHeight="1">
      <c r="A273" s="21" t="s">
        <v>1533</v>
      </c>
      <c r="B273" s="22" t="s">
        <v>1534</v>
      </c>
      <c r="C273" s="17" t="s">
        <v>2</v>
      </c>
      <c r="D273" s="19" t="s">
        <v>1290</v>
      </c>
      <c r="E273" s="23">
        <v>-1152000</v>
      </c>
      <c r="F273" s="24">
        <v>-3441.6</v>
      </c>
      <c r="G273" s="25">
        <v>-1.35E-2</v>
      </c>
    </row>
    <row r="274" spans="1:7" ht="12.95" customHeight="1">
      <c r="A274" s="21" t="s">
        <v>1535</v>
      </c>
      <c r="B274" s="22" t="s">
        <v>1536</v>
      </c>
      <c r="C274" s="17" t="s">
        <v>2</v>
      </c>
      <c r="D274" s="19" t="s">
        <v>1290</v>
      </c>
      <c r="E274" s="23">
        <v>-113000</v>
      </c>
      <c r="F274" s="24">
        <v>-3727.64</v>
      </c>
      <c r="G274" s="25">
        <v>-1.47E-2</v>
      </c>
    </row>
    <row r="275" spans="1:7" ht="12.95" customHeight="1">
      <c r="A275" s="21" t="s">
        <v>1537</v>
      </c>
      <c r="B275" s="22" t="s">
        <v>1526</v>
      </c>
      <c r="C275" s="17" t="s">
        <v>2</v>
      </c>
      <c r="D275" s="19" t="s">
        <v>1290</v>
      </c>
      <c r="E275" s="23">
        <v>-1413000</v>
      </c>
      <c r="F275" s="24">
        <v>-3743.74</v>
      </c>
      <c r="G275" s="25">
        <v>-1.47E-2</v>
      </c>
    </row>
    <row r="276" spans="1:7" ht="12.95" customHeight="1">
      <c r="A276" s="21" t="s">
        <v>1538</v>
      </c>
      <c r="B276" s="22" t="s">
        <v>1539</v>
      </c>
      <c r="C276" s="17" t="s">
        <v>2</v>
      </c>
      <c r="D276" s="19" t="s">
        <v>1290</v>
      </c>
      <c r="E276" s="23">
        <v>-436500</v>
      </c>
      <c r="F276" s="24">
        <v>-3992.23</v>
      </c>
      <c r="G276" s="25">
        <v>-1.5699999999999999E-2</v>
      </c>
    </row>
    <row r="277" spans="1:7" ht="12.95" customHeight="1">
      <c r="A277" s="21" t="s">
        <v>1540</v>
      </c>
      <c r="B277" s="22" t="s">
        <v>1541</v>
      </c>
      <c r="C277" s="17" t="s">
        <v>2</v>
      </c>
      <c r="D277" s="19" t="s">
        <v>1290</v>
      </c>
      <c r="E277" s="23">
        <v>-350000</v>
      </c>
      <c r="F277" s="24">
        <v>-4159.93</v>
      </c>
      <c r="G277" s="25">
        <v>-1.6400000000000001E-2</v>
      </c>
    </row>
    <row r="278" spans="1:7" ht="12.95" customHeight="1">
      <c r="A278" s="21" t="s">
        <v>1542</v>
      </c>
      <c r="B278" s="22" t="s">
        <v>1543</v>
      </c>
      <c r="C278" s="17" t="s">
        <v>2</v>
      </c>
      <c r="D278" s="19" t="s">
        <v>1290</v>
      </c>
      <c r="E278" s="23">
        <v>-2820000</v>
      </c>
      <c r="F278" s="24">
        <v>-4347.03</v>
      </c>
      <c r="G278" s="25">
        <v>-1.7100000000000001E-2</v>
      </c>
    </row>
    <row r="279" spans="1:7" ht="12.95" customHeight="1">
      <c r="A279" s="21" t="s">
        <v>1544</v>
      </c>
      <c r="B279" s="22" t="s">
        <v>1545</v>
      </c>
      <c r="C279" s="17" t="s">
        <v>2</v>
      </c>
      <c r="D279" s="19" t="s">
        <v>1290</v>
      </c>
      <c r="E279" s="23">
        <v>-2220000</v>
      </c>
      <c r="F279" s="24">
        <v>-4350.09</v>
      </c>
      <c r="G279" s="25">
        <v>-1.7100000000000001E-2</v>
      </c>
    </row>
    <row r="280" spans="1:7" ht="12.95" customHeight="1">
      <c r="A280" s="21" t="s">
        <v>1546</v>
      </c>
      <c r="B280" s="22" t="s">
        <v>1547</v>
      </c>
      <c r="C280" s="17" t="s">
        <v>2</v>
      </c>
      <c r="D280" s="19" t="s">
        <v>1290</v>
      </c>
      <c r="E280" s="23">
        <v>-5724000</v>
      </c>
      <c r="F280" s="24">
        <v>-5017.09</v>
      </c>
      <c r="G280" s="25">
        <v>-1.9699999999999999E-2</v>
      </c>
    </row>
    <row r="281" spans="1:7" ht="12.95" customHeight="1">
      <c r="A281" s="21" t="s">
        <v>1548</v>
      </c>
      <c r="B281" s="22" t="s">
        <v>1549</v>
      </c>
      <c r="C281" s="17" t="s">
        <v>2</v>
      </c>
      <c r="D281" s="19" t="s">
        <v>1290</v>
      </c>
      <c r="E281" s="23">
        <v>-1944000</v>
      </c>
      <c r="F281" s="24">
        <v>-5390.71</v>
      </c>
      <c r="G281" s="25">
        <v>-2.12E-2</v>
      </c>
    </row>
    <row r="282" spans="1:7" ht="12.95" customHeight="1">
      <c r="A282" s="21" t="s">
        <v>1550</v>
      </c>
      <c r="B282" s="22" t="s">
        <v>1551</v>
      </c>
      <c r="C282" s="17" t="s">
        <v>2</v>
      </c>
      <c r="D282" s="19" t="s">
        <v>1290</v>
      </c>
      <c r="E282" s="23">
        <v>-7969500</v>
      </c>
      <c r="F282" s="24">
        <v>-6821.89</v>
      </c>
      <c r="G282" s="25">
        <v>-2.6800000000000001E-2</v>
      </c>
    </row>
    <row r="283" spans="1:7" ht="12.95" customHeight="1">
      <c r="A283" s="21" t="s">
        <v>1552</v>
      </c>
      <c r="B283" s="22" t="s">
        <v>1553</v>
      </c>
      <c r="C283" s="17" t="s">
        <v>2</v>
      </c>
      <c r="D283" s="19" t="s">
        <v>1290</v>
      </c>
      <c r="E283" s="23">
        <v>-1153500</v>
      </c>
      <c r="F283" s="24">
        <v>-6963.1</v>
      </c>
      <c r="G283" s="25">
        <v>-2.7400000000000001E-2</v>
      </c>
    </row>
    <row r="284" spans="1:7" ht="12.95" customHeight="1">
      <c r="A284" s="21" t="s">
        <v>1554</v>
      </c>
      <c r="B284" s="22" t="s">
        <v>1555</v>
      </c>
      <c r="C284" s="17" t="s">
        <v>2</v>
      </c>
      <c r="D284" s="19" t="s">
        <v>1290</v>
      </c>
      <c r="E284" s="23">
        <v>-25850</v>
      </c>
      <c r="F284" s="24">
        <v>-7176.43</v>
      </c>
      <c r="G284" s="25">
        <v>-2.8199999999999999E-2</v>
      </c>
    </row>
    <row r="285" spans="1:7" ht="12.95" customHeight="1">
      <c r="A285" s="21" t="s">
        <v>1556</v>
      </c>
      <c r="B285" s="22" t="s">
        <v>1557</v>
      </c>
      <c r="C285" s="17" t="s">
        <v>2</v>
      </c>
      <c r="D285" s="19" t="s">
        <v>1290</v>
      </c>
      <c r="E285" s="23">
        <v>-1734735</v>
      </c>
      <c r="F285" s="24">
        <v>-9816</v>
      </c>
      <c r="G285" s="25">
        <v>-3.8600000000000002E-2</v>
      </c>
    </row>
    <row r="286" spans="1:7" ht="12.95" customHeight="1">
      <c r="A286" s="10"/>
      <c r="B286" s="27" t="s">
        <v>40</v>
      </c>
      <c r="C286" s="33" t="s">
        <v>2</v>
      </c>
      <c r="D286" s="30" t="s">
        <v>2</v>
      </c>
      <c r="E286" s="35" t="s">
        <v>2</v>
      </c>
      <c r="F286" s="36">
        <v>-172151.41</v>
      </c>
      <c r="G286" s="37">
        <v>-0.67679999999999996</v>
      </c>
    </row>
    <row r="287" spans="1:7" ht="12.95" customHeight="1">
      <c r="A287" s="10"/>
      <c r="B287" s="18" t="s">
        <v>9</v>
      </c>
      <c r="C287" s="17" t="s">
        <v>2</v>
      </c>
      <c r="D287" s="19" t="s">
        <v>2</v>
      </c>
      <c r="E287" s="19" t="s">
        <v>2</v>
      </c>
      <c r="F287" s="19" t="s">
        <v>2</v>
      </c>
      <c r="G287" s="20" t="s">
        <v>2</v>
      </c>
    </row>
    <row r="288" spans="1:7" ht="12.95" customHeight="1">
      <c r="A288" s="10"/>
      <c r="B288" s="18" t="s">
        <v>10</v>
      </c>
      <c r="C288" s="17" t="s">
        <v>2</v>
      </c>
      <c r="D288" s="19" t="s">
        <v>2</v>
      </c>
      <c r="E288" s="19" t="s">
        <v>2</v>
      </c>
      <c r="F288" s="19" t="s">
        <v>2</v>
      </c>
      <c r="G288" s="20" t="s">
        <v>2</v>
      </c>
    </row>
    <row r="289" spans="1:7" ht="12.95" customHeight="1">
      <c r="A289" s="10"/>
      <c r="B289" s="18" t="s">
        <v>11</v>
      </c>
      <c r="C289" s="17" t="s">
        <v>2</v>
      </c>
      <c r="D289" s="19" t="s">
        <v>2</v>
      </c>
      <c r="E289" s="19" t="s">
        <v>2</v>
      </c>
      <c r="F289" s="19" t="s">
        <v>2</v>
      </c>
      <c r="G289" s="20" t="s">
        <v>2</v>
      </c>
    </row>
    <row r="290" spans="1:7" ht="12.95" customHeight="1">
      <c r="A290" s="21" t="s">
        <v>1558</v>
      </c>
      <c r="B290" s="22" t="s">
        <v>1560</v>
      </c>
      <c r="C290" s="17" t="s">
        <v>1559</v>
      </c>
      <c r="D290" s="19" t="s">
        <v>398</v>
      </c>
      <c r="E290" s="23">
        <v>5000000</v>
      </c>
      <c r="F290" s="24">
        <v>4920.67</v>
      </c>
      <c r="G290" s="25">
        <v>1.9300000000000001E-2</v>
      </c>
    </row>
    <row r="291" spans="1:7" ht="12.95" customHeight="1">
      <c r="A291" s="21" t="s">
        <v>684</v>
      </c>
      <c r="B291" s="22" t="s">
        <v>2994</v>
      </c>
      <c r="C291" s="17" t="s">
        <v>685</v>
      </c>
      <c r="D291" s="19" t="s">
        <v>36</v>
      </c>
      <c r="E291" s="23">
        <v>2500000</v>
      </c>
      <c r="F291" s="24">
        <v>2494.0100000000002</v>
      </c>
      <c r="G291" s="25">
        <v>9.7999999999999997E-3</v>
      </c>
    </row>
    <row r="292" spans="1:7" ht="12.95" customHeight="1">
      <c r="A292" s="21" t="s">
        <v>1561</v>
      </c>
      <c r="B292" s="22" t="s">
        <v>1563</v>
      </c>
      <c r="C292" s="17" t="s">
        <v>1562</v>
      </c>
      <c r="D292" s="19" t="s">
        <v>23</v>
      </c>
      <c r="E292" s="23">
        <v>2500000</v>
      </c>
      <c r="F292" s="24">
        <v>2491.7399999999998</v>
      </c>
      <c r="G292" s="25">
        <v>9.7999999999999997E-3</v>
      </c>
    </row>
    <row r="293" spans="1:7" ht="12.95" customHeight="1">
      <c r="A293" s="21" t="s">
        <v>1564</v>
      </c>
      <c r="B293" s="22" t="s">
        <v>1566</v>
      </c>
      <c r="C293" s="17" t="s">
        <v>1565</v>
      </c>
      <c r="D293" s="19" t="s">
        <v>1567</v>
      </c>
      <c r="E293" s="23">
        <v>2500000</v>
      </c>
      <c r="F293" s="24">
        <v>2490.84</v>
      </c>
      <c r="G293" s="25">
        <v>9.7999999999999997E-3</v>
      </c>
    </row>
    <row r="294" spans="1:7" ht="12.95" customHeight="1">
      <c r="A294" s="21" t="s">
        <v>1568</v>
      </c>
      <c r="B294" s="22" t="s">
        <v>1570</v>
      </c>
      <c r="C294" s="17" t="s">
        <v>1569</v>
      </c>
      <c r="D294" s="19" t="s">
        <v>319</v>
      </c>
      <c r="E294" s="23">
        <v>2500000</v>
      </c>
      <c r="F294" s="24">
        <v>2477.65</v>
      </c>
      <c r="G294" s="25">
        <v>9.7000000000000003E-3</v>
      </c>
    </row>
    <row r="295" spans="1:7" ht="12.95" customHeight="1">
      <c r="A295" s="21" t="s">
        <v>1571</v>
      </c>
      <c r="B295" s="22" t="s">
        <v>1573</v>
      </c>
      <c r="C295" s="17" t="s">
        <v>1572</v>
      </c>
      <c r="D295" s="19" t="s">
        <v>23</v>
      </c>
      <c r="E295" s="23">
        <v>500000</v>
      </c>
      <c r="F295" s="24">
        <v>501.46</v>
      </c>
      <c r="G295" s="25">
        <v>2E-3</v>
      </c>
    </row>
    <row r="296" spans="1:7" ht="12.95" customHeight="1">
      <c r="A296" s="21" t="s">
        <v>1574</v>
      </c>
      <c r="B296" s="22" t="s">
        <v>1576</v>
      </c>
      <c r="C296" s="17" t="s">
        <v>1575</v>
      </c>
      <c r="D296" s="19" t="s">
        <v>319</v>
      </c>
      <c r="E296" s="23">
        <v>500000</v>
      </c>
      <c r="F296" s="24">
        <v>501.36</v>
      </c>
      <c r="G296" s="25">
        <v>2E-3</v>
      </c>
    </row>
    <row r="297" spans="1:7" ht="12.95" customHeight="1">
      <c r="A297" s="21" t="s">
        <v>1577</v>
      </c>
      <c r="B297" s="22" t="s">
        <v>1579</v>
      </c>
      <c r="C297" s="17" t="s">
        <v>1578</v>
      </c>
      <c r="D297" s="19" t="s">
        <v>23</v>
      </c>
      <c r="E297" s="23">
        <v>500000</v>
      </c>
      <c r="F297" s="24">
        <v>498.77</v>
      </c>
      <c r="G297" s="25">
        <v>2E-3</v>
      </c>
    </row>
    <row r="298" spans="1:7" ht="12.95" customHeight="1">
      <c r="A298" s="21" t="s">
        <v>501</v>
      </c>
      <c r="B298" s="22" t="s">
        <v>503</v>
      </c>
      <c r="C298" s="17" t="s">
        <v>502</v>
      </c>
      <c r="D298" s="19" t="s">
        <v>36</v>
      </c>
      <c r="E298" s="23">
        <v>500000</v>
      </c>
      <c r="F298" s="24">
        <v>498.66</v>
      </c>
      <c r="G298" s="25">
        <v>2E-3</v>
      </c>
    </row>
    <row r="299" spans="1:7" ht="12.95" customHeight="1">
      <c r="A299" s="21" t="s">
        <v>1580</v>
      </c>
      <c r="B299" s="22" t="s">
        <v>764</v>
      </c>
      <c r="C299" s="17" t="s">
        <v>1581</v>
      </c>
      <c r="D299" s="19" t="s">
        <v>23</v>
      </c>
      <c r="E299" s="23">
        <v>500000</v>
      </c>
      <c r="F299" s="24">
        <v>495.2</v>
      </c>
      <c r="G299" s="25">
        <v>1.9E-3</v>
      </c>
    </row>
    <row r="300" spans="1:7" ht="12.95" customHeight="1">
      <c r="A300" s="21" t="s">
        <v>1582</v>
      </c>
      <c r="B300" s="22" t="s">
        <v>1584</v>
      </c>
      <c r="C300" s="17" t="s">
        <v>1583</v>
      </c>
      <c r="D300" s="19" t="s">
        <v>19</v>
      </c>
      <c r="E300" s="23">
        <v>300000</v>
      </c>
      <c r="F300" s="24">
        <v>298.61</v>
      </c>
      <c r="G300" s="25">
        <v>1.1999999999999999E-3</v>
      </c>
    </row>
    <row r="301" spans="1:7" ht="12.95" customHeight="1">
      <c r="A301" s="21" t="s">
        <v>1585</v>
      </c>
      <c r="B301" s="22" t="s">
        <v>1587</v>
      </c>
      <c r="C301" s="17" t="s">
        <v>1586</v>
      </c>
      <c r="D301" s="19" t="s">
        <v>23</v>
      </c>
      <c r="E301" s="23">
        <v>20000</v>
      </c>
      <c r="F301" s="24">
        <v>20.010000000000002</v>
      </c>
      <c r="G301" s="25">
        <v>1E-4</v>
      </c>
    </row>
    <row r="302" spans="1:7" ht="12.95" customHeight="1">
      <c r="A302" s="10"/>
      <c r="B302" s="18" t="s">
        <v>377</v>
      </c>
      <c r="C302" s="17" t="s">
        <v>2</v>
      </c>
      <c r="D302" s="19" t="s">
        <v>2</v>
      </c>
      <c r="E302" s="19" t="s">
        <v>2</v>
      </c>
      <c r="F302" s="19" t="s">
        <v>2</v>
      </c>
      <c r="G302" s="20" t="s">
        <v>2</v>
      </c>
    </row>
    <row r="303" spans="1:7" ht="12.95" customHeight="1">
      <c r="A303" s="21" t="s">
        <v>384</v>
      </c>
      <c r="B303" s="22" t="s">
        <v>195</v>
      </c>
      <c r="C303" s="17" t="s">
        <v>385</v>
      </c>
      <c r="D303" s="19" t="s">
        <v>23</v>
      </c>
      <c r="E303" s="23">
        <v>500000</v>
      </c>
      <c r="F303" s="24">
        <v>598.09</v>
      </c>
      <c r="G303" s="25">
        <v>2.3999999999999998E-3</v>
      </c>
    </row>
    <row r="304" spans="1:7" ht="12.95" customHeight="1">
      <c r="A304" s="10"/>
      <c r="B304" s="27" t="s">
        <v>37</v>
      </c>
      <c r="C304" s="26" t="s">
        <v>2</v>
      </c>
      <c r="D304" s="27" t="s">
        <v>2</v>
      </c>
      <c r="E304" s="27" t="s">
        <v>2</v>
      </c>
      <c r="F304" s="28">
        <v>18287.07</v>
      </c>
      <c r="G304" s="29">
        <v>7.1999999999999995E-2</v>
      </c>
    </row>
    <row r="305" spans="1:7" ht="12.95" customHeight="1">
      <c r="A305" s="10"/>
      <c r="B305" s="18" t="s">
        <v>38</v>
      </c>
      <c r="C305" s="17" t="s">
        <v>2</v>
      </c>
      <c r="D305" s="19" t="s">
        <v>2</v>
      </c>
      <c r="E305" s="19" t="s">
        <v>2</v>
      </c>
      <c r="F305" s="19" t="s">
        <v>2</v>
      </c>
      <c r="G305" s="20" t="s">
        <v>2</v>
      </c>
    </row>
    <row r="306" spans="1:7" ht="12.95" customHeight="1">
      <c r="A306" s="10"/>
      <c r="B306" s="18" t="s">
        <v>11</v>
      </c>
      <c r="C306" s="17" t="s">
        <v>2</v>
      </c>
      <c r="D306" s="19" t="s">
        <v>2</v>
      </c>
      <c r="E306" s="19" t="s">
        <v>2</v>
      </c>
      <c r="F306" s="19" t="s">
        <v>2</v>
      </c>
      <c r="G306" s="20" t="s">
        <v>2</v>
      </c>
    </row>
    <row r="307" spans="1:7" ht="12.95" customHeight="1">
      <c r="A307" s="21" t="s">
        <v>1588</v>
      </c>
      <c r="B307" s="22" t="s">
        <v>1590</v>
      </c>
      <c r="C307" s="17" t="s">
        <v>1589</v>
      </c>
      <c r="D307" s="19" t="s">
        <v>23</v>
      </c>
      <c r="E307" s="23">
        <v>500000</v>
      </c>
      <c r="F307" s="24">
        <v>496.89</v>
      </c>
      <c r="G307" s="25">
        <v>2E-3</v>
      </c>
    </row>
    <row r="308" spans="1:7" ht="12.95" customHeight="1">
      <c r="A308" s="10"/>
      <c r="B308" s="18" t="s">
        <v>377</v>
      </c>
      <c r="C308" s="17" t="s">
        <v>2</v>
      </c>
      <c r="D308" s="19" t="s">
        <v>2</v>
      </c>
      <c r="E308" s="19" t="s">
        <v>2</v>
      </c>
      <c r="F308" s="19" t="s">
        <v>2</v>
      </c>
      <c r="G308" s="20" t="s">
        <v>2</v>
      </c>
    </row>
    <row r="309" spans="1:7" ht="12.95" customHeight="1">
      <c r="A309" s="21" t="s">
        <v>395</v>
      </c>
      <c r="B309" s="22" t="s">
        <v>397</v>
      </c>
      <c r="C309" s="17" t="s">
        <v>396</v>
      </c>
      <c r="D309" s="19" t="s">
        <v>398</v>
      </c>
      <c r="E309" s="23">
        <v>2500000</v>
      </c>
      <c r="F309" s="24">
        <v>2575.02</v>
      </c>
      <c r="G309" s="25">
        <v>1.01E-2</v>
      </c>
    </row>
    <row r="310" spans="1:7" ht="12.95" customHeight="1">
      <c r="A310" s="10"/>
      <c r="B310" s="27" t="s">
        <v>37</v>
      </c>
      <c r="C310" s="26" t="s">
        <v>2</v>
      </c>
      <c r="D310" s="27" t="s">
        <v>2</v>
      </c>
      <c r="E310" s="27" t="s">
        <v>2</v>
      </c>
      <c r="F310" s="28">
        <v>3071.91</v>
      </c>
      <c r="G310" s="29">
        <v>1.21E-2</v>
      </c>
    </row>
    <row r="311" spans="1:7" ht="12.95" customHeight="1">
      <c r="A311" s="10"/>
      <c r="B311" s="18" t="s">
        <v>2948</v>
      </c>
      <c r="C311" s="17"/>
      <c r="D311" s="19"/>
      <c r="E311" s="19"/>
      <c r="F311" s="19"/>
      <c r="G311" s="20"/>
    </row>
    <row r="312" spans="1:7" ht="12.95" customHeight="1">
      <c r="A312" s="34"/>
      <c r="B312" s="27" t="s">
        <v>37</v>
      </c>
      <c r="C312" s="26"/>
      <c r="D312" s="27"/>
      <c r="E312" s="27"/>
      <c r="F312" s="28" t="s">
        <v>39</v>
      </c>
      <c r="G312" s="29" t="s">
        <v>39</v>
      </c>
    </row>
    <row r="313" spans="1:7" ht="12.95" customHeight="1">
      <c r="A313" s="10"/>
      <c r="B313" s="27" t="s">
        <v>40</v>
      </c>
      <c r="C313" s="33" t="s">
        <v>2</v>
      </c>
      <c r="D313" s="30" t="s">
        <v>2</v>
      </c>
      <c r="E313" s="35" t="s">
        <v>2</v>
      </c>
      <c r="F313" s="36">
        <v>21358.98</v>
      </c>
      <c r="G313" s="37">
        <v>8.4099999999999994E-2</v>
      </c>
    </row>
    <row r="314" spans="1:7" ht="12.95" customHeight="1">
      <c r="A314" s="10"/>
      <c r="B314" s="18" t="s">
        <v>41</v>
      </c>
      <c r="C314" s="17" t="s">
        <v>2</v>
      </c>
      <c r="D314" s="19" t="s">
        <v>2</v>
      </c>
      <c r="E314" s="19" t="s">
        <v>2</v>
      </c>
      <c r="F314" s="19" t="s">
        <v>2</v>
      </c>
      <c r="G314" s="20" t="s">
        <v>2</v>
      </c>
    </row>
    <row r="315" spans="1:7" ht="12.95" customHeight="1">
      <c r="A315" s="10"/>
      <c r="B315" s="18" t="s">
        <v>42</v>
      </c>
      <c r="C315" s="17" t="s">
        <v>2</v>
      </c>
      <c r="D315" s="19" t="s">
        <v>2</v>
      </c>
      <c r="E315" s="19" t="s">
        <v>2</v>
      </c>
      <c r="F315" s="19" t="s">
        <v>2</v>
      </c>
      <c r="G315" s="20" t="s">
        <v>2</v>
      </c>
    </row>
    <row r="316" spans="1:7" ht="12.95" customHeight="1">
      <c r="A316" s="21" t="s">
        <v>1591</v>
      </c>
      <c r="B316" s="22" t="s">
        <v>45</v>
      </c>
      <c r="C316" s="17" t="s">
        <v>1592</v>
      </c>
      <c r="D316" s="19" t="s">
        <v>46</v>
      </c>
      <c r="E316" s="23">
        <v>700000</v>
      </c>
      <c r="F316" s="24">
        <v>685.47</v>
      </c>
      <c r="G316" s="25">
        <v>2.7000000000000001E-3</v>
      </c>
    </row>
    <row r="317" spans="1:7" ht="12.95" customHeight="1">
      <c r="A317" s="21" t="s">
        <v>1593</v>
      </c>
      <c r="B317" s="22" t="s">
        <v>45</v>
      </c>
      <c r="C317" s="17" t="s">
        <v>1594</v>
      </c>
      <c r="D317" s="19" t="s">
        <v>46</v>
      </c>
      <c r="E317" s="23">
        <v>230000</v>
      </c>
      <c r="F317" s="24">
        <v>223.38</v>
      </c>
      <c r="G317" s="25">
        <v>8.9999999999999998E-4</v>
      </c>
    </row>
    <row r="318" spans="1:7" ht="12.95" customHeight="1">
      <c r="A318" s="10"/>
      <c r="B318" s="18" t="s">
        <v>453</v>
      </c>
      <c r="C318" s="17" t="s">
        <v>2</v>
      </c>
      <c r="D318" s="19" t="s">
        <v>2</v>
      </c>
      <c r="E318" s="19" t="s">
        <v>2</v>
      </c>
      <c r="F318" s="19" t="s">
        <v>2</v>
      </c>
      <c r="G318" s="20" t="s">
        <v>2</v>
      </c>
    </row>
    <row r="319" spans="1:7" ht="12.95" customHeight="1">
      <c r="A319" s="11" t="s">
        <v>2</v>
      </c>
      <c r="B319" s="22" t="s">
        <v>454</v>
      </c>
      <c r="C319" s="17" t="s">
        <v>2</v>
      </c>
      <c r="D319" s="19" t="s">
        <v>2</v>
      </c>
      <c r="E319" s="39" t="s">
        <v>2</v>
      </c>
      <c r="F319" s="24">
        <v>7871.35</v>
      </c>
      <c r="G319" s="25">
        <v>3.09E-2</v>
      </c>
    </row>
    <row r="320" spans="1:7" ht="12.95" customHeight="1">
      <c r="A320" s="10"/>
      <c r="B320" s="18" t="s">
        <v>63</v>
      </c>
      <c r="C320" s="17" t="s">
        <v>2</v>
      </c>
      <c r="D320" s="19" t="s">
        <v>2</v>
      </c>
      <c r="E320" s="19" t="s">
        <v>2</v>
      </c>
      <c r="F320" s="19" t="s">
        <v>2</v>
      </c>
      <c r="G320" s="20" t="s">
        <v>2</v>
      </c>
    </row>
    <row r="321" spans="1:7" ht="12.95" customHeight="1">
      <c r="A321" s="21" t="s">
        <v>1595</v>
      </c>
      <c r="B321" s="22" t="s">
        <v>150</v>
      </c>
      <c r="C321" s="17" t="s">
        <v>1596</v>
      </c>
      <c r="D321" s="19" t="s">
        <v>46</v>
      </c>
      <c r="E321" s="23">
        <v>2500000</v>
      </c>
      <c r="F321" s="24">
        <v>2389.69</v>
      </c>
      <c r="G321" s="25">
        <v>9.4000000000000004E-3</v>
      </c>
    </row>
    <row r="322" spans="1:7" ht="12.95" customHeight="1">
      <c r="A322" s="21" t="s">
        <v>1597</v>
      </c>
      <c r="B322" s="22" t="s">
        <v>120</v>
      </c>
      <c r="C322" s="17" t="s">
        <v>1598</v>
      </c>
      <c r="D322" s="19" t="s">
        <v>50</v>
      </c>
      <c r="E322" s="23">
        <v>1700000</v>
      </c>
      <c r="F322" s="24">
        <v>1689.89</v>
      </c>
      <c r="G322" s="25">
        <v>6.6E-3</v>
      </c>
    </row>
    <row r="323" spans="1:7" ht="12.95" customHeight="1">
      <c r="A323" s="21" t="s">
        <v>1599</v>
      </c>
      <c r="B323" s="22" t="s">
        <v>71</v>
      </c>
      <c r="C323" s="17" t="s">
        <v>1600</v>
      </c>
      <c r="D323" s="19" t="s">
        <v>46</v>
      </c>
      <c r="E323" s="23">
        <v>500000</v>
      </c>
      <c r="F323" s="24">
        <v>491.49</v>
      </c>
      <c r="G323" s="25">
        <v>1.9E-3</v>
      </c>
    </row>
    <row r="324" spans="1:7" ht="12.95" customHeight="1">
      <c r="A324" s="21" t="s">
        <v>1601</v>
      </c>
      <c r="B324" s="22" t="s">
        <v>1088</v>
      </c>
      <c r="C324" s="17" t="s">
        <v>1602</v>
      </c>
      <c r="D324" s="19" t="s">
        <v>50</v>
      </c>
      <c r="E324" s="23">
        <v>320000</v>
      </c>
      <c r="F324" s="24">
        <v>311.41000000000003</v>
      </c>
      <c r="G324" s="25">
        <v>1.1999999999999999E-3</v>
      </c>
    </row>
    <row r="325" spans="1:7" ht="12.95" customHeight="1">
      <c r="A325" s="21" t="s">
        <v>1603</v>
      </c>
      <c r="B325" s="22" t="s">
        <v>239</v>
      </c>
      <c r="C325" s="17" t="s">
        <v>1604</v>
      </c>
      <c r="D325" s="19" t="s">
        <v>50</v>
      </c>
      <c r="E325" s="23">
        <v>300000</v>
      </c>
      <c r="F325" s="24">
        <v>298.17</v>
      </c>
      <c r="G325" s="25">
        <v>1.1999999999999999E-3</v>
      </c>
    </row>
    <row r="326" spans="1:7" ht="12.95" customHeight="1">
      <c r="A326" s="21" t="s">
        <v>1605</v>
      </c>
      <c r="B326" s="22" t="s">
        <v>887</v>
      </c>
      <c r="C326" s="17" t="s">
        <v>1606</v>
      </c>
      <c r="D326" s="19" t="s">
        <v>46</v>
      </c>
      <c r="E326" s="23">
        <v>300000</v>
      </c>
      <c r="F326" s="24">
        <v>287.33</v>
      </c>
      <c r="G326" s="25">
        <v>1.1000000000000001E-3</v>
      </c>
    </row>
    <row r="327" spans="1:7" ht="12.95" customHeight="1">
      <c r="A327" s="21" t="s">
        <v>1607</v>
      </c>
      <c r="B327" s="22" t="s">
        <v>239</v>
      </c>
      <c r="C327" s="17" t="s">
        <v>1608</v>
      </c>
      <c r="D327" s="19" t="s">
        <v>50</v>
      </c>
      <c r="E327" s="23">
        <v>70000</v>
      </c>
      <c r="F327" s="24">
        <v>67.86</v>
      </c>
      <c r="G327" s="25">
        <v>2.9999999999999997E-4</v>
      </c>
    </row>
    <row r="328" spans="1:7" ht="12.95" customHeight="1">
      <c r="A328" s="21" t="s">
        <v>1609</v>
      </c>
      <c r="B328" s="22" t="s">
        <v>225</v>
      </c>
      <c r="C328" s="17" t="s">
        <v>1610</v>
      </c>
      <c r="D328" s="19" t="s">
        <v>46</v>
      </c>
      <c r="E328" s="23">
        <v>30000</v>
      </c>
      <c r="F328" s="24">
        <v>28.58</v>
      </c>
      <c r="G328" s="25">
        <v>1E-4</v>
      </c>
    </row>
    <row r="329" spans="1:7" ht="12.95" customHeight="1">
      <c r="A329" s="21" t="s">
        <v>1611</v>
      </c>
      <c r="B329" s="22" t="s">
        <v>150</v>
      </c>
      <c r="C329" s="17" t="s">
        <v>1612</v>
      </c>
      <c r="D329" s="19" t="s">
        <v>46</v>
      </c>
      <c r="E329" s="23">
        <v>30000</v>
      </c>
      <c r="F329" s="24">
        <v>28.55</v>
      </c>
      <c r="G329" s="25">
        <v>1E-4</v>
      </c>
    </row>
    <row r="330" spans="1:7" ht="12.95" customHeight="1">
      <c r="A330" s="10"/>
      <c r="B330" s="27" t="s">
        <v>40</v>
      </c>
      <c r="C330" s="33" t="s">
        <v>2</v>
      </c>
      <c r="D330" s="30" t="s">
        <v>2</v>
      </c>
      <c r="E330" s="35" t="s">
        <v>2</v>
      </c>
      <c r="F330" s="36">
        <v>14373.17</v>
      </c>
      <c r="G330" s="37">
        <v>5.6399999999999999E-2</v>
      </c>
    </row>
    <row r="331" spans="1:7" ht="12.95" customHeight="1">
      <c r="A331" s="10"/>
      <c r="B331" s="18" t="s">
        <v>1613</v>
      </c>
      <c r="C331" s="17" t="s">
        <v>2</v>
      </c>
      <c r="D331" s="38" t="s">
        <v>249</v>
      </c>
      <c r="E331" s="19" t="s">
        <v>2</v>
      </c>
      <c r="F331" s="19" t="s">
        <v>2</v>
      </c>
      <c r="G331" s="20" t="s">
        <v>2</v>
      </c>
    </row>
    <row r="332" spans="1:7" ht="12.95" customHeight="1">
      <c r="A332" s="21" t="s">
        <v>1614</v>
      </c>
      <c r="B332" s="22" t="s">
        <v>1615</v>
      </c>
      <c r="C332" s="17" t="s">
        <v>2</v>
      </c>
      <c r="D332" s="19" t="s">
        <v>1616</v>
      </c>
      <c r="E332" s="39" t="s">
        <v>2</v>
      </c>
      <c r="F332" s="24">
        <v>9000</v>
      </c>
      <c r="G332" s="25">
        <v>3.5400000000000001E-2</v>
      </c>
    </row>
    <row r="333" spans="1:7" ht="12.95" customHeight="1">
      <c r="A333" s="21" t="s">
        <v>1617</v>
      </c>
      <c r="B333" s="22" t="s">
        <v>1615</v>
      </c>
      <c r="C333" s="17" t="s">
        <v>2</v>
      </c>
      <c r="D333" s="19" t="s">
        <v>1616</v>
      </c>
      <c r="E333" s="39" t="s">
        <v>2</v>
      </c>
      <c r="F333" s="24">
        <v>6200</v>
      </c>
      <c r="G333" s="25">
        <v>2.4400000000000002E-2</v>
      </c>
    </row>
    <row r="334" spans="1:7" ht="12.95" customHeight="1">
      <c r="A334" s="21" t="s">
        <v>1618</v>
      </c>
      <c r="B334" s="22" t="s">
        <v>251</v>
      </c>
      <c r="C334" s="17" t="s">
        <v>2</v>
      </c>
      <c r="D334" s="19" t="s">
        <v>1619</v>
      </c>
      <c r="E334" s="39" t="s">
        <v>2</v>
      </c>
      <c r="F334" s="24">
        <v>5000</v>
      </c>
      <c r="G334" s="25">
        <v>1.9699999999999999E-2</v>
      </c>
    </row>
    <row r="335" spans="1:7" ht="12.95" customHeight="1">
      <c r="A335" s="21" t="s">
        <v>1620</v>
      </c>
      <c r="B335" s="22" t="s">
        <v>251</v>
      </c>
      <c r="C335" s="17" t="s">
        <v>2</v>
      </c>
      <c r="D335" s="19" t="s">
        <v>1621</v>
      </c>
      <c r="E335" s="39" t="s">
        <v>2</v>
      </c>
      <c r="F335" s="24">
        <v>4000</v>
      </c>
      <c r="G335" s="25">
        <v>1.5699999999999999E-2</v>
      </c>
    </row>
    <row r="336" spans="1:7" ht="12.95" customHeight="1">
      <c r="A336" s="21" t="s">
        <v>1622</v>
      </c>
      <c r="B336" s="22" t="s">
        <v>1196</v>
      </c>
      <c r="C336" s="17" t="s">
        <v>2</v>
      </c>
      <c r="D336" s="19" t="s">
        <v>1623</v>
      </c>
      <c r="E336" s="39" t="s">
        <v>2</v>
      </c>
      <c r="F336" s="24">
        <v>2000</v>
      </c>
      <c r="G336" s="25">
        <v>7.9000000000000008E-3</v>
      </c>
    </row>
    <row r="337" spans="1:7" ht="12.95" customHeight="1">
      <c r="A337" s="21" t="s">
        <v>1624</v>
      </c>
      <c r="B337" s="22" t="s">
        <v>1615</v>
      </c>
      <c r="C337" s="17" t="s">
        <v>2</v>
      </c>
      <c r="D337" s="19" t="s">
        <v>1625</v>
      </c>
      <c r="E337" s="39" t="s">
        <v>2</v>
      </c>
      <c r="F337" s="24">
        <v>1500</v>
      </c>
      <c r="G337" s="25">
        <v>5.8999999999999999E-3</v>
      </c>
    </row>
    <row r="338" spans="1:7" ht="12.95" customHeight="1">
      <c r="A338" s="21" t="s">
        <v>1626</v>
      </c>
      <c r="B338" s="22" t="s">
        <v>1627</v>
      </c>
      <c r="C338" s="17" t="s">
        <v>2</v>
      </c>
      <c r="D338" s="19" t="s">
        <v>1628</v>
      </c>
      <c r="E338" s="39" t="s">
        <v>2</v>
      </c>
      <c r="F338" s="24">
        <v>1500</v>
      </c>
      <c r="G338" s="25">
        <v>5.8999999999999999E-3</v>
      </c>
    </row>
    <row r="339" spans="1:7" ht="12.95" customHeight="1">
      <c r="A339" s="21" t="s">
        <v>1629</v>
      </c>
      <c r="B339" s="22" t="s">
        <v>1627</v>
      </c>
      <c r="C339" s="17" t="s">
        <v>2</v>
      </c>
      <c r="D339" s="19" t="s">
        <v>1630</v>
      </c>
      <c r="E339" s="39" t="s">
        <v>2</v>
      </c>
      <c r="F339" s="24">
        <v>1500</v>
      </c>
      <c r="G339" s="25">
        <v>5.8999999999999999E-3</v>
      </c>
    </row>
    <row r="340" spans="1:7" ht="12.95" customHeight="1">
      <c r="A340" s="21" t="s">
        <v>1631</v>
      </c>
      <c r="B340" s="22" t="s">
        <v>1196</v>
      </c>
      <c r="C340" s="17" t="s">
        <v>2</v>
      </c>
      <c r="D340" s="19" t="s">
        <v>1616</v>
      </c>
      <c r="E340" s="39" t="s">
        <v>2</v>
      </c>
      <c r="F340" s="24">
        <v>1500</v>
      </c>
      <c r="G340" s="25">
        <v>5.8999999999999999E-3</v>
      </c>
    </row>
    <row r="341" spans="1:7" ht="12.95" customHeight="1">
      <c r="A341" s="21" t="s">
        <v>1632</v>
      </c>
      <c r="B341" s="22" t="s">
        <v>1615</v>
      </c>
      <c r="C341" s="17" t="s">
        <v>2</v>
      </c>
      <c r="D341" s="19" t="s">
        <v>1633</v>
      </c>
      <c r="E341" s="39" t="s">
        <v>2</v>
      </c>
      <c r="F341" s="24">
        <v>1000</v>
      </c>
      <c r="G341" s="25">
        <v>3.8999999999999998E-3</v>
      </c>
    </row>
    <row r="342" spans="1:7" ht="12.95" customHeight="1">
      <c r="A342" s="21" t="s">
        <v>1634</v>
      </c>
      <c r="B342" s="22" t="s">
        <v>1615</v>
      </c>
      <c r="C342" s="17" t="s">
        <v>2</v>
      </c>
      <c r="D342" s="19" t="s">
        <v>1616</v>
      </c>
      <c r="E342" s="39" t="s">
        <v>2</v>
      </c>
      <c r="F342" s="24">
        <v>1000</v>
      </c>
      <c r="G342" s="25">
        <v>3.8999999999999998E-3</v>
      </c>
    </row>
    <row r="343" spans="1:7" ht="12.95" customHeight="1">
      <c r="A343" s="21" t="s">
        <v>1635</v>
      </c>
      <c r="B343" s="22" t="s">
        <v>1615</v>
      </c>
      <c r="C343" s="17" t="s">
        <v>2</v>
      </c>
      <c r="D343" s="19" t="s">
        <v>1636</v>
      </c>
      <c r="E343" s="39" t="s">
        <v>2</v>
      </c>
      <c r="F343" s="24">
        <v>1000</v>
      </c>
      <c r="G343" s="25">
        <v>3.8999999999999998E-3</v>
      </c>
    </row>
    <row r="344" spans="1:7" ht="12.95" customHeight="1">
      <c r="A344" s="21" t="s">
        <v>1637</v>
      </c>
      <c r="B344" s="22" t="s">
        <v>1615</v>
      </c>
      <c r="C344" s="17" t="s">
        <v>2</v>
      </c>
      <c r="D344" s="19" t="s">
        <v>1638</v>
      </c>
      <c r="E344" s="39" t="s">
        <v>2</v>
      </c>
      <c r="F344" s="24">
        <v>1000</v>
      </c>
      <c r="G344" s="25">
        <v>3.8999999999999998E-3</v>
      </c>
    </row>
    <row r="345" spans="1:7" ht="12.95" customHeight="1">
      <c r="A345" s="21" t="s">
        <v>1639</v>
      </c>
      <c r="B345" s="22" t="s">
        <v>1615</v>
      </c>
      <c r="C345" s="17" t="s">
        <v>2</v>
      </c>
      <c r="D345" s="19" t="s">
        <v>1633</v>
      </c>
      <c r="E345" s="39" t="s">
        <v>2</v>
      </c>
      <c r="F345" s="24">
        <v>1000</v>
      </c>
      <c r="G345" s="25">
        <v>3.8999999999999998E-3</v>
      </c>
    </row>
    <row r="346" spans="1:7" ht="12.95" customHeight="1">
      <c r="A346" s="21" t="s">
        <v>1640</v>
      </c>
      <c r="B346" s="22" t="s">
        <v>1615</v>
      </c>
      <c r="C346" s="17" t="s">
        <v>2</v>
      </c>
      <c r="D346" s="19" t="s">
        <v>1641</v>
      </c>
      <c r="E346" s="39" t="s">
        <v>2</v>
      </c>
      <c r="F346" s="24">
        <v>1000</v>
      </c>
      <c r="G346" s="25">
        <v>3.8999999999999998E-3</v>
      </c>
    </row>
    <row r="347" spans="1:7" ht="12.95" customHeight="1">
      <c r="A347" s="21" t="s">
        <v>1642</v>
      </c>
      <c r="B347" s="22" t="s">
        <v>1615</v>
      </c>
      <c r="C347" s="17" t="s">
        <v>2</v>
      </c>
      <c r="D347" s="19" t="s">
        <v>1643</v>
      </c>
      <c r="E347" s="39" t="s">
        <v>2</v>
      </c>
      <c r="F347" s="24">
        <v>1000</v>
      </c>
      <c r="G347" s="25">
        <v>3.8999999999999998E-3</v>
      </c>
    </row>
    <row r="348" spans="1:7" ht="12.95" customHeight="1">
      <c r="A348" s="21" t="s">
        <v>1644</v>
      </c>
      <c r="B348" s="22" t="s">
        <v>1615</v>
      </c>
      <c r="C348" s="17" t="s">
        <v>2</v>
      </c>
      <c r="D348" s="19" t="s">
        <v>1641</v>
      </c>
      <c r="E348" s="39" t="s">
        <v>2</v>
      </c>
      <c r="F348" s="24">
        <v>1000</v>
      </c>
      <c r="G348" s="25">
        <v>3.8999999999999998E-3</v>
      </c>
    </row>
    <row r="349" spans="1:7" ht="12.95" customHeight="1">
      <c r="A349" s="21" t="s">
        <v>1645</v>
      </c>
      <c r="B349" s="22" t="s">
        <v>1615</v>
      </c>
      <c r="C349" s="17" t="s">
        <v>2</v>
      </c>
      <c r="D349" s="19" t="s">
        <v>1646</v>
      </c>
      <c r="E349" s="39" t="s">
        <v>2</v>
      </c>
      <c r="F349" s="24">
        <v>1000</v>
      </c>
      <c r="G349" s="25">
        <v>3.8999999999999998E-3</v>
      </c>
    </row>
    <row r="350" spans="1:7" ht="12.95" customHeight="1">
      <c r="A350" s="21" t="s">
        <v>1647</v>
      </c>
      <c r="B350" s="22" t="s">
        <v>251</v>
      </c>
      <c r="C350" s="17" t="s">
        <v>2</v>
      </c>
      <c r="D350" s="19" t="s">
        <v>1648</v>
      </c>
      <c r="E350" s="39" t="s">
        <v>2</v>
      </c>
      <c r="F350" s="24">
        <v>1000</v>
      </c>
      <c r="G350" s="25">
        <v>3.8999999999999998E-3</v>
      </c>
    </row>
    <row r="351" spans="1:7" ht="12.95" customHeight="1">
      <c r="A351" s="21" t="s">
        <v>1649</v>
      </c>
      <c r="B351" s="22" t="s">
        <v>251</v>
      </c>
      <c r="C351" s="17" t="s">
        <v>2</v>
      </c>
      <c r="D351" s="19" t="s">
        <v>1643</v>
      </c>
      <c r="E351" s="39" t="s">
        <v>2</v>
      </c>
      <c r="F351" s="24">
        <v>1000</v>
      </c>
      <c r="G351" s="25">
        <v>3.8999999999999998E-3</v>
      </c>
    </row>
    <row r="352" spans="1:7" ht="12.95" customHeight="1">
      <c r="A352" s="21" t="s">
        <v>1650</v>
      </c>
      <c r="B352" s="22" t="s">
        <v>1627</v>
      </c>
      <c r="C352" s="17" t="s">
        <v>2</v>
      </c>
      <c r="D352" s="19" t="s">
        <v>1628</v>
      </c>
      <c r="E352" s="39" t="s">
        <v>2</v>
      </c>
      <c r="F352" s="24">
        <v>1000</v>
      </c>
      <c r="G352" s="25">
        <v>3.8999999999999998E-3</v>
      </c>
    </row>
    <row r="353" spans="1:7" ht="12.95" customHeight="1">
      <c r="A353" s="21" t="s">
        <v>1651</v>
      </c>
      <c r="B353" s="22" t="s">
        <v>1627</v>
      </c>
      <c r="C353" s="17" t="s">
        <v>2</v>
      </c>
      <c r="D353" s="19" t="s">
        <v>1652</v>
      </c>
      <c r="E353" s="39" t="s">
        <v>2</v>
      </c>
      <c r="F353" s="24">
        <v>1000</v>
      </c>
      <c r="G353" s="25">
        <v>3.8999999999999998E-3</v>
      </c>
    </row>
    <row r="354" spans="1:7" ht="12.95" customHeight="1">
      <c r="A354" s="21" t="s">
        <v>1653</v>
      </c>
      <c r="B354" s="22" t="s">
        <v>1196</v>
      </c>
      <c r="C354" s="17" t="s">
        <v>2</v>
      </c>
      <c r="D354" s="19" t="s">
        <v>1654</v>
      </c>
      <c r="E354" s="39" t="s">
        <v>2</v>
      </c>
      <c r="F354" s="24">
        <v>1000</v>
      </c>
      <c r="G354" s="25">
        <v>3.8999999999999998E-3</v>
      </c>
    </row>
    <row r="355" spans="1:7" ht="12.95" customHeight="1">
      <c r="A355" s="21" t="s">
        <v>1655</v>
      </c>
      <c r="B355" s="22" t="s">
        <v>1196</v>
      </c>
      <c r="C355" s="17" t="s">
        <v>2</v>
      </c>
      <c r="D355" s="19" t="s">
        <v>1616</v>
      </c>
      <c r="E355" s="39" t="s">
        <v>2</v>
      </c>
      <c r="F355" s="24">
        <v>1000</v>
      </c>
      <c r="G355" s="25">
        <v>3.8999999999999998E-3</v>
      </c>
    </row>
    <row r="356" spans="1:7" ht="12.95" customHeight="1">
      <c r="A356" s="21" t="s">
        <v>1656</v>
      </c>
      <c r="B356" s="22" t="s">
        <v>1196</v>
      </c>
      <c r="C356" s="17" t="s">
        <v>2</v>
      </c>
      <c r="D356" s="19" t="s">
        <v>1616</v>
      </c>
      <c r="E356" s="39" t="s">
        <v>2</v>
      </c>
      <c r="F356" s="24">
        <v>1000</v>
      </c>
      <c r="G356" s="25">
        <v>3.8999999999999998E-3</v>
      </c>
    </row>
    <row r="357" spans="1:7" ht="12.95" customHeight="1">
      <c r="A357" s="21" t="s">
        <v>1657</v>
      </c>
      <c r="B357" s="22" t="s">
        <v>1615</v>
      </c>
      <c r="C357" s="17" t="s">
        <v>2</v>
      </c>
      <c r="D357" s="19" t="s">
        <v>1616</v>
      </c>
      <c r="E357" s="39" t="s">
        <v>2</v>
      </c>
      <c r="F357" s="24">
        <v>500</v>
      </c>
      <c r="G357" s="25">
        <v>2E-3</v>
      </c>
    </row>
    <row r="358" spans="1:7" ht="12.95" customHeight="1">
      <c r="A358" s="21" t="s">
        <v>1658</v>
      </c>
      <c r="B358" s="22" t="s">
        <v>1615</v>
      </c>
      <c r="C358" s="17" t="s">
        <v>2</v>
      </c>
      <c r="D358" s="19" t="s">
        <v>1633</v>
      </c>
      <c r="E358" s="39" t="s">
        <v>2</v>
      </c>
      <c r="F358" s="24">
        <v>500</v>
      </c>
      <c r="G358" s="25">
        <v>2E-3</v>
      </c>
    </row>
    <row r="359" spans="1:7" ht="12.95" customHeight="1">
      <c r="A359" s="21" t="s">
        <v>1659</v>
      </c>
      <c r="B359" s="22" t="s">
        <v>1615</v>
      </c>
      <c r="C359" s="17" t="s">
        <v>2</v>
      </c>
      <c r="D359" s="19" t="s">
        <v>1641</v>
      </c>
      <c r="E359" s="39" t="s">
        <v>2</v>
      </c>
      <c r="F359" s="24">
        <v>500</v>
      </c>
      <c r="G359" s="25">
        <v>2E-3</v>
      </c>
    </row>
    <row r="360" spans="1:7" ht="12.95" customHeight="1">
      <c r="A360" s="21" t="s">
        <v>1660</v>
      </c>
      <c r="B360" s="22" t="s">
        <v>1615</v>
      </c>
      <c r="C360" s="17" t="s">
        <v>2</v>
      </c>
      <c r="D360" s="19" t="s">
        <v>1661</v>
      </c>
      <c r="E360" s="39" t="s">
        <v>2</v>
      </c>
      <c r="F360" s="24">
        <v>500</v>
      </c>
      <c r="G360" s="25">
        <v>2E-3</v>
      </c>
    </row>
    <row r="361" spans="1:7" ht="12.95" customHeight="1">
      <c r="A361" s="21" t="s">
        <v>1662</v>
      </c>
      <c r="B361" s="22" t="s">
        <v>1615</v>
      </c>
      <c r="C361" s="17" t="s">
        <v>2</v>
      </c>
      <c r="D361" s="19" t="s">
        <v>1663</v>
      </c>
      <c r="E361" s="39" t="s">
        <v>2</v>
      </c>
      <c r="F361" s="24">
        <v>500</v>
      </c>
      <c r="G361" s="25">
        <v>2E-3</v>
      </c>
    </row>
    <row r="362" spans="1:7" ht="12.95" customHeight="1">
      <c r="A362" s="21" t="s">
        <v>1664</v>
      </c>
      <c r="B362" s="22" t="s">
        <v>251</v>
      </c>
      <c r="C362" s="17" t="s">
        <v>2</v>
      </c>
      <c r="D362" s="19" t="s">
        <v>1665</v>
      </c>
      <c r="E362" s="39" t="s">
        <v>2</v>
      </c>
      <c r="F362" s="24">
        <v>500</v>
      </c>
      <c r="G362" s="25">
        <v>2E-3</v>
      </c>
    </row>
    <row r="363" spans="1:7" ht="12.95" customHeight="1">
      <c r="A363" s="21" t="s">
        <v>1666</v>
      </c>
      <c r="B363" s="22" t="s">
        <v>1196</v>
      </c>
      <c r="C363" s="17" t="s">
        <v>2</v>
      </c>
      <c r="D363" s="19" t="s">
        <v>1667</v>
      </c>
      <c r="E363" s="39" t="s">
        <v>2</v>
      </c>
      <c r="F363" s="24">
        <v>500</v>
      </c>
      <c r="G363" s="25">
        <v>2E-3</v>
      </c>
    </row>
    <row r="364" spans="1:7" ht="12.95" customHeight="1">
      <c r="A364" s="21" t="s">
        <v>1668</v>
      </c>
      <c r="B364" s="22" t="s">
        <v>1196</v>
      </c>
      <c r="C364" s="17" t="s">
        <v>2</v>
      </c>
      <c r="D364" s="19" t="s">
        <v>1669</v>
      </c>
      <c r="E364" s="39" t="s">
        <v>2</v>
      </c>
      <c r="F364" s="24">
        <v>500</v>
      </c>
      <c r="G364" s="25">
        <v>2E-3</v>
      </c>
    </row>
    <row r="365" spans="1:7" ht="12.95" customHeight="1">
      <c r="A365" s="21" t="s">
        <v>1670</v>
      </c>
      <c r="B365" s="22" t="s">
        <v>1196</v>
      </c>
      <c r="C365" s="17" t="s">
        <v>2</v>
      </c>
      <c r="D365" s="19" t="s">
        <v>1671</v>
      </c>
      <c r="E365" s="39" t="s">
        <v>2</v>
      </c>
      <c r="F365" s="24">
        <v>500</v>
      </c>
      <c r="G365" s="25">
        <v>2E-3</v>
      </c>
    </row>
    <row r="366" spans="1:7" ht="12.95" customHeight="1">
      <c r="A366" s="21" t="s">
        <v>1672</v>
      </c>
      <c r="B366" s="22" t="s">
        <v>1196</v>
      </c>
      <c r="C366" s="17" t="s">
        <v>2</v>
      </c>
      <c r="D366" s="19" t="s">
        <v>1673</v>
      </c>
      <c r="E366" s="39" t="s">
        <v>2</v>
      </c>
      <c r="F366" s="24">
        <v>500</v>
      </c>
      <c r="G366" s="25">
        <v>2E-3</v>
      </c>
    </row>
    <row r="367" spans="1:7" ht="12.95" customHeight="1">
      <c r="A367" s="21" t="s">
        <v>1674</v>
      </c>
      <c r="B367" s="22" t="s">
        <v>1196</v>
      </c>
      <c r="C367" s="17" t="s">
        <v>2</v>
      </c>
      <c r="D367" s="19" t="s">
        <v>1675</v>
      </c>
      <c r="E367" s="39" t="s">
        <v>2</v>
      </c>
      <c r="F367" s="24">
        <v>500</v>
      </c>
      <c r="G367" s="25">
        <v>2E-3</v>
      </c>
    </row>
    <row r="368" spans="1:7" ht="12.95" customHeight="1">
      <c r="A368" s="21" t="s">
        <v>1676</v>
      </c>
      <c r="B368" s="22" t="s">
        <v>1615</v>
      </c>
      <c r="C368" s="17" t="s">
        <v>2</v>
      </c>
      <c r="D368" s="19" t="s">
        <v>1677</v>
      </c>
      <c r="E368" s="39" t="s">
        <v>2</v>
      </c>
      <c r="F368" s="24">
        <v>99</v>
      </c>
      <c r="G368" s="25">
        <v>4.0000000000000002E-4</v>
      </c>
    </row>
    <row r="369" spans="1:7" ht="12.95" customHeight="1">
      <c r="A369" s="21" t="s">
        <v>1678</v>
      </c>
      <c r="B369" s="22" t="s">
        <v>1615</v>
      </c>
      <c r="C369" s="17" t="s">
        <v>2</v>
      </c>
      <c r="D369" s="19" t="s">
        <v>1646</v>
      </c>
      <c r="E369" s="39" t="s">
        <v>2</v>
      </c>
      <c r="F369" s="24">
        <v>99</v>
      </c>
      <c r="G369" s="25">
        <v>4.0000000000000002E-4</v>
      </c>
    </row>
    <row r="370" spans="1:7" ht="12.95" customHeight="1">
      <c r="A370" s="21" t="s">
        <v>1679</v>
      </c>
      <c r="B370" s="22" t="s">
        <v>1615</v>
      </c>
      <c r="C370" s="17" t="s">
        <v>2</v>
      </c>
      <c r="D370" s="19" t="s">
        <v>1677</v>
      </c>
      <c r="E370" s="39" t="s">
        <v>2</v>
      </c>
      <c r="F370" s="24">
        <v>99</v>
      </c>
      <c r="G370" s="25">
        <v>4.0000000000000002E-4</v>
      </c>
    </row>
    <row r="371" spans="1:7" ht="12.95" customHeight="1">
      <c r="A371" s="21" t="s">
        <v>1680</v>
      </c>
      <c r="B371" s="22" t="s">
        <v>1615</v>
      </c>
      <c r="C371" s="17" t="s">
        <v>2</v>
      </c>
      <c r="D371" s="19" t="s">
        <v>1633</v>
      </c>
      <c r="E371" s="39" t="s">
        <v>2</v>
      </c>
      <c r="F371" s="24">
        <v>99</v>
      </c>
      <c r="G371" s="25">
        <v>4.0000000000000002E-4</v>
      </c>
    </row>
    <row r="372" spans="1:7" ht="12.95" customHeight="1">
      <c r="A372" s="21" t="s">
        <v>1681</v>
      </c>
      <c r="B372" s="22" t="s">
        <v>1615</v>
      </c>
      <c r="C372" s="17" t="s">
        <v>2</v>
      </c>
      <c r="D372" s="19" t="s">
        <v>1641</v>
      </c>
      <c r="E372" s="39" t="s">
        <v>2</v>
      </c>
      <c r="F372" s="24">
        <v>99</v>
      </c>
      <c r="G372" s="25">
        <v>4.0000000000000002E-4</v>
      </c>
    </row>
    <row r="373" spans="1:7" ht="12.95" customHeight="1">
      <c r="A373" s="21" t="s">
        <v>1682</v>
      </c>
      <c r="B373" s="22" t="s">
        <v>1615</v>
      </c>
      <c r="C373" s="17" t="s">
        <v>2</v>
      </c>
      <c r="D373" s="19" t="s">
        <v>1677</v>
      </c>
      <c r="E373" s="39" t="s">
        <v>2</v>
      </c>
      <c r="F373" s="24">
        <v>99</v>
      </c>
      <c r="G373" s="25">
        <v>4.0000000000000002E-4</v>
      </c>
    </row>
    <row r="374" spans="1:7" ht="12.95" customHeight="1">
      <c r="A374" s="21" t="s">
        <v>1683</v>
      </c>
      <c r="B374" s="22" t="s">
        <v>1615</v>
      </c>
      <c r="C374" s="17" t="s">
        <v>2</v>
      </c>
      <c r="D374" s="19" t="s">
        <v>1633</v>
      </c>
      <c r="E374" s="39" t="s">
        <v>2</v>
      </c>
      <c r="F374" s="24">
        <v>99</v>
      </c>
      <c r="G374" s="25">
        <v>4.0000000000000002E-4</v>
      </c>
    </row>
    <row r="375" spans="1:7" ht="12.95" customHeight="1">
      <c r="A375" s="21" t="s">
        <v>1684</v>
      </c>
      <c r="B375" s="22" t="s">
        <v>1615</v>
      </c>
      <c r="C375" s="17" t="s">
        <v>2</v>
      </c>
      <c r="D375" s="19" t="s">
        <v>1641</v>
      </c>
      <c r="E375" s="39" t="s">
        <v>2</v>
      </c>
      <c r="F375" s="24">
        <v>99</v>
      </c>
      <c r="G375" s="25">
        <v>4.0000000000000002E-4</v>
      </c>
    </row>
    <row r="376" spans="1:7" ht="12.95" customHeight="1">
      <c r="A376" s="21" t="s">
        <v>1685</v>
      </c>
      <c r="B376" s="22" t="s">
        <v>1615</v>
      </c>
      <c r="C376" s="17" t="s">
        <v>2</v>
      </c>
      <c r="D376" s="19" t="s">
        <v>1677</v>
      </c>
      <c r="E376" s="39" t="s">
        <v>2</v>
      </c>
      <c r="F376" s="24">
        <v>99</v>
      </c>
      <c r="G376" s="25">
        <v>4.0000000000000002E-4</v>
      </c>
    </row>
    <row r="377" spans="1:7" ht="12.95" customHeight="1">
      <c r="A377" s="21" t="s">
        <v>1686</v>
      </c>
      <c r="B377" s="22" t="s">
        <v>1615</v>
      </c>
      <c r="C377" s="17" t="s">
        <v>2</v>
      </c>
      <c r="D377" s="19" t="s">
        <v>1633</v>
      </c>
      <c r="E377" s="39" t="s">
        <v>2</v>
      </c>
      <c r="F377" s="24">
        <v>99</v>
      </c>
      <c r="G377" s="25">
        <v>4.0000000000000002E-4</v>
      </c>
    </row>
    <row r="378" spans="1:7" ht="12.95" customHeight="1">
      <c r="A378" s="21" t="s">
        <v>1687</v>
      </c>
      <c r="B378" s="22" t="s">
        <v>1615</v>
      </c>
      <c r="C378" s="17" t="s">
        <v>2</v>
      </c>
      <c r="D378" s="19" t="s">
        <v>1646</v>
      </c>
      <c r="E378" s="39" t="s">
        <v>2</v>
      </c>
      <c r="F378" s="24">
        <v>90</v>
      </c>
      <c r="G378" s="25">
        <v>4.0000000000000002E-4</v>
      </c>
    </row>
    <row r="379" spans="1:7" ht="12.95" customHeight="1">
      <c r="A379" s="21" t="s">
        <v>1688</v>
      </c>
      <c r="B379" s="22" t="s">
        <v>1615</v>
      </c>
      <c r="C379" s="17" t="s">
        <v>2</v>
      </c>
      <c r="D379" s="19" t="s">
        <v>1641</v>
      </c>
      <c r="E379" s="39" t="s">
        <v>2</v>
      </c>
      <c r="F379" s="24">
        <v>90</v>
      </c>
      <c r="G379" s="25">
        <v>4.0000000000000002E-4</v>
      </c>
    </row>
    <row r="380" spans="1:7" ht="12.95" customHeight="1">
      <c r="A380" s="10"/>
      <c r="B380" s="27" t="s">
        <v>40</v>
      </c>
      <c r="C380" s="33" t="s">
        <v>2</v>
      </c>
      <c r="D380" s="30" t="s">
        <v>2</v>
      </c>
      <c r="E380" s="35" t="s">
        <v>2</v>
      </c>
      <c r="F380" s="36">
        <v>54870</v>
      </c>
      <c r="G380" s="37">
        <v>0.21590000000000001</v>
      </c>
    </row>
    <row r="381" spans="1:7" ht="12.95" customHeight="1">
      <c r="A381" s="10"/>
      <c r="B381" s="27" t="s">
        <v>263</v>
      </c>
      <c r="C381" s="33" t="s">
        <v>2</v>
      </c>
      <c r="D381" s="30" t="s">
        <v>2</v>
      </c>
      <c r="E381" s="19" t="s">
        <v>2</v>
      </c>
      <c r="F381" s="36">
        <f>159399.98+4900-172151.41</f>
        <v>-7851.429999999993</v>
      </c>
      <c r="G381" s="37">
        <f>+F381/F382</f>
        <v>-3.0869624157587625E-2</v>
      </c>
    </row>
    <row r="382" spans="1:7" ht="12.95" customHeight="1" thickBot="1">
      <c r="A382" s="10"/>
      <c r="B382" s="41" t="s">
        <v>264</v>
      </c>
      <c r="C382" s="40" t="s">
        <v>2</v>
      </c>
      <c r="D382" s="42" t="s">
        <v>2</v>
      </c>
      <c r="E382" s="42" t="s">
        <v>2</v>
      </c>
      <c r="F382" s="43">
        <v>254341.61296940001</v>
      </c>
      <c r="G382" s="44">
        <v>1</v>
      </c>
    </row>
    <row r="383" spans="1:7" ht="12.95" customHeight="1">
      <c r="A383" s="10"/>
      <c r="B383" s="11" t="s">
        <v>2</v>
      </c>
      <c r="C383" s="10"/>
      <c r="D383" s="10"/>
      <c r="E383" s="10"/>
      <c r="F383" s="10"/>
      <c r="G383" s="10"/>
    </row>
    <row r="384" spans="1:7" ht="12.95" customHeight="1">
      <c r="A384" s="10"/>
      <c r="B384" s="45" t="s">
        <v>2</v>
      </c>
      <c r="C384" s="10"/>
      <c r="D384" s="10"/>
      <c r="E384" s="10"/>
      <c r="F384" s="57"/>
      <c r="G384" s="57"/>
    </row>
    <row r="385" spans="1:7" ht="12.95" customHeight="1">
      <c r="A385" s="10"/>
      <c r="B385" s="45" t="s">
        <v>265</v>
      </c>
      <c r="C385" s="10"/>
      <c r="D385" s="10"/>
      <c r="E385" s="10"/>
      <c r="F385" s="10"/>
      <c r="G385" s="10"/>
    </row>
    <row r="386" spans="1:7" ht="12.95" customHeight="1">
      <c r="A386" s="10"/>
      <c r="B386" s="45" t="s">
        <v>485</v>
      </c>
      <c r="C386" s="10"/>
      <c r="D386" s="10"/>
      <c r="E386" s="10"/>
      <c r="F386" s="10"/>
      <c r="G386" s="10"/>
    </row>
    <row r="387" spans="1:7" ht="12.95" customHeight="1">
      <c r="A387" s="10"/>
      <c r="B387" s="45" t="s">
        <v>2</v>
      </c>
      <c r="C387" s="10"/>
      <c r="D387" s="10"/>
      <c r="E387" s="10"/>
      <c r="F387" s="10"/>
      <c r="G387" s="10"/>
    </row>
    <row r="388" spans="1:7" ht="26.1" customHeight="1">
      <c r="A388" s="10"/>
      <c r="B388" s="55"/>
      <c r="C388" s="10"/>
      <c r="E388" s="10"/>
      <c r="F388" s="10"/>
      <c r="G388" s="10"/>
    </row>
    <row r="389" spans="1:7" ht="12.95" customHeight="1">
      <c r="A389" s="10"/>
      <c r="B389" s="45" t="s">
        <v>2</v>
      </c>
      <c r="C389" s="10"/>
      <c r="D389" s="10"/>
      <c r="E389" s="10"/>
      <c r="F389" s="10"/>
      <c r="G38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2:G143"/>
  <sheetViews>
    <sheetView showGridLines="0" zoomScaleNormal="100" workbookViewId="0">
      <selection activeCell="B4" sqref="B4:G4"/>
    </sheetView>
  </sheetViews>
  <sheetFormatPr defaultRowHeight="12.75"/>
  <cols>
    <col min="1" max="1" width="11.7109375" style="8" bestFit="1" customWidth="1"/>
    <col min="2" max="2" width="55.5703125" style="8" bestFit="1" customWidth="1"/>
    <col min="3" max="3" width="13.28515625" style="8" bestFit="1" customWidth="1"/>
    <col min="4" max="4" width="30.710937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">
        <v>3042</v>
      </c>
      <c r="C4" s="65"/>
      <c r="D4" s="65"/>
      <c r="E4" s="65"/>
      <c r="F4" s="65"/>
      <c r="G4" s="65"/>
    </row>
    <row r="5" spans="1:7" ht="15.95" customHeight="1">
      <c r="A5" s="9" t="s">
        <v>1691</v>
      </c>
      <c r="B5" s="56" t="s">
        <v>2958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958</v>
      </c>
      <c r="B11" s="22" t="s">
        <v>960</v>
      </c>
      <c r="C11" s="17" t="s">
        <v>959</v>
      </c>
      <c r="D11" s="19" t="s">
        <v>961</v>
      </c>
      <c r="E11" s="23">
        <v>89600</v>
      </c>
      <c r="F11" s="24">
        <v>749.1</v>
      </c>
      <c r="G11" s="25">
        <v>4.5499999999999999E-2</v>
      </c>
    </row>
    <row r="12" spans="1:7" ht="12.95" customHeight="1">
      <c r="A12" s="21" t="s">
        <v>1026</v>
      </c>
      <c r="B12" s="22" t="s">
        <v>1028</v>
      </c>
      <c r="C12" s="17" t="s">
        <v>1027</v>
      </c>
      <c r="D12" s="19" t="s">
        <v>862</v>
      </c>
      <c r="E12" s="23">
        <v>27500</v>
      </c>
      <c r="F12" s="24">
        <v>742.51</v>
      </c>
      <c r="G12" s="25">
        <v>4.5100000000000001E-2</v>
      </c>
    </row>
    <row r="13" spans="1:7" ht="12.95" customHeight="1">
      <c r="A13" s="21" t="s">
        <v>1273</v>
      </c>
      <c r="B13" s="22" t="s">
        <v>1275</v>
      </c>
      <c r="C13" s="17" t="s">
        <v>1274</v>
      </c>
      <c r="D13" s="19" t="s">
        <v>930</v>
      </c>
      <c r="E13" s="23">
        <v>64400</v>
      </c>
      <c r="F13" s="24">
        <v>587.20000000000005</v>
      </c>
      <c r="G13" s="25">
        <v>3.5700000000000003E-2</v>
      </c>
    </row>
    <row r="14" spans="1:7" ht="12.95" customHeight="1">
      <c r="A14" s="21" t="s">
        <v>855</v>
      </c>
      <c r="B14" s="22" t="s">
        <v>857</v>
      </c>
      <c r="C14" s="17" t="s">
        <v>856</v>
      </c>
      <c r="D14" s="19" t="s">
        <v>858</v>
      </c>
      <c r="E14" s="23">
        <v>83026</v>
      </c>
      <c r="F14" s="24">
        <v>467.48</v>
      </c>
      <c r="G14" s="25">
        <v>2.8400000000000002E-2</v>
      </c>
    </row>
    <row r="15" spans="1:7" ht="12.95" customHeight="1">
      <c r="A15" s="21" t="s">
        <v>1194</v>
      </c>
      <c r="B15" s="22" t="s">
        <v>1196</v>
      </c>
      <c r="C15" s="17" t="s">
        <v>1195</v>
      </c>
      <c r="D15" s="19" t="s">
        <v>870</v>
      </c>
      <c r="E15" s="23">
        <v>74400</v>
      </c>
      <c r="F15" s="24">
        <v>409.5</v>
      </c>
      <c r="G15" s="25">
        <v>2.4899999999999999E-2</v>
      </c>
    </row>
    <row r="16" spans="1:7" ht="12.95" customHeight="1">
      <c r="A16" s="21" t="s">
        <v>1000</v>
      </c>
      <c r="B16" s="22" t="s">
        <v>1002</v>
      </c>
      <c r="C16" s="17" t="s">
        <v>1001</v>
      </c>
      <c r="D16" s="19" t="s">
        <v>1003</v>
      </c>
      <c r="E16" s="23">
        <v>96800</v>
      </c>
      <c r="F16" s="24">
        <v>369.24</v>
      </c>
      <c r="G16" s="25">
        <v>2.24E-2</v>
      </c>
    </row>
    <row r="17" spans="1:7" ht="12.95" customHeight="1">
      <c r="A17" s="21" t="s">
        <v>1017</v>
      </c>
      <c r="B17" s="22" t="s">
        <v>1019</v>
      </c>
      <c r="C17" s="17" t="s">
        <v>1018</v>
      </c>
      <c r="D17" s="19" t="s">
        <v>1003</v>
      </c>
      <c r="E17" s="23">
        <v>59000</v>
      </c>
      <c r="F17" s="24">
        <v>349.01</v>
      </c>
      <c r="G17" s="25">
        <v>2.12E-2</v>
      </c>
    </row>
    <row r="18" spans="1:7" ht="12.95" customHeight="1">
      <c r="A18" s="21" t="s">
        <v>1692</v>
      </c>
      <c r="B18" s="22" t="s">
        <v>1694</v>
      </c>
      <c r="C18" s="17" t="s">
        <v>1693</v>
      </c>
      <c r="D18" s="19" t="s">
        <v>961</v>
      </c>
      <c r="E18" s="23">
        <v>80000</v>
      </c>
      <c r="F18" s="24">
        <v>336.56</v>
      </c>
      <c r="G18" s="25">
        <v>2.0400000000000001E-2</v>
      </c>
    </row>
    <row r="19" spans="1:7" ht="12.95" customHeight="1">
      <c r="A19" s="21" t="s">
        <v>1695</v>
      </c>
      <c r="B19" s="22" t="s">
        <v>1615</v>
      </c>
      <c r="C19" s="17" t="s">
        <v>1696</v>
      </c>
      <c r="D19" s="19" t="s">
        <v>870</v>
      </c>
      <c r="E19" s="23">
        <v>15071</v>
      </c>
      <c r="F19" s="24">
        <v>328.47</v>
      </c>
      <c r="G19" s="25">
        <v>1.9900000000000001E-2</v>
      </c>
    </row>
    <row r="20" spans="1:7" ht="12.95" customHeight="1">
      <c r="A20" s="21" t="s">
        <v>993</v>
      </c>
      <c r="B20" s="22" t="s">
        <v>995</v>
      </c>
      <c r="C20" s="17" t="s">
        <v>994</v>
      </c>
      <c r="D20" s="19" t="s">
        <v>996</v>
      </c>
      <c r="E20" s="23">
        <v>488000</v>
      </c>
      <c r="F20" s="24">
        <v>321.35000000000002</v>
      </c>
      <c r="G20" s="25">
        <v>1.95E-2</v>
      </c>
    </row>
    <row r="21" spans="1:7" ht="12.95" customHeight="1">
      <c r="A21" s="21" t="s">
        <v>952</v>
      </c>
      <c r="B21" s="22" t="s">
        <v>954</v>
      </c>
      <c r="C21" s="17" t="s">
        <v>953</v>
      </c>
      <c r="D21" s="19" t="s">
        <v>870</v>
      </c>
      <c r="E21" s="23">
        <v>104250</v>
      </c>
      <c r="F21" s="24">
        <v>317.18</v>
      </c>
      <c r="G21" s="25">
        <v>1.9300000000000001E-2</v>
      </c>
    </row>
    <row r="22" spans="1:7" ht="12.95" customHeight="1">
      <c r="A22" s="21" t="s">
        <v>981</v>
      </c>
      <c r="B22" s="22" t="s">
        <v>983</v>
      </c>
      <c r="C22" s="17" t="s">
        <v>982</v>
      </c>
      <c r="D22" s="19" t="s">
        <v>984</v>
      </c>
      <c r="E22" s="23">
        <v>294000</v>
      </c>
      <c r="F22" s="24">
        <v>309.29000000000002</v>
      </c>
      <c r="G22" s="25">
        <v>1.8800000000000001E-2</v>
      </c>
    </row>
    <row r="23" spans="1:7" ht="12.95" customHeight="1">
      <c r="A23" s="21" t="s">
        <v>1086</v>
      </c>
      <c r="B23" s="22" t="s">
        <v>1088</v>
      </c>
      <c r="C23" s="17" t="s">
        <v>1087</v>
      </c>
      <c r="D23" s="19" t="s">
        <v>866</v>
      </c>
      <c r="E23" s="23">
        <v>15000</v>
      </c>
      <c r="F23" s="24">
        <v>299.23</v>
      </c>
      <c r="G23" s="25">
        <v>1.8200000000000001E-2</v>
      </c>
    </row>
    <row r="24" spans="1:7" ht="12.95" customHeight="1">
      <c r="A24" s="21" t="s">
        <v>885</v>
      </c>
      <c r="B24" s="22" t="s">
        <v>887</v>
      </c>
      <c r="C24" s="17" t="s">
        <v>886</v>
      </c>
      <c r="D24" s="19" t="s">
        <v>888</v>
      </c>
      <c r="E24" s="23">
        <v>22500</v>
      </c>
      <c r="F24" s="24">
        <v>266.85000000000002</v>
      </c>
      <c r="G24" s="25">
        <v>1.6199999999999999E-2</v>
      </c>
    </row>
    <row r="25" spans="1:7" ht="12.95" customHeight="1">
      <c r="A25" s="21" t="s">
        <v>1076</v>
      </c>
      <c r="B25" s="22" t="s">
        <v>1078</v>
      </c>
      <c r="C25" s="17" t="s">
        <v>1077</v>
      </c>
      <c r="D25" s="19" t="s">
        <v>866</v>
      </c>
      <c r="E25" s="23">
        <v>58000</v>
      </c>
      <c r="F25" s="24">
        <v>242.76</v>
      </c>
      <c r="G25" s="25">
        <v>1.47E-2</v>
      </c>
    </row>
    <row r="26" spans="1:7" ht="12.95" customHeight="1">
      <c r="A26" s="21" t="s">
        <v>899</v>
      </c>
      <c r="B26" s="22" t="s">
        <v>901</v>
      </c>
      <c r="C26" s="17" t="s">
        <v>900</v>
      </c>
      <c r="D26" s="19" t="s">
        <v>902</v>
      </c>
      <c r="E26" s="23">
        <v>80000</v>
      </c>
      <c r="F26" s="24">
        <v>238.16</v>
      </c>
      <c r="G26" s="25">
        <v>1.4500000000000001E-2</v>
      </c>
    </row>
    <row r="27" spans="1:7" ht="12.95" customHeight="1">
      <c r="A27" s="21" t="s">
        <v>997</v>
      </c>
      <c r="B27" s="22" t="s">
        <v>999</v>
      </c>
      <c r="C27" s="17" t="s">
        <v>998</v>
      </c>
      <c r="D27" s="19" t="s">
        <v>870</v>
      </c>
      <c r="E27" s="23">
        <v>82000</v>
      </c>
      <c r="F27" s="24">
        <v>233.29</v>
      </c>
      <c r="G27" s="25">
        <v>1.4200000000000001E-2</v>
      </c>
    </row>
    <row r="28" spans="1:7" ht="12.95" customHeight="1">
      <c r="A28" s="21" t="s">
        <v>938</v>
      </c>
      <c r="B28" s="22" t="s">
        <v>940</v>
      </c>
      <c r="C28" s="17" t="s">
        <v>939</v>
      </c>
      <c r="D28" s="19" t="s">
        <v>874</v>
      </c>
      <c r="E28" s="23">
        <v>17000</v>
      </c>
      <c r="F28" s="24">
        <v>232.07</v>
      </c>
      <c r="G28" s="25">
        <v>1.41E-2</v>
      </c>
    </row>
    <row r="29" spans="1:7" ht="12.95" customHeight="1">
      <c r="A29" s="21" t="s">
        <v>1184</v>
      </c>
      <c r="B29" s="22" t="s">
        <v>1186</v>
      </c>
      <c r="C29" s="17" t="s">
        <v>1185</v>
      </c>
      <c r="D29" s="19" t="s">
        <v>870</v>
      </c>
      <c r="E29" s="23">
        <v>70000</v>
      </c>
      <c r="F29" s="24">
        <v>205.45</v>
      </c>
      <c r="G29" s="25">
        <v>1.2500000000000001E-2</v>
      </c>
    </row>
    <row r="30" spans="1:7" ht="12.95" customHeight="1">
      <c r="A30" s="21" t="s">
        <v>1697</v>
      </c>
      <c r="B30" s="22" t="s">
        <v>1699</v>
      </c>
      <c r="C30" s="17" t="s">
        <v>1698</v>
      </c>
      <c r="D30" s="19" t="s">
        <v>951</v>
      </c>
      <c r="E30" s="23">
        <v>33600</v>
      </c>
      <c r="F30" s="24">
        <v>194.41</v>
      </c>
      <c r="G30" s="25">
        <v>1.18E-2</v>
      </c>
    </row>
    <row r="31" spans="1:7" ht="12.95" customHeight="1">
      <c r="A31" s="21" t="s">
        <v>927</v>
      </c>
      <c r="B31" s="22" t="s">
        <v>929</v>
      </c>
      <c r="C31" s="17" t="s">
        <v>928</v>
      </c>
      <c r="D31" s="19" t="s">
        <v>930</v>
      </c>
      <c r="E31" s="23">
        <v>50000</v>
      </c>
      <c r="F31" s="24">
        <v>187.58</v>
      </c>
      <c r="G31" s="25">
        <v>1.14E-2</v>
      </c>
    </row>
    <row r="32" spans="1:7" ht="12.95" customHeight="1">
      <c r="A32" s="21" t="s">
        <v>1007</v>
      </c>
      <c r="B32" s="22" t="s">
        <v>1009</v>
      </c>
      <c r="C32" s="17" t="s">
        <v>1008</v>
      </c>
      <c r="D32" s="19" t="s">
        <v>870</v>
      </c>
      <c r="E32" s="23">
        <v>342000</v>
      </c>
      <c r="F32" s="24">
        <v>154.58000000000001</v>
      </c>
      <c r="G32" s="25">
        <v>9.4000000000000004E-3</v>
      </c>
    </row>
    <row r="33" spans="1:7" ht="12.95" customHeight="1">
      <c r="A33" s="21" t="s">
        <v>990</v>
      </c>
      <c r="B33" s="22" t="s">
        <v>992</v>
      </c>
      <c r="C33" s="17" t="s">
        <v>991</v>
      </c>
      <c r="D33" s="19" t="s">
        <v>874</v>
      </c>
      <c r="E33" s="23">
        <v>15600</v>
      </c>
      <c r="F33" s="24">
        <v>145.44</v>
      </c>
      <c r="G33" s="25">
        <v>8.8000000000000005E-3</v>
      </c>
    </row>
    <row r="34" spans="1:7" ht="12.95" customHeight="1">
      <c r="A34" s="21" t="s">
        <v>1700</v>
      </c>
      <c r="B34" s="22" t="s">
        <v>1702</v>
      </c>
      <c r="C34" s="17" t="s">
        <v>1701</v>
      </c>
      <c r="D34" s="19" t="s">
        <v>870</v>
      </c>
      <c r="E34" s="23">
        <v>20000</v>
      </c>
      <c r="F34" s="24">
        <v>140.27000000000001</v>
      </c>
      <c r="G34" s="25">
        <v>8.5000000000000006E-3</v>
      </c>
    </row>
    <row r="35" spans="1:7" ht="12.95" customHeight="1">
      <c r="A35" s="21" t="s">
        <v>1703</v>
      </c>
      <c r="B35" s="22" t="s">
        <v>1705</v>
      </c>
      <c r="C35" s="17" t="s">
        <v>1704</v>
      </c>
      <c r="D35" s="19" t="s">
        <v>944</v>
      </c>
      <c r="E35" s="23">
        <v>90000</v>
      </c>
      <c r="F35" s="24">
        <v>139.37</v>
      </c>
      <c r="G35" s="25">
        <v>8.5000000000000006E-3</v>
      </c>
    </row>
    <row r="36" spans="1:7" ht="12.95" customHeight="1">
      <c r="A36" s="21" t="s">
        <v>1221</v>
      </c>
      <c r="B36" s="22" t="s">
        <v>1223</v>
      </c>
      <c r="C36" s="17" t="s">
        <v>1222</v>
      </c>
      <c r="D36" s="19" t="s">
        <v>866</v>
      </c>
      <c r="E36" s="23">
        <v>25000</v>
      </c>
      <c r="F36" s="24">
        <v>128.46</v>
      </c>
      <c r="G36" s="25">
        <v>7.7999999999999996E-3</v>
      </c>
    </row>
    <row r="37" spans="1:7" ht="12.95" customHeight="1">
      <c r="A37" s="21" t="s">
        <v>1706</v>
      </c>
      <c r="B37" s="22" t="s">
        <v>1708</v>
      </c>
      <c r="C37" s="17" t="s">
        <v>1707</v>
      </c>
      <c r="D37" s="19" t="s">
        <v>866</v>
      </c>
      <c r="E37" s="23">
        <v>50000</v>
      </c>
      <c r="F37" s="24">
        <v>126.43</v>
      </c>
      <c r="G37" s="25">
        <v>7.7000000000000002E-3</v>
      </c>
    </row>
    <row r="38" spans="1:7" ht="12.95" customHeight="1">
      <c r="A38" s="21" t="s">
        <v>893</v>
      </c>
      <c r="B38" s="22" t="s">
        <v>895</v>
      </c>
      <c r="C38" s="17" t="s">
        <v>894</v>
      </c>
      <c r="D38" s="19" t="s">
        <v>862</v>
      </c>
      <c r="E38" s="23">
        <v>47500</v>
      </c>
      <c r="F38" s="24">
        <v>125.45</v>
      </c>
      <c r="G38" s="25">
        <v>7.6E-3</v>
      </c>
    </row>
    <row r="39" spans="1:7" ht="12.95" customHeight="1">
      <c r="A39" s="21" t="s">
        <v>1132</v>
      </c>
      <c r="B39" s="22" t="s">
        <v>1134</v>
      </c>
      <c r="C39" s="17" t="s">
        <v>1133</v>
      </c>
      <c r="D39" s="19" t="s">
        <v>1003</v>
      </c>
      <c r="E39" s="23">
        <v>22000</v>
      </c>
      <c r="F39" s="24">
        <v>125.07</v>
      </c>
      <c r="G39" s="25">
        <v>7.6E-3</v>
      </c>
    </row>
    <row r="40" spans="1:7" ht="12.95" customHeight="1">
      <c r="A40" s="21" t="s">
        <v>867</v>
      </c>
      <c r="B40" s="22" t="s">
        <v>869</v>
      </c>
      <c r="C40" s="17" t="s">
        <v>868</v>
      </c>
      <c r="D40" s="19" t="s">
        <v>870</v>
      </c>
      <c r="E40" s="23">
        <v>143000</v>
      </c>
      <c r="F40" s="24">
        <v>121.69</v>
      </c>
      <c r="G40" s="25">
        <v>7.4000000000000003E-3</v>
      </c>
    </row>
    <row r="41" spans="1:7" ht="12.95" customHeight="1">
      <c r="A41" s="21" t="s">
        <v>1709</v>
      </c>
      <c r="B41" s="22" t="s">
        <v>1711</v>
      </c>
      <c r="C41" s="17" t="s">
        <v>1710</v>
      </c>
      <c r="D41" s="19" t="s">
        <v>920</v>
      </c>
      <c r="E41" s="23">
        <v>2900</v>
      </c>
      <c r="F41" s="24">
        <v>121.62</v>
      </c>
      <c r="G41" s="25">
        <v>7.4000000000000003E-3</v>
      </c>
    </row>
    <row r="42" spans="1:7" ht="12.95" customHeight="1">
      <c r="A42" s="21" t="s">
        <v>931</v>
      </c>
      <c r="B42" s="22" t="s">
        <v>933</v>
      </c>
      <c r="C42" s="17" t="s">
        <v>932</v>
      </c>
      <c r="D42" s="19" t="s">
        <v>858</v>
      </c>
      <c r="E42" s="23">
        <v>156000</v>
      </c>
      <c r="F42" s="24">
        <v>120.9</v>
      </c>
      <c r="G42" s="25">
        <v>7.3000000000000001E-3</v>
      </c>
    </row>
    <row r="43" spans="1:7" ht="12.95" customHeight="1">
      <c r="A43" s="21" t="s">
        <v>945</v>
      </c>
      <c r="B43" s="22" t="s">
        <v>947</v>
      </c>
      <c r="C43" s="17" t="s">
        <v>946</v>
      </c>
      <c r="D43" s="19" t="s">
        <v>913</v>
      </c>
      <c r="E43" s="23">
        <v>8500</v>
      </c>
      <c r="F43" s="24">
        <v>110.7</v>
      </c>
      <c r="G43" s="25">
        <v>6.7000000000000002E-3</v>
      </c>
    </row>
    <row r="44" spans="1:7" ht="12.95" customHeight="1">
      <c r="A44" s="21" t="s">
        <v>1147</v>
      </c>
      <c r="B44" s="22" t="s">
        <v>1149</v>
      </c>
      <c r="C44" s="17" t="s">
        <v>1148</v>
      </c>
      <c r="D44" s="19" t="s">
        <v>1082</v>
      </c>
      <c r="E44" s="23">
        <v>39000</v>
      </c>
      <c r="F44" s="24">
        <v>109.1</v>
      </c>
      <c r="G44" s="25">
        <v>6.6E-3</v>
      </c>
    </row>
    <row r="45" spans="1:7" ht="12.95" customHeight="1">
      <c r="A45" s="21" t="s">
        <v>1107</v>
      </c>
      <c r="B45" s="22" t="s">
        <v>1109</v>
      </c>
      <c r="C45" s="17" t="s">
        <v>1108</v>
      </c>
      <c r="D45" s="19" t="s">
        <v>866</v>
      </c>
      <c r="E45" s="23">
        <v>21700</v>
      </c>
      <c r="F45" s="24">
        <v>107.89</v>
      </c>
      <c r="G45" s="25">
        <v>6.6E-3</v>
      </c>
    </row>
    <row r="46" spans="1:7" ht="12.95" customHeight="1">
      <c r="A46" s="21" t="s">
        <v>1035</v>
      </c>
      <c r="B46" s="22" t="s">
        <v>1037</v>
      </c>
      <c r="C46" s="17" t="s">
        <v>1036</v>
      </c>
      <c r="D46" s="19" t="s">
        <v>866</v>
      </c>
      <c r="E46" s="23">
        <v>196000</v>
      </c>
      <c r="F46" s="24">
        <v>104.76</v>
      </c>
      <c r="G46" s="25">
        <v>6.4000000000000003E-3</v>
      </c>
    </row>
    <row r="47" spans="1:7" ht="12.95" customHeight="1">
      <c r="A47" s="21" t="s">
        <v>1712</v>
      </c>
      <c r="B47" s="22" t="s">
        <v>1714</v>
      </c>
      <c r="C47" s="17" t="s">
        <v>1713</v>
      </c>
      <c r="D47" s="19" t="s">
        <v>881</v>
      </c>
      <c r="E47" s="23">
        <v>65000</v>
      </c>
      <c r="F47" s="24">
        <v>102.86</v>
      </c>
      <c r="G47" s="25">
        <v>6.1999999999999998E-3</v>
      </c>
    </row>
    <row r="48" spans="1:7" ht="12.95" customHeight="1">
      <c r="A48" s="21" t="s">
        <v>1715</v>
      </c>
      <c r="B48" s="22" t="s">
        <v>1717</v>
      </c>
      <c r="C48" s="17" t="s">
        <v>1716</v>
      </c>
      <c r="D48" s="19" t="s">
        <v>1082</v>
      </c>
      <c r="E48" s="23">
        <v>35000</v>
      </c>
      <c r="F48" s="24">
        <v>102.48</v>
      </c>
      <c r="G48" s="25">
        <v>6.1999999999999998E-3</v>
      </c>
    </row>
    <row r="49" spans="1:7" ht="12.95" customHeight="1">
      <c r="A49" s="21" t="s">
        <v>1177</v>
      </c>
      <c r="B49" s="22" t="s">
        <v>1179</v>
      </c>
      <c r="C49" s="17" t="s">
        <v>1178</v>
      </c>
      <c r="D49" s="19" t="s">
        <v>1180</v>
      </c>
      <c r="E49" s="23">
        <v>60000</v>
      </c>
      <c r="F49" s="24">
        <v>99.42</v>
      </c>
      <c r="G49" s="25">
        <v>6.0000000000000001E-3</v>
      </c>
    </row>
    <row r="50" spans="1:7" ht="12.95" customHeight="1">
      <c r="A50" s="21" t="s">
        <v>896</v>
      </c>
      <c r="B50" s="22" t="s">
        <v>898</v>
      </c>
      <c r="C50" s="17" t="s">
        <v>897</v>
      </c>
      <c r="D50" s="19" t="s">
        <v>862</v>
      </c>
      <c r="E50" s="23">
        <v>3000</v>
      </c>
      <c r="F50" s="24">
        <v>98.83</v>
      </c>
      <c r="G50" s="25">
        <v>6.0000000000000001E-3</v>
      </c>
    </row>
    <row r="51" spans="1:7" ht="12.95" customHeight="1">
      <c r="A51" s="21" t="s">
        <v>1718</v>
      </c>
      <c r="B51" s="22" t="s">
        <v>1720</v>
      </c>
      <c r="C51" s="17" t="s">
        <v>1719</v>
      </c>
      <c r="D51" s="19" t="s">
        <v>1003</v>
      </c>
      <c r="E51" s="23">
        <v>11500</v>
      </c>
      <c r="F51" s="24">
        <v>89.87</v>
      </c>
      <c r="G51" s="25">
        <v>5.4999999999999997E-3</v>
      </c>
    </row>
    <row r="52" spans="1:7" ht="12.95" customHeight="1">
      <c r="A52" s="21" t="s">
        <v>1721</v>
      </c>
      <c r="B52" s="22" t="s">
        <v>1723</v>
      </c>
      <c r="C52" s="17" t="s">
        <v>1722</v>
      </c>
      <c r="D52" s="19" t="s">
        <v>888</v>
      </c>
      <c r="E52" s="23">
        <v>50000</v>
      </c>
      <c r="F52" s="24">
        <v>82.18</v>
      </c>
      <c r="G52" s="25">
        <v>5.0000000000000001E-3</v>
      </c>
    </row>
    <row r="53" spans="1:7" ht="12.95" customHeight="1">
      <c r="A53" s="21" t="s">
        <v>1158</v>
      </c>
      <c r="B53" s="22" t="s">
        <v>1160</v>
      </c>
      <c r="C53" s="17" t="s">
        <v>1159</v>
      </c>
      <c r="D53" s="19" t="s">
        <v>984</v>
      </c>
      <c r="E53" s="23">
        <v>30000</v>
      </c>
      <c r="F53" s="24">
        <v>78.33</v>
      </c>
      <c r="G53" s="25">
        <v>4.7999999999999996E-3</v>
      </c>
    </row>
    <row r="54" spans="1:7" ht="12.95" customHeight="1">
      <c r="A54" s="21" t="s">
        <v>948</v>
      </c>
      <c r="B54" s="22" t="s">
        <v>950</v>
      </c>
      <c r="C54" s="17" t="s">
        <v>949</v>
      </c>
      <c r="D54" s="19" t="s">
        <v>951</v>
      </c>
      <c r="E54" s="23">
        <v>20000</v>
      </c>
      <c r="F54" s="24">
        <v>78.12</v>
      </c>
      <c r="G54" s="25">
        <v>4.7000000000000002E-3</v>
      </c>
    </row>
    <row r="55" spans="1:7" ht="12.95" customHeight="1">
      <c r="A55" s="21" t="s">
        <v>1724</v>
      </c>
      <c r="B55" s="22" t="s">
        <v>1726</v>
      </c>
      <c r="C55" s="17" t="s">
        <v>1725</v>
      </c>
      <c r="D55" s="19" t="s">
        <v>866</v>
      </c>
      <c r="E55" s="23">
        <v>5000</v>
      </c>
      <c r="F55" s="24">
        <v>74.900000000000006</v>
      </c>
      <c r="G55" s="25">
        <v>4.4999999999999997E-3</v>
      </c>
    </row>
    <row r="56" spans="1:7" ht="12.95" customHeight="1">
      <c r="A56" s="21" t="s">
        <v>1727</v>
      </c>
      <c r="B56" s="22" t="s">
        <v>1729</v>
      </c>
      <c r="C56" s="17" t="s">
        <v>1728</v>
      </c>
      <c r="D56" s="19" t="s">
        <v>1730</v>
      </c>
      <c r="E56" s="23">
        <v>14000</v>
      </c>
      <c r="F56" s="24">
        <v>74.84</v>
      </c>
      <c r="G56" s="25">
        <v>4.4999999999999997E-3</v>
      </c>
    </row>
    <row r="57" spans="1:7" ht="12.95" customHeight="1">
      <c r="A57" s="21" t="s">
        <v>1267</v>
      </c>
      <c r="B57" s="22" t="s">
        <v>1269</v>
      </c>
      <c r="C57" s="17" t="s">
        <v>1268</v>
      </c>
      <c r="D57" s="19" t="s">
        <v>1128</v>
      </c>
      <c r="E57" s="23">
        <v>11000</v>
      </c>
      <c r="F57" s="24">
        <v>74.09</v>
      </c>
      <c r="G57" s="25">
        <v>4.4999999999999997E-3</v>
      </c>
    </row>
    <row r="58" spans="1:7" ht="12.95" customHeight="1">
      <c r="A58" s="21" t="s">
        <v>1731</v>
      </c>
      <c r="B58" s="22" t="s">
        <v>1733</v>
      </c>
      <c r="C58" s="17" t="s">
        <v>1732</v>
      </c>
      <c r="D58" s="19" t="s">
        <v>1016</v>
      </c>
      <c r="E58" s="23">
        <v>8930</v>
      </c>
      <c r="F58" s="24">
        <v>73.92</v>
      </c>
      <c r="G58" s="25">
        <v>4.4999999999999997E-3</v>
      </c>
    </row>
    <row r="59" spans="1:7" ht="12.95" customHeight="1">
      <c r="A59" s="21" t="s">
        <v>1258</v>
      </c>
      <c r="B59" s="22" t="s">
        <v>1260</v>
      </c>
      <c r="C59" s="17" t="s">
        <v>1259</v>
      </c>
      <c r="D59" s="19" t="s">
        <v>965</v>
      </c>
      <c r="E59" s="23">
        <v>8000</v>
      </c>
      <c r="F59" s="24">
        <v>71.83</v>
      </c>
      <c r="G59" s="25">
        <v>4.4000000000000003E-3</v>
      </c>
    </row>
    <row r="60" spans="1:7" ht="12.95" customHeight="1">
      <c r="A60" s="21" t="s">
        <v>1013</v>
      </c>
      <c r="B60" s="22" t="s">
        <v>1015</v>
      </c>
      <c r="C60" s="17" t="s">
        <v>1014</v>
      </c>
      <c r="D60" s="19" t="s">
        <v>1016</v>
      </c>
      <c r="E60" s="23">
        <v>10400</v>
      </c>
      <c r="F60" s="24">
        <v>71.650000000000006</v>
      </c>
      <c r="G60" s="25">
        <v>4.4000000000000003E-3</v>
      </c>
    </row>
    <row r="61" spans="1:7" ht="12.95" customHeight="1">
      <c r="A61" s="21" t="s">
        <v>1276</v>
      </c>
      <c r="B61" s="22" t="s">
        <v>1278</v>
      </c>
      <c r="C61" s="17" t="s">
        <v>1277</v>
      </c>
      <c r="D61" s="19" t="s">
        <v>862</v>
      </c>
      <c r="E61" s="23">
        <v>750</v>
      </c>
      <c r="F61" s="24">
        <v>71.400000000000006</v>
      </c>
      <c r="G61" s="25">
        <v>4.3E-3</v>
      </c>
    </row>
    <row r="62" spans="1:7" ht="12.95" customHeight="1">
      <c r="A62" s="21" t="s">
        <v>1240</v>
      </c>
      <c r="B62" s="22" t="s">
        <v>1242</v>
      </c>
      <c r="C62" s="17" t="s">
        <v>1241</v>
      </c>
      <c r="D62" s="19" t="s">
        <v>881</v>
      </c>
      <c r="E62" s="23">
        <v>100000</v>
      </c>
      <c r="F62" s="24">
        <v>70.55</v>
      </c>
      <c r="G62" s="25">
        <v>4.3E-3</v>
      </c>
    </row>
    <row r="63" spans="1:7" ht="12.95" customHeight="1">
      <c r="A63" s="21" t="s">
        <v>1058</v>
      </c>
      <c r="B63" s="22" t="s">
        <v>1060</v>
      </c>
      <c r="C63" s="17" t="s">
        <v>1059</v>
      </c>
      <c r="D63" s="19" t="s">
        <v>874</v>
      </c>
      <c r="E63" s="23">
        <v>10000</v>
      </c>
      <c r="F63" s="24">
        <v>68.08</v>
      </c>
      <c r="G63" s="25">
        <v>4.1000000000000003E-3</v>
      </c>
    </row>
    <row r="64" spans="1:7" ht="12.95" customHeight="1">
      <c r="A64" s="21" t="s">
        <v>1734</v>
      </c>
      <c r="B64" s="22" t="s">
        <v>1736</v>
      </c>
      <c r="C64" s="17" t="s">
        <v>1735</v>
      </c>
      <c r="D64" s="19" t="s">
        <v>1193</v>
      </c>
      <c r="E64" s="23">
        <v>10000</v>
      </c>
      <c r="F64" s="24">
        <v>66.930000000000007</v>
      </c>
      <c r="G64" s="25">
        <v>4.1000000000000003E-3</v>
      </c>
    </row>
    <row r="65" spans="1:7" ht="12.95" customHeight="1">
      <c r="A65" s="21" t="s">
        <v>1098</v>
      </c>
      <c r="B65" s="22" t="s">
        <v>1100</v>
      </c>
      <c r="C65" s="17" t="s">
        <v>1099</v>
      </c>
      <c r="D65" s="19" t="s">
        <v>920</v>
      </c>
      <c r="E65" s="23">
        <v>28000</v>
      </c>
      <c r="F65" s="24">
        <v>64.599999999999994</v>
      </c>
      <c r="G65" s="25">
        <v>3.8999999999999998E-3</v>
      </c>
    </row>
    <row r="66" spans="1:7" ht="12.95" customHeight="1">
      <c r="A66" s="21" t="s">
        <v>1224</v>
      </c>
      <c r="B66" s="22" t="s">
        <v>1226</v>
      </c>
      <c r="C66" s="17" t="s">
        <v>1225</v>
      </c>
      <c r="D66" s="19" t="s">
        <v>1003</v>
      </c>
      <c r="E66" s="23">
        <v>5600</v>
      </c>
      <c r="F66" s="24">
        <v>64.37</v>
      </c>
      <c r="G66" s="25">
        <v>3.8999999999999998E-3</v>
      </c>
    </row>
    <row r="67" spans="1:7" ht="12.95" customHeight="1">
      <c r="A67" s="21" t="s">
        <v>878</v>
      </c>
      <c r="B67" s="22" t="s">
        <v>880</v>
      </c>
      <c r="C67" s="17" t="s">
        <v>879</v>
      </c>
      <c r="D67" s="19" t="s">
        <v>881</v>
      </c>
      <c r="E67" s="23">
        <v>30000</v>
      </c>
      <c r="F67" s="24">
        <v>58.89</v>
      </c>
      <c r="G67" s="25">
        <v>3.5999999999999999E-3</v>
      </c>
    </row>
    <row r="68" spans="1:7" ht="12.95" customHeight="1">
      <c r="A68" s="21" t="s">
        <v>1737</v>
      </c>
      <c r="B68" s="22" t="s">
        <v>1739</v>
      </c>
      <c r="C68" s="17" t="s">
        <v>1738</v>
      </c>
      <c r="D68" s="19" t="s">
        <v>1730</v>
      </c>
      <c r="E68" s="23">
        <v>40000</v>
      </c>
      <c r="F68" s="24">
        <v>56.06</v>
      </c>
      <c r="G68" s="25">
        <v>3.3999999999999998E-3</v>
      </c>
    </row>
    <row r="69" spans="1:7" ht="12.95" customHeight="1">
      <c r="A69" s="21" t="s">
        <v>1740</v>
      </c>
      <c r="B69" s="22" t="s">
        <v>1742</v>
      </c>
      <c r="C69" s="17" t="s">
        <v>1741</v>
      </c>
      <c r="D69" s="19" t="s">
        <v>1047</v>
      </c>
      <c r="E69" s="23">
        <v>12700</v>
      </c>
      <c r="F69" s="24">
        <v>53.99</v>
      </c>
      <c r="G69" s="25">
        <v>3.3E-3</v>
      </c>
    </row>
    <row r="70" spans="1:7" ht="12.95" customHeight="1">
      <c r="A70" s="21" t="s">
        <v>1138</v>
      </c>
      <c r="B70" s="22" t="s">
        <v>1140</v>
      </c>
      <c r="C70" s="17" t="s">
        <v>1139</v>
      </c>
      <c r="D70" s="19" t="s">
        <v>858</v>
      </c>
      <c r="E70" s="23">
        <v>15000</v>
      </c>
      <c r="F70" s="24">
        <v>49.56</v>
      </c>
      <c r="G70" s="25">
        <v>3.0000000000000001E-3</v>
      </c>
    </row>
    <row r="71" spans="1:7" ht="12.95" customHeight="1">
      <c r="A71" s="21" t="s">
        <v>1122</v>
      </c>
      <c r="B71" s="22" t="s">
        <v>1124</v>
      </c>
      <c r="C71" s="17" t="s">
        <v>1123</v>
      </c>
      <c r="D71" s="19" t="s">
        <v>996</v>
      </c>
      <c r="E71" s="23">
        <v>9000</v>
      </c>
      <c r="F71" s="24">
        <v>47.44</v>
      </c>
      <c r="G71" s="25">
        <v>2.8999999999999998E-3</v>
      </c>
    </row>
    <row r="72" spans="1:7" ht="12.95" customHeight="1">
      <c r="A72" s="21" t="s">
        <v>1743</v>
      </c>
      <c r="B72" s="22" t="s">
        <v>1745</v>
      </c>
      <c r="C72" s="17" t="s">
        <v>1744</v>
      </c>
      <c r="D72" s="19" t="s">
        <v>1167</v>
      </c>
      <c r="E72" s="23">
        <v>15000</v>
      </c>
      <c r="F72" s="24">
        <v>42.64</v>
      </c>
      <c r="G72" s="25">
        <v>2.5999999999999999E-3</v>
      </c>
    </row>
    <row r="73" spans="1:7" ht="12.95" customHeight="1">
      <c r="A73" s="21" t="s">
        <v>875</v>
      </c>
      <c r="B73" s="22" t="s">
        <v>877</v>
      </c>
      <c r="C73" s="17" t="s">
        <v>876</v>
      </c>
      <c r="D73" s="19" t="s">
        <v>866</v>
      </c>
      <c r="E73" s="23">
        <v>30000</v>
      </c>
      <c r="F73" s="24">
        <v>26.19</v>
      </c>
      <c r="G73" s="25">
        <v>1.6000000000000001E-3</v>
      </c>
    </row>
    <row r="74" spans="1:7" ht="12.95" customHeight="1">
      <c r="A74" s="21" t="s">
        <v>1197</v>
      </c>
      <c r="B74" s="22" t="s">
        <v>1199</v>
      </c>
      <c r="C74" s="17" t="s">
        <v>1198</v>
      </c>
      <c r="D74" s="19" t="s">
        <v>870</v>
      </c>
      <c r="E74" s="23">
        <v>18000</v>
      </c>
      <c r="F74" s="24">
        <v>16.989999999999998</v>
      </c>
      <c r="G74" s="25">
        <v>1E-3</v>
      </c>
    </row>
    <row r="75" spans="1:7" ht="12.95" customHeight="1">
      <c r="A75" s="21" t="s">
        <v>1044</v>
      </c>
      <c r="B75" s="22" t="s">
        <v>1046</v>
      </c>
      <c r="C75" s="17" t="s">
        <v>1045</v>
      </c>
      <c r="D75" s="19" t="s">
        <v>1047</v>
      </c>
      <c r="E75" s="23">
        <v>13500</v>
      </c>
      <c r="F75" s="24">
        <v>15.75</v>
      </c>
      <c r="G75" s="25">
        <v>1E-3</v>
      </c>
    </row>
    <row r="76" spans="1:7" ht="12.95" customHeight="1">
      <c r="A76" s="21" t="s">
        <v>1141</v>
      </c>
      <c r="B76" s="22" t="s">
        <v>1143</v>
      </c>
      <c r="C76" s="17" t="s">
        <v>1142</v>
      </c>
      <c r="D76" s="19" t="s">
        <v>902</v>
      </c>
      <c r="E76" s="23">
        <v>2500</v>
      </c>
      <c r="F76" s="24">
        <v>10.54</v>
      </c>
      <c r="G76" s="25">
        <v>5.9999999999999995E-4</v>
      </c>
    </row>
    <row r="77" spans="1:7" ht="12.95" customHeight="1">
      <c r="A77" s="10"/>
      <c r="B77" s="27" t="s">
        <v>37</v>
      </c>
      <c r="C77" s="26" t="s">
        <v>2</v>
      </c>
      <c r="D77" s="27" t="s">
        <v>2</v>
      </c>
      <c r="E77" s="27" t="s">
        <v>2</v>
      </c>
      <c r="F77" s="28">
        <v>11225.72</v>
      </c>
      <c r="G77" s="29">
        <v>0.68179999999999996</v>
      </c>
    </row>
    <row r="78" spans="1:7" ht="12.95" customHeight="1">
      <c r="A78" s="10"/>
      <c r="B78" s="18" t="s">
        <v>1285</v>
      </c>
      <c r="C78" s="33" t="s">
        <v>2</v>
      </c>
      <c r="D78" s="30" t="s">
        <v>2</v>
      </c>
      <c r="E78" s="30" t="s">
        <v>2</v>
      </c>
      <c r="F78" s="31" t="s">
        <v>39</v>
      </c>
      <c r="G78" s="32" t="s">
        <v>39</v>
      </c>
    </row>
    <row r="79" spans="1:7" ht="12.95" customHeight="1">
      <c r="A79" s="10"/>
      <c r="B79" s="27" t="s">
        <v>37</v>
      </c>
      <c r="C79" s="33" t="s">
        <v>2</v>
      </c>
      <c r="D79" s="30" t="s">
        <v>2</v>
      </c>
      <c r="E79" s="30" t="s">
        <v>2</v>
      </c>
      <c r="F79" s="31" t="s">
        <v>39</v>
      </c>
      <c r="G79" s="32" t="s">
        <v>39</v>
      </c>
    </row>
    <row r="80" spans="1:7" ht="12.95" customHeight="1">
      <c r="A80" s="10"/>
      <c r="B80" s="27" t="s">
        <v>40</v>
      </c>
      <c r="C80" s="33" t="s">
        <v>2</v>
      </c>
      <c r="D80" s="30" t="s">
        <v>2</v>
      </c>
      <c r="E80" s="35" t="s">
        <v>2</v>
      </c>
      <c r="F80" s="36">
        <v>11225.72</v>
      </c>
      <c r="G80" s="37">
        <v>0.68179999999999996</v>
      </c>
    </row>
    <row r="81" spans="1:7" ht="12.95" customHeight="1">
      <c r="A81" s="10"/>
      <c r="B81" s="18" t="s">
        <v>1286</v>
      </c>
      <c r="C81" s="17" t="s">
        <v>2</v>
      </c>
      <c r="D81" s="19" t="s">
        <v>2</v>
      </c>
      <c r="E81" s="19" t="s">
        <v>2</v>
      </c>
      <c r="F81" s="19" t="s">
        <v>2</v>
      </c>
      <c r="G81" s="20" t="s">
        <v>2</v>
      </c>
    </row>
    <row r="82" spans="1:7" ht="12.95" customHeight="1">
      <c r="A82" s="10"/>
      <c r="B82" s="18" t="s">
        <v>1287</v>
      </c>
      <c r="C82" s="17" t="s">
        <v>2</v>
      </c>
      <c r="D82" s="19" t="s">
        <v>2</v>
      </c>
      <c r="E82" s="19" t="s">
        <v>2</v>
      </c>
      <c r="F82" s="19" t="s">
        <v>2</v>
      </c>
      <c r="G82" s="20" t="s">
        <v>2</v>
      </c>
    </row>
    <row r="83" spans="1:7" ht="12.95" customHeight="1">
      <c r="A83" s="21" t="s">
        <v>1405</v>
      </c>
      <c r="B83" s="22" t="s">
        <v>1406</v>
      </c>
      <c r="C83" s="17" t="s">
        <v>2</v>
      </c>
      <c r="D83" s="19" t="s">
        <v>1290</v>
      </c>
      <c r="E83" s="23">
        <v>-1200</v>
      </c>
      <c r="F83" s="24">
        <v>-5.98</v>
      </c>
      <c r="G83" s="25">
        <v>-4.0000000000000002E-4</v>
      </c>
    </row>
    <row r="84" spans="1:7" ht="12.95" customHeight="1">
      <c r="A84" s="21" t="s">
        <v>1381</v>
      </c>
      <c r="B84" s="22" t="s">
        <v>1382</v>
      </c>
      <c r="C84" s="17" t="s">
        <v>2</v>
      </c>
      <c r="D84" s="19" t="s">
        <v>1290</v>
      </c>
      <c r="E84" s="23">
        <v>-2500</v>
      </c>
      <c r="F84" s="24">
        <v>-10.56</v>
      </c>
      <c r="G84" s="25">
        <v>-5.9999999999999995E-4</v>
      </c>
    </row>
    <row r="85" spans="1:7" ht="12.95" customHeight="1">
      <c r="A85" s="21" t="s">
        <v>1445</v>
      </c>
      <c r="B85" s="22" t="s">
        <v>1446</v>
      </c>
      <c r="C85" s="17" t="s">
        <v>2</v>
      </c>
      <c r="D85" s="19" t="s">
        <v>1290</v>
      </c>
      <c r="E85" s="23">
        <v>-13500</v>
      </c>
      <c r="F85" s="24">
        <v>-15.76</v>
      </c>
      <c r="G85" s="25">
        <v>-1E-3</v>
      </c>
    </row>
    <row r="86" spans="1:7" ht="12.95" customHeight="1">
      <c r="A86" s="21" t="s">
        <v>1345</v>
      </c>
      <c r="B86" s="22" t="s">
        <v>1346</v>
      </c>
      <c r="C86" s="17" t="s">
        <v>2</v>
      </c>
      <c r="D86" s="19" t="s">
        <v>1290</v>
      </c>
      <c r="E86" s="23">
        <v>-18000</v>
      </c>
      <c r="F86" s="24">
        <v>-17.010000000000002</v>
      </c>
      <c r="G86" s="25">
        <v>-1E-3</v>
      </c>
    </row>
    <row r="87" spans="1:7" ht="12.95" customHeight="1">
      <c r="A87" s="21" t="s">
        <v>1537</v>
      </c>
      <c r="B87" s="22" t="s">
        <v>1526</v>
      </c>
      <c r="C87" s="17" t="s">
        <v>2</v>
      </c>
      <c r="D87" s="19" t="s">
        <v>1290</v>
      </c>
      <c r="E87" s="23">
        <v>-7500</v>
      </c>
      <c r="F87" s="24">
        <v>-19.87</v>
      </c>
      <c r="G87" s="25">
        <v>-1.1999999999999999E-3</v>
      </c>
    </row>
    <row r="88" spans="1:7" ht="12.95" customHeight="1">
      <c r="A88" s="21" t="s">
        <v>1546</v>
      </c>
      <c r="B88" s="22" t="s">
        <v>1547</v>
      </c>
      <c r="C88" s="17" t="s">
        <v>2</v>
      </c>
      <c r="D88" s="19" t="s">
        <v>1290</v>
      </c>
      <c r="E88" s="23">
        <v>-30000</v>
      </c>
      <c r="F88" s="24">
        <v>-26.3</v>
      </c>
      <c r="G88" s="25">
        <v>-1.6000000000000001E-3</v>
      </c>
    </row>
    <row r="89" spans="1:7" ht="12.95" customHeight="1">
      <c r="A89" s="21" t="s">
        <v>1383</v>
      </c>
      <c r="B89" s="22" t="s">
        <v>1384</v>
      </c>
      <c r="C89" s="17" t="s">
        <v>2</v>
      </c>
      <c r="D89" s="19" t="s">
        <v>1290</v>
      </c>
      <c r="E89" s="23">
        <v>-15000</v>
      </c>
      <c r="F89" s="24">
        <v>-49.71</v>
      </c>
      <c r="G89" s="25">
        <v>-3.0000000000000001E-3</v>
      </c>
    </row>
    <row r="90" spans="1:7" ht="12.95" customHeight="1">
      <c r="A90" s="21" t="s">
        <v>1544</v>
      </c>
      <c r="B90" s="22" t="s">
        <v>1545</v>
      </c>
      <c r="C90" s="17" t="s">
        <v>2</v>
      </c>
      <c r="D90" s="19" t="s">
        <v>1290</v>
      </c>
      <c r="E90" s="23">
        <v>-30000</v>
      </c>
      <c r="F90" s="24">
        <v>-58.79</v>
      </c>
      <c r="G90" s="25">
        <v>-3.5999999999999999E-3</v>
      </c>
    </row>
    <row r="91" spans="1:7" ht="12.95" customHeight="1">
      <c r="A91" s="21" t="s">
        <v>1327</v>
      </c>
      <c r="B91" s="22" t="s">
        <v>1328</v>
      </c>
      <c r="C91" s="17" t="s">
        <v>2</v>
      </c>
      <c r="D91" s="19" t="s">
        <v>1290</v>
      </c>
      <c r="E91" s="23">
        <v>-5600</v>
      </c>
      <c r="F91" s="24">
        <v>-64.59</v>
      </c>
      <c r="G91" s="25">
        <v>-3.8999999999999998E-3</v>
      </c>
    </row>
    <row r="92" spans="1:7" ht="12.95" customHeight="1">
      <c r="A92" s="21" t="s">
        <v>1451</v>
      </c>
      <c r="B92" s="22" t="s">
        <v>1452</v>
      </c>
      <c r="C92" s="17" t="s">
        <v>2</v>
      </c>
      <c r="D92" s="19" t="s">
        <v>1290</v>
      </c>
      <c r="E92" s="23">
        <v>-196000</v>
      </c>
      <c r="F92" s="24">
        <v>-105.45</v>
      </c>
      <c r="G92" s="25">
        <v>-6.4000000000000003E-3</v>
      </c>
    </row>
    <row r="93" spans="1:7" ht="12.95" customHeight="1">
      <c r="A93" s="21" t="s">
        <v>1515</v>
      </c>
      <c r="B93" s="22" t="s">
        <v>1516</v>
      </c>
      <c r="C93" s="17" t="s">
        <v>2</v>
      </c>
      <c r="D93" s="19" t="s">
        <v>1290</v>
      </c>
      <c r="E93" s="23">
        <v>-156000</v>
      </c>
      <c r="F93" s="24">
        <v>-121.52</v>
      </c>
      <c r="G93" s="25">
        <v>-7.4000000000000003E-3</v>
      </c>
    </row>
    <row r="94" spans="1:7" ht="12.95" customHeight="1">
      <c r="A94" s="21" t="s">
        <v>1550</v>
      </c>
      <c r="B94" s="22" t="s">
        <v>1551</v>
      </c>
      <c r="C94" s="17" t="s">
        <v>2</v>
      </c>
      <c r="D94" s="19" t="s">
        <v>1290</v>
      </c>
      <c r="E94" s="23">
        <v>-143000</v>
      </c>
      <c r="F94" s="24">
        <v>-122.41</v>
      </c>
      <c r="G94" s="25">
        <v>-7.4000000000000003E-3</v>
      </c>
    </row>
    <row r="95" spans="1:7" ht="12.95" customHeight="1">
      <c r="A95" s="21" t="s">
        <v>1505</v>
      </c>
      <c r="B95" s="22" t="s">
        <v>1506</v>
      </c>
      <c r="C95" s="17" t="s">
        <v>2</v>
      </c>
      <c r="D95" s="19" t="s">
        <v>1290</v>
      </c>
      <c r="E95" s="23">
        <v>-41250</v>
      </c>
      <c r="F95" s="24">
        <v>-125.24</v>
      </c>
      <c r="G95" s="25">
        <v>-7.6E-3</v>
      </c>
    </row>
    <row r="96" spans="1:7" ht="12.95" customHeight="1">
      <c r="A96" s="21" t="s">
        <v>1479</v>
      </c>
      <c r="B96" s="22" t="s">
        <v>1480</v>
      </c>
      <c r="C96" s="17" t="s">
        <v>2</v>
      </c>
      <c r="D96" s="19" t="s">
        <v>1290</v>
      </c>
      <c r="E96" s="23">
        <v>-15600</v>
      </c>
      <c r="F96" s="24">
        <v>-146.13999999999999</v>
      </c>
      <c r="G96" s="25">
        <v>-8.8999999999999999E-3</v>
      </c>
    </row>
    <row r="97" spans="1:7" ht="12.95" customHeight="1">
      <c r="A97" s="21" t="s">
        <v>1469</v>
      </c>
      <c r="B97" s="22" t="s">
        <v>1470</v>
      </c>
      <c r="C97" s="17" t="s">
        <v>2</v>
      </c>
      <c r="D97" s="19" t="s">
        <v>1290</v>
      </c>
      <c r="E97" s="23">
        <v>-342000</v>
      </c>
      <c r="F97" s="24">
        <v>-155.27000000000001</v>
      </c>
      <c r="G97" s="25">
        <v>-9.4000000000000004E-3</v>
      </c>
    </row>
    <row r="98" spans="1:7" ht="12.95" customHeight="1">
      <c r="A98" s="21" t="s">
        <v>1746</v>
      </c>
      <c r="B98" s="22" t="s">
        <v>1747</v>
      </c>
      <c r="C98" s="17" t="s">
        <v>2</v>
      </c>
      <c r="D98" s="19" t="s">
        <v>1290</v>
      </c>
      <c r="E98" s="23">
        <v>-33600</v>
      </c>
      <c r="F98" s="24">
        <v>-194.12</v>
      </c>
      <c r="G98" s="25">
        <v>-1.18E-2</v>
      </c>
    </row>
    <row r="99" spans="1:7" ht="12.95" customHeight="1">
      <c r="A99" s="21" t="s">
        <v>1475</v>
      </c>
      <c r="B99" s="22" t="s">
        <v>1476</v>
      </c>
      <c r="C99" s="17" t="s">
        <v>2</v>
      </c>
      <c r="D99" s="19" t="s">
        <v>1290</v>
      </c>
      <c r="E99" s="23">
        <v>-82000</v>
      </c>
      <c r="F99" s="24">
        <v>-234.6</v>
      </c>
      <c r="G99" s="25">
        <v>-1.4200000000000001E-2</v>
      </c>
    </row>
    <row r="100" spans="1:7" ht="12.95" customHeight="1">
      <c r="A100" s="21" t="s">
        <v>1463</v>
      </c>
      <c r="B100" s="22" t="s">
        <v>1464</v>
      </c>
      <c r="C100" s="17" t="s">
        <v>2</v>
      </c>
      <c r="D100" s="19" t="s">
        <v>1290</v>
      </c>
      <c r="E100" s="23">
        <v>-44000</v>
      </c>
      <c r="F100" s="24">
        <v>-261.29000000000002</v>
      </c>
      <c r="G100" s="25">
        <v>-1.5900000000000001E-2</v>
      </c>
    </row>
    <row r="101" spans="1:7" ht="12.95" customHeight="1">
      <c r="A101" s="21" t="s">
        <v>1473</v>
      </c>
      <c r="B101" s="22" t="s">
        <v>1474</v>
      </c>
      <c r="C101" s="17" t="s">
        <v>2</v>
      </c>
      <c r="D101" s="19" t="s">
        <v>1290</v>
      </c>
      <c r="E101" s="23">
        <v>-68800</v>
      </c>
      <c r="F101" s="24">
        <v>-263.74</v>
      </c>
      <c r="G101" s="25">
        <v>-1.6E-2</v>
      </c>
    </row>
    <row r="102" spans="1:7" ht="12.95" customHeight="1">
      <c r="A102" s="21" t="s">
        <v>1485</v>
      </c>
      <c r="B102" s="22" t="s">
        <v>1486</v>
      </c>
      <c r="C102" s="17" t="s">
        <v>2</v>
      </c>
      <c r="D102" s="19" t="s">
        <v>1290</v>
      </c>
      <c r="E102" s="23">
        <v>-294000</v>
      </c>
      <c r="F102" s="24">
        <v>-311.49</v>
      </c>
      <c r="G102" s="25">
        <v>-1.89E-2</v>
      </c>
    </row>
    <row r="103" spans="1:7" ht="12.95" customHeight="1">
      <c r="A103" s="21" t="s">
        <v>1477</v>
      </c>
      <c r="B103" s="22" t="s">
        <v>1478</v>
      </c>
      <c r="C103" s="17" t="s">
        <v>2</v>
      </c>
      <c r="D103" s="19" t="s">
        <v>1290</v>
      </c>
      <c r="E103" s="23">
        <v>-488000</v>
      </c>
      <c r="F103" s="24">
        <v>-322.81</v>
      </c>
      <c r="G103" s="25">
        <v>-1.9599999999999999E-2</v>
      </c>
    </row>
    <row r="104" spans="1:7" ht="12.95" customHeight="1">
      <c r="A104" s="21" t="s">
        <v>1748</v>
      </c>
      <c r="B104" s="22" t="s">
        <v>1749</v>
      </c>
      <c r="C104" s="17" t="s">
        <v>2</v>
      </c>
      <c r="D104" s="19" t="s">
        <v>1290</v>
      </c>
      <c r="E104" s="23">
        <v>-80000</v>
      </c>
      <c r="F104" s="24">
        <v>-336.68</v>
      </c>
      <c r="G104" s="25">
        <v>-2.0400000000000001E-2</v>
      </c>
    </row>
    <row r="105" spans="1:7" ht="12.95" customHeight="1">
      <c r="A105" s="21" t="s">
        <v>1556</v>
      </c>
      <c r="B105" s="22" t="s">
        <v>1557</v>
      </c>
      <c r="C105" s="17" t="s">
        <v>2</v>
      </c>
      <c r="D105" s="19" t="s">
        <v>1290</v>
      </c>
      <c r="E105" s="23">
        <v>-70026</v>
      </c>
      <c r="F105" s="24">
        <v>-396.24</v>
      </c>
      <c r="G105" s="25">
        <v>-2.41E-2</v>
      </c>
    </row>
    <row r="106" spans="1:7" ht="12.95" customHeight="1">
      <c r="A106" s="21" t="s">
        <v>1347</v>
      </c>
      <c r="B106" s="22" t="s">
        <v>1348</v>
      </c>
      <c r="C106" s="17" t="s">
        <v>2</v>
      </c>
      <c r="D106" s="19" t="s">
        <v>1290</v>
      </c>
      <c r="E106" s="23">
        <v>-74400</v>
      </c>
      <c r="F106" s="24">
        <v>-410.87</v>
      </c>
      <c r="G106" s="25">
        <v>-2.5000000000000001E-2</v>
      </c>
    </row>
    <row r="107" spans="1:7" ht="12.95" customHeight="1">
      <c r="A107" s="21" t="s">
        <v>1295</v>
      </c>
      <c r="B107" s="22" t="s">
        <v>1296</v>
      </c>
      <c r="C107" s="17" t="s">
        <v>2</v>
      </c>
      <c r="D107" s="19" t="s">
        <v>1290</v>
      </c>
      <c r="E107" s="23">
        <v>-56400</v>
      </c>
      <c r="F107" s="24">
        <v>-516.4</v>
      </c>
      <c r="G107" s="25">
        <v>-3.1399999999999997E-2</v>
      </c>
    </row>
    <row r="108" spans="1:7" ht="12.95" customHeight="1">
      <c r="A108" s="21" t="s">
        <v>1457</v>
      </c>
      <c r="B108" s="22" t="s">
        <v>1458</v>
      </c>
      <c r="C108" s="17" t="s">
        <v>2</v>
      </c>
      <c r="D108" s="19" t="s">
        <v>1290</v>
      </c>
      <c r="E108" s="23">
        <v>-27500</v>
      </c>
      <c r="F108" s="24">
        <v>-746.57</v>
      </c>
      <c r="G108" s="25">
        <v>-4.53E-2</v>
      </c>
    </row>
    <row r="109" spans="1:7" ht="12.95" customHeight="1">
      <c r="A109" s="21" t="s">
        <v>1503</v>
      </c>
      <c r="B109" s="22" t="s">
        <v>1504</v>
      </c>
      <c r="C109" s="17" t="s">
        <v>2</v>
      </c>
      <c r="D109" s="19" t="s">
        <v>1290</v>
      </c>
      <c r="E109" s="23">
        <v>-89600</v>
      </c>
      <c r="F109" s="24">
        <v>-754.48</v>
      </c>
      <c r="G109" s="25">
        <v>-4.58E-2</v>
      </c>
    </row>
    <row r="110" spans="1:7" ht="12.95" customHeight="1">
      <c r="A110" s="10"/>
      <c r="B110" s="27" t="s">
        <v>40</v>
      </c>
      <c r="C110" s="33" t="s">
        <v>2</v>
      </c>
      <c r="D110" s="30" t="s">
        <v>2</v>
      </c>
      <c r="E110" s="35" t="s">
        <v>2</v>
      </c>
      <c r="F110" s="36">
        <v>-5793.89</v>
      </c>
      <c r="G110" s="37">
        <v>-0.3518</v>
      </c>
    </row>
    <row r="111" spans="1:7" ht="12.95" customHeight="1">
      <c r="A111" s="10"/>
      <c r="B111" s="18" t="s">
        <v>9</v>
      </c>
      <c r="C111" s="17" t="s">
        <v>2</v>
      </c>
      <c r="D111" s="19" t="s">
        <v>2</v>
      </c>
      <c r="E111" s="19" t="s">
        <v>2</v>
      </c>
      <c r="F111" s="19" t="s">
        <v>2</v>
      </c>
      <c r="G111" s="20" t="s">
        <v>2</v>
      </c>
    </row>
    <row r="112" spans="1:7" ht="12.95" customHeight="1">
      <c r="A112" s="10"/>
      <c r="B112" s="18" t="s">
        <v>10</v>
      </c>
      <c r="C112" s="17" t="s">
        <v>2</v>
      </c>
      <c r="D112" s="19" t="s">
        <v>2</v>
      </c>
      <c r="E112" s="19" t="s">
        <v>2</v>
      </c>
      <c r="F112" s="19" t="s">
        <v>2</v>
      </c>
      <c r="G112" s="20" t="s">
        <v>2</v>
      </c>
    </row>
    <row r="113" spans="1:7" ht="12.95" customHeight="1">
      <c r="A113" s="10"/>
      <c r="B113" s="18" t="s">
        <v>267</v>
      </c>
      <c r="C113" s="17" t="s">
        <v>2</v>
      </c>
      <c r="D113" s="19" t="s">
        <v>2</v>
      </c>
      <c r="E113" s="19" t="s">
        <v>2</v>
      </c>
      <c r="F113" s="19" t="s">
        <v>2</v>
      </c>
      <c r="G113" s="20" t="s">
        <v>2</v>
      </c>
    </row>
    <row r="114" spans="1:7" ht="12.95" customHeight="1">
      <c r="A114" s="21" t="s">
        <v>1750</v>
      </c>
      <c r="B114" s="22" t="s">
        <v>1752</v>
      </c>
      <c r="C114" s="17" t="s">
        <v>1751</v>
      </c>
      <c r="D114" s="19" t="s">
        <v>271</v>
      </c>
      <c r="E114" s="23">
        <v>1500000</v>
      </c>
      <c r="F114" s="24">
        <v>1527.75</v>
      </c>
      <c r="G114" s="25">
        <v>9.2799999999999994E-2</v>
      </c>
    </row>
    <row r="115" spans="1:7" ht="12.95" customHeight="1">
      <c r="A115" s="21" t="s">
        <v>544</v>
      </c>
      <c r="B115" s="22" t="s">
        <v>546</v>
      </c>
      <c r="C115" s="17" t="s">
        <v>545</v>
      </c>
      <c r="D115" s="19" t="s">
        <v>271</v>
      </c>
      <c r="E115" s="23">
        <v>500000</v>
      </c>
      <c r="F115" s="24">
        <v>487.85</v>
      </c>
      <c r="G115" s="25">
        <v>2.9600000000000001E-2</v>
      </c>
    </row>
    <row r="116" spans="1:7" ht="12.95" customHeight="1">
      <c r="A116" s="10"/>
      <c r="B116" s="18" t="s">
        <v>11</v>
      </c>
      <c r="C116" s="17" t="s">
        <v>2</v>
      </c>
      <c r="D116" s="19" t="s">
        <v>2</v>
      </c>
      <c r="E116" s="19" t="s">
        <v>2</v>
      </c>
      <c r="F116" s="19" t="s">
        <v>2</v>
      </c>
      <c r="G116" s="20" t="s">
        <v>2</v>
      </c>
    </row>
    <row r="117" spans="1:7" ht="12.95" customHeight="1">
      <c r="A117" s="21" t="s">
        <v>1753</v>
      </c>
      <c r="B117" s="22" t="s">
        <v>1755</v>
      </c>
      <c r="C117" s="17" t="s">
        <v>1754</v>
      </c>
      <c r="D117" s="19" t="s">
        <v>319</v>
      </c>
      <c r="E117" s="23">
        <v>500000</v>
      </c>
      <c r="F117" s="24">
        <v>496.03</v>
      </c>
      <c r="G117" s="25">
        <v>3.0099999999999998E-2</v>
      </c>
    </row>
    <row r="118" spans="1:7" ht="12.95" customHeight="1">
      <c r="A118" s="10"/>
      <c r="B118" s="27" t="s">
        <v>37</v>
      </c>
      <c r="C118" s="26" t="s">
        <v>2</v>
      </c>
      <c r="D118" s="27" t="s">
        <v>2</v>
      </c>
      <c r="E118" s="27" t="s">
        <v>2</v>
      </c>
      <c r="F118" s="28">
        <v>2511.63</v>
      </c>
      <c r="G118" s="29">
        <v>0.1525</v>
      </c>
    </row>
    <row r="119" spans="1:7" ht="12.95" customHeight="1">
      <c r="A119" s="10"/>
      <c r="B119" s="18" t="s">
        <v>38</v>
      </c>
      <c r="C119" s="17" t="s">
        <v>2</v>
      </c>
      <c r="D119" s="30" t="s">
        <v>2</v>
      </c>
      <c r="E119" s="30" t="s">
        <v>2</v>
      </c>
      <c r="F119" s="31" t="s">
        <v>39</v>
      </c>
      <c r="G119" s="32" t="s">
        <v>39</v>
      </c>
    </row>
    <row r="120" spans="1:7" ht="12.95" customHeight="1">
      <c r="A120" s="10"/>
      <c r="B120" s="26" t="s">
        <v>37</v>
      </c>
      <c r="C120" s="33" t="s">
        <v>2</v>
      </c>
      <c r="D120" s="30" t="s">
        <v>2</v>
      </c>
      <c r="E120" s="30" t="s">
        <v>2</v>
      </c>
      <c r="F120" s="31" t="s">
        <v>39</v>
      </c>
      <c r="G120" s="32" t="s">
        <v>39</v>
      </c>
    </row>
    <row r="121" spans="1:7" ht="12.95" customHeight="1">
      <c r="A121" s="10"/>
      <c r="B121" s="18" t="s">
        <v>2948</v>
      </c>
      <c r="C121" s="17"/>
      <c r="D121" s="19"/>
      <c r="E121" s="19"/>
      <c r="F121" s="19"/>
      <c r="G121" s="20"/>
    </row>
    <row r="122" spans="1:7" ht="12.95" customHeight="1">
      <c r="A122" s="34"/>
      <c r="B122" s="51" t="s">
        <v>37</v>
      </c>
      <c r="C122" s="26"/>
      <c r="D122" s="51"/>
      <c r="E122" s="27"/>
      <c r="F122" s="28" t="s">
        <v>39</v>
      </c>
      <c r="G122" s="29" t="s">
        <v>39</v>
      </c>
    </row>
    <row r="123" spans="1:7" ht="12.95" customHeight="1">
      <c r="A123" s="10"/>
      <c r="B123" s="27" t="s">
        <v>40</v>
      </c>
      <c r="C123" s="33" t="s">
        <v>2</v>
      </c>
      <c r="D123" s="30" t="s">
        <v>2</v>
      </c>
      <c r="E123" s="35" t="s">
        <v>2</v>
      </c>
      <c r="F123" s="36">
        <v>2511.63</v>
      </c>
      <c r="G123" s="37">
        <v>0.1525</v>
      </c>
    </row>
    <row r="124" spans="1:7" ht="12.95" customHeight="1">
      <c r="A124" s="10"/>
      <c r="B124" s="18" t="s">
        <v>1613</v>
      </c>
      <c r="C124" s="17" t="s">
        <v>2</v>
      </c>
      <c r="D124" s="38" t="s">
        <v>249</v>
      </c>
      <c r="E124" s="19" t="s">
        <v>2</v>
      </c>
      <c r="F124" s="19" t="s">
        <v>2</v>
      </c>
      <c r="G124" s="20" t="s">
        <v>2</v>
      </c>
    </row>
    <row r="125" spans="1:7" ht="12.95" customHeight="1">
      <c r="A125" s="21" t="s">
        <v>1756</v>
      </c>
      <c r="B125" s="22" t="s">
        <v>1615</v>
      </c>
      <c r="C125" s="17" t="s">
        <v>2</v>
      </c>
      <c r="D125" s="19" t="s">
        <v>1757</v>
      </c>
      <c r="E125" s="39" t="s">
        <v>2</v>
      </c>
      <c r="F125" s="24">
        <v>1000</v>
      </c>
      <c r="G125" s="25">
        <v>6.0699999999999997E-2</v>
      </c>
    </row>
    <row r="126" spans="1:7" ht="12.95" customHeight="1">
      <c r="A126" s="21" t="s">
        <v>1758</v>
      </c>
      <c r="B126" s="22" t="s">
        <v>1615</v>
      </c>
      <c r="C126" s="17" t="s">
        <v>2</v>
      </c>
      <c r="D126" s="19" t="s">
        <v>1759</v>
      </c>
      <c r="E126" s="39" t="s">
        <v>2</v>
      </c>
      <c r="F126" s="24">
        <v>500</v>
      </c>
      <c r="G126" s="25">
        <v>3.04E-2</v>
      </c>
    </row>
    <row r="127" spans="1:7" ht="12.95" customHeight="1">
      <c r="A127" s="21" t="s">
        <v>1760</v>
      </c>
      <c r="B127" s="22" t="s">
        <v>1196</v>
      </c>
      <c r="C127" s="17" t="s">
        <v>2</v>
      </c>
      <c r="D127" s="19" t="s">
        <v>1761</v>
      </c>
      <c r="E127" s="39" t="s">
        <v>2</v>
      </c>
      <c r="F127" s="24">
        <v>500</v>
      </c>
      <c r="G127" s="25">
        <v>3.04E-2</v>
      </c>
    </row>
    <row r="128" spans="1:7" ht="12.95" customHeight="1">
      <c r="A128" s="21" t="s">
        <v>1762</v>
      </c>
      <c r="B128" s="22" t="s">
        <v>1196</v>
      </c>
      <c r="C128" s="17" t="s">
        <v>2</v>
      </c>
      <c r="D128" s="19" t="s">
        <v>1633</v>
      </c>
      <c r="E128" s="39" t="s">
        <v>2</v>
      </c>
      <c r="F128" s="24">
        <v>250</v>
      </c>
      <c r="G128" s="25">
        <v>1.52E-2</v>
      </c>
    </row>
    <row r="129" spans="1:7" ht="12.95" customHeight="1">
      <c r="A129" s="21" t="s">
        <v>1763</v>
      </c>
      <c r="B129" s="22" t="s">
        <v>1196</v>
      </c>
      <c r="C129" s="17" t="s">
        <v>2</v>
      </c>
      <c r="D129" s="19" t="s">
        <v>1641</v>
      </c>
      <c r="E129" s="39" t="s">
        <v>2</v>
      </c>
      <c r="F129" s="24">
        <v>250</v>
      </c>
      <c r="G129" s="25">
        <v>1.52E-2</v>
      </c>
    </row>
    <row r="130" spans="1:7" ht="12.95" customHeight="1">
      <c r="A130" s="10"/>
      <c r="B130" s="27" t="s">
        <v>40</v>
      </c>
      <c r="C130" s="33" t="s">
        <v>2</v>
      </c>
      <c r="D130" s="30" t="s">
        <v>2</v>
      </c>
      <c r="E130" s="35" t="s">
        <v>2</v>
      </c>
      <c r="F130" s="36">
        <v>2500</v>
      </c>
      <c r="G130" s="37">
        <v>0.15190000000000001</v>
      </c>
    </row>
    <row r="131" spans="1:7" ht="12.95" customHeight="1">
      <c r="A131" s="10"/>
      <c r="B131" s="18" t="s">
        <v>260</v>
      </c>
      <c r="C131" s="17" t="s">
        <v>2</v>
      </c>
      <c r="D131" s="19" t="s">
        <v>2</v>
      </c>
      <c r="E131" s="19" t="s">
        <v>2</v>
      </c>
      <c r="F131" s="19" t="s">
        <v>2</v>
      </c>
      <c r="G131" s="20" t="s">
        <v>2</v>
      </c>
    </row>
    <row r="132" spans="1:7" ht="12.95" customHeight="1">
      <c r="A132" s="21" t="s">
        <v>1689</v>
      </c>
      <c r="B132" s="22" t="s">
        <v>1690</v>
      </c>
      <c r="C132" s="17" t="s">
        <v>2</v>
      </c>
      <c r="D132" s="19" t="s">
        <v>2</v>
      </c>
      <c r="E132" s="39" t="s">
        <v>2</v>
      </c>
      <c r="F132" s="24">
        <f>3065-2865</f>
        <v>200</v>
      </c>
      <c r="G132" s="25">
        <f>+F132/$F$137</f>
        <v>1.2146822287319919E-2</v>
      </c>
    </row>
    <row r="133" spans="1:7" ht="12.95" customHeight="1">
      <c r="A133" s="21" t="s">
        <v>261</v>
      </c>
      <c r="B133" s="22" t="s">
        <v>262</v>
      </c>
      <c r="C133" s="17" t="s">
        <v>2</v>
      </c>
      <c r="D133" s="19" t="s">
        <v>2</v>
      </c>
      <c r="E133" s="39" t="s">
        <v>2</v>
      </c>
      <c r="F133" s="24">
        <v>2</v>
      </c>
      <c r="G133" s="25">
        <f>+F133/$F$137</f>
        <v>1.2146822287319919E-4</v>
      </c>
    </row>
    <row r="134" spans="1:7" ht="12.95" customHeight="1">
      <c r="A134" s="21"/>
      <c r="B134" s="22" t="s">
        <v>2986</v>
      </c>
      <c r="C134" s="17"/>
      <c r="D134" s="19"/>
      <c r="E134" s="39"/>
      <c r="F134" s="24">
        <v>18.486692900000001</v>
      </c>
      <c r="G134" s="25">
        <f>+F134/$F$137</f>
        <v>1.1227728666827947E-3</v>
      </c>
    </row>
    <row r="135" spans="1:7" ht="12.95" customHeight="1">
      <c r="A135" s="21"/>
      <c r="B135" s="22" t="s">
        <v>2987</v>
      </c>
      <c r="C135" s="17"/>
      <c r="D135" s="19"/>
      <c r="E135" s="39"/>
      <c r="F135" s="24">
        <f>2936.2633071+2865-5793.89</f>
        <v>7.3733070999996926</v>
      </c>
      <c r="G135" s="25">
        <f>+F135/$F$137</f>
        <v>4.4781125506765233E-4</v>
      </c>
    </row>
    <row r="136" spans="1:7" ht="12.95" customHeight="1">
      <c r="A136" s="10"/>
      <c r="B136" s="27" t="s">
        <v>263</v>
      </c>
      <c r="C136" s="33" t="s">
        <v>2</v>
      </c>
      <c r="D136" s="30" t="s">
        <v>2</v>
      </c>
      <c r="E136" s="35" t="s">
        <v>2</v>
      </c>
      <c r="F136" s="36">
        <f>SUM(F132:F135)</f>
        <v>227.8599999999997</v>
      </c>
      <c r="G136" s="37">
        <f>SUM(G132:G135)</f>
        <v>1.3838874631943564E-2</v>
      </c>
    </row>
    <row r="137" spans="1:7" ht="12.95" customHeight="1" thickBot="1">
      <c r="A137" s="10"/>
      <c r="B137" s="41" t="s">
        <v>264</v>
      </c>
      <c r="C137" s="40" t="s">
        <v>2</v>
      </c>
      <c r="D137" s="42" t="s">
        <v>2</v>
      </c>
      <c r="E137" s="42" t="s">
        <v>2</v>
      </c>
      <c r="F137" s="43">
        <v>16465.211663529499</v>
      </c>
      <c r="G137" s="44">
        <v>1</v>
      </c>
    </row>
    <row r="138" spans="1:7" ht="12.95" customHeight="1">
      <c r="A138" s="10"/>
      <c r="B138" s="11" t="s">
        <v>2</v>
      </c>
      <c r="C138" s="10"/>
      <c r="D138" s="10"/>
      <c r="E138" s="10"/>
      <c r="F138" s="10"/>
      <c r="G138" s="10"/>
    </row>
    <row r="139" spans="1:7" ht="12.95" customHeight="1">
      <c r="A139" s="10"/>
      <c r="B139" s="45" t="s">
        <v>2</v>
      </c>
      <c r="C139" s="10"/>
      <c r="D139" s="10"/>
      <c r="E139" s="10"/>
      <c r="F139" s="57"/>
      <c r="G139" s="57"/>
    </row>
    <row r="140" spans="1:7" ht="12.95" customHeight="1">
      <c r="A140" s="10"/>
      <c r="B140" s="45" t="s">
        <v>265</v>
      </c>
      <c r="C140" s="10"/>
      <c r="D140" s="10"/>
      <c r="E140" s="10"/>
      <c r="F140" s="10"/>
      <c r="G140" s="10"/>
    </row>
    <row r="141" spans="1:7" ht="12.95" customHeight="1">
      <c r="A141" s="10"/>
      <c r="B141" s="45" t="s">
        <v>2</v>
      </c>
      <c r="C141" s="10"/>
      <c r="D141" s="10"/>
      <c r="E141" s="10"/>
      <c r="F141" s="10"/>
      <c r="G141" s="10"/>
    </row>
    <row r="142" spans="1:7" ht="26.1" customHeight="1">
      <c r="A142" s="10"/>
      <c r="B142" s="55"/>
      <c r="C142" s="10"/>
      <c r="E142" s="10"/>
      <c r="F142" s="10"/>
      <c r="G142" s="10"/>
    </row>
    <row r="143" spans="1:7" ht="12.95" customHeight="1">
      <c r="A143" s="10"/>
      <c r="B143" s="45" t="s">
        <v>2</v>
      </c>
      <c r="C143" s="10"/>
      <c r="D143" s="10"/>
      <c r="E143" s="10"/>
      <c r="F143" s="10"/>
      <c r="G14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2:G117"/>
  <sheetViews>
    <sheetView showGridLines="0" zoomScaleNormal="100" workbookViewId="0"/>
  </sheetViews>
  <sheetFormatPr defaultRowHeight="12.75"/>
  <cols>
    <col min="1" max="1" width="11.42578125" style="8" bestFit="1" customWidth="1"/>
    <col min="2" max="2" width="61.7109375" style="8" bestFit="1" customWidth="1"/>
    <col min="3" max="3" width="13.28515625" style="8" bestFit="1" customWidth="1"/>
    <col min="4" max="4" width="40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Core Equity Fund (CEF)</v>
      </c>
      <c r="C4" s="65"/>
      <c r="D4" s="65"/>
      <c r="E4" s="65"/>
      <c r="F4" s="65"/>
      <c r="G4" s="65"/>
    </row>
    <row r="5" spans="1:7" ht="15.95" customHeight="1">
      <c r="A5" s="9" t="s">
        <v>1764</v>
      </c>
      <c r="B5" s="56" t="s">
        <v>2959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1695</v>
      </c>
      <c r="B11" s="22" t="s">
        <v>1615</v>
      </c>
      <c r="C11" s="17" t="s">
        <v>1696</v>
      </c>
      <c r="D11" s="19" t="s">
        <v>870</v>
      </c>
      <c r="E11" s="23">
        <v>897448</v>
      </c>
      <c r="F11" s="24">
        <v>19559.88</v>
      </c>
      <c r="G11" s="25">
        <v>6.6699999999999995E-2</v>
      </c>
    </row>
    <row r="12" spans="1:7" ht="12.95" customHeight="1">
      <c r="A12" s="21" t="s">
        <v>938</v>
      </c>
      <c r="B12" s="22" t="s">
        <v>940</v>
      </c>
      <c r="C12" s="17" t="s">
        <v>939</v>
      </c>
      <c r="D12" s="19" t="s">
        <v>874</v>
      </c>
      <c r="E12" s="23">
        <v>908435</v>
      </c>
      <c r="F12" s="24">
        <v>12401.05</v>
      </c>
      <c r="G12" s="25">
        <v>4.2299999999999997E-2</v>
      </c>
    </row>
    <row r="13" spans="1:7" ht="12.95" customHeight="1">
      <c r="A13" s="21" t="s">
        <v>885</v>
      </c>
      <c r="B13" s="22" t="s">
        <v>887</v>
      </c>
      <c r="C13" s="17" t="s">
        <v>886</v>
      </c>
      <c r="D13" s="19" t="s">
        <v>888</v>
      </c>
      <c r="E13" s="23">
        <v>813744</v>
      </c>
      <c r="F13" s="24">
        <v>9651</v>
      </c>
      <c r="G13" s="25">
        <v>3.2899999999999999E-2</v>
      </c>
    </row>
    <row r="14" spans="1:7" ht="12.95" customHeight="1">
      <c r="A14" s="21" t="s">
        <v>899</v>
      </c>
      <c r="B14" s="22" t="s">
        <v>901</v>
      </c>
      <c r="C14" s="17" t="s">
        <v>900</v>
      </c>
      <c r="D14" s="19" t="s">
        <v>902</v>
      </c>
      <c r="E14" s="23">
        <v>3031745</v>
      </c>
      <c r="F14" s="24">
        <v>9025.5</v>
      </c>
      <c r="G14" s="25">
        <v>3.0800000000000001E-2</v>
      </c>
    </row>
    <row r="15" spans="1:7" ht="12.95" customHeight="1">
      <c r="A15" s="21" t="s">
        <v>952</v>
      </c>
      <c r="B15" s="22" t="s">
        <v>954</v>
      </c>
      <c r="C15" s="17" t="s">
        <v>953</v>
      </c>
      <c r="D15" s="19" t="s">
        <v>870</v>
      </c>
      <c r="E15" s="23">
        <v>2560811</v>
      </c>
      <c r="F15" s="24">
        <v>7791.27</v>
      </c>
      <c r="G15" s="25">
        <v>2.6599999999999999E-2</v>
      </c>
    </row>
    <row r="16" spans="1:7" ht="12.95" customHeight="1">
      <c r="A16" s="21" t="s">
        <v>945</v>
      </c>
      <c r="B16" s="22" t="s">
        <v>947</v>
      </c>
      <c r="C16" s="17" t="s">
        <v>946</v>
      </c>
      <c r="D16" s="19" t="s">
        <v>913</v>
      </c>
      <c r="E16" s="23">
        <v>575729</v>
      </c>
      <c r="F16" s="24">
        <v>7497.72</v>
      </c>
      <c r="G16" s="25">
        <v>2.5600000000000001E-2</v>
      </c>
    </row>
    <row r="17" spans="1:7" ht="12.95" customHeight="1">
      <c r="A17" s="21" t="s">
        <v>921</v>
      </c>
      <c r="B17" s="22" t="s">
        <v>923</v>
      </c>
      <c r="C17" s="17" t="s">
        <v>922</v>
      </c>
      <c r="D17" s="19" t="s">
        <v>866</v>
      </c>
      <c r="E17" s="23">
        <v>610324</v>
      </c>
      <c r="F17" s="24">
        <v>7412.69</v>
      </c>
      <c r="G17" s="25">
        <v>2.53E-2</v>
      </c>
    </row>
    <row r="18" spans="1:7" ht="12.95" customHeight="1">
      <c r="A18" s="21" t="s">
        <v>1765</v>
      </c>
      <c r="B18" s="22" t="s">
        <v>1767</v>
      </c>
      <c r="C18" s="17" t="s">
        <v>1766</v>
      </c>
      <c r="D18" s="19" t="s">
        <v>870</v>
      </c>
      <c r="E18" s="23">
        <v>506294</v>
      </c>
      <c r="F18" s="24">
        <v>6616.5</v>
      </c>
      <c r="G18" s="25">
        <v>2.2599999999999999E-2</v>
      </c>
    </row>
    <row r="19" spans="1:7" ht="12.95" customHeight="1">
      <c r="A19" s="21" t="s">
        <v>1086</v>
      </c>
      <c r="B19" s="22" t="s">
        <v>1088</v>
      </c>
      <c r="C19" s="17" t="s">
        <v>1087</v>
      </c>
      <c r="D19" s="19" t="s">
        <v>866</v>
      </c>
      <c r="E19" s="23">
        <v>321023</v>
      </c>
      <c r="F19" s="24">
        <v>6403.93</v>
      </c>
      <c r="G19" s="25">
        <v>2.18E-2</v>
      </c>
    </row>
    <row r="20" spans="1:7" ht="12.95" customHeight="1">
      <c r="A20" s="21" t="s">
        <v>1768</v>
      </c>
      <c r="B20" s="22" t="s">
        <v>1770</v>
      </c>
      <c r="C20" s="17" t="s">
        <v>1769</v>
      </c>
      <c r="D20" s="19" t="s">
        <v>862</v>
      </c>
      <c r="E20" s="23">
        <v>682298</v>
      </c>
      <c r="F20" s="24">
        <v>6385.97</v>
      </c>
      <c r="G20" s="25">
        <v>2.18E-2</v>
      </c>
    </row>
    <row r="21" spans="1:7" ht="12.95" customHeight="1">
      <c r="A21" s="21" t="s">
        <v>1715</v>
      </c>
      <c r="B21" s="22" t="s">
        <v>1717</v>
      </c>
      <c r="C21" s="17" t="s">
        <v>1716</v>
      </c>
      <c r="D21" s="19" t="s">
        <v>1082</v>
      </c>
      <c r="E21" s="23">
        <v>2047597</v>
      </c>
      <c r="F21" s="24">
        <v>5995.36</v>
      </c>
      <c r="G21" s="25">
        <v>2.0400000000000001E-2</v>
      </c>
    </row>
    <row r="22" spans="1:7" ht="12.95" customHeight="1">
      <c r="A22" s="21" t="s">
        <v>1771</v>
      </c>
      <c r="B22" s="22" t="s">
        <v>1773</v>
      </c>
      <c r="C22" s="17" t="s">
        <v>1772</v>
      </c>
      <c r="D22" s="19" t="s">
        <v>1082</v>
      </c>
      <c r="E22" s="23">
        <v>7505</v>
      </c>
      <c r="F22" s="24">
        <v>5965.75</v>
      </c>
      <c r="G22" s="25">
        <v>2.0299999999999999E-2</v>
      </c>
    </row>
    <row r="23" spans="1:7" ht="12.95" customHeight="1">
      <c r="A23" s="21" t="s">
        <v>1156</v>
      </c>
      <c r="B23" s="22" t="s">
        <v>259</v>
      </c>
      <c r="C23" s="17" t="s">
        <v>1157</v>
      </c>
      <c r="D23" s="19" t="s">
        <v>870</v>
      </c>
      <c r="E23" s="23">
        <v>1035000</v>
      </c>
      <c r="F23" s="24">
        <v>5929.52</v>
      </c>
      <c r="G23" s="25">
        <v>2.0199999999999999E-2</v>
      </c>
    </row>
    <row r="24" spans="1:7" ht="12.95" customHeight="1">
      <c r="A24" s="21" t="s">
        <v>969</v>
      </c>
      <c r="B24" s="22" t="s">
        <v>971</v>
      </c>
      <c r="C24" s="17" t="s">
        <v>970</v>
      </c>
      <c r="D24" s="19" t="s">
        <v>858</v>
      </c>
      <c r="E24" s="23">
        <v>2491750</v>
      </c>
      <c r="F24" s="24">
        <v>5119.3</v>
      </c>
      <c r="G24" s="25">
        <v>1.7500000000000002E-2</v>
      </c>
    </row>
    <row r="25" spans="1:7" ht="12.95" customHeight="1">
      <c r="A25" s="21" t="s">
        <v>1184</v>
      </c>
      <c r="B25" s="22" t="s">
        <v>1186</v>
      </c>
      <c r="C25" s="17" t="s">
        <v>1185</v>
      </c>
      <c r="D25" s="19" t="s">
        <v>870</v>
      </c>
      <c r="E25" s="23">
        <v>1642241</v>
      </c>
      <c r="F25" s="24">
        <v>4819.9799999999996</v>
      </c>
      <c r="G25" s="25">
        <v>1.6400000000000001E-2</v>
      </c>
    </row>
    <row r="26" spans="1:7" ht="12.95" customHeight="1">
      <c r="A26" s="21" t="s">
        <v>1727</v>
      </c>
      <c r="B26" s="22" t="s">
        <v>1729</v>
      </c>
      <c r="C26" s="17" t="s">
        <v>1728</v>
      </c>
      <c r="D26" s="19" t="s">
        <v>1730</v>
      </c>
      <c r="E26" s="23">
        <v>899534</v>
      </c>
      <c r="F26" s="24">
        <v>4808.91</v>
      </c>
      <c r="G26" s="25">
        <v>1.6400000000000001E-2</v>
      </c>
    </row>
    <row r="27" spans="1:7" ht="12.95" customHeight="1">
      <c r="A27" s="21" t="s">
        <v>1221</v>
      </c>
      <c r="B27" s="22" t="s">
        <v>1223</v>
      </c>
      <c r="C27" s="17" t="s">
        <v>1222</v>
      </c>
      <c r="D27" s="19" t="s">
        <v>866</v>
      </c>
      <c r="E27" s="23">
        <v>904677</v>
      </c>
      <c r="F27" s="24">
        <v>4648.68</v>
      </c>
      <c r="G27" s="25">
        <v>1.5800000000000002E-2</v>
      </c>
    </row>
    <row r="28" spans="1:7" ht="12.95" customHeight="1">
      <c r="A28" s="21" t="s">
        <v>1774</v>
      </c>
      <c r="B28" s="22" t="s">
        <v>1776</v>
      </c>
      <c r="C28" s="17" t="s">
        <v>1775</v>
      </c>
      <c r="D28" s="19" t="s">
        <v>1777</v>
      </c>
      <c r="E28" s="23">
        <v>3270933</v>
      </c>
      <c r="F28" s="24">
        <v>4350.34</v>
      </c>
      <c r="G28" s="25">
        <v>1.4800000000000001E-2</v>
      </c>
    </row>
    <row r="29" spans="1:7" ht="12.95" customHeight="1">
      <c r="A29" s="21" t="s">
        <v>1132</v>
      </c>
      <c r="B29" s="22" t="s">
        <v>1134</v>
      </c>
      <c r="C29" s="17" t="s">
        <v>1133</v>
      </c>
      <c r="D29" s="19" t="s">
        <v>1003</v>
      </c>
      <c r="E29" s="23">
        <v>697654</v>
      </c>
      <c r="F29" s="24">
        <v>3966.16</v>
      </c>
      <c r="G29" s="25">
        <v>1.35E-2</v>
      </c>
    </row>
    <row r="30" spans="1:7" ht="12.95" customHeight="1">
      <c r="A30" s="21" t="s">
        <v>1098</v>
      </c>
      <c r="B30" s="22" t="s">
        <v>1100</v>
      </c>
      <c r="C30" s="17" t="s">
        <v>1099</v>
      </c>
      <c r="D30" s="19" t="s">
        <v>920</v>
      </c>
      <c r="E30" s="23">
        <v>1705955</v>
      </c>
      <c r="F30" s="24">
        <v>3935.64</v>
      </c>
      <c r="G30" s="25">
        <v>1.34E-2</v>
      </c>
    </row>
    <row r="31" spans="1:7" ht="12.95" customHeight="1">
      <c r="A31" s="21" t="s">
        <v>1000</v>
      </c>
      <c r="B31" s="22" t="s">
        <v>1002</v>
      </c>
      <c r="C31" s="17" t="s">
        <v>1001</v>
      </c>
      <c r="D31" s="19" t="s">
        <v>1003</v>
      </c>
      <c r="E31" s="23">
        <v>1017115</v>
      </c>
      <c r="F31" s="24">
        <v>3879.79</v>
      </c>
      <c r="G31" s="25">
        <v>1.32E-2</v>
      </c>
    </row>
    <row r="32" spans="1:7" ht="12.95" customHeight="1">
      <c r="A32" s="21" t="s">
        <v>1724</v>
      </c>
      <c r="B32" s="22" t="s">
        <v>1726</v>
      </c>
      <c r="C32" s="17" t="s">
        <v>1725</v>
      </c>
      <c r="D32" s="19" t="s">
        <v>866</v>
      </c>
      <c r="E32" s="23">
        <v>251189</v>
      </c>
      <c r="F32" s="24">
        <v>3762.56</v>
      </c>
      <c r="G32" s="25">
        <v>1.2800000000000001E-2</v>
      </c>
    </row>
    <row r="33" spans="1:7" ht="12.95" customHeight="1">
      <c r="A33" s="21" t="s">
        <v>1778</v>
      </c>
      <c r="B33" s="22" t="s">
        <v>1780</v>
      </c>
      <c r="C33" s="17" t="s">
        <v>1779</v>
      </c>
      <c r="D33" s="19" t="s">
        <v>874</v>
      </c>
      <c r="E33" s="23">
        <v>362334</v>
      </c>
      <c r="F33" s="24">
        <v>3496.89</v>
      </c>
      <c r="G33" s="25">
        <v>1.1900000000000001E-2</v>
      </c>
    </row>
    <row r="34" spans="1:7" ht="12.95" customHeight="1">
      <c r="A34" s="21" t="s">
        <v>1029</v>
      </c>
      <c r="B34" s="22" t="s">
        <v>1031</v>
      </c>
      <c r="C34" s="17" t="s">
        <v>1030</v>
      </c>
      <c r="D34" s="19" t="s">
        <v>1003</v>
      </c>
      <c r="E34" s="23">
        <v>163438</v>
      </c>
      <c r="F34" s="24">
        <v>3477.63</v>
      </c>
      <c r="G34" s="25">
        <v>1.1900000000000001E-2</v>
      </c>
    </row>
    <row r="35" spans="1:7" ht="12.95" customHeight="1">
      <c r="A35" s="21" t="s">
        <v>1781</v>
      </c>
      <c r="B35" s="22" t="s">
        <v>1783</v>
      </c>
      <c r="C35" s="17" t="s">
        <v>1782</v>
      </c>
      <c r="D35" s="19" t="s">
        <v>902</v>
      </c>
      <c r="E35" s="23">
        <v>52887</v>
      </c>
      <c r="F35" s="24">
        <v>3429.8</v>
      </c>
      <c r="G35" s="25">
        <v>1.17E-2</v>
      </c>
    </row>
    <row r="36" spans="1:7" ht="12.95" customHeight="1">
      <c r="A36" s="21" t="s">
        <v>1784</v>
      </c>
      <c r="B36" s="22" t="s">
        <v>1786</v>
      </c>
      <c r="C36" s="17" t="s">
        <v>1785</v>
      </c>
      <c r="D36" s="19" t="s">
        <v>1128</v>
      </c>
      <c r="E36" s="23">
        <v>203452</v>
      </c>
      <c r="F36" s="24">
        <v>3356.96</v>
      </c>
      <c r="G36" s="25">
        <v>1.14E-2</v>
      </c>
    </row>
    <row r="37" spans="1:7" ht="12.95" customHeight="1">
      <c r="A37" s="21" t="s">
        <v>1787</v>
      </c>
      <c r="B37" s="22" t="s">
        <v>1789</v>
      </c>
      <c r="C37" s="17" t="s">
        <v>1788</v>
      </c>
      <c r="D37" s="19" t="s">
        <v>866</v>
      </c>
      <c r="E37" s="23">
        <v>171854</v>
      </c>
      <c r="F37" s="24">
        <v>3300.03</v>
      </c>
      <c r="G37" s="25">
        <v>1.12E-2</v>
      </c>
    </row>
    <row r="38" spans="1:7" ht="12.95" customHeight="1">
      <c r="A38" s="21" t="s">
        <v>1790</v>
      </c>
      <c r="B38" s="22" t="s">
        <v>1792</v>
      </c>
      <c r="C38" s="17" t="s">
        <v>1791</v>
      </c>
      <c r="D38" s="19" t="s">
        <v>1730</v>
      </c>
      <c r="E38" s="23">
        <v>782655</v>
      </c>
      <c r="F38" s="24">
        <v>3272.28</v>
      </c>
      <c r="G38" s="25">
        <v>1.12E-2</v>
      </c>
    </row>
    <row r="39" spans="1:7" ht="12.95" customHeight="1">
      <c r="A39" s="21" t="s">
        <v>1793</v>
      </c>
      <c r="B39" s="22" t="s">
        <v>1795</v>
      </c>
      <c r="C39" s="17" t="s">
        <v>1794</v>
      </c>
      <c r="D39" s="19" t="s">
        <v>902</v>
      </c>
      <c r="E39" s="23">
        <v>276706</v>
      </c>
      <c r="F39" s="24">
        <v>3168.98</v>
      </c>
      <c r="G39" s="25">
        <v>1.0800000000000001E-2</v>
      </c>
    </row>
    <row r="40" spans="1:7" ht="12.95" customHeight="1">
      <c r="A40" s="21" t="s">
        <v>1796</v>
      </c>
      <c r="B40" s="22" t="s">
        <v>1798</v>
      </c>
      <c r="C40" s="17" t="s">
        <v>1797</v>
      </c>
      <c r="D40" s="19" t="s">
        <v>1003</v>
      </c>
      <c r="E40" s="23">
        <v>1545735</v>
      </c>
      <c r="F40" s="24">
        <v>3137.07</v>
      </c>
      <c r="G40" s="25">
        <v>1.0699999999999999E-2</v>
      </c>
    </row>
    <row r="41" spans="1:7" ht="12.95" customHeight="1">
      <c r="A41" s="21" t="s">
        <v>927</v>
      </c>
      <c r="B41" s="22" t="s">
        <v>929</v>
      </c>
      <c r="C41" s="17" t="s">
        <v>928</v>
      </c>
      <c r="D41" s="19" t="s">
        <v>930</v>
      </c>
      <c r="E41" s="23">
        <v>831075</v>
      </c>
      <c r="F41" s="24">
        <v>3117.78</v>
      </c>
      <c r="G41" s="25">
        <v>1.06E-2</v>
      </c>
    </row>
    <row r="42" spans="1:7" ht="12.95" customHeight="1">
      <c r="A42" s="21" t="s">
        <v>1799</v>
      </c>
      <c r="B42" s="22" t="s">
        <v>1801</v>
      </c>
      <c r="C42" s="17" t="s">
        <v>1800</v>
      </c>
      <c r="D42" s="19" t="s">
        <v>902</v>
      </c>
      <c r="E42" s="23">
        <v>29571</v>
      </c>
      <c r="F42" s="24">
        <v>3113.94</v>
      </c>
      <c r="G42" s="25">
        <v>1.06E-2</v>
      </c>
    </row>
    <row r="43" spans="1:7" ht="12.95" customHeight="1">
      <c r="A43" s="21" t="s">
        <v>1802</v>
      </c>
      <c r="B43" s="22" t="s">
        <v>1804</v>
      </c>
      <c r="C43" s="17" t="s">
        <v>1803</v>
      </c>
      <c r="D43" s="19" t="s">
        <v>920</v>
      </c>
      <c r="E43" s="23">
        <v>197859</v>
      </c>
      <c r="F43" s="24">
        <v>3026.75</v>
      </c>
      <c r="G43" s="25">
        <v>1.03E-2</v>
      </c>
    </row>
    <row r="44" spans="1:7" ht="12.95" customHeight="1">
      <c r="A44" s="21" t="s">
        <v>1805</v>
      </c>
      <c r="B44" s="22" t="s">
        <v>1807</v>
      </c>
      <c r="C44" s="17" t="s">
        <v>1806</v>
      </c>
      <c r="D44" s="19" t="s">
        <v>920</v>
      </c>
      <c r="E44" s="23">
        <v>418693</v>
      </c>
      <c r="F44" s="24">
        <v>3006.22</v>
      </c>
      <c r="G44" s="25">
        <v>1.0200000000000001E-2</v>
      </c>
    </row>
    <row r="45" spans="1:7" ht="12.95" customHeight="1">
      <c r="A45" s="21" t="s">
        <v>1147</v>
      </c>
      <c r="B45" s="22" t="s">
        <v>1149</v>
      </c>
      <c r="C45" s="17" t="s">
        <v>1148</v>
      </c>
      <c r="D45" s="19" t="s">
        <v>1082</v>
      </c>
      <c r="E45" s="23">
        <v>1070589</v>
      </c>
      <c r="F45" s="24">
        <v>2994.97</v>
      </c>
      <c r="G45" s="25">
        <v>1.0200000000000001E-2</v>
      </c>
    </row>
    <row r="46" spans="1:7" ht="12.95" customHeight="1">
      <c r="A46" s="21" t="s">
        <v>1808</v>
      </c>
      <c r="B46" s="22" t="s">
        <v>1810</v>
      </c>
      <c r="C46" s="17" t="s">
        <v>1809</v>
      </c>
      <c r="D46" s="19" t="s">
        <v>1128</v>
      </c>
      <c r="E46" s="23">
        <v>248000</v>
      </c>
      <c r="F46" s="24">
        <v>2985.8</v>
      </c>
      <c r="G46" s="25">
        <v>1.0200000000000001E-2</v>
      </c>
    </row>
    <row r="47" spans="1:7" ht="12.95" customHeight="1">
      <c r="A47" s="21" t="s">
        <v>1811</v>
      </c>
      <c r="B47" s="22" t="s">
        <v>1813</v>
      </c>
      <c r="C47" s="17" t="s">
        <v>1812</v>
      </c>
      <c r="D47" s="19" t="s">
        <v>909</v>
      </c>
      <c r="E47" s="23">
        <v>4714263</v>
      </c>
      <c r="F47" s="24">
        <v>2901.63</v>
      </c>
      <c r="G47" s="25">
        <v>9.9000000000000008E-3</v>
      </c>
    </row>
    <row r="48" spans="1:7" ht="12.95" customHeight="1">
      <c r="A48" s="21" t="s">
        <v>1230</v>
      </c>
      <c r="B48" s="22" t="s">
        <v>1232</v>
      </c>
      <c r="C48" s="17" t="s">
        <v>1231</v>
      </c>
      <c r="D48" s="19" t="s">
        <v>1082</v>
      </c>
      <c r="E48" s="23">
        <v>236636</v>
      </c>
      <c r="F48" s="24">
        <v>2858.21</v>
      </c>
      <c r="G48" s="25">
        <v>9.7000000000000003E-3</v>
      </c>
    </row>
    <row r="49" spans="1:7" ht="12.95" customHeight="1">
      <c r="A49" s="21" t="s">
        <v>1814</v>
      </c>
      <c r="B49" s="22" t="s">
        <v>1816</v>
      </c>
      <c r="C49" s="17" t="s">
        <v>1815</v>
      </c>
      <c r="D49" s="19" t="s">
        <v>1128</v>
      </c>
      <c r="E49" s="23">
        <v>1106831</v>
      </c>
      <c r="F49" s="24">
        <v>2850.09</v>
      </c>
      <c r="G49" s="25">
        <v>9.7000000000000003E-3</v>
      </c>
    </row>
    <row r="50" spans="1:7" ht="12.95" customHeight="1">
      <c r="A50" s="21" t="s">
        <v>1817</v>
      </c>
      <c r="B50" s="22" t="s">
        <v>1819</v>
      </c>
      <c r="C50" s="17" t="s">
        <v>1818</v>
      </c>
      <c r="D50" s="19" t="s">
        <v>965</v>
      </c>
      <c r="E50" s="23">
        <v>231954</v>
      </c>
      <c r="F50" s="24">
        <v>2720.47</v>
      </c>
      <c r="G50" s="25">
        <v>9.2999999999999992E-3</v>
      </c>
    </row>
    <row r="51" spans="1:7" ht="12.95" customHeight="1">
      <c r="A51" s="21" t="s">
        <v>1820</v>
      </c>
      <c r="B51" s="22" t="s">
        <v>1822</v>
      </c>
      <c r="C51" s="17" t="s">
        <v>1821</v>
      </c>
      <c r="D51" s="19" t="s">
        <v>866</v>
      </c>
      <c r="E51" s="23">
        <v>431801</v>
      </c>
      <c r="F51" s="24">
        <v>2712.14</v>
      </c>
      <c r="G51" s="25">
        <v>9.1999999999999998E-3</v>
      </c>
    </row>
    <row r="52" spans="1:7" ht="12.95" customHeight="1">
      <c r="A52" s="21" t="s">
        <v>1013</v>
      </c>
      <c r="B52" s="22" t="s">
        <v>1015</v>
      </c>
      <c r="C52" s="17" t="s">
        <v>1014</v>
      </c>
      <c r="D52" s="19" t="s">
        <v>1016</v>
      </c>
      <c r="E52" s="23">
        <v>393131</v>
      </c>
      <c r="F52" s="24">
        <v>2708.28</v>
      </c>
      <c r="G52" s="25">
        <v>9.1999999999999998E-3</v>
      </c>
    </row>
    <row r="53" spans="1:7" ht="12.95" customHeight="1">
      <c r="A53" s="21" t="s">
        <v>1138</v>
      </c>
      <c r="B53" s="22" t="s">
        <v>1140</v>
      </c>
      <c r="C53" s="17" t="s">
        <v>1139</v>
      </c>
      <c r="D53" s="19" t="s">
        <v>858</v>
      </c>
      <c r="E53" s="23">
        <v>819263</v>
      </c>
      <c r="F53" s="24">
        <v>2706.84</v>
      </c>
      <c r="G53" s="25">
        <v>9.1999999999999998E-3</v>
      </c>
    </row>
    <row r="54" spans="1:7" ht="12.95" customHeight="1">
      <c r="A54" s="21" t="s">
        <v>1823</v>
      </c>
      <c r="B54" s="22" t="s">
        <v>1825</v>
      </c>
      <c r="C54" s="17" t="s">
        <v>1824</v>
      </c>
      <c r="D54" s="19" t="s">
        <v>866</v>
      </c>
      <c r="E54" s="23">
        <v>834390</v>
      </c>
      <c r="F54" s="24">
        <v>2695.08</v>
      </c>
      <c r="G54" s="25">
        <v>9.1999999999999998E-3</v>
      </c>
    </row>
    <row r="55" spans="1:7" ht="12.95" customHeight="1">
      <c r="A55" s="21" t="s">
        <v>1826</v>
      </c>
      <c r="B55" s="22" t="s">
        <v>1828</v>
      </c>
      <c r="C55" s="17" t="s">
        <v>1827</v>
      </c>
      <c r="D55" s="19" t="s">
        <v>874</v>
      </c>
      <c r="E55" s="23">
        <v>905455</v>
      </c>
      <c r="F55" s="24">
        <v>2691.01</v>
      </c>
      <c r="G55" s="25">
        <v>9.1999999999999998E-3</v>
      </c>
    </row>
    <row r="56" spans="1:7" ht="12.95" customHeight="1">
      <c r="A56" s="21" t="s">
        <v>1829</v>
      </c>
      <c r="B56" s="22" t="s">
        <v>1831</v>
      </c>
      <c r="C56" s="17" t="s">
        <v>1830</v>
      </c>
      <c r="D56" s="19" t="s">
        <v>944</v>
      </c>
      <c r="E56" s="23">
        <v>2000000</v>
      </c>
      <c r="F56" s="24">
        <v>2659</v>
      </c>
      <c r="G56" s="25">
        <v>9.1000000000000004E-3</v>
      </c>
    </row>
    <row r="57" spans="1:7" ht="12.95" customHeight="1">
      <c r="A57" s="21" t="s">
        <v>972</v>
      </c>
      <c r="B57" s="22" t="s">
        <v>974</v>
      </c>
      <c r="C57" s="17" t="s">
        <v>973</v>
      </c>
      <c r="D57" s="19" t="s">
        <v>965</v>
      </c>
      <c r="E57" s="23">
        <v>2278075</v>
      </c>
      <c r="F57" s="24">
        <v>2650.54</v>
      </c>
      <c r="G57" s="25">
        <v>8.9999999999999993E-3</v>
      </c>
    </row>
    <row r="58" spans="1:7" ht="12.95" customHeight="1">
      <c r="A58" s="21" t="s">
        <v>1832</v>
      </c>
      <c r="B58" s="22" t="s">
        <v>1834</v>
      </c>
      <c r="C58" s="17" t="s">
        <v>1833</v>
      </c>
      <c r="D58" s="19" t="s">
        <v>913</v>
      </c>
      <c r="E58" s="23">
        <v>454460</v>
      </c>
      <c r="F58" s="24">
        <v>2581.11</v>
      </c>
      <c r="G58" s="25">
        <v>8.8000000000000005E-3</v>
      </c>
    </row>
    <row r="59" spans="1:7" ht="12.95" customHeight="1">
      <c r="A59" s="21" t="s">
        <v>1718</v>
      </c>
      <c r="B59" s="22" t="s">
        <v>1720</v>
      </c>
      <c r="C59" s="17" t="s">
        <v>1719</v>
      </c>
      <c r="D59" s="19" t="s">
        <v>1003</v>
      </c>
      <c r="E59" s="23">
        <v>327460</v>
      </c>
      <c r="F59" s="24">
        <v>2558.94</v>
      </c>
      <c r="G59" s="25">
        <v>8.6999999999999994E-3</v>
      </c>
    </row>
    <row r="60" spans="1:7" ht="12.95" customHeight="1">
      <c r="A60" s="21" t="s">
        <v>1721</v>
      </c>
      <c r="B60" s="22" t="s">
        <v>1723</v>
      </c>
      <c r="C60" s="17" t="s">
        <v>1722</v>
      </c>
      <c r="D60" s="19" t="s">
        <v>888</v>
      </c>
      <c r="E60" s="23">
        <v>1540251</v>
      </c>
      <c r="F60" s="24">
        <v>2531.4</v>
      </c>
      <c r="G60" s="25">
        <v>8.6E-3</v>
      </c>
    </row>
    <row r="61" spans="1:7" ht="12.95" customHeight="1">
      <c r="A61" s="21" t="s">
        <v>1835</v>
      </c>
      <c r="B61" s="22" t="s">
        <v>1837</v>
      </c>
      <c r="C61" s="17" t="s">
        <v>1836</v>
      </c>
      <c r="D61" s="19" t="s">
        <v>888</v>
      </c>
      <c r="E61" s="23">
        <v>638023</v>
      </c>
      <c r="F61" s="24">
        <v>2486.69</v>
      </c>
      <c r="G61" s="25">
        <v>8.5000000000000006E-3</v>
      </c>
    </row>
    <row r="62" spans="1:7" ht="12.95" customHeight="1">
      <c r="A62" s="21" t="s">
        <v>1073</v>
      </c>
      <c r="B62" s="22" t="s">
        <v>1075</v>
      </c>
      <c r="C62" s="17" t="s">
        <v>1074</v>
      </c>
      <c r="D62" s="19" t="s">
        <v>870</v>
      </c>
      <c r="E62" s="23">
        <v>2785249</v>
      </c>
      <c r="F62" s="24">
        <v>2478.87</v>
      </c>
      <c r="G62" s="25">
        <v>8.5000000000000006E-3</v>
      </c>
    </row>
    <row r="63" spans="1:7" ht="12.95" customHeight="1">
      <c r="A63" s="21" t="s">
        <v>1141</v>
      </c>
      <c r="B63" s="22" t="s">
        <v>1143</v>
      </c>
      <c r="C63" s="17" t="s">
        <v>1142</v>
      </c>
      <c r="D63" s="19" t="s">
        <v>902</v>
      </c>
      <c r="E63" s="23">
        <v>584072</v>
      </c>
      <c r="F63" s="24">
        <v>2462.16</v>
      </c>
      <c r="G63" s="25">
        <v>8.3999999999999995E-3</v>
      </c>
    </row>
    <row r="64" spans="1:7" ht="12.95" customHeight="1">
      <c r="A64" s="21" t="s">
        <v>1255</v>
      </c>
      <c r="B64" s="22" t="s">
        <v>1257</v>
      </c>
      <c r="C64" s="17" t="s">
        <v>1256</v>
      </c>
      <c r="D64" s="19" t="s">
        <v>944</v>
      </c>
      <c r="E64" s="23">
        <v>1002155</v>
      </c>
      <c r="F64" s="24">
        <v>2409.6799999999998</v>
      </c>
      <c r="G64" s="25">
        <v>8.2000000000000007E-3</v>
      </c>
    </row>
    <row r="65" spans="1:7" ht="12.95" customHeight="1">
      <c r="A65" s="21" t="s">
        <v>1838</v>
      </c>
      <c r="B65" s="22" t="s">
        <v>1840</v>
      </c>
      <c r="C65" s="17" t="s">
        <v>1839</v>
      </c>
      <c r="D65" s="19" t="s">
        <v>892</v>
      </c>
      <c r="E65" s="23">
        <v>952455</v>
      </c>
      <c r="F65" s="24">
        <v>2315.42</v>
      </c>
      <c r="G65" s="25">
        <v>7.9000000000000008E-3</v>
      </c>
    </row>
    <row r="66" spans="1:7" ht="12.95" customHeight="1">
      <c r="A66" s="21" t="s">
        <v>1194</v>
      </c>
      <c r="B66" s="22" t="s">
        <v>1196</v>
      </c>
      <c r="C66" s="17" t="s">
        <v>1195</v>
      </c>
      <c r="D66" s="19" t="s">
        <v>870</v>
      </c>
      <c r="E66" s="23">
        <v>400000</v>
      </c>
      <c r="F66" s="24">
        <v>2201.6</v>
      </c>
      <c r="G66" s="25">
        <v>7.4999999999999997E-3</v>
      </c>
    </row>
    <row r="67" spans="1:7" ht="12.95" customHeight="1">
      <c r="A67" s="21" t="s">
        <v>896</v>
      </c>
      <c r="B67" s="22" t="s">
        <v>898</v>
      </c>
      <c r="C67" s="17" t="s">
        <v>897</v>
      </c>
      <c r="D67" s="19" t="s">
        <v>862</v>
      </c>
      <c r="E67" s="23">
        <v>65820</v>
      </c>
      <c r="F67" s="24">
        <v>2168.41</v>
      </c>
      <c r="G67" s="25">
        <v>7.4000000000000003E-3</v>
      </c>
    </row>
    <row r="68" spans="1:7" ht="12.95" customHeight="1">
      <c r="A68" s="21" t="s">
        <v>882</v>
      </c>
      <c r="B68" s="22" t="s">
        <v>884</v>
      </c>
      <c r="C68" s="17" t="s">
        <v>883</v>
      </c>
      <c r="D68" s="19" t="s">
        <v>870</v>
      </c>
      <c r="E68" s="23">
        <v>1411737</v>
      </c>
      <c r="F68" s="24">
        <v>2164.9</v>
      </c>
      <c r="G68" s="25">
        <v>7.4000000000000003E-3</v>
      </c>
    </row>
    <row r="69" spans="1:7" ht="12.95" customHeight="1">
      <c r="A69" s="21" t="s">
        <v>1841</v>
      </c>
      <c r="B69" s="22" t="s">
        <v>1843</v>
      </c>
      <c r="C69" s="17" t="s">
        <v>1842</v>
      </c>
      <c r="D69" s="19" t="s">
        <v>1082</v>
      </c>
      <c r="E69" s="23">
        <v>515008</v>
      </c>
      <c r="F69" s="24">
        <v>2084.2399999999998</v>
      </c>
      <c r="G69" s="25">
        <v>7.1000000000000004E-3</v>
      </c>
    </row>
    <row r="70" spans="1:7" ht="12.95" customHeight="1">
      <c r="A70" s="21" t="s">
        <v>1844</v>
      </c>
      <c r="B70" s="22" t="s">
        <v>1846</v>
      </c>
      <c r="C70" s="17" t="s">
        <v>1845</v>
      </c>
      <c r="D70" s="19" t="s">
        <v>944</v>
      </c>
      <c r="E70" s="23">
        <v>549242</v>
      </c>
      <c r="F70" s="24">
        <v>2057.46</v>
      </c>
      <c r="G70" s="25">
        <v>7.0000000000000001E-3</v>
      </c>
    </row>
    <row r="71" spans="1:7" ht="12.95" customHeight="1">
      <c r="A71" s="21" t="s">
        <v>1740</v>
      </c>
      <c r="B71" s="22" t="s">
        <v>1742</v>
      </c>
      <c r="C71" s="17" t="s">
        <v>1741</v>
      </c>
      <c r="D71" s="19" t="s">
        <v>1047</v>
      </c>
      <c r="E71" s="23">
        <v>474846</v>
      </c>
      <c r="F71" s="24">
        <v>2018.57</v>
      </c>
      <c r="G71" s="25">
        <v>6.8999999999999999E-3</v>
      </c>
    </row>
    <row r="72" spans="1:7" ht="12.95" customHeight="1">
      <c r="A72" s="21" t="s">
        <v>1125</v>
      </c>
      <c r="B72" s="22" t="s">
        <v>1127</v>
      </c>
      <c r="C72" s="17" t="s">
        <v>1126</v>
      </c>
      <c r="D72" s="19" t="s">
        <v>1128</v>
      </c>
      <c r="E72" s="23">
        <v>307440</v>
      </c>
      <c r="F72" s="24">
        <v>1969.61</v>
      </c>
      <c r="G72" s="25">
        <v>6.7000000000000002E-3</v>
      </c>
    </row>
    <row r="73" spans="1:7" ht="12.95" customHeight="1">
      <c r="A73" s="21" t="s">
        <v>1847</v>
      </c>
      <c r="B73" s="22" t="s">
        <v>1849</v>
      </c>
      <c r="C73" s="17" t="s">
        <v>1848</v>
      </c>
      <c r="D73" s="19" t="s">
        <v>874</v>
      </c>
      <c r="E73" s="23">
        <v>349364</v>
      </c>
      <c r="F73" s="24">
        <v>1920.98</v>
      </c>
      <c r="G73" s="25">
        <v>6.4999999999999997E-3</v>
      </c>
    </row>
    <row r="74" spans="1:7" ht="12.95" customHeight="1">
      <c r="A74" s="21" t="s">
        <v>1850</v>
      </c>
      <c r="B74" s="22" t="s">
        <v>1852</v>
      </c>
      <c r="C74" s="17" t="s">
        <v>1851</v>
      </c>
      <c r="D74" s="19" t="s">
        <v>1128</v>
      </c>
      <c r="E74" s="23">
        <v>182052</v>
      </c>
      <c r="F74" s="24">
        <v>1845.83</v>
      </c>
      <c r="G74" s="25">
        <v>6.3E-3</v>
      </c>
    </row>
    <row r="75" spans="1:7" ht="12.95" customHeight="1">
      <c r="A75" s="21" t="s">
        <v>1079</v>
      </c>
      <c r="B75" s="22" t="s">
        <v>1081</v>
      </c>
      <c r="C75" s="17" t="s">
        <v>1080</v>
      </c>
      <c r="D75" s="19" t="s">
        <v>1082</v>
      </c>
      <c r="E75" s="23">
        <v>133073</v>
      </c>
      <c r="F75" s="24">
        <v>1844.06</v>
      </c>
      <c r="G75" s="25">
        <v>6.3E-3</v>
      </c>
    </row>
    <row r="76" spans="1:7" ht="12.95" customHeight="1">
      <c r="A76" s="21" t="s">
        <v>1853</v>
      </c>
      <c r="B76" s="22" t="s">
        <v>251</v>
      </c>
      <c r="C76" s="17" t="s">
        <v>1854</v>
      </c>
      <c r="D76" s="19" t="s">
        <v>870</v>
      </c>
      <c r="E76" s="23">
        <v>89938</v>
      </c>
      <c r="F76" s="24">
        <v>1794.4</v>
      </c>
      <c r="G76" s="25">
        <v>6.1000000000000004E-3</v>
      </c>
    </row>
    <row r="77" spans="1:7" ht="12.95" customHeight="1">
      <c r="A77" s="21" t="s">
        <v>1026</v>
      </c>
      <c r="B77" s="22" t="s">
        <v>1028</v>
      </c>
      <c r="C77" s="17" t="s">
        <v>1027</v>
      </c>
      <c r="D77" s="19" t="s">
        <v>862</v>
      </c>
      <c r="E77" s="23">
        <v>65601</v>
      </c>
      <c r="F77" s="24">
        <v>1771.26</v>
      </c>
      <c r="G77" s="25">
        <v>6.0000000000000001E-3</v>
      </c>
    </row>
    <row r="78" spans="1:7" ht="12.95" customHeight="1">
      <c r="A78" s="21" t="s">
        <v>1855</v>
      </c>
      <c r="B78" s="22" t="s">
        <v>1857</v>
      </c>
      <c r="C78" s="17" t="s">
        <v>1856</v>
      </c>
      <c r="D78" s="19" t="s">
        <v>1016</v>
      </c>
      <c r="E78" s="23">
        <v>650000</v>
      </c>
      <c r="F78" s="24">
        <v>1570.73</v>
      </c>
      <c r="G78" s="25">
        <v>5.4000000000000003E-3</v>
      </c>
    </row>
    <row r="79" spans="1:7" ht="12.95" customHeight="1">
      <c r="A79" s="21" t="s">
        <v>1734</v>
      </c>
      <c r="B79" s="22" t="s">
        <v>1736</v>
      </c>
      <c r="C79" s="17" t="s">
        <v>1735</v>
      </c>
      <c r="D79" s="19" t="s">
        <v>1193</v>
      </c>
      <c r="E79" s="23">
        <v>233040</v>
      </c>
      <c r="F79" s="24">
        <v>1559.74</v>
      </c>
      <c r="G79" s="25">
        <v>5.3E-3</v>
      </c>
    </row>
    <row r="80" spans="1:7" ht="12.95" customHeight="1">
      <c r="A80" s="21" t="s">
        <v>1858</v>
      </c>
      <c r="B80" s="22" t="s">
        <v>1860</v>
      </c>
      <c r="C80" s="17" t="s">
        <v>1859</v>
      </c>
      <c r="D80" s="19" t="s">
        <v>888</v>
      </c>
      <c r="E80" s="23">
        <v>545030</v>
      </c>
      <c r="F80" s="24">
        <v>1552.25</v>
      </c>
      <c r="G80" s="25">
        <v>5.3E-3</v>
      </c>
    </row>
    <row r="81" spans="1:7" ht="12.95" customHeight="1">
      <c r="A81" s="21" t="s">
        <v>1737</v>
      </c>
      <c r="B81" s="22" t="s">
        <v>1739</v>
      </c>
      <c r="C81" s="17" t="s">
        <v>1738</v>
      </c>
      <c r="D81" s="19" t="s">
        <v>1730</v>
      </c>
      <c r="E81" s="23">
        <v>1042351</v>
      </c>
      <c r="F81" s="24">
        <v>1460.85</v>
      </c>
      <c r="G81" s="25">
        <v>5.0000000000000001E-3</v>
      </c>
    </row>
    <row r="82" spans="1:7" ht="12.95" customHeight="1">
      <c r="A82" s="21" t="s">
        <v>962</v>
      </c>
      <c r="B82" s="22" t="s">
        <v>964</v>
      </c>
      <c r="C82" s="17" t="s">
        <v>963</v>
      </c>
      <c r="D82" s="19" t="s">
        <v>965</v>
      </c>
      <c r="E82" s="23">
        <v>2200000</v>
      </c>
      <c r="F82" s="24">
        <v>1409.1</v>
      </c>
      <c r="G82" s="25">
        <v>4.7999999999999996E-3</v>
      </c>
    </row>
    <row r="83" spans="1:7" ht="12.95" customHeight="1">
      <c r="A83" s="21" t="s">
        <v>924</v>
      </c>
      <c r="B83" s="22" t="s">
        <v>926</v>
      </c>
      <c r="C83" s="17" t="s">
        <v>925</v>
      </c>
      <c r="D83" s="19" t="s">
        <v>913</v>
      </c>
      <c r="E83" s="23">
        <v>1456841</v>
      </c>
      <c r="F83" s="24">
        <v>1348.31</v>
      </c>
      <c r="G83" s="25">
        <v>4.5999999999999999E-3</v>
      </c>
    </row>
    <row r="84" spans="1:7" ht="12.95" customHeight="1">
      <c r="A84" s="21" t="s">
        <v>1107</v>
      </c>
      <c r="B84" s="22" t="s">
        <v>1109</v>
      </c>
      <c r="C84" s="17" t="s">
        <v>1108</v>
      </c>
      <c r="D84" s="19" t="s">
        <v>866</v>
      </c>
      <c r="E84" s="23">
        <v>267050</v>
      </c>
      <c r="F84" s="24">
        <v>1327.77</v>
      </c>
      <c r="G84" s="25">
        <v>4.4999999999999997E-3</v>
      </c>
    </row>
    <row r="85" spans="1:7" ht="12.95" customHeight="1">
      <c r="A85" s="21" t="s">
        <v>1861</v>
      </c>
      <c r="B85" s="22" t="s">
        <v>1863</v>
      </c>
      <c r="C85" s="17" t="s">
        <v>1862</v>
      </c>
      <c r="D85" s="19" t="s">
        <v>1082</v>
      </c>
      <c r="E85" s="23">
        <v>351433</v>
      </c>
      <c r="F85" s="24">
        <v>1194.8699999999999</v>
      </c>
      <c r="G85" s="25">
        <v>4.1000000000000003E-3</v>
      </c>
    </row>
    <row r="86" spans="1:7" ht="12.95" customHeight="1">
      <c r="A86" s="21" t="s">
        <v>1010</v>
      </c>
      <c r="B86" s="22" t="s">
        <v>1012</v>
      </c>
      <c r="C86" s="17" t="s">
        <v>1011</v>
      </c>
      <c r="D86" s="19" t="s">
        <v>1003</v>
      </c>
      <c r="E86" s="23">
        <v>200000</v>
      </c>
      <c r="F86" s="24">
        <v>1172.8</v>
      </c>
      <c r="G86" s="25">
        <v>4.0000000000000001E-3</v>
      </c>
    </row>
    <row r="87" spans="1:7" ht="12.95" customHeight="1">
      <c r="A87" s="21" t="s">
        <v>931</v>
      </c>
      <c r="B87" s="22" t="s">
        <v>933</v>
      </c>
      <c r="C87" s="17" t="s">
        <v>932</v>
      </c>
      <c r="D87" s="19" t="s">
        <v>858</v>
      </c>
      <c r="E87" s="23">
        <v>1481358</v>
      </c>
      <c r="F87" s="24">
        <v>1148.05</v>
      </c>
      <c r="G87" s="25">
        <v>3.8999999999999998E-3</v>
      </c>
    </row>
    <row r="88" spans="1:7" ht="12.95" customHeight="1">
      <c r="A88" s="21" t="s">
        <v>1864</v>
      </c>
      <c r="B88" s="22" t="s">
        <v>1866</v>
      </c>
      <c r="C88" s="17" t="s">
        <v>1865</v>
      </c>
      <c r="D88" s="19" t="s">
        <v>920</v>
      </c>
      <c r="E88" s="23">
        <v>237493</v>
      </c>
      <c r="F88" s="24">
        <v>1056.73</v>
      </c>
      <c r="G88" s="25">
        <v>3.5999999999999999E-3</v>
      </c>
    </row>
    <row r="89" spans="1:7" ht="12.95" customHeight="1">
      <c r="A89" s="21" t="s">
        <v>1867</v>
      </c>
      <c r="B89" s="22" t="s">
        <v>857</v>
      </c>
      <c r="C89" s="17" t="s">
        <v>1868</v>
      </c>
      <c r="D89" s="19" t="s">
        <v>858</v>
      </c>
      <c r="E89" s="23">
        <v>26874</v>
      </c>
      <c r="F89" s="24">
        <v>34.06</v>
      </c>
      <c r="G89" s="25">
        <v>1E-4</v>
      </c>
    </row>
    <row r="90" spans="1:7" ht="12.95" customHeight="1">
      <c r="A90" s="21" t="s">
        <v>1869</v>
      </c>
      <c r="B90" s="22" t="s">
        <v>1871</v>
      </c>
      <c r="C90" s="17" t="s">
        <v>1870</v>
      </c>
      <c r="D90" s="19" t="s">
        <v>996</v>
      </c>
      <c r="E90" s="23">
        <v>273000</v>
      </c>
      <c r="F90" s="24">
        <v>21.43</v>
      </c>
      <c r="G90" s="25">
        <v>1E-4</v>
      </c>
    </row>
    <row r="91" spans="1:7" ht="12.95" customHeight="1">
      <c r="A91" s="10"/>
      <c r="B91" s="27" t="s">
        <v>37</v>
      </c>
      <c r="C91" s="26" t="s">
        <v>2</v>
      </c>
      <c r="D91" s="27" t="s">
        <v>2</v>
      </c>
      <c r="E91" s="27" t="s">
        <v>2</v>
      </c>
      <c r="F91" s="28">
        <v>283488.17</v>
      </c>
      <c r="G91" s="29">
        <v>0.96619999999999995</v>
      </c>
    </row>
    <row r="92" spans="1:7" ht="12.95" customHeight="1">
      <c r="A92" s="10"/>
      <c r="B92" s="18" t="s">
        <v>1285</v>
      </c>
      <c r="C92" s="33" t="s">
        <v>2</v>
      </c>
      <c r="D92" s="30" t="s">
        <v>2</v>
      </c>
      <c r="E92" s="30" t="s">
        <v>2</v>
      </c>
      <c r="F92" s="31" t="s">
        <v>39</v>
      </c>
      <c r="G92" s="32" t="s">
        <v>39</v>
      </c>
    </row>
    <row r="93" spans="1:7" ht="12.95" customHeight="1">
      <c r="A93" s="10"/>
      <c r="B93" s="27" t="s">
        <v>37</v>
      </c>
      <c r="C93" s="33" t="s">
        <v>2</v>
      </c>
      <c r="D93" s="30" t="s">
        <v>2</v>
      </c>
      <c r="E93" s="30" t="s">
        <v>2</v>
      </c>
      <c r="F93" s="31" t="s">
        <v>39</v>
      </c>
      <c r="G93" s="32" t="s">
        <v>39</v>
      </c>
    </row>
    <row r="94" spans="1:7" ht="12.95" customHeight="1">
      <c r="A94" s="10"/>
      <c r="B94" s="27" t="s">
        <v>40</v>
      </c>
      <c r="C94" s="33" t="s">
        <v>2</v>
      </c>
      <c r="D94" s="30" t="s">
        <v>2</v>
      </c>
      <c r="E94" s="35" t="s">
        <v>2</v>
      </c>
      <c r="F94" s="36">
        <v>283488.17</v>
      </c>
      <c r="G94" s="37">
        <v>0.96619999999999995</v>
      </c>
    </row>
    <row r="95" spans="1:7" ht="12.95" customHeight="1">
      <c r="A95" s="10"/>
      <c r="B95" s="18" t="s">
        <v>1286</v>
      </c>
      <c r="C95" s="17" t="s">
        <v>2</v>
      </c>
      <c r="D95" s="19" t="s">
        <v>2</v>
      </c>
      <c r="E95" s="19" t="s">
        <v>2</v>
      </c>
      <c r="F95" s="19" t="s">
        <v>2</v>
      </c>
      <c r="G95" s="20" t="s">
        <v>2</v>
      </c>
    </row>
    <row r="96" spans="1:7" ht="12.95" customHeight="1">
      <c r="A96" s="10"/>
      <c r="B96" s="18" t="s">
        <v>1287</v>
      </c>
      <c r="C96" s="17" t="s">
        <v>2</v>
      </c>
      <c r="D96" s="19" t="s">
        <v>2</v>
      </c>
      <c r="E96" s="19" t="s">
        <v>2</v>
      </c>
      <c r="F96" s="19" t="s">
        <v>2</v>
      </c>
      <c r="G96" s="20" t="s">
        <v>2</v>
      </c>
    </row>
    <row r="97" spans="1:7" ht="12.95" customHeight="1">
      <c r="A97" s="21" t="s">
        <v>1517</v>
      </c>
      <c r="B97" s="22" t="s">
        <v>1518</v>
      </c>
      <c r="C97" s="17" t="s">
        <v>2</v>
      </c>
      <c r="D97" s="19" t="s">
        <v>1290</v>
      </c>
      <c r="E97" s="23">
        <v>682752</v>
      </c>
      <c r="F97" s="24">
        <v>2566.81</v>
      </c>
      <c r="G97" s="25">
        <v>8.8000000000000005E-3</v>
      </c>
    </row>
    <row r="98" spans="1:7" ht="12.95" customHeight="1">
      <c r="A98" s="21" t="s">
        <v>1533</v>
      </c>
      <c r="B98" s="22" t="s">
        <v>1534</v>
      </c>
      <c r="C98" s="17" t="s">
        <v>2</v>
      </c>
      <c r="D98" s="19" t="s">
        <v>1290</v>
      </c>
      <c r="E98" s="23">
        <v>595200</v>
      </c>
      <c r="F98" s="24">
        <v>1778.16</v>
      </c>
      <c r="G98" s="25">
        <v>6.1000000000000004E-3</v>
      </c>
    </row>
    <row r="99" spans="1:7" ht="12.95" customHeight="1">
      <c r="A99" s="21" t="s">
        <v>1521</v>
      </c>
      <c r="B99" s="22" t="s">
        <v>1522</v>
      </c>
      <c r="C99" s="17" t="s">
        <v>2</v>
      </c>
      <c r="D99" s="19" t="s">
        <v>1290</v>
      </c>
      <c r="E99" s="23">
        <v>60500</v>
      </c>
      <c r="F99" s="24">
        <v>738.19</v>
      </c>
      <c r="G99" s="25">
        <v>2.5000000000000001E-3</v>
      </c>
    </row>
    <row r="100" spans="1:7" ht="12.95" customHeight="1">
      <c r="A100" s="21" t="s">
        <v>1377</v>
      </c>
      <c r="B100" s="22" t="s">
        <v>1378</v>
      </c>
      <c r="C100" s="17" t="s">
        <v>2</v>
      </c>
      <c r="D100" s="19" t="s">
        <v>1290</v>
      </c>
      <c r="E100" s="23">
        <v>212000</v>
      </c>
      <c r="F100" s="24">
        <v>596.66999999999996</v>
      </c>
      <c r="G100" s="25">
        <v>2E-3</v>
      </c>
    </row>
    <row r="101" spans="1:7" ht="12.95" customHeight="1">
      <c r="A101" s="21" t="s">
        <v>1872</v>
      </c>
      <c r="B101" s="22" t="s">
        <v>1873</v>
      </c>
      <c r="C101" s="17" t="s">
        <v>2</v>
      </c>
      <c r="D101" s="19" t="s">
        <v>1290</v>
      </c>
      <c r="E101" s="23">
        <v>126000</v>
      </c>
      <c r="F101" s="24">
        <v>370.31</v>
      </c>
      <c r="G101" s="25">
        <v>1.2999999999999999E-3</v>
      </c>
    </row>
    <row r="102" spans="1:7" ht="12.95" customHeight="1">
      <c r="A102" s="10"/>
      <c r="B102" s="27" t="s">
        <v>40</v>
      </c>
      <c r="C102" s="33" t="s">
        <v>2</v>
      </c>
      <c r="D102" s="30" t="s">
        <v>2</v>
      </c>
      <c r="E102" s="35" t="s">
        <v>2</v>
      </c>
      <c r="F102" s="36">
        <v>6050.14</v>
      </c>
      <c r="G102" s="37">
        <v>2.07E-2</v>
      </c>
    </row>
    <row r="103" spans="1:7" ht="12.95" customHeight="1">
      <c r="A103" s="10"/>
      <c r="B103" s="18" t="s">
        <v>41</v>
      </c>
      <c r="C103" s="17" t="s">
        <v>2</v>
      </c>
      <c r="D103" s="19" t="s">
        <v>2</v>
      </c>
      <c r="E103" s="19" t="s">
        <v>2</v>
      </c>
      <c r="F103" s="19" t="s">
        <v>2</v>
      </c>
      <c r="G103" s="20" t="s">
        <v>2</v>
      </c>
    </row>
    <row r="104" spans="1:7" ht="12.95" customHeight="1">
      <c r="A104" s="10"/>
      <c r="B104" s="18" t="s">
        <v>453</v>
      </c>
      <c r="C104" s="17" t="s">
        <v>2</v>
      </c>
      <c r="D104" s="19" t="s">
        <v>2</v>
      </c>
      <c r="E104" s="19" t="s">
        <v>2</v>
      </c>
      <c r="F104" s="19" t="s">
        <v>2</v>
      </c>
      <c r="G104" s="20" t="s">
        <v>2</v>
      </c>
    </row>
    <row r="105" spans="1:7" ht="12.95" customHeight="1">
      <c r="A105" s="11" t="s">
        <v>2</v>
      </c>
      <c r="B105" s="22" t="s">
        <v>454</v>
      </c>
      <c r="C105" s="17" t="s">
        <v>2</v>
      </c>
      <c r="D105" s="19" t="s">
        <v>2</v>
      </c>
      <c r="E105" s="39" t="s">
        <v>2</v>
      </c>
      <c r="F105" s="24">
        <v>7591.29</v>
      </c>
      <c r="G105" s="25">
        <v>2.5899999999999999E-2</v>
      </c>
    </row>
    <row r="106" spans="1:7" ht="12.95" customHeight="1">
      <c r="A106" s="10"/>
      <c r="B106" s="27" t="s">
        <v>40</v>
      </c>
      <c r="C106" s="33" t="s">
        <v>2</v>
      </c>
      <c r="D106" s="30" t="s">
        <v>2</v>
      </c>
      <c r="E106" s="35" t="s">
        <v>2</v>
      </c>
      <c r="F106" s="36">
        <v>7591.29</v>
      </c>
      <c r="G106" s="37">
        <v>2.5899999999999999E-2</v>
      </c>
    </row>
    <row r="107" spans="1:7" ht="12.95" customHeight="1">
      <c r="A107" s="10"/>
      <c r="B107" s="18" t="s">
        <v>260</v>
      </c>
      <c r="C107" s="17" t="s">
        <v>2</v>
      </c>
      <c r="D107" s="19" t="s">
        <v>2</v>
      </c>
      <c r="E107" s="19" t="s">
        <v>2</v>
      </c>
      <c r="F107" s="19" t="s">
        <v>2</v>
      </c>
      <c r="G107" s="20" t="s">
        <v>2</v>
      </c>
    </row>
    <row r="108" spans="1:7" ht="12.95" customHeight="1">
      <c r="A108" s="21" t="s">
        <v>1689</v>
      </c>
      <c r="B108" s="22" t="s">
        <v>1690</v>
      </c>
      <c r="C108" s="17" t="s">
        <v>2</v>
      </c>
      <c r="D108" s="19" t="s">
        <v>2</v>
      </c>
      <c r="E108" s="39" t="s">
        <v>2</v>
      </c>
      <c r="F108" s="24">
        <f>647+1103</f>
        <v>1750</v>
      </c>
      <c r="G108" s="25">
        <f>+F108/$F$112</f>
        <v>5.9658517435265566E-3</v>
      </c>
    </row>
    <row r="109" spans="1:7" ht="12.95" customHeight="1">
      <c r="A109" s="21"/>
      <c r="B109" s="22" t="s">
        <v>2986</v>
      </c>
      <c r="C109" s="17"/>
      <c r="D109" s="19"/>
      <c r="E109" s="39"/>
      <c r="F109" s="24">
        <v>126.83543180000001</v>
      </c>
      <c r="G109" s="25">
        <f>+F109/$F$112</f>
        <v>4.3238936111141354E-4</v>
      </c>
    </row>
    <row r="110" spans="1:7" ht="12.95" customHeight="1">
      <c r="A110" s="21"/>
      <c r="B110" s="22" t="s">
        <v>2987</v>
      </c>
      <c r="C110" s="17"/>
      <c r="D110" s="19"/>
      <c r="E110" s="39"/>
      <c r="F110" s="24">
        <f>-4567.2854318-1103+6050.14</f>
        <v>379.85456820000036</v>
      </c>
      <c r="G110" s="25">
        <f>+F110/$F$112</f>
        <v>1.2949463074185712E-3</v>
      </c>
    </row>
    <row r="111" spans="1:7" ht="12.95" customHeight="1">
      <c r="A111" s="10"/>
      <c r="B111" s="27" t="s">
        <v>263</v>
      </c>
      <c r="C111" s="33" t="s">
        <v>2</v>
      </c>
      <c r="D111" s="30" t="s">
        <v>2</v>
      </c>
      <c r="E111" s="35" t="s">
        <v>2</v>
      </c>
      <c r="F111" s="36">
        <f>SUM(F108:F110)</f>
        <v>2256.6900000000005</v>
      </c>
      <c r="G111" s="37">
        <f>SUM(G108:G110)</f>
        <v>7.6931874120565414E-3</v>
      </c>
    </row>
    <row r="112" spans="1:7" ht="12.95" customHeight="1" thickBot="1">
      <c r="A112" s="10"/>
      <c r="B112" s="41" t="s">
        <v>264</v>
      </c>
      <c r="C112" s="40" t="s">
        <v>2</v>
      </c>
      <c r="D112" s="42" t="s">
        <v>2</v>
      </c>
      <c r="E112" s="42" t="s">
        <v>2</v>
      </c>
      <c r="F112" s="43">
        <v>293336.15303110657</v>
      </c>
      <c r="G112" s="44">
        <v>1</v>
      </c>
    </row>
    <row r="113" spans="1:7" ht="12.95" customHeight="1">
      <c r="A113" s="10"/>
      <c r="B113" s="11" t="s">
        <v>2</v>
      </c>
      <c r="C113" s="10"/>
      <c r="D113" s="10"/>
      <c r="E113" s="10"/>
      <c r="F113" s="10"/>
      <c r="G113" s="10"/>
    </row>
    <row r="114" spans="1:7" ht="12.95" customHeight="1">
      <c r="A114" s="10"/>
      <c r="B114" s="45" t="s">
        <v>2</v>
      </c>
      <c r="C114" s="10"/>
      <c r="D114" s="10"/>
      <c r="E114" s="10"/>
      <c r="F114" s="57"/>
      <c r="G114" s="57"/>
    </row>
    <row r="115" spans="1:7" ht="12.95" customHeight="1">
      <c r="A115" s="10"/>
      <c r="B115" s="45" t="s">
        <v>2</v>
      </c>
      <c r="C115" s="10"/>
      <c r="D115" s="10"/>
      <c r="E115" s="10"/>
      <c r="F115" s="10"/>
      <c r="G115" s="10"/>
    </row>
    <row r="116" spans="1:7" ht="26.1" customHeight="1">
      <c r="A116" s="10"/>
      <c r="B116" s="55"/>
      <c r="C116" s="10"/>
      <c r="E116" s="10"/>
      <c r="F116" s="10"/>
      <c r="G116" s="10"/>
    </row>
    <row r="117" spans="1:7" ht="12.95" customHeight="1">
      <c r="A117" s="10"/>
      <c r="B117" s="45" t="s">
        <v>2</v>
      </c>
      <c r="C117" s="10"/>
      <c r="D117" s="10"/>
      <c r="E117" s="10"/>
      <c r="F117" s="10"/>
      <c r="G117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2:G65"/>
  <sheetViews>
    <sheetView showGridLines="0" zoomScaleNormal="100" workbookViewId="0">
      <selection activeCell="B4" sqref="B4:G4"/>
    </sheetView>
  </sheetViews>
  <sheetFormatPr defaultRowHeight="12.75"/>
  <cols>
    <col min="1" max="1" width="7.85546875" style="8" bestFit="1" customWidth="1"/>
    <col min="2" max="2" width="61.7109375" style="8" bestFit="1" customWidth="1"/>
    <col min="3" max="3" width="13.5703125" style="8" bestFit="1" customWidth="1"/>
    <col min="4" max="4" width="21.14062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">
        <v>3043</v>
      </c>
      <c r="C4" s="65"/>
      <c r="D4" s="65"/>
      <c r="E4" s="65"/>
      <c r="F4" s="65"/>
      <c r="G4" s="65"/>
    </row>
    <row r="5" spans="1:7" ht="15.95" customHeight="1">
      <c r="A5" s="9" t="s">
        <v>1874</v>
      </c>
      <c r="B5" s="56" t="s">
        <v>2960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885</v>
      </c>
      <c r="B11" s="22" t="s">
        <v>887</v>
      </c>
      <c r="C11" s="17" t="s">
        <v>886</v>
      </c>
      <c r="D11" s="19" t="s">
        <v>888</v>
      </c>
      <c r="E11" s="23">
        <v>258880</v>
      </c>
      <c r="F11" s="24">
        <v>3070.32</v>
      </c>
      <c r="G11" s="25">
        <v>8.2299999999999998E-2</v>
      </c>
    </row>
    <row r="12" spans="1:7" ht="12.95" customHeight="1">
      <c r="A12" s="21" t="s">
        <v>899</v>
      </c>
      <c r="B12" s="22" t="s">
        <v>901</v>
      </c>
      <c r="C12" s="17" t="s">
        <v>900</v>
      </c>
      <c r="D12" s="19" t="s">
        <v>902</v>
      </c>
      <c r="E12" s="23">
        <v>808000</v>
      </c>
      <c r="F12" s="24">
        <v>2405.42</v>
      </c>
      <c r="G12" s="25">
        <v>6.4399999999999999E-2</v>
      </c>
    </row>
    <row r="13" spans="1:7" ht="12.95" customHeight="1">
      <c r="A13" s="21" t="s">
        <v>1695</v>
      </c>
      <c r="B13" s="22" t="s">
        <v>1615</v>
      </c>
      <c r="C13" s="17" t="s">
        <v>1696</v>
      </c>
      <c r="D13" s="19" t="s">
        <v>870</v>
      </c>
      <c r="E13" s="23">
        <v>108800</v>
      </c>
      <c r="F13" s="24">
        <v>2371.3000000000002</v>
      </c>
      <c r="G13" s="25">
        <v>6.3500000000000001E-2</v>
      </c>
    </row>
    <row r="14" spans="1:7" ht="12.95" customHeight="1">
      <c r="A14" s="21" t="s">
        <v>938</v>
      </c>
      <c r="B14" s="22" t="s">
        <v>940</v>
      </c>
      <c r="C14" s="17" t="s">
        <v>939</v>
      </c>
      <c r="D14" s="19" t="s">
        <v>874</v>
      </c>
      <c r="E14" s="23">
        <v>148000</v>
      </c>
      <c r="F14" s="24">
        <v>2020.35</v>
      </c>
      <c r="G14" s="25">
        <v>5.4100000000000002E-2</v>
      </c>
    </row>
    <row r="15" spans="1:7" ht="12.95" customHeight="1">
      <c r="A15" s="21" t="s">
        <v>1086</v>
      </c>
      <c r="B15" s="22" t="s">
        <v>1088</v>
      </c>
      <c r="C15" s="17" t="s">
        <v>1087</v>
      </c>
      <c r="D15" s="19" t="s">
        <v>866</v>
      </c>
      <c r="E15" s="23">
        <v>94000</v>
      </c>
      <c r="F15" s="24">
        <v>1875.16</v>
      </c>
      <c r="G15" s="25">
        <v>5.0200000000000002E-2</v>
      </c>
    </row>
    <row r="16" spans="1:7" ht="12.95" customHeight="1">
      <c r="A16" s="21" t="s">
        <v>1853</v>
      </c>
      <c r="B16" s="22" t="s">
        <v>251</v>
      </c>
      <c r="C16" s="17" t="s">
        <v>1854</v>
      </c>
      <c r="D16" s="19" t="s">
        <v>870</v>
      </c>
      <c r="E16" s="23">
        <v>88000</v>
      </c>
      <c r="F16" s="24">
        <v>1755.73</v>
      </c>
      <c r="G16" s="25">
        <v>4.7E-2</v>
      </c>
    </row>
    <row r="17" spans="1:7" ht="12.95" customHeight="1">
      <c r="A17" s="21" t="s">
        <v>985</v>
      </c>
      <c r="B17" s="22" t="s">
        <v>987</v>
      </c>
      <c r="C17" s="17" t="s">
        <v>986</v>
      </c>
      <c r="D17" s="19" t="s">
        <v>874</v>
      </c>
      <c r="E17" s="23">
        <v>88000</v>
      </c>
      <c r="F17" s="24">
        <v>1707.38</v>
      </c>
      <c r="G17" s="25">
        <v>4.5699999999999998E-2</v>
      </c>
    </row>
    <row r="18" spans="1:7" ht="12.95" customHeight="1">
      <c r="A18" s="21" t="s">
        <v>1700</v>
      </c>
      <c r="B18" s="22" t="s">
        <v>1702</v>
      </c>
      <c r="C18" s="17" t="s">
        <v>1701</v>
      </c>
      <c r="D18" s="19" t="s">
        <v>870</v>
      </c>
      <c r="E18" s="23">
        <v>204000</v>
      </c>
      <c r="F18" s="24">
        <v>1430.75</v>
      </c>
      <c r="G18" s="25">
        <v>3.8300000000000001E-2</v>
      </c>
    </row>
    <row r="19" spans="1:7" ht="12.95" customHeight="1">
      <c r="A19" s="21" t="s">
        <v>1765</v>
      </c>
      <c r="B19" s="22" t="s">
        <v>1767</v>
      </c>
      <c r="C19" s="17" t="s">
        <v>1766</v>
      </c>
      <c r="D19" s="19" t="s">
        <v>870</v>
      </c>
      <c r="E19" s="23">
        <v>108000</v>
      </c>
      <c r="F19" s="24">
        <v>1411.4</v>
      </c>
      <c r="G19" s="25">
        <v>3.78E-2</v>
      </c>
    </row>
    <row r="20" spans="1:7" ht="12.95" customHeight="1">
      <c r="A20" s="21" t="s">
        <v>945</v>
      </c>
      <c r="B20" s="22" t="s">
        <v>947</v>
      </c>
      <c r="C20" s="17" t="s">
        <v>946</v>
      </c>
      <c r="D20" s="19" t="s">
        <v>913</v>
      </c>
      <c r="E20" s="23">
        <v>84000</v>
      </c>
      <c r="F20" s="24">
        <v>1093.93</v>
      </c>
      <c r="G20" s="25">
        <v>2.93E-2</v>
      </c>
    </row>
    <row r="21" spans="1:7" ht="12.95" customHeight="1">
      <c r="A21" s="21" t="s">
        <v>1032</v>
      </c>
      <c r="B21" s="22" t="s">
        <v>1034</v>
      </c>
      <c r="C21" s="17" t="s">
        <v>1033</v>
      </c>
      <c r="D21" s="19" t="s">
        <v>866</v>
      </c>
      <c r="E21" s="23">
        <v>40000</v>
      </c>
      <c r="F21" s="24">
        <v>1079.1600000000001</v>
      </c>
      <c r="G21" s="25">
        <v>2.8899999999999999E-2</v>
      </c>
    </row>
    <row r="22" spans="1:7" ht="12.95" customHeight="1">
      <c r="A22" s="21" t="s">
        <v>1768</v>
      </c>
      <c r="B22" s="22" t="s">
        <v>1770</v>
      </c>
      <c r="C22" s="17" t="s">
        <v>1769</v>
      </c>
      <c r="D22" s="19" t="s">
        <v>862</v>
      </c>
      <c r="E22" s="23">
        <v>114000</v>
      </c>
      <c r="F22" s="24">
        <v>1066.98</v>
      </c>
      <c r="G22" s="25">
        <v>2.86E-2</v>
      </c>
    </row>
    <row r="23" spans="1:7" ht="12.95" customHeight="1">
      <c r="A23" s="21" t="s">
        <v>1276</v>
      </c>
      <c r="B23" s="22" t="s">
        <v>1278</v>
      </c>
      <c r="C23" s="17" t="s">
        <v>1277</v>
      </c>
      <c r="D23" s="19" t="s">
        <v>862</v>
      </c>
      <c r="E23" s="23">
        <v>10880</v>
      </c>
      <c r="F23" s="24">
        <v>1035.8399999999999</v>
      </c>
      <c r="G23" s="25">
        <v>2.7799999999999998E-2</v>
      </c>
    </row>
    <row r="24" spans="1:7" ht="12.95" customHeight="1">
      <c r="A24" s="21" t="s">
        <v>1771</v>
      </c>
      <c r="B24" s="22" t="s">
        <v>1773</v>
      </c>
      <c r="C24" s="17" t="s">
        <v>1772</v>
      </c>
      <c r="D24" s="19" t="s">
        <v>1082</v>
      </c>
      <c r="E24" s="23">
        <v>1008</v>
      </c>
      <c r="F24" s="24">
        <v>801.26</v>
      </c>
      <c r="G24" s="25">
        <v>2.1499999999999998E-2</v>
      </c>
    </row>
    <row r="25" spans="1:7" ht="12.95" customHeight="1">
      <c r="A25" s="21" t="s">
        <v>1161</v>
      </c>
      <c r="B25" s="22" t="s">
        <v>1163</v>
      </c>
      <c r="C25" s="17" t="s">
        <v>1162</v>
      </c>
      <c r="D25" s="19" t="s">
        <v>902</v>
      </c>
      <c r="E25" s="23">
        <v>44400</v>
      </c>
      <c r="F25" s="24">
        <v>768.85</v>
      </c>
      <c r="G25" s="25">
        <v>2.06E-2</v>
      </c>
    </row>
    <row r="26" spans="1:7" ht="12.95" customHeight="1">
      <c r="A26" s="21" t="s">
        <v>1799</v>
      </c>
      <c r="B26" s="22" t="s">
        <v>1801</v>
      </c>
      <c r="C26" s="17" t="s">
        <v>1800</v>
      </c>
      <c r="D26" s="19" t="s">
        <v>902</v>
      </c>
      <c r="E26" s="23">
        <v>7240</v>
      </c>
      <c r="F26" s="24">
        <v>762.4</v>
      </c>
      <c r="G26" s="25">
        <v>2.0400000000000001E-2</v>
      </c>
    </row>
    <row r="27" spans="1:7" ht="12.95" customHeight="1">
      <c r="A27" s="21" t="s">
        <v>1141</v>
      </c>
      <c r="B27" s="22" t="s">
        <v>1143</v>
      </c>
      <c r="C27" s="17" t="s">
        <v>1142</v>
      </c>
      <c r="D27" s="19" t="s">
        <v>902</v>
      </c>
      <c r="E27" s="23">
        <v>180000</v>
      </c>
      <c r="F27" s="24">
        <v>758.79</v>
      </c>
      <c r="G27" s="25">
        <v>2.0299999999999999E-2</v>
      </c>
    </row>
    <row r="28" spans="1:7" ht="12.95" customHeight="1">
      <c r="A28" s="21" t="s">
        <v>1070</v>
      </c>
      <c r="B28" s="22" t="s">
        <v>1072</v>
      </c>
      <c r="C28" s="17" t="s">
        <v>1071</v>
      </c>
      <c r="D28" s="19" t="s">
        <v>902</v>
      </c>
      <c r="E28" s="23">
        <v>11400</v>
      </c>
      <c r="F28" s="24">
        <v>745.81</v>
      </c>
      <c r="G28" s="25">
        <v>0.02</v>
      </c>
    </row>
    <row r="29" spans="1:7" ht="12.95" customHeight="1">
      <c r="A29" s="21" t="s">
        <v>1000</v>
      </c>
      <c r="B29" s="22" t="s">
        <v>1002</v>
      </c>
      <c r="C29" s="17" t="s">
        <v>1001</v>
      </c>
      <c r="D29" s="19" t="s">
        <v>1003</v>
      </c>
      <c r="E29" s="23">
        <v>168000</v>
      </c>
      <c r="F29" s="24">
        <v>640.84</v>
      </c>
      <c r="G29" s="25">
        <v>1.72E-2</v>
      </c>
    </row>
    <row r="30" spans="1:7" ht="12.95" customHeight="1">
      <c r="A30" s="21" t="s">
        <v>1004</v>
      </c>
      <c r="B30" s="22" t="s">
        <v>1006</v>
      </c>
      <c r="C30" s="17" t="s">
        <v>1005</v>
      </c>
      <c r="D30" s="19" t="s">
        <v>902</v>
      </c>
      <c r="E30" s="23">
        <v>40000</v>
      </c>
      <c r="F30" s="24">
        <v>580.55999999999995</v>
      </c>
      <c r="G30" s="25">
        <v>1.5599999999999999E-2</v>
      </c>
    </row>
    <row r="31" spans="1:7" ht="12.95" customHeight="1">
      <c r="A31" s="21" t="s">
        <v>1122</v>
      </c>
      <c r="B31" s="22" t="s">
        <v>1124</v>
      </c>
      <c r="C31" s="17" t="s">
        <v>1123</v>
      </c>
      <c r="D31" s="19" t="s">
        <v>996</v>
      </c>
      <c r="E31" s="23">
        <v>108000</v>
      </c>
      <c r="F31" s="24">
        <v>569.32000000000005</v>
      </c>
      <c r="G31" s="25">
        <v>1.5299999999999999E-2</v>
      </c>
    </row>
    <row r="32" spans="1:7" ht="12.95" customHeight="1">
      <c r="A32" s="21" t="s">
        <v>889</v>
      </c>
      <c r="B32" s="22" t="s">
        <v>891</v>
      </c>
      <c r="C32" s="17" t="s">
        <v>890</v>
      </c>
      <c r="D32" s="19" t="s">
        <v>892</v>
      </c>
      <c r="E32" s="23">
        <v>58000</v>
      </c>
      <c r="F32" s="24">
        <v>529.16</v>
      </c>
      <c r="G32" s="25">
        <v>1.4200000000000001E-2</v>
      </c>
    </row>
    <row r="33" spans="1:7" ht="12.95" customHeight="1">
      <c r="A33" s="21" t="s">
        <v>1132</v>
      </c>
      <c r="B33" s="22" t="s">
        <v>1134</v>
      </c>
      <c r="C33" s="17" t="s">
        <v>1133</v>
      </c>
      <c r="D33" s="19" t="s">
        <v>1003</v>
      </c>
      <c r="E33" s="23">
        <v>88000</v>
      </c>
      <c r="F33" s="24">
        <v>500.28</v>
      </c>
      <c r="G33" s="25">
        <v>1.34E-2</v>
      </c>
    </row>
    <row r="34" spans="1:7" ht="12.95" customHeight="1">
      <c r="A34" s="21" t="s">
        <v>1875</v>
      </c>
      <c r="B34" s="22" t="s">
        <v>1877</v>
      </c>
      <c r="C34" s="17" t="s">
        <v>1876</v>
      </c>
      <c r="D34" s="19" t="s">
        <v>1730</v>
      </c>
      <c r="E34" s="23">
        <v>28000</v>
      </c>
      <c r="F34" s="24">
        <v>463.37</v>
      </c>
      <c r="G34" s="25">
        <v>1.24E-2</v>
      </c>
    </row>
    <row r="35" spans="1:7" ht="12.95" customHeight="1">
      <c r="A35" s="21" t="s">
        <v>1017</v>
      </c>
      <c r="B35" s="22" t="s">
        <v>1019</v>
      </c>
      <c r="C35" s="17" t="s">
        <v>1018</v>
      </c>
      <c r="D35" s="19" t="s">
        <v>1003</v>
      </c>
      <c r="E35" s="23">
        <v>74000</v>
      </c>
      <c r="F35" s="24">
        <v>437.75</v>
      </c>
      <c r="G35" s="25">
        <v>1.17E-2</v>
      </c>
    </row>
    <row r="36" spans="1:7" ht="12.95" customHeight="1">
      <c r="A36" s="21" t="s">
        <v>927</v>
      </c>
      <c r="B36" s="22" t="s">
        <v>929</v>
      </c>
      <c r="C36" s="17" t="s">
        <v>928</v>
      </c>
      <c r="D36" s="19" t="s">
        <v>930</v>
      </c>
      <c r="E36" s="23">
        <v>110800</v>
      </c>
      <c r="F36" s="24">
        <v>415.67</v>
      </c>
      <c r="G36" s="25">
        <v>1.11E-2</v>
      </c>
    </row>
    <row r="37" spans="1:7" ht="12.95" customHeight="1">
      <c r="A37" s="21" t="s">
        <v>917</v>
      </c>
      <c r="B37" s="22" t="s">
        <v>919</v>
      </c>
      <c r="C37" s="17" t="s">
        <v>918</v>
      </c>
      <c r="D37" s="19" t="s">
        <v>920</v>
      </c>
      <c r="E37" s="23">
        <v>40000</v>
      </c>
      <c r="F37" s="24">
        <v>410.08</v>
      </c>
      <c r="G37" s="25">
        <v>1.0999999999999999E-2</v>
      </c>
    </row>
    <row r="38" spans="1:7" ht="12.95" customHeight="1">
      <c r="A38" s="21" t="s">
        <v>1138</v>
      </c>
      <c r="B38" s="22" t="s">
        <v>1140</v>
      </c>
      <c r="C38" s="17" t="s">
        <v>1139</v>
      </c>
      <c r="D38" s="19" t="s">
        <v>858</v>
      </c>
      <c r="E38" s="23">
        <v>124000</v>
      </c>
      <c r="F38" s="24">
        <v>409.7</v>
      </c>
      <c r="G38" s="25">
        <v>1.0999999999999999E-2</v>
      </c>
    </row>
    <row r="39" spans="1:7" ht="12.95" customHeight="1">
      <c r="A39" s="21" t="s">
        <v>1129</v>
      </c>
      <c r="B39" s="22" t="s">
        <v>1131</v>
      </c>
      <c r="C39" s="17" t="s">
        <v>1130</v>
      </c>
      <c r="D39" s="19" t="s">
        <v>930</v>
      </c>
      <c r="E39" s="23">
        <v>178000</v>
      </c>
      <c r="F39" s="24">
        <v>407.89</v>
      </c>
      <c r="G39" s="25">
        <v>1.09E-2</v>
      </c>
    </row>
    <row r="40" spans="1:7" ht="12.95" customHeight="1">
      <c r="A40" s="21" t="s">
        <v>1200</v>
      </c>
      <c r="B40" s="22" t="s">
        <v>1202</v>
      </c>
      <c r="C40" s="17" t="s">
        <v>1201</v>
      </c>
      <c r="D40" s="19" t="s">
        <v>892</v>
      </c>
      <c r="E40" s="23">
        <v>64000</v>
      </c>
      <c r="F40" s="24">
        <v>406.02</v>
      </c>
      <c r="G40" s="25">
        <v>1.09E-2</v>
      </c>
    </row>
    <row r="41" spans="1:7" ht="12.95" customHeight="1">
      <c r="A41" s="21" t="s">
        <v>1878</v>
      </c>
      <c r="B41" s="22" t="s">
        <v>1880</v>
      </c>
      <c r="C41" s="17" t="s">
        <v>1879</v>
      </c>
      <c r="D41" s="19" t="s">
        <v>892</v>
      </c>
      <c r="E41" s="23">
        <v>44000</v>
      </c>
      <c r="F41" s="24">
        <v>399.92</v>
      </c>
      <c r="G41" s="25">
        <v>1.0699999999999999E-2</v>
      </c>
    </row>
    <row r="42" spans="1:7" ht="12.95" customHeight="1">
      <c r="A42" s="21" t="s">
        <v>1881</v>
      </c>
      <c r="B42" s="22" t="s">
        <v>1883</v>
      </c>
      <c r="C42" s="17" t="s">
        <v>1882</v>
      </c>
      <c r="D42" s="19" t="s">
        <v>874</v>
      </c>
      <c r="E42" s="23">
        <v>85660</v>
      </c>
      <c r="F42" s="24">
        <v>389.97</v>
      </c>
      <c r="G42" s="25">
        <v>1.04E-2</v>
      </c>
    </row>
    <row r="43" spans="1:7" ht="12.95" customHeight="1">
      <c r="A43" s="21" t="s">
        <v>1884</v>
      </c>
      <c r="B43" s="22" t="s">
        <v>1886</v>
      </c>
      <c r="C43" s="17" t="s">
        <v>1885</v>
      </c>
      <c r="D43" s="19" t="s">
        <v>1887</v>
      </c>
      <c r="E43" s="23">
        <v>74000</v>
      </c>
      <c r="F43" s="24">
        <v>388.94</v>
      </c>
      <c r="G43" s="25">
        <v>1.04E-2</v>
      </c>
    </row>
    <row r="44" spans="1:7" ht="12.95" customHeight="1">
      <c r="A44" s="21" t="s">
        <v>1888</v>
      </c>
      <c r="B44" s="22" t="s">
        <v>1890</v>
      </c>
      <c r="C44" s="17" t="s">
        <v>1889</v>
      </c>
      <c r="D44" s="19" t="s">
        <v>1003</v>
      </c>
      <c r="E44" s="23">
        <v>148000</v>
      </c>
      <c r="F44" s="24">
        <v>383.54</v>
      </c>
      <c r="G44" s="25">
        <v>1.03E-2</v>
      </c>
    </row>
    <row r="45" spans="1:7" ht="12.95" customHeight="1">
      <c r="A45" s="21" t="s">
        <v>1829</v>
      </c>
      <c r="B45" s="22" t="s">
        <v>1831</v>
      </c>
      <c r="C45" s="17" t="s">
        <v>1830</v>
      </c>
      <c r="D45" s="19" t="s">
        <v>944</v>
      </c>
      <c r="E45" s="23">
        <v>284800</v>
      </c>
      <c r="F45" s="24">
        <v>378.64</v>
      </c>
      <c r="G45" s="25">
        <v>1.01E-2</v>
      </c>
    </row>
    <row r="46" spans="1:7" ht="12.95" customHeight="1">
      <c r="A46" s="21" t="s">
        <v>1891</v>
      </c>
      <c r="B46" s="22" t="s">
        <v>1893</v>
      </c>
      <c r="C46" s="17" t="s">
        <v>1892</v>
      </c>
      <c r="D46" s="19" t="s">
        <v>866</v>
      </c>
      <c r="E46" s="23">
        <v>248000</v>
      </c>
      <c r="F46" s="24">
        <v>371.5</v>
      </c>
      <c r="G46" s="25">
        <v>0.01</v>
      </c>
    </row>
    <row r="47" spans="1:7" ht="12.95" customHeight="1">
      <c r="A47" s="21" t="s">
        <v>1731</v>
      </c>
      <c r="B47" s="22" t="s">
        <v>1733</v>
      </c>
      <c r="C47" s="17" t="s">
        <v>1732</v>
      </c>
      <c r="D47" s="19" t="s">
        <v>1016</v>
      </c>
      <c r="E47" s="23">
        <v>44688</v>
      </c>
      <c r="F47" s="24">
        <v>369.9</v>
      </c>
      <c r="G47" s="25">
        <v>9.9000000000000008E-3</v>
      </c>
    </row>
    <row r="48" spans="1:7" ht="12.95" customHeight="1">
      <c r="A48" s="21" t="s">
        <v>1894</v>
      </c>
      <c r="B48" s="22" t="s">
        <v>1896</v>
      </c>
      <c r="C48" s="17" t="s">
        <v>1895</v>
      </c>
      <c r="D48" s="19" t="s">
        <v>892</v>
      </c>
      <c r="E48" s="23">
        <v>45400</v>
      </c>
      <c r="F48" s="24">
        <v>368.24</v>
      </c>
      <c r="G48" s="25">
        <v>9.9000000000000008E-3</v>
      </c>
    </row>
    <row r="49" spans="1:7" ht="12.95" customHeight="1">
      <c r="A49" s="21" t="s">
        <v>1721</v>
      </c>
      <c r="B49" s="22" t="s">
        <v>1723</v>
      </c>
      <c r="C49" s="17" t="s">
        <v>1722</v>
      </c>
      <c r="D49" s="19" t="s">
        <v>888</v>
      </c>
      <c r="E49" s="23">
        <v>218000</v>
      </c>
      <c r="F49" s="24">
        <v>358.28</v>
      </c>
      <c r="G49" s="25">
        <v>9.5999999999999992E-3</v>
      </c>
    </row>
    <row r="50" spans="1:7" ht="12.95" customHeight="1">
      <c r="A50" s="21" t="s">
        <v>1897</v>
      </c>
      <c r="B50" s="22" t="s">
        <v>1899</v>
      </c>
      <c r="C50" s="17" t="s">
        <v>1898</v>
      </c>
      <c r="D50" s="19" t="s">
        <v>961</v>
      </c>
      <c r="E50" s="23">
        <v>80000</v>
      </c>
      <c r="F50" s="24">
        <v>288.16000000000003</v>
      </c>
      <c r="G50" s="25">
        <v>7.7000000000000002E-3</v>
      </c>
    </row>
    <row r="51" spans="1:7" ht="12.95" customHeight="1">
      <c r="A51" s="10"/>
      <c r="B51" s="27" t="s">
        <v>37</v>
      </c>
      <c r="C51" s="26" t="s">
        <v>2</v>
      </c>
      <c r="D51" s="27" t="s">
        <v>2</v>
      </c>
      <c r="E51" s="27" t="s">
        <v>2</v>
      </c>
      <c r="F51" s="28">
        <v>35628.559999999998</v>
      </c>
      <c r="G51" s="29">
        <v>0.95440000000000003</v>
      </c>
    </row>
    <row r="52" spans="1:7" ht="12.95" customHeight="1">
      <c r="A52" s="10"/>
      <c r="B52" s="18" t="s">
        <v>1285</v>
      </c>
      <c r="C52" s="33" t="s">
        <v>2</v>
      </c>
      <c r="D52" s="30" t="s">
        <v>2</v>
      </c>
      <c r="E52" s="30" t="s">
        <v>2</v>
      </c>
      <c r="F52" s="31" t="s">
        <v>39</v>
      </c>
      <c r="G52" s="32" t="s">
        <v>39</v>
      </c>
    </row>
    <row r="53" spans="1:7" ht="12.95" customHeight="1">
      <c r="A53" s="10"/>
      <c r="B53" s="27" t="s">
        <v>37</v>
      </c>
      <c r="C53" s="33" t="s">
        <v>2</v>
      </c>
      <c r="D53" s="30" t="s">
        <v>2</v>
      </c>
      <c r="E53" s="30" t="s">
        <v>2</v>
      </c>
      <c r="F53" s="31" t="s">
        <v>39</v>
      </c>
      <c r="G53" s="32" t="s">
        <v>39</v>
      </c>
    </row>
    <row r="54" spans="1:7" ht="12.95" customHeight="1">
      <c r="A54" s="10"/>
      <c r="B54" s="27" t="s">
        <v>40</v>
      </c>
      <c r="C54" s="33" t="s">
        <v>2</v>
      </c>
      <c r="D54" s="30" t="s">
        <v>2</v>
      </c>
      <c r="E54" s="35" t="s">
        <v>2</v>
      </c>
      <c r="F54" s="36">
        <v>35628.559999999998</v>
      </c>
      <c r="G54" s="37">
        <v>0.95440000000000003</v>
      </c>
    </row>
    <row r="55" spans="1:7" ht="12.95" customHeight="1">
      <c r="A55" s="10"/>
      <c r="B55" s="18" t="s">
        <v>41</v>
      </c>
      <c r="C55" s="17" t="s">
        <v>2</v>
      </c>
      <c r="D55" s="19" t="s">
        <v>2</v>
      </c>
      <c r="E55" s="19" t="s">
        <v>2</v>
      </c>
      <c r="F55" s="19" t="s">
        <v>2</v>
      </c>
      <c r="G55" s="20" t="s">
        <v>2</v>
      </c>
    </row>
    <row r="56" spans="1:7" ht="12.95" customHeight="1">
      <c r="A56" s="10"/>
      <c r="B56" s="18" t="s">
        <v>453</v>
      </c>
      <c r="C56" s="17" t="s">
        <v>2</v>
      </c>
      <c r="D56" s="19" t="s">
        <v>2</v>
      </c>
      <c r="E56" s="19" t="s">
        <v>2</v>
      </c>
      <c r="F56" s="19" t="s">
        <v>2</v>
      </c>
      <c r="G56" s="20" t="s">
        <v>2</v>
      </c>
    </row>
    <row r="57" spans="1:7" ht="12.95" customHeight="1">
      <c r="A57" s="11" t="s">
        <v>2</v>
      </c>
      <c r="B57" s="22" t="s">
        <v>454</v>
      </c>
      <c r="C57" s="17" t="s">
        <v>2</v>
      </c>
      <c r="D57" s="19" t="s">
        <v>2</v>
      </c>
      <c r="E57" s="39" t="s">
        <v>2</v>
      </c>
      <c r="F57" s="24">
        <v>3020.51</v>
      </c>
      <c r="G57" s="25">
        <v>8.09E-2</v>
      </c>
    </row>
    <row r="58" spans="1:7" ht="12.95" customHeight="1">
      <c r="A58" s="10"/>
      <c r="B58" s="27" t="s">
        <v>40</v>
      </c>
      <c r="C58" s="33" t="s">
        <v>2</v>
      </c>
      <c r="D58" s="30" t="s">
        <v>2</v>
      </c>
      <c r="E58" s="35" t="s">
        <v>2</v>
      </c>
      <c r="F58" s="36">
        <v>3020.51</v>
      </c>
      <c r="G58" s="37">
        <v>8.09E-2</v>
      </c>
    </row>
    <row r="59" spans="1:7" ht="12.95" customHeight="1">
      <c r="A59" s="10"/>
      <c r="B59" s="27" t="s">
        <v>263</v>
      </c>
      <c r="C59" s="33" t="s">
        <v>2</v>
      </c>
      <c r="D59" s="30" t="s">
        <v>2</v>
      </c>
      <c r="E59" s="19" t="s">
        <v>2</v>
      </c>
      <c r="F59" s="36">
        <v>-1323.6</v>
      </c>
      <c r="G59" s="37">
        <v>-3.5299999999999998E-2</v>
      </c>
    </row>
    <row r="60" spans="1:7" ht="12.95" customHeight="1" thickBot="1">
      <c r="A60" s="10"/>
      <c r="B60" s="41" t="s">
        <v>264</v>
      </c>
      <c r="C60" s="40" t="s">
        <v>2</v>
      </c>
      <c r="D60" s="42" t="s">
        <v>2</v>
      </c>
      <c r="E60" s="42" t="s">
        <v>2</v>
      </c>
      <c r="F60" s="43">
        <v>37325.467287813299</v>
      </c>
      <c r="G60" s="44">
        <v>1</v>
      </c>
    </row>
    <row r="61" spans="1:7" ht="12.95" customHeight="1">
      <c r="A61" s="10"/>
      <c r="B61" s="11" t="s">
        <v>2</v>
      </c>
      <c r="C61" s="10"/>
      <c r="D61" s="10"/>
      <c r="E61" s="10"/>
      <c r="F61" s="10"/>
      <c r="G61" s="10"/>
    </row>
    <row r="62" spans="1:7" ht="12.95" customHeight="1">
      <c r="A62" s="10"/>
      <c r="B62" s="45" t="s">
        <v>2</v>
      </c>
      <c r="C62" s="10"/>
      <c r="D62" s="10"/>
      <c r="E62" s="10"/>
      <c r="F62" s="10"/>
      <c r="G62" s="10"/>
    </row>
    <row r="63" spans="1:7" ht="12.95" customHeight="1">
      <c r="A63" s="10"/>
      <c r="B63" s="45" t="s">
        <v>2</v>
      </c>
      <c r="C63" s="10"/>
      <c r="D63" s="10"/>
      <c r="E63" s="10"/>
      <c r="F63" s="10"/>
      <c r="G63" s="10"/>
    </row>
    <row r="64" spans="1:7" ht="26.1" customHeight="1">
      <c r="A64" s="10"/>
      <c r="B64" s="55"/>
      <c r="C64" s="10"/>
      <c r="E64" s="10"/>
      <c r="F64" s="10"/>
      <c r="G64" s="10"/>
    </row>
    <row r="65" spans="1:7" ht="12.95" customHeight="1">
      <c r="A65" s="10"/>
      <c r="B65" s="45" t="s">
        <v>2</v>
      </c>
      <c r="C65" s="10"/>
      <c r="D65" s="10"/>
      <c r="E65" s="10"/>
      <c r="F65" s="10"/>
      <c r="G65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2:G61"/>
  <sheetViews>
    <sheetView showGridLines="0" zoomScaleNormal="100" workbookViewId="0"/>
  </sheetViews>
  <sheetFormatPr defaultRowHeight="12.75"/>
  <cols>
    <col min="1" max="1" width="10.28515625" style="8" bestFit="1" customWidth="1"/>
    <col min="2" max="2" width="61.7109375" style="8" bestFit="1" customWidth="1"/>
    <col min="3" max="3" width="13.5703125" style="8" bestFit="1" customWidth="1"/>
    <col min="4" max="4" width="21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Focused Equity Fund (FEF)</v>
      </c>
      <c r="C4" s="65"/>
      <c r="D4" s="65"/>
      <c r="E4" s="65"/>
      <c r="F4" s="65"/>
      <c r="G4" s="65"/>
    </row>
    <row r="5" spans="1:7" ht="15.95" customHeight="1">
      <c r="A5" s="9" t="s">
        <v>1900</v>
      </c>
      <c r="B5" s="56" t="s">
        <v>2961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1032</v>
      </c>
      <c r="B11" s="22" t="s">
        <v>1034</v>
      </c>
      <c r="C11" s="17" t="s">
        <v>1033</v>
      </c>
      <c r="D11" s="19" t="s">
        <v>866</v>
      </c>
      <c r="E11" s="23">
        <v>424000</v>
      </c>
      <c r="F11" s="24">
        <v>11439.1</v>
      </c>
      <c r="G11" s="25">
        <v>6.59E-2</v>
      </c>
    </row>
    <row r="12" spans="1:7" ht="12.95" customHeight="1">
      <c r="A12" s="21" t="s">
        <v>1276</v>
      </c>
      <c r="B12" s="22" t="s">
        <v>1278</v>
      </c>
      <c r="C12" s="17" t="s">
        <v>1277</v>
      </c>
      <c r="D12" s="19" t="s">
        <v>862</v>
      </c>
      <c r="E12" s="23">
        <v>108000</v>
      </c>
      <c r="F12" s="24">
        <v>10282.19</v>
      </c>
      <c r="G12" s="25">
        <v>5.9200000000000003E-2</v>
      </c>
    </row>
    <row r="13" spans="1:7" ht="12.95" customHeight="1">
      <c r="A13" s="21" t="s">
        <v>889</v>
      </c>
      <c r="B13" s="22" t="s">
        <v>891</v>
      </c>
      <c r="C13" s="17" t="s">
        <v>890</v>
      </c>
      <c r="D13" s="19" t="s">
        <v>892</v>
      </c>
      <c r="E13" s="23">
        <v>1088000</v>
      </c>
      <c r="F13" s="24">
        <v>9926.3700000000008</v>
      </c>
      <c r="G13" s="25">
        <v>5.7200000000000001E-2</v>
      </c>
    </row>
    <row r="14" spans="1:7" ht="12.95" customHeight="1">
      <c r="A14" s="21" t="s">
        <v>921</v>
      </c>
      <c r="B14" s="22" t="s">
        <v>923</v>
      </c>
      <c r="C14" s="17" t="s">
        <v>922</v>
      </c>
      <c r="D14" s="19" t="s">
        <v>866</v>
      </c>
      <c r="E14" s="23">
        <v>758000</v>
      </c>
      <c r="F14" s="24">
        <v>9206.2900000000009</v>
      </c>
      <c r="G14" s="25">
        <v>5.2999999999999999E-2</v>
      </c>
    </row>
    <row r="15" spans="1:7" ht="12.95" customHeight="1">
      <c r="A15" s="21" t="s">
        <v>1122</v>
      </c>
      <c r="B15" s="22" t="s">
        <v>1124</v>
      </c>
      <c r="C15" s="17" t="s">
        <v>1123</v>
      </c>
      <c r="D15" s="19" t="s">
        <v>996</v>
      </c>
      <c r="E15" s="23">
        <v>1688000</v>
      </c>
      <c r="F15" s="24">
        <v>8898.2900000000009</v>
      </c>
      <c r="G15" s="25">
        <v>5.1299999999999998E-2</v>
      </c>
    </row>
    <row r="16" spans="1:7" ht="12.95" customHeight="1">
      <c r="A16" s="21" t="s">
        <v>1765</v>
      </c>
      <c r="B16" s="22" t="s">
        <v>1767</v>
      </c>
      <c r="C16" s="17" t="s">
        <v>1766</v>
      </c>
      <c r="D16" s="19" t="s">
        <v>870</v>
      </c>
      <c r="E16" s="23">
        <v>648000</v>
      </c>
      <c r="F16" s="24">
        <v>8468.39</v>
      </c>
      <c r="G16" s="25">
        <v>4.8800000000000003E-2</v>
      </c>
    </row>
    <row r="17" spans="1:7" ht="12.95" customHeight="1">
      <c r="A17" s="21" t="s">
        <v>1771</v>
      </c>
      <c r="B17" s="22" t="s">
        <v>1773</v>
      </c>
      <c r="C17" s="17" t="s">
        <v>1772</v>
      </c>
      <c r="D17" s="19" t="s">
        <v>1082</v>
      </c>
      <c r="E17" s="23">
        <v>10440</v>
      </c>
      <c r="F17" s="24">
        <v>8298.7900000000009</v>
      </c>
      <c r="G17" s="25">
        <v>4.7800000000000002E-2</v>
      </c>
    </row>
    <row r="18" spans="1:7" ht="12.95" customHeight="1">
      <c r="A18" s="21" t="s">
        <v>1156</v>
      </c>
      <c r="B18" s="22" t="s">
        <v>259</v>
      </c>
      <c r="C18" s="17" t="s">
        <v>1157</v>
      </c>
      <c r="D18" s="19" t="s">
        <v>870</v>
      </c>
      <c r="E18" s="23">
        <v>1444000</v>
      </c>
      <c r="F18" s="24">
        <v>8272.68</v>
      </c>
      <c r="G18" s="25">
        <v>4.7600000000000003E-2</v>
      </c>
    </row>
    <row r="19" spans="1:7" ht="12.95" customHeight="1">
      <c r="A19" s="21" t="s">
        <v>1168</v>
      </c>
      <c r="B19" s="22" t="s">
        <v>1170</v>
      </c>
      <c r="C19" s="17" t="s">
        <v>1169</v>
      </c>
      <c r="D19" s="19" t="s">
        <v>902</v>
      </c>
      <c r="E19" s="23">
        <v>560000</v>
      </c>
      <c r="F19" s="24">
        <v>7867.44</v>
      </c>
      <c r="G19" s="25">
        <v>4.53E-2</v>
      </c>
    </row>
    <row r="20" spans="1:7" ht="12.95" customHeight="1">
      <c r="A20" s="21" t="s">
        <v>1781</v>
      </c>
      <c r="B20" s="22" t="s">
        <v>1783</v>
      </c>
      <c r="C20" s="17" t="s">
        <v>1782</v>
      </c>
      <c r="D20" s="19" t="s">
        <v>902</v>
      </c>
      <c r="E20" s="23">
        <v>108000</v>
      </c>
      <c r="F20" s="24">
        <v>7003.96</v>
      </c>
      <c r="G20" s="25">
        <v>4.0300000000000002E-2</v>
      </c>
    </row>
    <row r="21" spans="1:7" ht="12.95" customHeight="1">
      <c r="A21" s="21" t="s">
        <v>1901</v>
      </c>
      <c r="B21" s="22" t="s">
        <v>1903</v>
      </c>
      <c r="C21" s="17" t="s">
        <v>1902</v>
      </c>
      <c r="D21" s="19" t="s">
        <v>1128</v>
      </c>
      <c r="E21" s="23">
        <v>580000</v>
      </c>
      <c r="F21" s="24">
        <v>6473.38</v>
      </c>
      <c r="G21" s="25">
        <v>3.73E-2</v>
      </c>
    </row>
    <row r="22" spans="1:7" ht="12.95" customHeight="1">
      <c r="A22" s="21" t="s">
        <v>1904</v>
      </c>
      <c r="B22" s="22" t="s">
        <v>1906</v>
      </c>
      <c r="C22" s="17" t="s">
        <v>1905</v>
      </c>
      <c r="D22" s="19" t="s">
        <v>1907</v>
      </c>
      <c r="E22" s="23">
        <v>608000</v>
      </c>
      <c r="F22" s="24">
        <v>6466.08</v>
      </c>
      <c r="G22" s="25">
        <v>3.7199999999999997E-2</v>
      </c>
    </row>
    <row r="23" spans="1:7" ht="12.95" customHeight="1">
      <c r="A23" s="21" t="s">
        <v>1908</v>
      </c>
      <c r="B23" s="22" t="s">
        <v>1910</v>
      </c>
      <c r="C23" s="17" t="s">
        <v>1909</v>
      </c>
      <c r="D23" s="19" t="s">
        <v>866</v>
      </c>
      <c r="E23" s="23">
        <v>714800</v>
      </c>
      <c r="F23" s="24">
        <v>5669.44</v>
      </c>
      <c r="G23" s="25">
        <v>3.27E-2</v>
      </c>
    </row>
    <row r="24" spans="1:7" ht="12.95" customHeight="1">
      <c r="A24" s="21" t="s">
        <v>1841</v>
      </c>
      <c r="B24" s="22" t="s">
        <v>1843</v>
      </c>
      <c r="C24" s="17" t="s">
        <v>1842</v>
      </c>
      <c r="D24" s="19" t="s">
        <v>1082</v>
      </c>
      <c r="E24" s="23">
        <v>1302000</v>
      </c>
      <c r="F24" s="24">
        <v>5269.19</v>
      </c>
      <c r="G24" s="25">
        <v>3.0300000000000001E-2</v>
      </c>
    </row>
    <row r="25" spans="1:7" ht="12.95" customHeight="1">
      <c r="A25" s="21" t="s">
        <v>1891</v>
      </c>
      <c r="B25" s="22" t="s">
        <v>1893</v>
      </c>
      <c r="C25" s="17" t="s">
        <v>1892</v>
      </c>
      <c r="D25" s="19" t="s">
        <v>866</v>
      </c>
      <c r="E25" s="23">
        <v>3508000</v>
      </c>
      <c r="F25" s="24">
        <v>5254.98</v>
      </c>
      <c r="G25" s="25">
        <v>3.0300000000000001E-2</v>
      </c>
    </row>
    <row r="26" spans="1:7" ht="12.95" customHeight="1">
      <c r="A26" s="21" t="s">
        <v>885</v>
      </c>
      <c r="B26" s="22" t="s">
        <v>887</v>
      </c>
      <c r="C26" s="17" t="s">
        <v>886</v>
      </c>
      <c r="D26" s="19" t="s">
        <v>888</v>
      </c>
      <c r="E26" s="23">
        <v>400000</v>
      </c>
      <c r="F26" s="24">
        <v>4744</v>
      </c>
      <c r="G26" s="25">
        <v>2.7300000000000001E-2</v>
      </c>
    </row>
    <row r="27" spans="1:7" ht="12.95" customHeight="1">
      <c r="A27" s="21" t="s">
        <v>1888</v>
      </c>
      <c r="B27" s="22" t="s">
        <v>1890</v>
      </c>
      <c r="C27" s="17" t="s">
        <v>1889</v>
      </c>
      <c r="D27" s="19" t="s">
        <v>1003</v>
      </c>
      <c r="E27" s="23">
        <v>1788000</v>
      </c>
      <c r="F27" s="24">
        <v>4633.6000000000004</v>
      </c>
      <c r="G27" s="25">
        <v>2.6700000000000002E-2</v>
      </c>
    </row>
    <row r="28" spans="1:7" ht="12.95" customHeight="1">
      <c r="A28" s="21" t="s">
        <v>1731</v>
      </c>
      <c r="B28" s="22" t="s">
        <v>1733</v>
      </c>
      <c r="C28" s="17" t="s">
        <v>1732</v>
      </c>
      <c r="D28" s="19" t="s">
        <v>1016</v>
      </c>
      <c r="E28" s="23">
        <v>548000</v>
      </c>
      <c r="F28" s="24">
        <v>4536.07</v>
      </c>
      <c r="G28" s="25">
        <v>2.6100000000000002E-2</v>
      </c>
    </row>
    <row r="29" spans="1:7" ht="12.95" customHeight="1">
      <c r="A29" s="21" t="s">
        <v>1881</v>
      </c>
      <c r="B29" s="22" t="s">
        <v>1883</v>
      </c>
      <c r="C29" s="17" t="s">
        <v>1882</v>
      </c>
      <c r="D29" s="19" t="s">
        <v>874</v>
      </c>
      <c r="E29" s="23">
        <v>974368</v>
      </c>
      <c r="F29" s="24">
        <v>4435.8100000000004</v>
      </c>
      <c r="G29" s="25">
        <v>2.5499999999999998E-2</v>
      </c>
    </row>
    <row r="30" spans="1:7" ht="12.95" customHeight="1">
      <c r="A30" s="21" t="s">
        <v>1246</v>
      </c>
      <c r="B30" s="22" t="s">
        <v>1248</v>
      </c>
      <c r="C30" s="17" t="s">
        <v>1247</v>
      </c>
      <c r="D30" s="19" t="s">
        <v>881</v>
      </c>
      <c r="E30" s="23">
        <v>904000</v>
      </c>
      <c r="F30" s="24">
        <v>4012.86</v>
      </c>
      <c r="G30" s="25">
        <v>2.3099999999999999E-2</v>
      </c>
    </row>
    <row r="31" spans="1:7" ht="12.95" customHeight="1">
      <c r="A31" s="21" t="s">
        <v>1129</v>
      </c>
      <c r="B31" s="22" t="s">
        <v>1131</v>
      </c>
      <c r="C31" s="17" t="s">
        <v>1130</v>
      </c>
      <c r="D31" s="19" t="s">
        <v>930</v>
      </c>
      <c r="E31" s="23">
        <v>1722946</v>
      </c>
      <c r="F31" s="24">
        <v>3948.13</v>
      </c>
      <c r="G31" s="25">
        <v>2.2700000000000001E-2</v>
      </c>
    </row>
    <row r="32" spans="1:7" ht="12.95" customHeight="1">
      <c r="A32" s="21" t="s">
        <v>1911</v>
      </c>
      <c r="B32" s="22" t="s">
        <v>1913</v>
      </c>
      <c r="C32" s="17" t="s">
        <v>1912</v>
      </c>
      <c r="D32" s="19" t="s">
        <v>866</v>
      </c>
      <c r="E32" s="23">
        <v>1348124</v>
      </c>
      <c r="F32" s="24">
        <v>3547.59</v>
      </c>
      <c r="G32" s="25">
        <v>2.0400000000000001E-2</v>
      </c>
    </row>
    <row r="33" spans="1:7" ht="12.95" customHeight="1">
      <c r="A33" s="21" t="s">
        <v>1823</v>
      </c>
      <c r="B33" s="22" t="s">
        <v>1825</v>
      </c>
      <c r="C33" s="17" t="s">
        <v>1824</v>
      </c>
      <c r="D33" s="19" t="s">
        <v>866</v>
      </c>
      <c r="E33" s="23">
        <v>1088888</v>
      </c>
      <c r="F33" s="24">
        <v>3517.11</v>
      </c>
      <c r="G33" s="25">
        <v>2.0299999999999999E-2</v>
      </c>
    </row>
    <row r="34" spans="1:7" ht="12.95" customHeight="1">
      <c r="A34" s="21" t="s">
        <v>899</v>
      </c>
      <c r="B34" s="22" t="s">
        <v>901</v>
      </c>
      <c r="C34" s="17" t="s">
        <v>900</v>
      </c>
      <c r="D34" s="19" t="s">
        <v>902</v>
      </c>
      <c r="E34" s="23">
        <v>1072000</v>
      </c>
      <c r="F34" s="24">
        <v>3191.34</v>
      </c>
      <c r="G34" s="25">
        <v>1.84E-2</v>
      </c>
    </row>
    <row r="35" spans="1:7" ht="12.95" customHeight="1">
      <c r="A35" s="21" t="s">
        <v>1914</v>
      </c>
      <c r="B35" s="22" t="s">
        <v>1916</v>
      </c>
      <c r="C35" s="17" t="s">
        <v>1915</v>
      </c>
      <c r="D35" s="19" t="s">
        <v>920</v>
      </c>
      <c r="E35" s="23">
        <v>350800</v>
      </c>
      <c r="F35" s="24">
        <v>2854.28</v>
      </c>
      <c r="G35" s="25">
        <v>1.6400000000000001E-2</v>
      </c>
    </row>
    <row r="36" spans="1:7" ht="12.95" customHeight="1">
      <c r="A36" s="21" t="s">
        <v>1897</v>
      </c>
      <c r="B36" s="22" t="s">
        <v>1899</v>
      </c>
      <c r="C36" s="17" t="s">
        <v>1898</v>
      </c>
      <c r="D36" s="19" t="s">
        <v>961</v>
      </c>
      <c r="E36" s="23">
        <v>704000</v>
      </c>
      <c r="F36" s="24">
        <v>2535.81</v>
      </c>
      <c r="G36" s="25">
        <v>1.46E-2</v>
      </c>
    </row>
    <row r="37" spans="1:7" ht="12.95" customHeight="1">
      <c r="A37" s="21" t="s">
        <v>1917</v>
      </c>
      <c r="B37" s="22" t="s">
        <v>1919</v>
      </c>
      <c r="C37" s="17" t="s">
        <v>1918</v>
      </c>
      <c r="D37" s="19" t="s">
        <v>965</v>
      </c>
      <c r="E37" s="23">
        <v>1566708</v>
      </c>
      <c r="F37" s="24">
        <v>2522.4</v>
      </c>
      <c r="G37" s="25">
        <v>1.4500000000000001E-2</v>
      </c>
    </row>
    <row r="38" spans="1:7" ht="12.95" customHeight="1">
      <c r="A38" s="21" t="s">
        <v>1829</v>
      </c>
      <c r="B38" s="22" t="s">
        <v>1831</v>
      </c>
      <c r="C38" s="17" t="s">
        <v>1830</v>
      </c>
      <c r="D38" s="19" t="s">
        <v>944</v>
      </c>
      <c r="E38" s="23">
        <v>1654040</v>
      </c>
      <c r="F38" s="24">
        <v>2199.0500000000002</v>
      </c>
      <c r="G38" s="25">
        <v>1.2699999999999999E-2</v>
      </c>
    </row>
    <row r="39" spans="1:7" ht="12.95" customHeight="1">
      <c r="A39" s="10"/>
      <c r="B39" s="27" t="s">
        <v>37</v>
      </c>
      <c r="C39" s="26" t="s">
        <v>2</v>
      </c>
      <c r="D39" s="27" t="s">
        <v>2</v>
      </c>
      <c r="E39" s="27" t="s">
        <v>2</v>
      </c>
      <c r="F39" s="28">
        <v>165474.62</v>
      </c>
      <c r="G39" s="29">
        <v>0.95289999999999997</v>
      </c>
    </row>
    <row r="40" spans="1:7" ht="12.95" customHeight="1">
      <c r="A40" s="10"/>
      <c r="B40" s="18" t="s">
        <v>1285</v>
      </c>
      <c r="C40" s="33" t="s">
        <v>2</v>
      </c>
      <c r="D40" s="30" t="s">
        <v>2</v>
      </c>
      <c r="E40" s="30" t="s">
        <v>2</v>
      </c>
      <c r="F40" s="31" t="s">
        <v>39</v>
      </c>
      <c r="G40" s="32" t="s">
        <v>39</v>
      </c>
    </row>
    <row r="41" spans="1:7" ht="12.95" customHeight="1">
      <c r="A41" s="10"/>
      <c r="B41" s="27" t="s">
        <v>37</v>
      </c>
      <c r="C41" s="33" t="s">
        <v>2</v>
      </c>
      <c r="D41" s="30" t="s">
        <v>2</v>
      </c>
      <c r="E41" s="30" t="s">
        <v>2</v>
      </c>
      <c r="F41" s="31" t="s">
        <v>39</v>
      </c>
      <c r="G41" s="32" t="s">
        <v>39</v>
      </c>
    </row>
    <row r="42" spans="1:7" ht="12.95" customHeight="1">
      <c r="A42" s="10"/>
      <c r="B42" s="27" t="s">
        <v>40</v>
      </c>
      <c r="C42" s="33" t="s">
        <v>2</v>
      </c>
      <c r="D42" s="30" t="s">
        <v>2</v>
      </c>
      <c r="E42" s="35" t="s">
        <v>2</v>
      </c>
      <c r="F42" s="36">
        <v>165474.62</v>
      </c>
      <c r="G42" s="37">
        <v>0.95289999999999997</v>
      </c>
    </row>
    <row r="43" spans="1:7" ht="12.95" customHeight="1">
      <c r="A43" s="10"/>
      <c r="B43" s="18" t="s">
        <v>1286</v>
      </c>
      <c r="C43" s="17" t="s">
        <v>2</v>
      </c>
      <c r="D43" s="19" t="s">
        <v>2</v>
      </c>
      <c r="E43" s="19" t="s">
        <v>2</v>
      </c>
      <c r="F43" s="19" t="s">
        <v>2</v>
      </c>
      <c r="G43" s="20" t="s">
        <v>2</v>
      </c>
    </row>
    <row r="44" spans="1:7" ht="12.95" customHeight="1">
      <c r="A44" s="10"/>
      <c r="B44" s="18" t="s">
        <v>1287</v>
      </c>
      <c r="C44" s="17" t="s">
        <v>2</v>
      </c>
      <c r="D44" s="19" t="s">
        <v>2</v>
      </c>
      <c r="E44" s="19" t="s">
        <v>2</v>
      </c>
      <c r="F44" s="19" t="s">
        <v>2</v>
      </c>
      <c r="G44" s="20" t="s">
        <v>2</v>
      </c>
    </row>
    <row r="45" spans="1:7" ht="12.95" customHeight="1">
      <c r="A45" s="21" t="s">
        <v>1533</v>
      </c>
      <c r="B45" s="22" t="s">
        <v>1534</v>
      </c>
      <c r="C45" s="17" t="s">
        <v>2</v>
      </c>
      <c r="D45" s="19" t="s">
        <v>1290</v>
      </c>
      <c r="E45" s="23">
        <v>2112000</v>
      </c>
      <c r="F45" s="24">
        <v>6309.6</v>
      </c>
      <c r="G45" s="25">
        <v>3.6299999999999999E-2</v>
      </c>
    </row>
    <row r="46" spans="1:7" ht="12.95" customHeight="1">
      <c r="A46" s="10"/>
      <c r="B46" s="27" t="s">
        <v>40</v>
      </c>
      <c r="C46" s="33" t="s">
        <v>2</v>
      </c>
      <c r="D46" s="30" t="s">
        <v>2</v>
      </c>
      <c r="E46" s="35" t="s">
        <v>2</v>
      </c>
      <c r="F46" s="36">
        <v>6309.6</v>
      </c>
      <c r="G46" s="37">
        <v>3.6299999999999999E-2</v>
      </c>
    </row>
    <row r="47" spans="1:7" ht="12.95" customHeight="1">
      <c r="A47" s="10"/>
      <c r="B47" s="18" t="s">
        <v>41</v>
      </c>
      <c r="C47" s="17" t="s">
        <v>2</v>
      </c>
      <c r="D47" s="19" t="s">
        <v>2</v>
      </c>
      <c r="E47" s="19" t="s">
        <v>2</v>
      </c>
      <c r="F47" s="19" t="s">
        <v>2</v>
      </c>
      <c r="G47" s="20" t="s">
        <v>2</v>
      </c>
    </row>
    <row r="48" spans="1:7" ht="12.95" customHeight="1">
      <c r="A48" s="10"/>
      <c r="B48" s="18" t="s">
        <v>453</v>
      </c>
      <c r="C48" s="17" t="s">
        <v>2</v>
      </c>
      <c r="D48" s="19" t="s">
        <v>2</v>
      </c>
      <c r="E48" s="19" t="s">
        <v>2</v>
      </c>
      <c r="F48" s="19" t="s">
        <v>2</v>
      </c>
      <c r="G48" s="20" t="s">
        <v>2</v>
      </c>
    </row>
    <row r="49" spans="1:7" ht="12.95" customHeight="1">
      <c r="A49" s="11" t="s">
        <v>2</v>
      </c>
      <c r="B49" s="22" t="s">
        <v>454</v>
      </c>
      <c r="C49" s="17" t="s">
        <v>2</v>
      </c>
      <c r="D49" s="19" t="s">
        <v>2</v>
      </c>
      <c r="E49" s="39" t="s">
        <v>2</v>
      </c>
      <c r="F49" s="24">
        <v>3860.66</v>
      </c>
      <c r="G49" s="25">
        <v>2.2200000000000001E-2</v>
      </c>
    </row>
    <row r="50" spans="1:7" ht="12.95" customHeight="1">
      <c r="A50" s="10"/>
      <c r="B50" s="27" t="s">
        <v>40</v>
      </c>
      <c r="C50" s="33" t="s">
        <v>2</v>
      </c>
      <c r="D50" s="30" t="s">
        <v>2</v>
      </c>
      <c r="E50" s="35" t="s">
        <v>2</v>
      </c>
      <c r="F50" s="36">
        <v>3860.66</v>
      </c>
      <c r="G50" s="37">
        <v>2.2200000000000001E-2</v>
      </c>
    </row>
    <row r="51" spans="1:7" ht="12.95" customHeight="1">
      <c r="A51" s="10"/>
      <c r="B51" s="18" t="s">
        <v>260</v>
      </c>
      <c r="C51" s="17" t="s">
        <v>2</v>
      </c>
      <c r="D51" s="19" t="s">
        <v>2</v>
      </c>
      <c r="E51" s="19" t="s">
        <v>2</v>
      </c>
      <c r="F51" s="19" t="s">
        <v>2</v>
      </c>
      <c r="G51" s="20" t="s">
        <v>2</v>
      </c>
    </row>
    <row r="52" spans="1:7" ht="12.95" customHeight="1">
      <c r="A52" s="21" t="s">
        <v>1689</v>
      </c>
      <c r="B52" s="22" t="s">
        <v>1690</v>
      </c>
      <c r="C52" s="17" t="s">
        <v>2</v>
      </c>
      <c r="D52" s="19" t="s">
        <v>2</v>
      </c>
      <c r="E52" s="39" t="s">
        <v>2</v>
      </c>
      <c r="F52" s="24">
        <v>2103</v>
      </c>
      <c r="G52" s="25">
        <f>+F52/$F$56</f>
        <v>1.2112755023814165E-2</v>
      </c>
    </row>
    <row r="53" spans="1:7" ht="12.95" customHeight="1">
      <c r="A53" s="21"/>
      <c r="B53" s="22" t="s">
        <v>2986</v>
      </c>
      <c r="C53" s="17"/>
      <c r="D53" s="19"/>
      <c r="E53" s="39"/>
      <c r="F53" s="24">
        <v>16.893220299999999</v>
      </c>
      <c r="G53" s="25">
        <f>+F53/$F$56</f>
        <v>9.7300731838908437E-5</v>
      </c>
    </row>
    <row r="54" spans="1:7" ht="12.95" customHeight="1">
      <c r="A54" s="21"/>
      <c r="B54" s="22" t="s">
        <v>2987</v>
      </c>
      <c r="C54" s="17"/>
      <c r="D54" s="19"/>
      <c r="E54" s="39"/>
      <c r="F54" s="24">
        <f>-2043.1332203-2103+6309.6</f>
        <v>2163.4667797000002</v>
      </c>
      <c r="G54" s="25">
        <f>+F54/$F$56</f>
        <v>1.2461028580440434E-2</v>
      </c>
    </row>
    <row r="55" spans="1:7" ht="12.95" customHeight="1">
      <c r="A55" s="10"/>
      <c r="B55" s="27" t="s">
        <v>263</v>
      </c>
      <c r="C55" s="33" t="s">
        <v>2</v>
      </c>
      <c r="D55" s="30" t="s">
        <v>2</v>
      </c>
      <c r="E55" s="35" t="s">
        <v>2</v>
      </c>
      <c r="F55" s="36">
        <f>SUM(F52:F54)</f>
        <v>4283.3600000000006</v>
      </c>
      <c r="G55" s="64">
        <f>SUM(G52:G54)</f>
        <v>2.467108433609351E-2</v>
      </c>
    </row>
    <row r="56" spans="1:7" ht="12.95" customHeight="1" thickBot="1">
      <c r="A56" s="10"/>
      <c r="B56" s="41" t="s">
        <v>264</v>
      </c>
      <c r="C56" s="40" t="s">
        <v>2</v>
      </c>
      <c r="D56" s="42" t="s">
        <v>2</v>
      </c>
      <c r="E56" s="42" t="s">
        <v>2</v>
      </c>
      <c r="F56" s="43">
        <v>173618.63555115389</v>
      </c>
      <c r="G56" s="44">
        <v>1</v>
      </c>
    </row>
    <row r="57" spans="1:7" ht="12.95" customHeight="1">
      <c r="A57" s="10"/>
      <c r="B57" s="11" t="s">
        <v>2</v>
      </c>
      <c r="C57" s="10"/>
      <c r="D57" s="10"/>
      <c r="E57" s="10"/>
      <c r="F57" s="10"/>
      <c r="G57" s="10"/>
    </row>
    <row r="58" spans="1:7" ht="12.95" customHeight="1">
      <c r="A58" s="10"/>
      <c r="B58" s="45" t="s">
        <v>2</v>
      </c>
      <c r="C58" s="10"/>
      <c r="D58" s="10"/>
      <c r="E58" s="10"/>
      <c r="F58" s="57"/>
      <c r="G58" s="57"/>
    </row>
    <row r="59" spans="1:7" ht="12.95" customHeight="1">
      <c r="A59" s="10"/>
      <c r="B59" s="45" t="s">
        <v>2</v>
      </c>
      <c r="C59" s="10"/>
      <c r="D59" s="10"/>
      <c r="E59" s="10"/>
      <c r="F59" s="10"/>
      <c r="G59" s="10"/>
    </row>
    <row r="60" spans="1:7" ht="26.1" customHeight="1">
      <c r="A60" s="10"/>
      <c r="B60" s="55"/>
      <c r="C60" s="10"/>
      <c r="E60" s="10"/>
      <c r="F60" s="10"/>
      <c r="G60" s="10"/>
    </row>
    <row r="61" spans="1:7" ht="12.95" customHeight="1">
      <c r="A61" s="10"/>
      <c r="B61" s="45" t="s">
        <v>2</v>
      </c>
      <c r="C61" s="10"/>
      <c r="D61" s="10"/>
      <c r="E61" s="10"/>
      <c r="F61" s="10"/>
      <c r="G6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2:G108"/>
  <sheetViews>
    <sheetView showGridLines="0" zoomScaleNormal="100" workbookViewId="0">
      <selection activeCell="B4" sqref="B4:G4"/>
    </sheetView>
  </sheetViews>
  <sheetFormatPr defaultRowHeight="12.75"/>
  <cols>
    <col min="1" max="1" width="11.42578125" style="8" bestFit="1" customWidth="1"/>
    <col min="2" max="2" width="61.7109375" style="8" bestFit="1" customWidth="1"/>
    <col min="3" max="3" width="13.5703125" style="8" bestFit="1" customWidth="1"/>
    <col min="4" max="4" width="25.28515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6" t="s">
        <v>3044</v>
      </c>
      <c r="C4" s="65"/>
      <c r="D4" s="65"/>
      <c r="E4" s="65"/>
      <c r="F4" s="65"/>
      <c r="G4" s="65"/>
    </row>
    <row r="5" spans="1:7" ht="15.95" customHeight="1">
      <c r="A5" s="9" t="s">
        <v>1920</v>
      </c>
      <c r="B5" s="56" t="s">
        <v>2962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1921</v>
      </c>
      <c r="B11" s="22" t="s">
        <v>1923</v>
      </c>
      <c r="C11" s="17" t="s">
        <v>1922</v>
      </c>
      <c r="D11" s="19" t="s">
        <v>1907</v>
      </c>
      <c r="E11" s="23">
        <v>97877</v>
      </c>
      <c r="F11" s="24">
        <v>22923.67</v>
      </c>
      <c r="G11" s="25">
        <v>4.0399999999999998E-2</v>
      </c>
    </row>
    <row r="12" spans="1:7" ht="12.95" customHeight="1">
      <c r="A12" s="21" t="s">
        <v>1734</v>
      </c>
      <c r="B12" s="22" t="s">
        <v>1736</v>
      </c>
      <c r="C12" s="17" t="s">
        <v>1735</v>
      </c>
      <c r="D12" s="19" t="s">
        <v>1193</v>
      </c>
      <c r="E12" s="23">
        <v>2881850</v>
      </c>
      <c r="F12" s="24">
        <v>19288.22</v>
      </c>
      <c r="G12" s="25">
        <v>3.4000000000000002E-2</v>
      </c>
    </row>
    <row r="13" spans="1:7" ht="12.95" customHeight="1">
      <c r="A13" s="21" t="s">
        <v>1004</v>
      </c>
      <c r="B13" s="22" t="s">
        <v>1006</v>
      </c>
      <c r="C13" s="17" t="s">
        <v>1005</v>
      </c>
      <c r="D13" s="19" t="s">
        <v>902</v>
      </c>
      <c r="E13" s="23">
        <v>1325000</v>
      </c>
      <c r="F13" s="24">
        <v>19231.05</v>
      </c>
      <c r="G13" s="25">
        <v>3.39E-2</v>
      </c>
    </row>
    <row r="14" spans="1:7" ht="12.95" customHeight="1">
      <c r="A14" s="21" t="s">
        <v>1832</v>
      </c>
      <c r="B14" s="22" t="s">
        <v>1834</v>
      </c>
      <c r="C14" s="17" t="s">
        <v>1833</v>
      </c>
      <c r="D14" s="19" t="s">
        <v>913</v>
      </c>
      <c r="E14" s="23">
        <v>3336452</v>
      </c>
      <c r="F14" s="24">
        <v>18949.38</v>
      </c>
      <c r="G14" s="25">
        <v>3.3399999999999999E-2</v>
      </c>
    </row>
    <row r="15" spans="1:7" ht="12.95" customHeight="1">
      <c r="A15" s="21" t="s">
        <v>1765</v>
      </c>
      <c r="B15" s="22" t="s">
        <v>1767</v>
      </c>
      <c r="C15" s="17" t="s">
        <v>1766</v>
      </c>
      <c r="D15" s="19" t="s">
        <v>870</v>
      </c>
      <c r="E15" s="23">
        <v>1445000</v>
      </c>
      <c r="F15" s="24">
        <v>18883.98</v>
      </c>
      <c r="G15" s="25">
        <v>3.3300000000000003E-2</v>
      </c>
    </row>
    <row r="16" spans="1:7" ht="12.95" customHeight="1">
      <c r="A16" s="21" t="s">
        <v>1695</v>
      </c>
      <c r="B16" s="22" t="s">
        <v>1615</v>
      </c>
      <c r="C16" s="17" t="s">
        <v>1696</v>
      </c>
      <c r="D16" s="19" t="s">
        <v>870</v>
      </c>
      <c r="E16" s="23">
        <v>850000</v>
      </c>
      <c r="F16" s="24">
        <v>18525.75</v>
      </c>
      <c r="G16" s="25">
        <v>3.2599999999999997E-2</v>
      </c>
    </row>
    <row r="17" spans="1:7" ht="12.95" customHeight="1">
      <c r="A17" s="21" t="s">
        <v>1924</v>
      </c>
      <c r="B17" s="22" t="s">
        <v>1926</v>
      </c>
      <c r="C17" s="17" t="s">
        <v>1925</v>
      </c>
      <c r="D17" s="19" t="s">
        <v>1128</v>
      </c>
      <c r="E17" s="23">
        <v>309432</v>
      </c>
      <c r="F17" s="24">
        <v>16278.13</v>
      </c>
      <c r="G17" s="25">
        <v>2.87E-2</v>
      </c>
    </row>
    <row r="18" spans="1:7" ht="12.95" customHeight="1">
      <c r="A18" s="21" t="s">
        <v>1927</v>
      </c>
      <c r="B18" s="22" t="s">
        <v>1929</v>
      </c>
      <c r="C18" s="17" t="s">
        <v>1928</v>
      </c>
      <c r="D18" s="19" t="s">
        <v>961</v>
      </c>
      <c r="E18" s="23">
        <v>55990</v>
      </c>
      <c r="F18" s="24">
        <v>16266.94</v>
      </c>
      <c r="G18" s="25">
        <v>2.87E-2</v>
      </c>
    </row>
    <row r="19" spans="1:7" ht="12.95" customHeight="1">
      <c r="A19" s="21" t="s">
        <v>1878</v>
      </c>
      <c r="B19" s="22" t="s">
        <v>1880</v>
      </c>
      <c r="C19" s="17" t="s">
        <v>1879</v>
      </c>
      <c r="D19" s="19" t="s">
        <v>892</v>
      </c>
      <c r="E19" s="23">
        <v>1767736</v>
      </c>
      <c r="F19" s="24">
        <v>16066.95</v>
      </c>
      <c r="G19" s="25">
        <v>2.8299999999999999E-2</v>
      </c>
    </row>
    <row r="20" spans="1:7" ht="12.95" customHeight="1">
      <c r="A20" s="21" t="s">
        <v>1098</v>
      </c>
      <c r="B20" s="22" t="s">
        <v>1100</v>
      </c>
      <c r="C20" s="17" t="s">
        <v>1099</v>
      </c>
      <c r="D20" s="19" t="s">
        <v>920</v>
      </c>
      <c r="E20" s="23">
        <v>6951924</v>
      </c>
      <c r="F20" s="24">
        <v>16038.09</v>
      </c>
      <c r="G20" s="25">
        <v>2.8199999999999999E-2</v>
      </c>
    </row>
    <row r="21" spans="1:7" ht="12.95" customHeight="1">
      <c r="A21" s="21" t="s">
        <v>1930</v>
      </c>
      <c r="B21" s="22" t="s">
        <v>1932</v>
      </c>
      <c r="C21" s="17" t="s">
        <v>1931</v>
      </c>
      <c r="D21" s="19" t="s">
        <v>866</v>
      </c>
      <c r="E21" s="23">
        <v>12350808</v>
      </c>
      <c r="F21" s="24">
        <v>14586.3</v>
      </c>
      <c r="G21" s="25">
        <v>2.5700000000000001E-2</v>
      </c>
    </row>
    <row r="22" spans="1:7" ht="12.95" customHeight="1">
      <c r="A22" s="21" t="s">
        <v>921</v>
      </c>
      <c r="B22" s="22" t="s">
        <v>923</v>
      </c>
      <c r="C22" s="17" t="s">
        <v>922</v>
      </c>
      <c r="D22" s="19" t="s">
        <v>866</v>
      </c>
      <c r="E22" s="23">
        <v>1169712</v>
      </c>
      <c r="F22" s="24">
        <v>14206.74</v>
      </c>
      <c r="G22" s="25">
        <v>2.5000000000000001E-2</v>
      </c>
    </row>
    <row r="23" spans="1:7" ht="12.95" customHeight="1">
      <c r="A23" s="21" t="s">
        <v>1013</v>
      </c>
      <c r="B23" s="22" t="s">
        <v>1015</v>
      </c>
      <c r="C23" s="17" t="s">
        <v>1014</v>
      </c>
      <c r="D23" s="19" t="s">
        <v>1016</v>
      </c>
      <c r="E23" s="23">
        <v>1879162</v>
      </c>
      <c r="F23" s="24">
        <v>12945.55</v>
      </c>
      <c r="G23" s="25">
        <v>2.2800000000000001E-2</v>
      </c>
    </row>
    <row r="24" spans="1:7" ht="12.95" customHeight="1">
      <c r="A24" s="21" t="s">
        <v>1132</v>
      </c>
      <c r="B24" s="22" t="s">
        <v>1134</v>
      </c>
      <c r="C24" s="17" t="s">
        <v>1133</v>
      </c>
      <c r="D24" s="19" t="s">
        <v>1003</v>
      </c>
      <c r="E24" s="23">
        <v>2033721</v>
      </c>
      <c r="F24" s="24">
        <v>11561.7</v>
      </c>
      <c r="G24" s="25">
        <v>2.0400000000000001E-2</v>
      </c>
    </row>
    <row r="25" spans="1:7" ht="12.95" customHeight="1">
      <c r="A25" s="21" t="s">
        <v>1070</v>
      </c>
      <c r="B25" s="22" t="s">
        <v>1072</v>
      </c>
      <c r="C25" s="17" t="s">
        <v>1071</v>
      </c>
      <c r="D25" s="19" t="s">
        <v>902</v>
      </c>
      <c r="E25" s="23">
        <v>172646</v>
      </c>
      <c r="F25" s="24">
        <v>11294.85</v>
      </c>
      <c r="G25" s="25">
        <v>1.9900000000000001E-2</v>
      </c>
    </row>
    <row r="26" spans="1:7" ht="12.95" customHeight="1">
      <c r="A26" s="21" t="s">
        <v>1771</v>
      </c>
      <c r="B26" s="22" t="s">
        <v>1773</v>
      </c>
      <c r="C26" s="17" t="s">
        <v>1772</v>
      </c>
      <c r="D26" s="19" t="s">
        <v>1082</v>
      </c>
      <c r="E26" s="23">
        <v>14063</v>
      </c>
      <c r="F26" s="24">
        <v>11178.73</v>
      </c>
      <c r="G26" s="25">
        <v>1.9699999999999999E-2</v>
      </c>
    </row>
    <row r="27" spans="1:7" ht="12.95" customHeight="1">
      <c r="A27" s="21" t="s">
        <v>1276</v>
      </c>
      <c r="B27" s="22" t="s">
        <v>1278</v>
      </c>
      <c r="C27" s="17" t="s">
        <v>1277</v>
      </c>
      <c r="D27" s="19" t="s">
        <v>862</v>
      </c>
      <c r="E27" s="23">
        <v>115000</v>
      </c>
      <c r="F27" s="24">
        <v>10948.63</v>
      </c>
      <c r="G27" s="25">
        <v>1.9300000000000001E-2</v>
      </c>
    </row>
    <row r="28" spans="1:7" ht="12.95" customHeight="1">
      <c r="A28" s="21" t="s">
        <v>1076</v>
      </c>
      <c r="B28" s="22" t="s">
        <v>1078</v>
      </c>
      <c r="C28" s="17" t="s">
        <v>1077</v>
      </c>
      <c r="D28" s="19" t="s">
        <v>866</v>
      </c>
      <c r="E28" s="23">
        <v>2460499</v>
      </c>
      <c r="F28" s="24">
        <v>10298.42</v>
      </c>
      <c r="G28" s="25">
        <v>1.8100000000000002E-2</v>
      </c>
    </row>
    <row r="29" spans="1:7" ht="12.95" customHeight="1">
      <c r="A29" s="21" t="s">
        <v>1937</v>
      </c>
      <c r="B29" s="22" t="s">
        <v>1939</v>
      </c>
      <c r="C29" s="17" t="s">
        <v>1938</v>
      </c>
      <c r="D29" s="19" t="s">
        <v>1128</v>
      </c>
      <c r="E29" s="23">
        <v>6738563</v>
      </c>
      <c r="F29" s="24">
        <v>9865.26</v>
      </c>
      <c r="G29" s="25">
        <v>1.7399999999999999E-2</v>
      </c>
    </row>
    <row r="30" spans="1:7" ht="12.95" customHeight="1">
      <c r="A30" s="21" t="s">
        <v>1940</v>
      </c>
      <c r="B30" s="22" t="s">
        <v>1942</v>
      </c>
      <c r="C30" s="17" t="s">
        <v>1941</v>
      </c>
      <c r="D30" s="19" t="s">
        <v>902</v>
      </c>
      <c r="E30" s="23">
        <v>90936</v>
      </c>
      <c r="F30" s="24">
        <v>9401.8700000000008</v>
      </c>
      <c r="G30" s="25">
        <v>1.66E-2</v>
      </c>
    </row>
    <row r="31" spans="1:7" ht="12.95" customHeight="1">
      <c r="A31" s="21" t="s">
        <v>1156</v>
      </c>
      <c r="B31" s="22" t="s">
        <v>259</v>
      </c>
      <c r="C31" s="17" t="s">
        <v>1157</v>
      </c>
      <c r="D31" s="19" t="s">
        <v>870</v>
      </c>
      <c r="E31" s="23">
        <v>1596350</v>
      </c>
      <c r="F31" s="24">
        <v>9145.49</v>
      </c>
      <c r="G31" s="25">
        <v>1.61E-2</v>
      </c>
    </row>
    <row r="32" spans="1:7" ht="12.95" customHeight="1">
      <c r="A32" s="21" t="s">
        <v>1943</v>
      </c>
      <c r="B32" s="22" t="s">
        <v>1945</v>
      </c>
      <c r="C32" s="17" t="s">
        <v>1944</v>
      </c>
      <c r="D32" s="19" t="s">
        <v>866</v>
      </c>
      <c r="E32" s="23">
        <v>1787496</v>
      </c>
      <c r="F32" s="24">
        <v>8985.74</v>
      </c>
      <c r="G32" s="25">
        <v>1.5800000000000002E-2</v>
      </c>
    </row>
    <row r="33" spans="1:7" ht="12.95" customHeight="1">
      <c r="A33" s="21" t="s">
        <v>1032</v>
      </c>
      <c r="B33" s="22" t="s">
        <v>1034</v>
      </c>
      <c r="C33" s="17" t="s">
        <v>1033</v>
      </c>
      <c r="D33" s="19" t="s">
        <v>866</v>
      </c>
      <c r="E33" s="23">
        <v>330000</v>
      </c>
      <c r="F33" s="24">
        <v>8903.07</v>
      </c>
      <c r="G33" s="25">
        <v>1.5699999999999999E-2</v>
      </c>
    </row>
    <row r="34" spans="1:7" ht="12.95" customHeight="1">
      <c r="A34" s="21" t="s">
        <v>1841</v>
      </c>
      <c r="B34" s="22" t="s">
        <v>1843</v>
      </c>
      <c r="C34" s="17" t="s">
        <v>1842</v>
      </c>
      <c r="D34" s="19" t="s">
        <v>1082</v>
      </c>
      <c r="E34" s="23">
        <v>2131888</v>
      </c>
      <c r="F34" s="24">
        <v>8627.75</v>
      </c>
      <c r="G34" s="25">
        <v>1.52E-2</v>
      </c>
    </row>
    <row r="35" spans="1:7" ht="12.95" customHeight="1">
      <c r="A35" s="21" t="s">
        <v>1727</v>
      </c>
      <c r="B35" s="22" t="s">
        <v>1729</v>
      </c>
      <c r="C35" s="17" t="s">
        <v>1728</v>
      </c>
      <c r="D35" s="19" t="s">
        <v>1730</v>
      </c>
      <c r="E35" s="23">
        <v>1599741</v>
      </c>
      <c r="F35" s="24">
        <v>8552.2199999999993</v>
      </c>
      <c r="G35" s="25">
        <v>1.5100000000000001E-2</v>
      </c>
    </row>
    <row r="36" spans="1:7" ht="12.95" customHeight="1">
      <c r="A36" s="21" t="s">
        <v>1017</v>
      </c>
      <c r="B36" s="22" t="s">
        <v>1019</v>
      </c>
      <c r="C36" s="17" t="s">
        <v>1018</v>
      </c>
      <c r="D36" s="19" t="s">
        <v>1003</v>
      </c>
      <c r="E36" s="23">
        <v>1424677</v>
      </c>
      <c r="F36" s="24">
        <v>8427.68</v>
      </c>
      <c r="G36" s="25">
        <v>1.4800000000000001E-2</v>
      </c>
    </row>
    <row r="37" spans="1:7" ht="12.95" customHeight="1">
      <c r="A37" s="21" t="s">
        <v>1715</v>
      </c>
      <c r="B37" s="22" t="s">
        <v>1717</v>
      </c>
      <c r="C37" s="17" t="s">
        <v>1716</v>
      </c>
      <c r="D37" s="19" t="s">
        <v>1082</v>
      </c>
      <c r="E37" s="23">
        <v>2818474</v>
      </c>
      <c r="F37" s="24">
        <v>8252.49</v>
      </c>
      <c r="G37" s="25">
        <v>1.4500000000000001E-2</v>
      </c>
    </row>
    <row r="38" spans="1:7" ht="12.95" customHeight="1">
      <c r="A38" s="21" t="s">
        <v>1946</v>
      </c>
      <c r="B38" s="22" t="s">
        <v>1948</v>
      </c>
      <c r="C38" s="17" t="s">
        <v>1947</v>
      </c>
      <c r="D38" s="19" t="s">
        <v>1016</v>
      </c>
      <c r="E38" s="23">
        <v>709654</v>
      </c>
      <c r="F38" s="24">
        <v>7972.61</v>
      </c>
      <c r="G38" s="25">
        <v>1.4E-2</v>
      </c>
    </row>
    <row r="39" spans="1:7" ht="12.95" customHeight="1">
      <c r="A39" s="21" t="s">
        <v>1949</v>
      </c>
      <c r="B39" s="22" t="s">
        <v>1951</v>
      </c>
      <c r="C39" s="17" t="s">
        <v>1950</v>
      </c>
      <c r="D39" s="19" t="s">
        <v>1952</v>
      </c>
      <c r="E39" s="23">
        <v>2156586</v>
      </c>
      <c r="F39" s="24">
        <v>7744.3</v>
      </c>
      <c r="G39" s="25">
        <v>1.3599999999999999E-2</v>
      </c>
    </row>
    <row r="40" spans="1:7" ht="12.95" customHeight="1">
      <c r="A40" s="21" t="s">
        <v>1953</v>
      </c>
      <c r="B40" s="22" t="s">
        <v>1955</v>
      </c>
      <c r="C40" s="17" t="s">
        <v>1954</v>
      </c>
      <c r="D40" s="19" t="s">
        <v>870</v>
      </c>
      <c r="E40" s="23">
        <v>4475671</v>
      </c>
      <c r="F40" s="24">
        <v>7693.68</v>
      </c>
      <c r="G40" s="25">
        <v>1.3599999999999999E-2</v>
      </c>
    </row>
    <row r="41" spans="1:7" ht="12.95" customHeight="1">
      <c r="A41" s="21" t="s">
        <v>1956</v>
      </c>
      <c r="B41" s="22" t="s">
        <v>1958</v>
      </c>
      <c r="C41" s="17" t="s">
        <v>1957</v>
      </c>
      <c r="D41" s="19" t="s">
        <v>866</v>
      </c>
      <c r="E41" s="23">
        <v>869681</v>
      </c>
      <c r="F41" s="24">
        <v>7669.72</v>
      </c>
      <c r="G41" s="25">
        <v>1.35E-2</v>
      </c>
    </row>
    <row r="42" spans="1:7" ht="12.95" customHeight="1">
      <c r="A42" s="21" t="s">
        <v>1959</v>
      </c>
      <c r="B42" s="22" t="s">
        <v>1961</v>
      </c>
      <c r="C42" s="17" t="s">
        <v>1960</v>
      </c>
      <c r="D42" s="19" t="s">
        <v>996</v>
      </c>
      <c r="E42" s="23">
        <v>997140</v>
      </c>
      <c r="F42" s="24">
        <v>7178.41</v>
      </c>
      <c r="G42" s="25">
        <v>1.26E-2</v>
      </c>
    </row>
    <row r="43" spans="1:7" ht="12.95" customHeight="1">
      <c r="A43" s="21" t="s">
        <v>938</v>
      </c>
      <c r="B43" s="22" t="s">
        <v>940</v>
      </c>
      <c r="C43" s="17" t="s">
        <v>939</v>
      </c>
      <c r="D43" s="19" t="s">
        <v>874</v>
      </c>
      <c r="E43" s="23">
        <v>523380</v>
      </c>
      <c r="F43" s="24">
        <v>7144.66</v>
      </c>
      <c r="G43" s="25">
        <v>1.26E-2</v>
      </c>
    </row>
    <row r="44" spans="1:7" ht="12.95" customHeight="1">
      <c r="A44" s="21" t="s">
        <v>1875</v>
      </c>
      <c r="B44" s="22" t="s">
        <v>1877</v>
      </c>
      <c r="C44" s="17" t="s">
        <v>1876</v>
      </c>
      <c r="D44" s="19" t="s">
        <v>1730</v>
      </c>
      <c r="E44" s="23">
        <v>381149</v>
      </c>
      <c r="F44" s="24">
        <v>6307.63</v>
      </c>
      <c r="G44" s="25">
        <v>1.11E-2</v>
      </c>
    </row>
    <row r="45" spans="1:7" ht="12.95" customHeight="1">
      <c r="A45" s="21" t="s">
        <v>1820</v>
      </c>
      <c r="B45" s="22" t="s">
        <v>1822</v>
      </c>
      <c r="C45" s="17" t="s">
        <v>1821</v>
      </c>
      <c r="D45" s="19" t="s">
        <v>866</v>
      </c>
      <c r="E45" s="23">
        <v>1000000</v>
      </c>
      <c r="F45" s="24">
        <v>6281</v>
      </c>
      <c r="G45" s="25">
        <v>1.11E-2</v>
      </c>
    </row>
    <row r="46" spans="1:7" ht="12.95" customHeight="1">
      <c r="A46" s="21" t="s">
        <v>1962</v>
      </c>
      <c r="B46" s="22" t="s">
        <v>1964</v>
      </c>
      <c r="C46" s="17" t="s">
        <v>1963</v>
      </c>
      <c r="D46" s="19" t="s">
        <v>858</v>
      </c>
      <c r="E46" s="23">
        <v>376228</v>
      </c>
      <c r="F46" s="24">
        <v>6095.08</v>
      </c>
      <c r="G46" s="25">
        <v>1.0699999999999999E-2</v>
      </c>
    </row>
    <row r="47" spans="1:7" ht="12.95" customHeight="1">
      <c r="A47" s="21" t="s">
        <v>1718</v>
      </c>
      <c r="B47" s="22" t="s">
        <v>1720</v>
      </c>
      <c r="C47" s="17" t="s">
        <v>1719</v>
      </c>
      <c r="D47" s="19" t="s">
        <v>1003</v>
      </c>
      <c r="E47" s="23">
        <v>697542</v>
      </c>
      <c r="F47" s="24">
        <v>5450.94</v>
      </c>
      <c r="G47" s="25">
        <v>9.5999999999999992E-3</v>
      </c>
    </row>
    <row r="48" spans="1:7" ht="12.95" customHeight="1">
      <c r="A48" s="21" t="s">
        <v>1965</v>
      </c>
      <c r="B48" s="22" t="s">
        <v>1967</v>
      </c>
      <c r="C48" s="17" t="s">
        <v>1966</v>
      </c>
      <c r="D48" s="19" t="s">
        <v>881</v>
      </c>
      <c r="E48" s="23">
        <v>3887485</v>
      </c>
      <c r="F48" s="24">
        <v>5148.97</v>
      </c>
      <c r="G48" s="25">
        <v>9.1000000000000004E-3</v>
      </c>
    </row>
    <row r="49" spans="1:7" ht="12.95" customHeight="1">
      <c r="A49" s="21" t="s">
        <v>1107</v>
      </c>
      <c r="B49" s="22" t="s">
        <v>1109</v>
      </c>
      <c r="C49" s="17" t="s">
        <v>1108</v>
      </c>
      <c r="D49" s="19" t="s">
        <v>866</v>
      </c>
      <c r="E49" s="23">
        <v>1034694</v>
      </c>
      <c r="F49" s="24">
        <v>5144.5</v>
      </c>
      <c r="G49" s="25">
        <v>9.1000000000000004E-3</v>
      </c>
    </row>
    <row r="50" spans="1:7" ht="12.95" customHeight="1">
      <c r="A50" s="21" t="s">
        <v>1790</v>
      </c>
      <c r="B50" s="22" t="s">
        <v>1792</v>
      </c>
      <c r="C50" s="17" t="s">
        <v>1791</v>
      </c>
      <c r="D50" s="19" t="s">
        <v>1730</v>
      </c>
      <c r="E50" s="23">
        <v>1201571</v>
      </c>
      <c r="F50" s="24">
        <v>5023.7700000000004</v>
      </c>
      <c r="G50" s="25">
        <v>8.8000000000000005E-3</v>
      </c>
    </row>
    <row r="51" spans="1:7" ht="12.95" customHeight="1">
      <c r="A51" s="21" t="s">
        <v>1968</v>
      </c>
      <c r="B51" s="22" t="s">
        <v>1970</v>
      </c>
      <c r="C51" s="17" t="s">
        <v>1969</v>
      </c>
      <c r="D51" s="19" t="s">
        <v>1193</v>
      </c>
      <c r="E51" s="23">
        <v>1725000</v>
      </c>
      <c r="F51" s="24">
        <v>4870.54</v>
      </c>
      <c r="G51" s="25">
        <v>8.6E-3</v>
      </c>
    </row>
    <row r="52" spans="1:7" ht="12.95" customHeight="1">
      <c r="A52" s="21" t="s">
        <v>972</v>
      </c>
      <c r="B52" s="22" t="s">
        <v>974</v>
      </c>
      <c r="C52" s="17" t="s">
        <v>973</v>
      </c>
      <c r="D52" s="19" t="s">
        <v>965</v>
      </c>
      <c r="E52" s="23">
        <v>4077377</v>
      </c>
      <c r="F52" s="24">
        <v>4744.03</v>
      </c>
      <c r="G52" s="25">
        <v>8.3999999999999995E-3</v>
      </c>
    </row>
    <row r="53" spans="1:7" ht="12.95" customHeight="1">
      <c r="A53" s="21" t="s">
        <v>1808</v>
      </c>
      <c r="B53" s="22" t="s">
        <v>1810</v>
      </c>
      <c r="C53" s="17" t="s">
        <v>1809</v>
      </c>
      <c r="D53" s="19" t="s">
        <v>1128</v>
      </c>
      <c r="E53" s="23">
        <v>387466</v>
      </c>
      <c r="F53" s="24">
        <v>4664.8999999999996</v>
      </c>
      <c r="G53" s="25">
        <v>8.2000000000000007E-3</v>
      </c>
    </row>
    <row r="54" spans="1:7" ht="12.95" customHeight="1">
      <c r="A54" s="21" t="s">
        <v>1971</v>
      </c>
      <c r="B54" s="22" t="s">
        <v>1973</v>
      </c>
      <c r="C54" s="17" t="s">
        <v>1972</v>
      </c>
      <c r="D54" s="19" t="s">
        <v>1974</v>
      </c>
      <c r="E54" s="23">
        <v>380579</v>
      </c>
      <c r="F54" s="24">
        <v>4609.38</v>
      </c>
      <c r="G54" s="25">
        <v>8.0999999999999996E-3</v>
      </c>
    </row>
    <row r="55" spans="1:7" ht="12.95" customHeight="1">
      <c r="A55" s="21" t="s">
        <v>1975</v>
      </c>
      <c r="B55" s="22" t="s">
        <v>1977</v>
      </c>
      <c r="C55" s="17" t="s">
        <v>1976</v>
      </c>
      <c r="D55" s="19" t="s">
        <v>965</v>
      </c>
      <c r="E55" s="23">
        <v>78334</v>
      </c>
      <c r="F55" s="24">
        <v>4602.12</v>
      </c>
      <c r="G55" s="25">
        <v>8.0999999999999996E-3</v>
      </c>
    </row>
    <row r="56" spans="1:7" ht="12.95" customHeight="1">
      <c r="A56" s="21" t="s">
        <v>1101</v>
      </c>
      <c r="B56" s="22" t="s">
        <v>1103</v>
      </c>
      <c r="C56" s="17" t="s">
        <v>1102</v>
      </c>
      <c r="D56" s="19" t="s">
        <v>996</v>
      </c>
      <c r="E56" s="23">
        <v>9575679</v>
      </c>
      <c r="F56" s="24">
        <v>4524.51</v>
      </c>
      <c r="G56" s="25">
        <v>8.0000000000000002E-3</v>
      </c>
    </row>
    <row r="57" spans="1:7" ht="12.95" customHeight="1">
      <c r="A57" s="21" t="s">
        <v>1894</v>
      </c>
      <c r="B57" s="22" t="s">
        <v>1896</v>
      </c>
      <c r="C57" s="17" t="s">
        <v>1895</v>
      </c>
      <c r="D57" s="19" t="s">
        <v>892</v>
      </c>
      <c r="E57" s="23">
        <v>556710</v>
      </c>
      <c r="F57" s="24">
        <v>4515.47</v>
      </c>
      <c r="G57" s="25">
        <v>8.0000000000000002E-3</v>
      </c>
    </row>
    <row r="58" spans="1:7" ht="12.95" customHeight="1">
      <c r="A58" s="21" t="s">
        <v>985</v>
      </c>
      <c r="B58" s="22" t="s">
        <v>987</v>
      </c>
      <c r="C58" s="17" t="s">
        <v>986</v>
      </c>
      <c r="D58" s="19" t="s">
        <v>874</v>
      </c>
      <c r="E58" s="23">
        <v>230000</v>
      </c>
      <c r="F58" s="24">
        <v>4462.46</v>
      </c>
      <c r="G58" s="25">
        <v>7.9000000000000008E-3</v>
      </c>
    </row>
    <row r="59" spans="1:7" ht="12.95" customHeight="1">
      <c r="A59" s="21" t="s">
        <v>1823</v>
      </c>
      <c r="B59" s="22" t="s">
        <v>1825</v>
      </c>
      <c r="C59" s="17" t="s">
        <v>1824</v>
      </c>
      <c r="D59" s="19" t="s">
        <v>866</v>
      </c>
      <c r="E59" s="23">
        <v>1338420</v>
      </c>
      <c r="F59" s="24">
        <v>4323.1000000000004</v>
      </c>
      <c r="G59" s="25">
        <v>7.6E-3</v>
      </c>
    </row>
    <row r="60" spans="1:7" ht="12.95" customHeight="1">
      <c r="A60" s="21" t="s">
        <v>1978</v>
      </c>
      <c r="B60" s="22" t="s">
        <v>1980</v>
      </c>
      <c r="C60" s="17" t="s">
        <v>1979</v>
      </c>
      <c r="D60" s="19" t="s">
        <v>892</v>
      </c>
      <c r="E60" s="23">
        <v>441163</v>
      </c>
      <c r="F60" s="24">
        <v>4069.73</v>
      </c>
      <c r="G60" s="25">
        <v>7.1999999999999998E-3</v>
      </c>
    </row>
    <row r="61" spans="1:7" ht="12.95" customHeight="1">
      <c r="A61" s="21" t="s">
        <v>1981</v>
      </c>
      <c r="B61" s="22" t="s">
        <v>1983</v>
      </c>
      <c r="C61" s="17" t="s">
        <v>1982</v>
      </c>
      <c r="D61" s="19" t="s">
        <v>1016</v>
      </c>
      <c r="E61" s="23">
        <v>139117</v>
      </c>
      <c r="F61" s="24">
        <v>3958.02</v>
      </c>
      <c r="G61" s="25">
        <v>7.0000000000000001E-3</v>
      </c>
    </row>
    <row r="62" spans="1:7" ht="12.95" customHeight="1">
      <c r="A62" s="21" t="s">
        <v>1984</v>
      </c>
      <c r="B62" s="22" t="s">
        <v>1986</v>
      </c>
      <c r="C62" s="17" t="s">
        <v>1985</v>
      </c>
      <c r="D62" s="19" t="s">
        <v>1193</v>
      </c>
      <c r="E62" s="23">
        <v>578906</v>
      </c>
      <c r="F62" s="24">
        <v>3648.84</v>
      </c>
      <c r="G62" s="25">
        <v>6.4000000000000003E-3</v>
      </c>
    </row>
    <row r="63" spans="1:7" ht="12.95" customHeight="1">
      <c r="A63" s="21" t="s">
        <v>1987</v>
      </c>
      <c r="B63" s="22" t="s">
        <v>1989</v>
      </c>
      <c r="C63" s="17" t="s">
        <v>1988</v>
      </c>
      <c r="D63" s="19" t="s">
        <v>1193</v>
      </c>
      <c r="E63" s="23">
        <v>96681</v>
      </c>
      <c r="F63" s="24">
        <v>3583.72</v>
      </c>
      <c r="G63" s="25">
        <v>6.3E-3</v>
      </c>
    </row>
    <row r="64" spans="1:7" ht="12.95" customHeight="1">
      <c r="A64" s="21" t="s">
        <v>1990</v>
      </c>
      <c r="B64" s="22" t="s">
        <v>1992</v>
      </c>
      <c r="C64" s="17" t="s">
        <v>1991</v>
      </c>
      <c r="D64" s="19" t="s">
        <v>913</v>
      </c>
      <c r="E64" s="23">
        <v>350186</v>
      </c>
      <c r="F64" s="24">
        <v>3394</v>
      </c>
      <c r="G64" s="25">
        <v>6.0000000000000001E-3</v>
      </c>
    </row>
    <row r="65" spans="1:7" ht="12.95" customHeight="1">
      <c r="A65" s="21" t="s">
        <v>1731</v>
      </c>
      <c r="B65" s="22" t="s">
        <v>1733</v>
      </c>
      <c r="C65" s="17" t="s">
        <v>1732</v>
      </c>
      <c r="D65" s="19" t="s">
        <v>1016</v>
      </c>
      <c r="E65" s="23">
        <v>408594</v>
      </c>
      <c r="F65" s="24">
        <v>3382.14</v>
      </c>
      <c r="G65" s="25">
        <v>6.0000000000000001E-3</v>
      </c>
    </row>
    <row r="66" spans="1:7" ht="12.95" customHeight="1">
      <c r="A66" s="21" t="s">
        <v>1993</v>
      </c>
      <c r="B66" s="22" t="s">
        <v>1995</v>
      </c>
      <c r="C66" s="17" t="s">
        <v>1994</v>
      </c>
      <c r="D66" s="19" t="s">
        <v>881</v>
      </c>
      <c r="E66" s="23">
        <v>444189</v>
      </c>
      <c r="F66" s="24">
        <v>3291.22</v>
      </c>
      <c r="G66" s="25">
        <v>5.7999999999999996E-3</v>
      </c>
    </row>
    <row r="67" spans="1:7" ht="12.95" customHeight="1">
      <c r="A67" s="21" t="s">
        <v>1996</v>
      </c>
      <c r="B67" s="22" t="s">
        <v>1998</v>
      </c>
      <c r="C67" s="17" t="s">
        <v>1997</v>
      </c>
      <c r="D67" s="19" t="s">
        <v>1974</v>
      </c>
      <c r="E67" s="23">
        <v>1192153</v>
      </c>
      <c r="F67" s="24">
        <v>3156.82</v>
      </c>
      <c r="G67" s="25">
        <v>5.5999999999999999E-3</v>
      </c>
    </row>
    <row r="68" spans="1:7" ht="12.95" customHeight="1">
      <c r="A68" s="21" t="s">
        <v>1709</v>
      </c>
      <c r="B68" s="22" t="s">
        <v>1711</v>
      </c>
      <c r="C68" s="17" t="s">
        <v>1710</v>
      </c>
      <c r="D68" s="19" t="s">
        <v>920</v>
      </c>
      <c r="E68" s="23">
        <v>75000</v>
      </c>
      <c r="F68" s="24">
        <v>3145.35</v>
      </c>
      <c r="G68" s="25">
        <v>5.4999999999999997E-3</v>
      </c>
    </row>
    <row r="69" spans="1:7" ht="12.95" customHeight="1">
      <c r="A69" s="21" t="s">
        <v>1999</v>
      </c>
      <c r="B69" s="22" t="s">
        <v>2001</v>
      </c>
      <c r="C69" s="17" t="s">
        <v>2000</v>
      </c>
      <c r="D69" s="19" t="s">
        <v>1128</v>
      </c>
      <c r="E69" s="23">
        <v>360527</v>
      </c>
      <c r="F69" s="24">
        <v>3039.96</v>
      </c>
      <c r="G69" s="25">
        <v>5.4000000000000003E-3</v>
      </c>
    </row>
    <row r="70" spans="1:7" ht="12.95" customHeight="1">
      <c r="A70" s="21" t="s">
        <v>2002</v>
      </c>
      <c r="B70" s="22" t="s">
        <v>2004</v>
      </c>
      <c r="C70" s="17" t="s">
        <v>2003</v>
      </c>
      <c r="D70" s="19" t="s">
        <v>866</v>
      </c>
      <c r="E70" s="23">
        <v>503944</v>
      </c>
      <c r="F70" s="24">
        <v>2899.95</v>
      </c>
      <c r="G70" s="25">
        <v>5.1000000000000004E-3</v>
      </c>
    </row>
    <row r="71" spans="1:7" ht="12.95" customHeight="1">
      <c r="A71" s="21" t="s">
        <v>2005</v>
      </c>
      <c r="B71" s="22" t="s">
        <v>2007</v>
      </c>
      <c r="C71" s="17" t="s">
        <v>2006</v>
      </c>
      <c r="D71" s="19" t="s">
        <v>965</v>
      </c>
      <c r="E71" s="23">
        <v>196130</v>
      </c>
      <c r="F71" s="24">
        <v>2389.5500000000002</v>
      </c>
      <c r="G71" s="25">
        <v>4.1999999999999997E-3</v>
      </c>
    </row>
    <row r="72" spans="1:7" ht="12.95" customHeight="1">
      <c r="A72" s="21" t="s">
        <v>1267</v>
      </c>
      <c r="B72" s="22" t="s">
        <v>1269</v>
      </c>
      <c r="C72" s="17" t="s">
        <v>1268</v>
      </c>
      <c r="D72" s="19" t="s">
        <v>1128</v>
      </c>
      <c r="E72" s="23">
        <v>335000</v>
      </c>
      <c r="F72" s="24">
        <v>2256.23</v>
      </c>
      <c r="G72" s="25">
        <v>4.0000000000000001E-3</v>
      </c>
    </row>
    <row r="73" spans="1:7" ht="12.95" customHeight="1">
      <c r="A73" s="21" t="s">
        <v>2008</v>
      </c>
      <c r="B73" s="22" t="s">
        <v>2010</v>
      </c>
      <c r="C73" s="17" t="s">
        <v>2009</v>
      </c>
      <c r="D73" s="19" t="s">
        <v>902</v>
      </c>
      <c r="E73" s="23">
        <v>1029627</v>
      </c>
      <c r="F73" s="24">
        <v>2033</v>
      </c>
      <c r="G73" s="25">
        <v>3.5999999999999999E-3</v>
      </c>
    </row>
    <row r="74" spans="1:7" ht="12.95" customHeight="1">
      <c r="A74" s="21" t="s">
        <v>896</v>
      </c>
      <c r="B74" s="22" t="s">
        <v>898</v>
      </c>
      <c r="C74" s="17" t="s">
        <v>897</v>
      </c>
      <c r="D74" s="19" t="s">
        <v>862</v>
      </c>
      <c r="E74" s="23">
        <v>58456</v>
      </c>
      <c r="F74" s="24">
        <v>1925.8</v>
      </c>
      <c r="G74" s="25">
        <v>3.3999999999999998E-3</v>
      </c>
    </row>
    <row r="75" spans="1:7" ht="12.95" customHeight="1">
      <c r="A75" s="21" t="s">
        <v>2011</v>
      </c>
      <c r="B75" s="22" t="s">
        <v>2013</v>
      </c>
      <c r="C75" s="17" t="s">
        <v>2012</v>
      </c>
      <c r="D75" s="19" t="s">
        <v>866</v>
      </c>
      <c r="E75" s="23">
        <v>196205</v>
      </c>
      <c r="F75" s="24">
        <v>1345.97</v>
      </c>
      <c r="G75" s="25">
        <v>2.3999999999999998E-3</v>
      </c>
    </row>
    <row r="76" spans="1:7" ht="12.95" customHeight="1">
      <c r="A76" s="21" t="s">
        <v>2014</v>
      </c>
      <c r="B76" s="22" t="s">
        <v>2016</v>
      </c>
      <c r="C76" s="17" t="s">
        <v>2015</v>
      </c>
      <c r="D76" s="19" t="s">
        <v>1003</v>
      </c>
      <c r="E76" s="23">
        <v>498990</v>
      </c>
      <c r="F76" s="24">
        <v>1148.92</v>
      </c>
      <c r="G76" s="25">
        <v>2E-3</v>
      </c>
    </row>
    <row r="77" spans="1:7" ht="12.95" customHeight="1">
      <c r="A77" s="21" t="s">
        <v>2017</v>
      </c>
      <c r="B77" s="22" t="s">
        <v>2019</v>
      </c>
      <c r="C77" s="17" t="s">
        <v>2018</v>
      </c>
      <c r="D77" s="19" t="s">
        <v>1082</v>
      </c>
      <c r="E77" s="23">
        <v>1228444</v>
      </c>
      <c r="F77" s="24">
        <v>971.08</v>
      </c>
      <c r="G77" s="25">
        <v>1.6999999999999999E-3</v>
      </c>
    </row>
    <row r="78" spans="1:7" ht="12.95" customHeight="1">
      <c r="A78" s="21" t="s">
        <v>2020</v>
      </c>
      <c r="B78" s="22" t="s">
        <v>2022</v>
      </c>
      <c r="C78" s="17" t="s">
        <v>2021</v>
      </c>
      <c r="D78" s="19" t="s">
        <v>965</v>
      </c>
      <c r="E78" s="23">
        <v>127592</v>
      </c>
      <c r="F78" s="24">
        <v>967.27</v>
      </c>
      <c r="G78" s="25">
        <v>1.6999999999999999E-3</v>
      </c>
    </row>
    <row r="79" spans="1:7" ht="12.95" customHeight="1">
      <c r="A79" s="10"/>
      <c r="B79" s="27" t="s">
        <v>37</v>
      </c>
      <c r="C79" s="26" t="s">
        <v>2</v>
      </c>
      <c r="D79" s="27" t="s">
        <v>2</v>
      </c>
      <c r="E79" s="27" t="s">
        <v>2</v>
      </c>
      <c r="F79" s="28">
        <f>SUM(F11:F78)</f>
        <v>536413.99999999988</v>
      </c>
      <c r="G79" s="29">
        <f>SUM(G11:G78)</f>
        <v>0.94519999999999993</v>
      </c>
    </row>
    <row r="80" spans="1:7" ht="12.95" customHeight="1">
      <c r="A80" s="1"/>
      <c r="B80" s="2" t="s">
        <v>2989</v>
      </c>
      <c r="C80" s="58"/>
      <c r="D80" s="7"/>
      <c r="E80" s="7"/>
      <c r="F80" s="59"/>
      <c r="G80" s="60"/>
    </row>
    <row r="81" spans="1:7" ht="12.95" customHeight="1">
      <c r="A81" s="1"/>
      <c r="B81" s="2" t="s">
        <v>854</v>
      </c>
      <c r="C81" s="58"/>
      <c r="D81" s="7"/>
      <c r="E81" s="7"/>
      <c r="F81" s="59"/>
      <c r="G81" s="60"/>
    </row>
    <row r="82" spans="1:7" ht="12.95" customHeight="1">
      <c r="A82" s="21" t="s">
        <v>1933</v>
      </c>
      <c r="B82" s="22" t="s">
        <v>1935</v>
      </c>
      <c r="C82" s="17" t="s">
        <v>1934</v>
      </c>
      <c r="D82" s="19" t="s">
        <v>1936</v>
      </c>
      <c r="E82" s="23">
        <v>246467</v>
      </c>
      <c r="F82" s="24">
        <v>13655.96</v>
      </c>
      <c r="G82" s="25">
        <v>2.41E-2</v>
      </c>
    </row>
    <row r="83" spans="1:7" ht="12.95" customHeight="1">
      <c r="A83" s="1"/>
      <c r="B83" s="4" t="s">
        <v>37</v>
      </c>
      <c r="C83" s="3"/>
      <c r="D83" s="4"/>
      <c r="E83" s="27"/>
      <c r="F83" s="5">
        <f>SUM(F82)</f>
        <v>13655.96</v>
      </c>
      <c r="G83" s="6">
        <f>SUM(G82)</f>
        <v>2.41E-2</v>
      </c>
    </row>
    <row r="84" spans="1:7" ht="12.95" customHeight="1">
      <c r="A84" s="10"/>
      <c r="B84" s="18" t="s">
        <v>1285</v>
      </c>
      <c r="C84" s="33" t="s">
        <v>2</v>
      </c>
      <c r="D84" s="30" t="s">
        <v>2</v>
      </c>
      <c r="E84" s="30" t="s">
        <v>2</v>
      </c>
      <c r="F84" s="31" t="s">
        <v>39</v>
      </c>
      <c r="G84" s="32" t="s">
        <v>39</v>
      </c>
    </row>
    <row r="85" spans="1:7" ht="12.95" customHeight="1">
      <c r="A85" s="10"/>
      <c r="B85" s="27" t="s">
        <v>37</v>
      </c>
      <c r="C85" s="33" t="s">
        <v>2</v>
      </c>
      <c r="D85" s="30" t="s">
        <v>2</v>
      </c>
      <c r="E85" s="30" t="s">
        <v>2</v>
      </c>
      <c r="F85" s="31" t="s">
        <v>39</v>
      </c>
      <c r="G85" s="32" t="s">
        <v>39</v>
      </c>
    </row>
    <row r="86" spans="1:7" ht="12.95" customHeight="1">
      <c r="A86" s="10"/>
      <c r="B86" s="27" t="s">
        <v>40</v>
      </c>
      <c r="C86" s="33" t="s">
        <v>2</v>
      </c>
      <c r="D86" s="30" t="s">
        <v>2</v>
      </c>
      <c r="E86" s="35" t="s">
        <v>2</v>
      </c>
      <c r="F86" s="36">
        <v>550069.96</v>
      </c>
      <c r="G86" s="37">
        <v>0.96930000000000005</v>
      </c>
    </row>
    <row r="87" spans="1:7" ht="12.95" customHeight="1">
      <c r="A87" s="10"/>
      <c r="B87" s="18" t="s">
        <v>1286</v>
      </c>
      <c r="C87" s="17" t="s">
        <v>2</v>
      </c>
      <c r="D87" s="19" t="s">
        <v>2</v>
      </c>
      <c r="E87" s="19" t="s">
        <v>2</v>
      </c>
      <c r="F87" s="19" t="s">
        <v>2</v>
      </c>
      <c r="G87" s="20" t="s">
        <v>2</v>
      </c>
    </row>
    <row r="88" spans="1:7" ht="12.95" customHeight="1">
      <c r="A88" s="10"/>
      <c r="B88" s="18" t="s">
        <v>1287</v>
      </c>
      <c r="C88" s="17" t="s">
        <v>2</v>
      </c>
      <c r="D88" s="19" t="s">
        <v>2</v>
      </c>
      <c r="E88" s="19" t="s">
        <v>2</v>
      </c>
      <c r="F88" s="19" t="s">
        <v>2</v>
      </c>
      <c r="G88" s="20" t="s">
        <v>2</v>
      </c>
    </row>
    <row r="89" spans="1:7" ht="12.95" customHeight="1">
      <c r="A89" s="21" t="s">
        <v>2023</v>
      </c>
      <c r="B89" s="22" t="s">
        <v>2024</v>
      </c>
      <c r="C89" s="17" t="s">
        <v>2</v>
      </c>
      <c r="D89" s="19" t="s">
        <v>1290</v>
      </c>
      <c r="E89" s="23">
        <v>38800</v>
      </c>
      <c r="F89" s="24">
        <v>1628.51</v>
      </c>
      <c r="G89" s="25">
        <v>2.8999999999999998E-3</v>
      </c>
    </row>
    <row r="90" spans="1:7" ht="12.95" customHeight="1">
      <c r="A90" s="10"/>
      <c r="B90" s="27" t="s">
        <v>40</v>
      </c>
      <c r="C90" s="33" t="s">
        <v>2</v>
      </c>
      <c r="D90" s="30" t="s">
        <v>2</v>
      </c>
      <c r="E90" s="35" t="s">
        <v>2</v>
      </c>
      <c r="F90" s="36">
        <v>1628.51</v>
      </c>
      <c r="G90" s="37">
        <v>2.8999999999999998E-3</v>
      </c>
    </row>
    <row r="91" spans="1:7" ht="12.95" customHeight="1">
      <c r="A91" s="10"/>
      <c r="B91" s="18" t="s">
        <v>41</v>
      </c>
      <c r="C91" s="17" t="s">
        <v>2</v>
      </c>
      <c r="D91" s="19" t="s">
        <v>2</v>
      </c>
      <c r="E91" s="19" t="s">
        <v>2</v>
      </c>
      <c r="F91" s="19" t="s">
        <v>2</v>
      </c>
      <c r="G91" s="20" t="s">
        <v>2</v>
      </c>
    </row>
    <row r="92" spans="1:7" ht="12.95" customHeight="1">
      <c r="A92" s="10"/>
      <c r="B92" s="18" t="s">
        <v>453</v>
      </c>
      <c r="C92" s="17" t="s">
        <v>2</v>
      </c>
      <c r="D92" s="19" t="s">
        <v>2</v>
      </c>
      <c r="E92" s="19" t="s">
        <v>2</v>
      </c>
      <c r="F92" s="19" t="s">
        <v>2</v>
      </c>
      <c r="G92" s="20" t="s">
        <v>2</v>
      </c>
    </row>
    <row r="93" spans="1:7" ht="12.95" customHeight="1">
      <c r="A93" s="11" t="s">
        <v>2</v>
      </c>
      <c r="B93" s="22" t="s">
        <v>454</v>
      </c>
      <c r="C93" s="17" t="s">
        <v>2</v>
      </c>
      <c r="D93" s="19" t="s">
        <v>2</v>
      </c>
      <c r="E93" s="39" t="s">
        <v>2</v>
      </c>
      <c r="F93" s="24">
        <v>57.49</v>
      </c>
      <c r="G93" s="25">
        <v>1E-4</v>
      </c>
    </row>
    <row r="94" spans="1:7" ht="12.95" customHeight="1">
      <c r="A94" s="10"/>
      <c r="B94" s="27" t="s">
        <v>40</v>
      </c>
      <c r="C94" s="33" t="s">
        <v>2</v>
      </c>
      <c r="D94" s="30" t="s">
        <v>2</v>
      </c>
      <c r="E94" s="35" t="s">
        <v>2</v>
      </c>
      <c r="F94" s="36">
        <v>57.49</v>
      </c>
      <c r="G94" s="37">
        <v>1E-4</v>
      </c>
    </row>
    <row r="95" spans="1:7" ht="12.95" customHeight="1">
      <c r="A95" s="10"/>
      <c r="B95" s="18" t="s">
        <v>248</v>
      </c>
      <c r="C95" s="17" t="s">
        <v>2</v>
      </c>
      <c r="D95" s="38" t="s">
        <v>249</v>
      </c>
      <c r="E95" s="19" t="s">
        <v>2</v>
      </c>
      <c r="F95" s="19" t="s">
        <v>2</v>
      </c>
      <c r="G95" s="20" t="s">
        <v>2</v>
      </c>
    </row>
    <row r="96" spans="1:7" ht="12.95" customHeight="1">
      <c r="A96" s="21" t="s">
        <v>2025</v>
      </c>
      <c r="B96" s="22" t="s">
        <v>1615</v>
      </c>
      <c r="C96" s="17" t="s">
        <v>2</v>
      </c>
      <c r="D96" s="19" t="s">
        <v>2026</v>
      </c>
      <c r="E96" s="39" t="s">
        <v>2</v>
      </c>
      <c r="F96" s="24">
        <v>9999.99</v>
      </c>
      <c r="G96" s="25">
        <v>1.7600000000000001E-2</v>
      </c>
    </row>
    <row r="97" spans="1:7" ht="12.95" customHeight="1">
      <c r="A97" s="10"/>
      <c r="B97" s="27" t="s">
        <v>40</v>
      </c>
      <c r="C97" s="33" t="s">
        <v>2</v>
      </c>
      <c r="D97" s="30" t="s">
        <v>2</v>
      </c>
      <c r="E97" s="35" t="s">
        <v>2</v>
      </c>
      <c r="F97" s="36">
        <v>9999.99</v>
      </c>
      <c r="G97" s="37">
        <v>1.7600000000000001E-2</v>
      </c>
    </row>
    <row r="98" spans="1:7" ht="12.95" customHeight="1">
      <c r="A98" s="10"/>
      <c r="B98" s="18" t="s">
        <v>260</v>
      </c>
      <c r="C98" s="17" t="s">
        <v>2</v>
      </c>
      <c r="D98" s="19" t="s">
        <v>2</v>
      </c>
      <c r="E98" s="19" t="s">
        <v>2</v>
      </c>
      <c r="F98" s="19" t="s">
        <v>2</v>
      </c>
      <c r="G98" s="20" t="s">
        <v>2</v>
      </c>
    </row>
    <row r="99" spans="1:7" ht="12.95" customHeight="1">
      <c r="A99" s="21" t="s">
        <v>1689</v>
      </c>
      <c r="B99" s="22" t="s">
        <v>1690</v>
      </c>
      <c r="C99" s="17" t="s">
        <v>2</v>
      </c>
      <c r="D99" s="19" t="s">
        <v>2</v>
      </c>
      <c r="E99" s="39" t="s">
        <v>2</v>
      </c>
      <c r="F99" s="24">
        <f>1500-1100</f>
        <v>400</v>
      </c>
      <c r="G99" s="25">
        <f>+F99/$F$103</f>
        <v>7.0453181833135558E-4</v>
      </c>
    </row>
    <row r="100" spans="1:7" ht="12.95" customHeight="1">
      <c r="A100" s="21"/>
      <c r="B100" s="22" t="s">
        <v>2986</v>
      </c>
      <c r="C100" s="17"/>
      <c r="D100" s="19"/>
      <c r="E100" s="39"/>
      <c r="F100" s="24">
        <v>4203.4038185999998</v>
      </c>
      <c r="G100" s="25">
        <f>+F100/$F$103</f>
        <v>7.4035793387480535E-3</v>
      </c>
    </row>
    <row r="101" spans="1:7" ht="12.95" customHeight="1">
      <c r="A101" s="21"/>
      <c r="B101" s="22" t="s">
        <v>2987</v>
      </c>
      <c r="C101" s="17"/>
      <c r="D101" s="19"/>
      <c r="E101" s="39"/>
      <c r="F101" s="24">
        <f>293.5661814+1100+1628.51</f>
        <v>3022.0761813999998</v>
      </c>
      <c r="G101" s="25">
        <f>+F101/$F$103</f>
        <v>5.3228720680440532E-3</v>
      </c>
    </row>
    <row r="102" spans="1:7" ht="12.95" customHeight="1">
      <c r="A102" s="10"/>
      <c r="B102" s="27" t="s">
        <v>263</v>
      </c>
      <c r="C102" s="33" t="s">
        <v>2</v>
      </c>
      <c r="D102" s="30" t="s">
        <v>2</v>
      </c>
      <c r="E102" s="35" t="s">
        <v>2</v>
      </c>
      <c r="F102" s="36">
        <f>SUM(F99:F101)</f>
        <v>7625.48</v>
      </c>
      <c r="G102" s="37">
        <f>SUM(G99:G101)</f>
        <v>1.3430983225123462E-2</v>
      </c>
    </row>
    <row r="103" spans="1:7" ht="12.95" customHeight="1" thickBot="1">
      <c r="A103" s="10"/>
      <c r="B103" s="41" t="s">
        <v>264</v>
      </c>
      <c r="C103" s="40" t="s">
        <v>2</v>
      </c>
      <c r="D103" s="42" t="s">
        <v>2</v>
      </c>
      <c r="E103" s="42" t="s">
        <v>2</v>
      </c>
      <c r="F103" s="43">
        <v>567752.9241296408</v>
      </c>
      <c r="G103" s="44">
        <v>1</v>
      </c>
    </row>
    <row r="104" spans="1:7" ht="12.95" customHeight="1">
      <c r="A104" s="10"/>
      <c r="B104" s="11" t="s">
        <v>2</v>
      </c>
      <c r="C104" s="10"/>
      <c r="D104" s="10"/>
      <c r="E104" s="10"/>
      <c r="F104" s="10"/>
      <c r="G104" s="10"/>
    </row>
    <row r="105" spans="1:7" ht="12.95" customHeight="1">
      <c r="A105" s="10"/>
      <c r="B105" s="45" t="s">
        <v>2</v>
      </c>
      <c r="C105" s="10"/>
      <c r="D105" s="10"/>
      <c r="E105" s="10"/>
      <c r="F105" s="57"/>
      <c r="G105" s="57"/>
    </row>
    <row r="106" spans="1:7" ht="12.95" customHeight="1">
      <c r="A106" s="10"/>
      <c r="B106" s="45" t="s">
        <v>2</v>
      </c>
      <c r="C106" s="10"/>
      <c r="D106" s="10"/>
      <c r="E106" s="10"/>
      <c r="F106" s="10"/>
      <c r="G106" s="10"/>
    </row>
    <row r="107" spans="1:7" ht="26.1" customHeight="1">
      <c r="A107" s="10"/>
      <c r="B107" s="55"/>
      <c r="C107" s="10"/>
      <c r="E107" s="10"/>
      <c r="F107" s="10"/>
      <c r="G107" s="10"/>
    </row>
    <row r="108" spans="1:7" ht="12.95" customHeight="1">
      <c r="A108" s="10"/>
      <c r="B108" s="45" t="s">
        <v>2</v>
      </c>
      <c r="C108" s="10"/>
      <c r="D108" s="10"/>
      <c r="E108" s="10"/>
      <c r="F108" s="10"/>
      <c r="G10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2:G110"/>
  <sheetViews>
    <sheetView showGridLines="0" zoomScaleNormal="100" workbookViewId="0">
      <selection activeCell="B4" sqref="B4:G4"/>
    </sheetView>
  </sheetViews>
  <sheetFormatPr defaultRowHeight="12.75"/>
  <cols>
    <col min="1" max="1" width="9.85546875" style="8" bestFit="1" customWidth="1"/>
    <col min="2" max="2" width="61.7109375" style="8" bestFit="1" customWidth="1"/>
    <col min="3" max="3" width="13.5703125" style="8" bestFit="1" customWidth="1"/>
    <col min="4" max="4" width="40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">
        <v>3045</v>
      </c>
      <c r="C4" s="65"/>
      <c r="D4" s="65"/>
      <c r="E4" s="65"/>
      <c r="F4" s="65"/>
      <c r="G4" s="65"/>
    </row>
    <row r="5" spans="1:7" ht="15.95" customHeight="1">
      <c r="A5" s="9" t="s">
        <v>2027</v>
      </c>
      <c r="B5" s="56" t="s">
        <v>2963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1727</v>
      </c>
      <c r="B11" s="22" t="s">
        <v>1729</v>
      </c>
      <c r="C11" s="17" t="s">
        <v>1728</v>
      </c>
      <c r="D11" s="19" t="s">
        <v>1730</v>
      </c>
      <c r="E11" s="23">
        <v>2280000</v>
      </c>
      <c r="F11" s="24">
        <v>12188.88</v>
      </c>
      <c r="G11" s="25">
        <v>0.04</v>
      </c>
    </row>
    <row r="12" spans="1:7" ht="12.95" customHeight="1">
      <c r="A12" s="21" t="s">
        <v>1156</v>
      </c>
      <c r="B12" s="22" t="s">
        <v>259</v>
      </c>
      <c r="C12" s="17" t="s">
        <v>1157</v>
      </c>
      <c r="D12" s="19" t="s">
        <v>870</v>
      </c>
      <c r="E12" s="23">
        <v>1700000</v>
      </c>
      <c r="F12" s="24">
        <v>9739.2999999999993</v>
      </c>
      <c r="G12" s="25">
        <v>3.2000000000000001E-2</v>
      </c>
    </row>
    <row r="13" spans="1:7" ht="12.95" customHeight="1">
      <c r="A13" s="21" t="s">
        <v>1032</v>
      </c>
      <c r="B13" s="22" t="s">
        <v>1034</v>
      </c>
      <c r="C13" s="17" t="s">
        <v>1033</v>
      </c>
      <c r="D13" s="19" t="s">
        <v>866</v>
      </c>
      <c r="E13" s="23">
        <v>340000</v>
      </c>
      <c r="F13" s="24">
        <v>9172.86</v>
      </c>
      <c r="G13" s="25">
        <v>3.0099999999999998E-2</v>
      </c>
    </row>
    <row r="14" spans="1:7" ht="12.95" customHeight="1">
      <c r="A14" s="21" t="s">
        <v>1853</v>
      </c>
      <c r="B14" s="22" t="s">
        <v>251</v>
      </c>
      <c r="C14" s="17" t="s">
        <v>1854</v>
      </c>
      <c r="D14" s="19" t="s">
        <v>870</v>
      </c>
      <c r="E14" s="23">
        <v>400000</v>
      </c>
      <c r="F14" s="24">
        <v>7980.6</v>
      </c>
      <c r="G14" s="25">
        <v>2.6200000000000001E-2</v>
      </c>
    </row>
    <row r="15" spans="1:7" ht="12.95" customHeight="1">
      <c r="A15" s="21" t="s">
        <v>1805</v>
      </c>
      <c r="B15" s="22" t="s">
        <v>1807</v>
      </c>
      <c r="C15" s="17" t="s">
        <v>1806</v>
      </c>
      <c r="D15" s="19" t="s">
        <v>920</v>
      </c>
      <c r="E15" s="23">
        <v>980000</v>
      </c>
      <c r="F15" s="24">
        <v>7036.4</v>
      </c>
      <c r="G15" s="25">
        <v>2.3099999999999999E-2</v>
      </c>
    </row>
    <row r="16" spans="1:7" ht="12.95" customHeight="1">
      <c r="A16" s="21" t="s">
        <v>1841</v>
      </c>
      <c r="B16" s="22" t="s">
        <v>1843</v>
      </c>
      <c r="C16" s="17" t="s">
        <v>1842</v>
      </c>
      <c r="D16" s="19" t="s">
        <v>1082</v>
      </c>
      <c r="E16" s="23">
        <v>1620000</v>
      </c>
      <c r="F16" s="24">
        <v>6556.14</v>
      </c>
      <c r="G16" s="25">
        <v>2.1499999999999998E-2</v>
      </c>
    </row>
    <row r="17" spans="1:7" ht="12.95" customHeight="1">
      <c r="A17" s="21" t="s">
        <v>1771</v>
      </c>
      <c r="B17" s="22" t="s">
        <v>1773</v>
      </c>
      <c r="C17" s="17" t="s">
        <v>1772</v>
      </c>
      <c r="D17" s="19" t="s">
        <v>1082</v>
      </c>
      <c r="E17" s="23">
        <v>8100</v>
      </c>
      <c r="F17" s="24">
        <v>6438.72</v>
      </c>
      <c r="G17" s="25">
        <v>2.12E-2</v>
      </c>
    </row>
    <row r="18" spans="1:7" ht="12.95" customHeight="1">
      <c r="A18" s="21" t="s">
        <v>1715</v>
      </c>
      <c r="B18" s="22" t="s">
        <v>1717</v>
      </c>
      <c r="C18" s="17" t="s">
        <v>1716</v>
      </c>
      <c r="D18" s="19" t="s">
        <v>1082</v>
      </c>
      <c r="E18" s="23">
        <v>2175000</v>
      </c>
      <c r="F18" s="24">
        <v>6368.4</v>
      </c>
      <c r="G18" s="25">
        <v>2.0899999999999998E-2</v>
      </c>
    </row>
    <row r="19" spans="1:7" ht="12.95" customHeight="1">
      <c r="A19" s="21" t="s">
        <v>2028</v>
      </c>
      <c r="B19" s="22" t="s">
        <v>2030</v>
      </c>
      <c r="C19" s="17" t="s">
        <v>2029</v>
      </c>
      <c r="D19" s="19" t="s">
        <v>1193</v>
      </c>
      <c r="E19" s="23">
        <v>1760000</v>
      </c>
      <c r="F19" s="24">
        <v>6176.72</v>
      </c>
      <c r="G19" s="25">
        <v>2.0299999999999999E-2</v>
      </c>
    </row>
    <row r="20" spans="1:7" ht="12.95" customHeight="1">
      <c r="A20" s="21" t="s">
        <v>2031</v>
      </c>
      <c r="B20" s="22" t="s">
        <v>2033</v>
      </c>
      <c r="C20" s="17" t="s">
        <v>2032</v>
      </c>
      <c r="D20" s="19" t="s">
        <v>913</v>
      </c>
      <c r="E20" s="23">
        <v>1815555</v>
      </c>
      <c r="F20" s="24">
        <v>6041.26</v>
      </c>
      <c r="G20" s="25">
        <v>1.9800000000000002E-2</v>
      </c>
    </row>
    <row r="21" spans="1:7" ht="12.95" customHeight="1">
      <c r="A21" s="21" t="s">
        <v>1891</v>
      </c>
      <c r="B21" s="22" t="s">
        <v>1893</v>
      </c>
      <c r="C21" s="17" t="s">
        <v>1892</v>
      </c>
      <c r="D21" s="19" t="s">
        <v>866</v>
      </c>
      <c r="E21" s="23">
        <v>3900000</v>
      </c>
      <c r="F21" s="24">
        <v>5842.2</v>
      </c>
      <c r="G21" s="25">
        <v>1.9199999999999998E-2</v>
      </c>
    </row>
    <row r="22" spans="1:7" ht="12.95" customHeight="1">
      <c r="A22" s="21" t="s">
        <v>1147</v>
      </c>
      <c r="B22" s="22" t="s">
        <v>1149</v>
      </c>
      <c r="C22" s="17" t="s">
        <v>1148</v>
      </c>
      <c r="D22" s="19" t="s">
        <v>1082</v>
      </c>
      <c r="E22" s="23">
        <v>1900000</v>
      </c>
      <c r="F22" s="24">
        <v>5315.25</v>
      </c>
      <c r="G22" s="25">
        <v>1.7500000000000002E-2</v>
      </c>
    </row>
    <row r="23" spans="1:7" ht="12.95" customHeight="1">
      <c r="A23" s="21" t="s">
        <v>1832</v>
      </c>
      <c r="B23" s="22" t="s">
        <v>1834</v>
      </c>
      <c r="C23" s="17" t="s">
        <v>1833</v>
      </c>
      <c r="D23" s="19" t="s">
        <v>913</v>
      </c>
      <c r="E23" s="23">
        <v>931475</v>
      </c>
      <c r="F23" s="24">
        <v>5290.31</v>
      </c>
      <c r="G23" s="25">
        <v>1.7399999999999999E-2</v>
      </c>
    </row>
    <row r="24" spans="1:7" ht="12.95" customHeight="1">
      <c r="A24" s="21" t="s">
        <v>1774</v>
      </c>
      <c r="B24" s="22" t="s">
        <v>1776</v>
      </c>
      <c r="C24" s="17" t="s">
        <v>1775</v>
      </c>
      <c r="D24" s="19" t="s">
        <v>1777</v>
      </c>
      <c r="E24" s="23">
        <v>3900000</v>
      </c>
      <c r="F24" s="24">
        <v>5187</v>
      </c>
      <c r="G24" s="25">
        <v>1.7000000000000001E-2</v>
      </c>
    </row>
    <row r="25" spans="1:7" ht="12.95" customHeight="1">
      <c r="A25" s="21" t="s">
        <v>924</v>
      </c>
      <c r="B25" s="22" t="s">
        <v>926</v>
      </c>
      <c r="C25" s="17" t="s">
        <v>925</v>
      </c>
      <c r="D25" s="19" t="s">
        <v>913</v>
      </c>
      <c r="E25" s="23">
        <v>5200000</v>
      </c>
      <c r="F25" s="24">
        <v>4812.6000000000004</v>
      </c>
      <c r="G25" s="25">
        <v>1.5800000000000002E-2</v>
      </c>
    </row>
    <row r="26" spans="1:7" ht="12.95" customHeight="1">
      <c r="A26" s="21" t="s">
        <v>1221</v>
      </c>
      <c r="B26" s="22" t="s">
        <v>1223</v>
      </c>
      <c r="C26" s="17" t="s">
        <v>1222</v>
      </c>
      <c r="D26" s="19" t="s">
        <v>866</v>
      </c>
      <c r="E26" s="23">
        <v>900000</v>
      </c>
      <c r="F26" s="24">
        <v>4624.6499999999996</v>
      </c>
      <c r="G26" s="25">
        <v>1.52E-2</v>
      </c>
    </row>
    <row r="27" spans="1:7" ht="12.95" customHeight="1">
      <c r="A27" s="21" t="s">
        <v>2034</v>
      </c>
      <c r="B27" s="22" t="s">
        <v>2036</v>
      </c>
      <c r="C27" s="17" t="s">
        <v>2035</v>
      </c>
      <c r="D27" s="19" t="s">
        <v>874</v>
      </c>
      <c r="E27" s="23">
        <v>620000</v>
      </c>
      <c r="F27" s="24">
        <v>4366.97</v>
      </c>
      <c r="G27" s="25">
        <v>1.43E-2</v>
      </c>
    </row>
    <row r="28" spans="1:7" ht="12.95" customHeight="1">
      <c r="A28" s="21" t="s">
        <v>2037</v>
      </c>
      <c r="B28" s="22" t="s">
        <v>2039</v>
      </c>
      <c r="C28" s="17" t="s">
        <v>2038</v>
      </c>
      <c r="D28" s="19" t="s">
        <v>1730</v>
      </c>
      <c r="E28" s="23">
        <v>169993</v>
      </c>
      <c r="F28" s="24">
        <v>4121.91</v>
      </c>
      <c r="G28" s="25">
        <v>1.35E-2</v>
      </c>
    </row>
    <row r="29" spans="1:7" ht="12.95" customHeight="1">
      <c r="A29" s="21" t="s">
        <v>969</v>
      </c>
      <c r="B29" s="22" t="s">
        <v>971</v>
      </c>
      <c r="C29" s="17" t="s">
        <v>970</v>
      </c>
      <c r="D29" s="19" t="s">
        <v>858</v>
      </c>
      <c r="E29" s="23">
        <v>2000000</v>
      </c>
      <c r="F29" s="24">
        <v>4109</v>
      </c>
      <c r="G29" s="25">
        <v>1.35E-2</v>
      </c>
    </row>
    <row r="30" spans="1:7" ht="12.95" customHeight="1">
      <c r="A30" s="21" t="s">
        <v>1187</v>
      </c>
      <c r="B30" s="22" t="s">
        <v>1189</v>
      </c>
      <c r="C30" s="17" t="s">
        <v>1188</v>
      </c>
      <c r="D30" s="19" t="s">
        <v>870</v>
      </c>
      <c r="E30" s="23">
        <v>3500000</v>
      </c>
      <c r="F30" s="24">
        <v>4058.25</v>
      </c>
      <c r="G30" s="25">
        <v>1.3299999999999999E-2</v>
      </c>
    </row>
    <row r="31" spans="1:7" ht="12.95" customHeight="1">
      <c r="A31" s="21" t="s">
        <v>1855</v>
      </c>
      <c r="B31" s="22" t="s">
        <v>1857</v>
      </c>
      <c r="C31" s="17" t="s">
        <v>1856</v>
      </c>
      <c r="D31" s="19" t="s">
        <v>1016</v>
      </c>
      <c r="E31" s="23">
        <v>1650000</v>
      </c>
      <c r="F31" s="24">
        <v>3987.23</v>
      </c>
      <c r="G31" s="25">
        <v>1.3100000000000001E-2</v>
      </c>
    </row>
    <row r="32" spans="1:7" ht="12.95" customHeight="1">
      <c r="A32" s="21" t="s">
        <v>1850</v>
      </c>
      <c r="B32" s="22" t="s">
        <v>1852</v>
      </c>
      <c r="C32" s="17" t="s">
        <v>1851</v>
      </c>
      <c r="D32" s="19" t="s">
        <v>1128</v>
      </c>
      <c r="E32" s="23">
        <v>390000</v>
      </c>
      <c r="F32" s="24">
        <v>3954.21</v>
      </c>
      <c r="G32" s="25">
        <v>1.2999999999999999E-2</v>
      </c>
    </row>
    <row r="33" spans="1:7" ht="12.95" customHeight="1">
      <c r="A33" s="21" t="s">
        <v>2002</v>
      </c>
      <c r="B33" s="22" t="s">
        <v>2004</v>
      </c>
      <c r="C33" s="17" t="s">
        <v>2003</v>
      </c>
      <c r="D33" s="19" t="s">
        <v>866</v>
      </c>
      <c r="E33" s="23">
        <v>650000</v>
      </c>
      <c r="F33" s="24">
        <v>3740.43</v>
      </c>
      <c r="G33" s="25">
        <v>1.23E-2</v>
      </c>
    </row>
    <row r="34" spans="1:7" ht="12.95" customHeight="1">
      <c r="A34" s="21" t="s">
        <v>2040</v>
      </c>
      <c r="B34" s="22" t="s">
        <v>2042</v>
      </c>
      <c r="C34" s="17" t="s">
        <v>2041</v>
      </c>
      <c r="D34" s="19" t="s">
        <v>866</v>
      </c>
      <c r="E34" s="23">
        <v>480000</v>
      </c>
      <c r="F34" s="24">
        <v>3732.96</v>
      </c>
      <c r="G34" s="25">
        <v>1.23E-2</v>
      </c>
    </row>
    <row r="35" spans="1:7" ht="12.95" customHeight="1">
      <c r="A35" s="21" t="s">
        <v>1838</v>
      </c>
      <c r="B35" s="22" t="s">
        <v>1840</v>
      </c>
      <c r="C35" s="17" t="s">
        <v>1839</v>
      </c>
      <c r="D35" s="19" t="s">
        <v>892</v>
      </c>
      <c r="E35" s="23">
        <v>1490000</v>
      </c>
      <c r="F35" s="24">
        <v>3622.19</v>
      </c>
      <c r="G35" s="25">
        <v>1.1900000000000001E-2</v>
      </c>
    </row>
    <row r="36" spans="1:7" ht="12.95" customHeight="1">
      <c r="A36" s="21" t="s">
        <v>882</v>
      </c>
      <c r="B36" s="22" t="s">
        <v>884</v>
      </c>
      <c r="C36" s="17" t="s">
        <v>883</v>
      </c>
      <c r="D36" s="19" t="s">
        <v>870</v>
      </c>
      <c r="E36" s="23">
        <v>2350000</v>
      </c>
      <c r="F36" s="24">
        <v>3603.73</v>
      </c>
      <c r="G36" s="25">
        <v>1.18E-2</v>
      </c>
    </row>
    <row r="37" spans="1:7" ht="12.95" customHeight="1">
      <c r="A37" s="21" t="s">
        <v>1826</v>
      </c>
      <c r="B37" s="22" t="s">
        <v>1828</v>
      </c>
      <c r="C37" s="17" t="s">
        <v>1827</v>
      </c>
      <c r="D37" s="19" t="s">
        <v>874</v>
      </c>
      <c r="E37" s="23">
        <v>1200000</v>
      </c>
      <c r="F37" s="24">
        <v>3566.4</v>
      </c>
      <c r="G37" s="25">
        <v>1.17E-2</v>
      </c>
    </row>
    <row r="38" spans="1:7" ht="12.95" customHeight="1">
      <c r="A38" s="21" t="s">
        <v>1790</v>
      </c>
      <c r="B38" s="22" t="s">
        <v>1792</v>
      </c>
      <c r="C38" s="17" t="s">
        <v>1791</v>
      </c>
      <c r="D38" s="19" t="s">
        <v>1730</v>
      </c>
      <c r="E38" s="23">
        <v>830000</v>
      </c>
      <c r="F38" s="24">
        <v>3470.23</v>
      </c>
      <c r="G38" s="25">
        <v>1.14E-2</v>
      </c>
    </row>
    <row r="39" spans="1:7" ht="12.95" customHeight="1">
      <c r="A39" s="21" t="s">
        <v>1129</v>
      </c>
      <c r="B39" s="22" t="s">
        <v>1131</v>
      </c>
      <c r="C39" s="17" t="s">
        <v>1130</v>
      </c>
      <c r="D39" s="19" t="s">
        <v>930</v>
      </c>
      <c r="E39" s="23">
        <v>1500000</v>
      </c>
      <c r="F39" s="24">
        <v>3437.25</v>
      </c>
      <c r="G39" s="25">
        <v>1.1299999999999999E-2</v>
      </c>
    </row>
    <row r="40" spans="1:7" ht="12.95" customHeight="1">
      <c r="A40" s="21" t="s">
        <v>1829</v>
      </c>
      <c r="B40" s="22" t="s">
        <v>1831</v>
      </c>
      <c r="C40" s="17" t="s">
        <v>1830</v>
      </c>
      <c r="D40" s="19" t="s">
        <v>944</v>
      </c>
      <c r="E40" s="23">
        <v>2550000</v>
      </c>
      <c r="F40" s="24">
        <v>3390.23</v>
      </c>
      <c r="G40" s="25">
        <v>1.11E-2</v>
      </c>
    </row>
    <row r="41" spans="1:7" ht="12.95" customHeight="1">
      <c r="A41" s="21" t="s">
        <v>2043</v>
      </c>
      <c r="B41" s="22" t="s">
        <v>2045</v>
      </c>
      <c r="C41" s="17" t="s">
        <v>2044</v>
      </c>
      <c r="D41" s="19" t="s">
        <v>1193</v>
      </c>
      <c r="E41" s="23">
        <v>513282</v>
      </c>
      <c r="F41" s="24">
        <v>3324.78</v>
      </c>
      <c r="G41" s="25">
        <v>1.09E-2</v>
      </c>
    </row>
    <row r="42" spans="1:7" ht="12.95" customHeight="1">
      <c r="A42" s="21" t="s">
        <v>972</v>
      </c>
      <c r="B42" s="22" t="s">
        <v>974</v>
      </c>
      <c r="C42" s="17" t="s">
        <v>973</v>
      </c>
      <c r="D42" s="19" t="s">
        <v>965</v>
      </c>
      <c r="E42" s="23">
        <v>2850000</v>
      </c>
      <c r="F42" s="24">
        <v>3315.98</v>
      </c>
      <c r="G42" s="25">
        <v>1.09E-2</v>
      </c>
    </row>
    <row r="43" spans="1:7" ht="12.95" customHeight="1">
      <c r="A43" s="21" t="s">
        <v>2046</v>
      </c>
      <c r="B43" s="22" t="s">
        <v>2048</v>
      </c>
      <c r="C43" s="17" t="s">
        <v>2047</v>
      </c>
      <c r="D43" s="19" t="s">
        <v>920</v>
      </c>
      <c r="E43" s="23">
        <v>429000</v>
      </c>
      <c r="F43" s="24">
        <v>3295.58</v>
      </c>
      <c r="G43" s="25">
        <v>1.0800000000000001E-2</v>
      </c>
    </row>
    <row r="44" spans="1:7" ht="12.95" customHeight="1">
      <c r="A44" s="21" t="s">
        <v>1017</v>
      </c>
      <c r="B44" s="22" t="s">
        <v>1019</v>
      </c>
      <c r="C44" s="17" t="s">
        <v>1018</v>
      </c>
      <c r="D44" s="19" t="s">
        <v>1003</v>
      </c>
      <c r="E44" s="23">
        <v>550000</v>
      </c>
      <c r="F44" s="24">
        <v>3253.53</v>
      </c>
      <c r="G44" s="25">
        <v>1.0699999999999999E-2</v>
      </c>
    </row>
    <row r="45" spans="1:7" ht="12.95" customHeight="1">
      <c r="A45" s="21" t="s">
        <v>1861</v>
      </c>
      <c r="B45" s="22" t="s">
        <v>1863</v>
      </c>
      <c r="C45" s="17" t="s">
        <v>1862</v>
      </c>
      <c r="D45" s="19" t="s">
        <v>1082</v>
      </c>
      <c r="E45" s="23">
        <v>956211</v>
      </c>
      <c r="F45" s="24">
        <v>3251.12</v>
      </c>
      <c r="G45" s="25">
        <v>1.0699999999999999E-2</v>
      </c>
    </row>
    <row r="46" spans="1:7" ht="12.95" customHeight="1">
      <c r="A46" s="21" t="s">
        <v>1908</v>
      </c>
      <c r="B46" s="22" t="s">
        <v>1910</v>
      </c>
      <c r="C46" s="17" t="s">
        <v>1909</v>
      </c>
      <c r="D46" s="19" t="s">
        <v>866</v>
      </c>
      <c r="E46" s="23">
        <v>405000</v>
      </c>
      <c r="F46" s="24">
        <v>3212.26</v>
      </c>
      <c r="G46" s="25">
        <v>1.06E-2</v>
      </c>
    </row>
    <row r="47" spans="1:7" ht="12.95" customHeight="1">
      <c r="A47" s="21" t="s">
        <v>2049</v>
      </c>
      <c r="B47" s="22" t="s">
        <v>2051</v>
      </c>
      <c r="C47" s="17" t="s">
        <v>2050</v>
      </c>
      <c r="D47" s="19" t="s">
        <v>858</v>
      </c>
      <c r="E47" s="23">
        <v>650000</v>
      </c>
      <c r="F47" s="24">
        <v>3127.15</v>
      </c>
      <c r="G47" s="25">
        <v>1.03E-2</v>
      </c>
    </row>
    <row r="48" spans="1:7" ht="12.95" customHeight="1">
      <c r="A48" s="21" t="s">
        <v>1802</v>
      </c>
      <c r="B48" s="22" t="s">
        <v>1804</v>
      </c>
      <c r="C48" s="17" t="s">
        <v>1803</v>
      </c>
      <c r="D48" s="19" t="s">
        <v>920</v>
      </c>
      <c r="E48" s="23">
        <v>200000</v>
      </c>
      <c r="F48" s="24">
        <v>3059.5</v>
      </c>
      <c r="G48" s="25">
        <v>1.01E-2</v>
      </c>
    </row>
    <row r="49" spans="1:7" ht="12.95" customHeight="1">
      <c r="A49" s="21" t="s">
        <v>1023</v>
      </c>
      <c r="B49" s="22" t="s">
        <v>1025</v>
      </c>
      <c r="C49" s="17" t="s">
        <v>1024</v>
      </c>
      <c r="D49" s="19" t="s">
        <v>944</v>
      </c>
      <c r="E49" s="23">
        <v>320000</v>
      </c>
      <c r="F49" s="24">
        <v>3022.56</v>
      </c>
      <c r="G49" s="25">
        <v>9.9000000000000008E-3</v>
      </c>
    </row>
    <row r="50" spans="1:7" ht="12.95" customHeight="1">
      <c r="A50" s="21" t="s">
        <v>1125</v>
      </c>
      <c r="B50" s="22" t="s">
        <v>1127</v>
      </c>
      <c r="C50" s="17" t="s">
        <v>1126</v>
      </c>
      <c r="D50" s="19" t="s">
        <v>1128</v>
      </c>
      <c r="E50" s="23">
        <v>460000</v>
      </c>
      <c r="F50" s="24">
        <v>2946.99</v>
      </c>
      <c r="G50" s="25">
        <v>9.7000000000000003E-3</v>
      </c>
    </row>
    <row r="51" spans="1:7" ht="12.95" customHeight="1">
      <c r="A51" s="21" t="s">
        <v>1089</v>
      </c>
      <c r="B51" s="22" t="s">
        <v>1091</v>
      </c>
      <c r="C51" s="17" t="s">
        <v>1090</v>
      </c>
      <c r="D51" s="19" t="s">
        <v>996</v>
      </c>
      <c r="E51" s="23">
        <v>260000</v>
      </c>
      <c r="F51" s="24">
        <v>2868.84</v>
      </c>
      <c r="G51" s="25">
        <v>9.4000000000000004E-3</v>
      </c>
    </row>
    <row r="52" spans="1:7" ht="12.95" customHeight="1">
      <c r="A52" s="21" t="s">
        <v>966</v>
      </c>
      <c r="B52" s="22" t="s">
        <v>968</v>
      </c>
      <c r="C52" s="17" t="s">
        <v>967</v>
      </c>
      <c r="D52" s="19" t="s">
        <v>870</v>
      </c>
      <c r="E52" s="23">
        <v>3300000</v>
      </c>
      <c r="F52" s="24">
        <v>2852.85</v>
      </c>
      <c r="G52" s="25">
        <v>9.4000000000000004E-3</v>
      </c>
    </row>
    <row r="53" spans="1:7" ht="12.95" customHeight="1">
      <c r="A53" s="21" t="s">
        <v>1858</v>
      </c>
      <c r="B53" s="22" t="s">
        <v>1860</v>
      </c>
      <c r="C53" s="17" t="s">
        <v>1859</v>
      </c>
      <c r="D53" s="19" t="s">
        <v>888</v>
      </c>
      <c r="E53" s="23">
        <v>1000000</v>
      </c>
      <c r="F53" s="24">
        <v>2848</v>
      </c>
      <c r="G53" s="25">
        <v>9.4000000000000004E-3</v>
      </c>
    </row>
    <row r="54" spans="1:7" ht="12.95" customHeight="1">
      <c r="A54" s="21" t="s">
        <v>1737</v>
      </c>
      <c r="B54" s="22" t="s">
        <v>1739</v>
      </c>
      <c r="C54" s="17" t="s">
        <v>1738</v>
      </c>
      <c r="D54" s="19" t="s">
        <v>1730</v>
      </c>
      <c r="E54" s="23">
        <v>2022676</v>
      </c>
      <c r="F54" s="24">
        <v>2834.78</v>
      </c>
      <c r="G54" s="25">
        <v>9.2999999999999992E-3</v>
      </c>
    </row>
    <row r="55" spans="1:7" ht="12.95" customHeight="1">
      <c r="A55" s="21" t="s">
        <v>1844</v>
      </c>
      <c r="B55" s="22" t="s">
        <v>1846</v>
      </c>
      <c r="C55" s="17" t="s">
        <v>1845</v>
      </c>
      <c r="D55" s="19" t="s">
        <v>944</v>
      </c>
      <c r="E55" s="23">
        <v>750000</v>
      </c>
      <c r="F55" s="24">
        <v>2809.5</v>
      </c>
      <c r="G55" s="25">
        <v>9.1999999999999998E-3</v>
      </c>
    </row>
    <row r="56" spans="1:7" ht="12.95" customHeight="1">
      <c r="A56" s="21" t="s">
        <v>1718</v>
      </c>
      <c r="B56" s="22" t="s">
        <v>1720</v>
      </c>
      <c r="C56" s="17" t="s">
        <v>1719</v>
      </c>
      <c r="D56" s="19" t="s">
        <v>1003</v>
      </c>
      <c r="E56" s="23">
        <v>350000</v>
      </c>
      <c r="F56" s="24">
        <v>2735.08</v>
      </c>
      <c r="G56" s="25">
        <v>8.9999999999999993E-3</v>
      </c>
    </row>
    <row r="57" spans="1:7" ht="12.95" customHeight="1">
      <c r="A57" s="21" t="s">
        <v>2052</v>
      </c>
      <c r="B57" s="22" t="s">
        <v>2054</v>
      </c>
      <c r="C57" s="17" t="s">
        <v>2053</v>
      </c>
      <c r="D57" s="19" t="s">
        <v>1777</v>
      </c>
      <c r="E57" s="23">
        <v>1600000</v>
      </c>
      <c r="F57" s="24">
        <v>2698.4</v>
      </c>
      <c r="G57" s="25">
        <v>8.8999999999999999E-3</v>
      </c>
    </row>
    <row r="58" spans="1:7" ht="12.95" customHeight="1">
      <c r="A58" s="21" t="s">
        <v>2055</v>
      </c>
      <c r="B58" s="22" t="s">
        <v>2057</v>
      </c>
      <c r="C58" s="17" t="s">
        <v>2056</v>
      </c>
      <c r="D58" s="19" t="s">
        <v>892</v>
      </c>
      <c r="E58" s="23">
        <v>1250000</v>
      </c>
      <c r="F58" s="24">
        <v>2668.13</v>
      </c>
      <c r="G58" s="25">
        <v>8.8000000000000005E-3</v>
      </c>
    </row>
    <row r="59" spans="1:7" ht="12.95" customHeight="1">
      <c r="A59" s="21" t="s">
        <v>962</v>
      </c>
      <c r="B59" s="22" t="s">
        <v>964</v>
      </c>
      <c r="C59" s="17" t="s">
        <v>963</v>
      </c>
      <c r="D59" s="19" t="s">
        <v>965</v>
      </c>
      <c r="E59" s="23">
        <v>4100000</v>
      </c>
      <c r="F59" s="24">
        <v>2626.05</v>
      </c>
      <c r="G59" s="25">
        <v>8.6E-3</v>
      </c>
    </row>
    <row r="60" spans="1:7" ht="12.95" customHeight="1">
      <c r="A60" s="21" t="s">
        <v>1940</v>
      </c>
      <c r="B60" s="22" t="s">
        <v>1942</v>
      </c>
      <c r="C60" s="17" t="s">
        <v>1941</v>
      </c>
      <c r="D60" s="19" t="s">
        <v>902</v>
      </c>
      <c r="E60" s="23">
        <v>25000</v>
      </c>
      <c r="F60" s="24">
        <v>2584.75</v>
      </c>
      <c r="G60" s="25">
        <v>8.5000000000000006E-3</v>
      </c>
    </row>
    <row r="61" spans="1:7" ht="12.95" customHeight="1">
      <c r="A61" s="21" t="s">
        <v>1814</v>
      </c>
      <c r="B61" s="22" t="s">
        <v>1816</v>
      </c>
      <c r="C61" s="17" t="s">
        <v>1815</v>
      </c>
      <c r="D61" s="19" t="s">
        <v>1128</v>
      </c>
      <c r="E61" s="23">
        <v>1000000</v>
      </c>
      <c r="F61" s="24">
        <v>2575</v>
      </c>
      <c r="G61" s="25">
        <v>8.5000000000000006E-3</v>
      </c>
    </row>
    <row r="62" spans="1:7" ht="12.95" customHeight="1">
      <c r="A62" s="21" t="s">
        <v>1897</v>
      </c>
      <c r="B62" s="22" t="s">
        <v>1899</v>
      </c>
      <c r="C62" s="17" t="s">
        <v>1898</v>
      </c>
      <c r="D62" s="19" t="s">
        <v>961</v>
      </c>
      <c r="E62" s="23">
        <v>683812</v>
      </c>
      <c r="F62" s="24">
        <v>2463.09</v>
      </c>
      <c r="G62" s="25">
        <v>8.0999999999999996E-3</v>
      </c>
    </row>
    <row r="63" spans="1:7" ht="12.95" customHeight="1">
      <c r="A63" s="21" t="s">
        <v>1811</v>
      </c>
      <c r="B63" s="22" t="s">
        <v>1813</v>
      </c>
      <c r="C63" s="17" t="s">
        <v>1812</v>
      </c>
      <c r="D63" s="19" t="s">
        <v>909</v>
      </c>
      <c r="E63" s="23">
        <v>4000000</v>
      </c>
      <c r="F63" s="24">
        <v>2462</v>
      </c>
      <c r="G63" s="25">
        <v>8.0999999999999996E-3</v>
      </c>
    </row>
    <row r="64" spans="1:7" ht="12.95" customHeight="1">
      <c r="A64" s="21" t="s">
        <v>1888</v>
      </c>
      <c r="B64" s="22" t="s">
        <v>1890</v>
      </c>
      <c r="C64" s="17" t="s">
        <v>1889</v>
      </c>
      <c r="D64" s="19" t="s">
        <v>1003</v>
      </c>
      <c r="E64" s="23">
        <v>950000</v>
      </c>
      <c r="F64" s="24">
        <v>2461.9299999999998</v>
      </c>
      <c r="G64" s="25">
        <v>8.0999999999999996E-3</v>
      </c>
    </row>
    <row r="65" spans="1:7" ht="12.95" customHeight="1">
      <c r="A65" s="21" t="s">
        <v>2058</v>
      </c>
      <c r="B65" s="22" t="s">
        <v>2060</v>
      </c>
      <c r="C65" s="17" t="s">
        <v>2059</v>
      </c>
      <c r="D65" s="19" t="s">
        <v>1082</v>
      </c>
      <c r="E65" s="23">
        <v>310000</v>
      </c>
      <c r="F65" s="24">
        <v>2428.6999999999998</v>
      </c>
      <c r="G65" s="25">
        <v>8.0000000000000002E-3</v>
      </c>
    </row>
    <row r="66" spans="1:7" ht="12.95" customHeight="1">
      <c r="A66" s="21" t="s">
        <v>1971</v>
      </c>
      <c r="B66" s="22" t="s">
        <v>1973</v>
      </c>
      <c r="C66" s="17" t="s">
        <v>1972</v>
      </c>
      <c r="D66" s="19" t="s">
        <v>1974</v>
      </c>
      <c r="E66" s="23">
        <v>200000</v>
      </c>
      <c r="F66" s="24">
        <v>2422.3000000000002</v>
      </c>
      <c r="G66" s="25">
        <v>8.0000000000000002E-3</v>
      </c>
    </row>
    <row r="67" spans="1:7" ht="12.95" customHeight="1">
      <c r="A67" s="21" t="s">
        <v>1924</v>
      </c>
      <c r="B67" s="22" t="s">
        <v>1926</v>
      </c>
      <c r="C67" s="17" t="s">
        <v>1925</v>
      </c>
      <c r="D67" s="19" t="s">
        <v>1128</v>
      </c>
      <c r="E67" s="23">
        <v>45750</v>
      </c>
      <c r="F67" s="24">
        <v>2406.75</v>
      </c>
      <c r="G67" s="25">
        <v>7.9000000000000008E-3</v>
      </c>
    </row>
    <row r="68" spans="1:7" ht="12.95" customHeight="1">
      <c r="A68" s="21" t="s">
        <v>1107</v>
      </c>
      <c r="B68" s="22" t="s">
        <v>1109</v>
      </c>
      <c r="C68" s="17" t="s">
        <v>1108</v>
      </c>
      <c r="D68" s="19" t="s">
        <v>866</v>
      </c>
      <c r="E68" s="23">
        <v>470000</v>
      </c>
      <c r="F68" s="24">
        <v>2336.84</v>
      </c>
      <c r="G68" s="25">
        <v>7.7000000000000002E-3</v>
      </c>
    </row>
    <row r="69" spans="1:7" ht="12.95" customHeight="1">
      <c r="A69" s="21" t="s">
        <v>931</v>
      </c>
      <c r="B69" s="22" t="s">
        <v>933</v>
      </c>
      <c r="C69" s="17" t="s">
        <v>932</v>
      </c>
      <c r="D69" s="19" t="s">
        <v>858</v>
      </c>
      <c r="E69" s="23">
        <v>3000000</v>
      </c>
      <c r="F69" s="24">
        <v>2325</v>
      </c>
      <c r="G69" s="25">
        <v>7.6E-3</v>
      </c>
    </row>
    <row r="70" spans="1:7" ht="12.95" customHeight="1">
      <c r="A70" s="21" t="s">
        <v>1823</v>
      </c>
      <c r="B70" s="22" t="s">
        <v>1825</v>
      </c>
      <c r="C70" s="17" t="s">
        <v>1824</v>
      </c>
      <c r="D70" s="19" t="s">
        <v>866</v>
      </c>
      <c r="E70" s="23">
        <v>706493</v>
      </c>
      <c r="F70" s="24">
        <v>2281.9699999999998</v>
      </c>
      <c r="G70" s="25">
        <v>7.4999999999999997E-3</v>
      </c>
    </row>
    <row r="71" spans="1:7" ht="12.95" customHeight="1">
      <c r="A71" s="21" t="s">
        <v>2061</v>
      </c>
      <c r="B71" s="22" t="s">
        <v>2063</v>
      </c>
      <c r="C71" s="17" t="s">
        <v>2062</v>
      </c>
      <c r="D71" s="19" t="s">
        <v>961</v>
      </c>
      <c r="E71" s="23">
        <v>344769</v>
      </c>
      <c r="F71" s="24">
        <v>2257.89</v>
      </c>
      <c r="G71" s="25">
        <v>7.4000000000000003E-3</v>
      </c>
    </row>
    <row r="72" spans="1:7" ht="12.95" customHeight="1">
      <c r="A72" s="21" t="s">
        <v>2064</v>
      </c>
      <c r="B72" s="22" t="s">
        <v>2066</v>
      </c>
      <c r="C72" s="17" t="s">
        <v>2065</v>
      </c>
      <c r="D72" s="19" t="s">
        <v>1128</v>
      </c>
      <c r="E72" s="23">
        <v>500000</v>
      </c>
      <c r="F72" s="24">
        <v>2237.5</v>
      </c>
      <c r="G72" s="25">
        <v>7.3000000000000001E-3</v>
      </c>
    </row>
    <row r="73" spans="1:7" ht="12.95" customHeight="1">
      <c r="A73" s="21" t="s">
        <v>2067</v>
      </c>
      <c r="B73" s="22" t="s">
        <v>2069</v>
      </c>
      <c r="C73" s="17" t="s">
        <v>2068</v>
      </c>
      <c r="D73" s="19" t="s">
        <v>1082</v>
      </c>
      <c r="E73" s="23">
        <v>901000</v>
      </c>
      <c r="F73" s="24">
        <v>2215.56</v>
      </c>
      <c r="G73" s="25">
        <v>7.3000000000000001E-3</v>
      </c>
    </row>
    <row r="74" spans="1:7" ht="12.95" customHeight="1">
      <c r="A74" s="21" t="s">
        <v>1959</v>
      </c>
      <c r="B74" s="22" t="s">
        <v>1961</v>
      </c>
      <c r="C74" s="17" t="s">
        <v>1960</v>
      </c>
      <c r="D74" s="19" t="s">
        <v>996</v>
      </c>
      <c r="E74" s="23">
        <v>301463</v>
      </c>
      <c r="F74" s="24">
        <v>2170.23</v>
      </c>
      <c r="G74" s="25">
        <v>7.1000000000000004E-3</v>
      </c>
    </row>
    <row r="75" spans="1:7" ht="12.95" customHeight="1">
      <c r="A75" s="21" t="s">
        <v>2070</v>
      </c>
      <c r="B75" s="22" t="s">
        <v>2072</v>
      </c>
      <c r="C75" s="17" t="s">
        <v>2071</v>
      </c>
      <c r="D75" s="19" t="s">
        <v>874</v>
      </c>
      <c r="E75" s="23">
        <v>250000</v>
      </c>
      <c r="F75" s="24">
        <v>2088.63</v>
      </c>
      <c r="G75" s="25">
        <v>6.8999999999999999E-3</v>
      </c>
    </row>
    <row r="76" spans="1:7" ht="12.95" customHeight="1">
      <c r="A76" s="21" t="s">
        <v>2073</v>
      </c>
      <c r="B76" s="22" t="s">
        <v>2075</v>
      </c>
      <c r="C76" s="17" t="s">
        <v>2074</v>
      </c>
      <c r="D76" s="19" t="s">
        <v>902</v>
      </c>
      <c r="E76" s="23">
        <v>5800000</v>
      </c>
      <c r="F76" s="24">
        <v>2079.3000000000002</v>
      </c>
      <c r="G76" s="25">
        <v>6.7999999999999996E-3</v>
      </c>
    </row>
    <row r="77" spans="1:7" ht="12.95" customHeight="1">
      <c r="A77" s="21" t="s">
        <v>2076</v>
      </c>
      <c r="B77" s="22" t="s">
        <v>2078</v>
      </c>
      <c r="C77" s="17" t="s">
        <v>2077</v>
      </c>
      <c r="D77" s="19" t="s">
        <v>965</v>
      </c>
      <c r="E77" s="23">
        <v>25000</v>
      </c>
      <c r="F77" s="24">
        <v>1909.79</v>
      </c>
      <c r="G77" s="25">
        <v>6.3E-3</v>
      </c>
    </row>
    <row r="78" spans="1:7" ht="12.95" customHeight="1">
      <c r="A78" s="21" t="s">
        <v>1914</v>
      </c>
      <c r="B78" s="22" t="s">
        <v>1916</v>
      </c>
      <c r="C78" s="17" t="s">
        <v>1915</v>
      </c>
      <c r="D78" s="19" t="s">
        <v>920</v>
      </c>
      <c r="E78" s="23">
        <v>230000</v>
      </c>
      <c r="F78" s="24">
        <v>1871.4</v>
      </c>
      <c r="G78" s="25">
        <v>6.1000000000000004E-3</v>
      </c>
    </row>
    <row r="79" spans="1:7" ht="12.95" customHeight="1">
      <c r="A79" s="21" t="s">
        <v>2079</v>
      </c>
      <c r="B79" s="22" t="s">
        <v>2081</v>
      </c>
      <c r="C79" s="17" t="s">
        <v>2080</v>
      </c>
      <c r="D79" s="19" t="s">
        <v>1082</v>
      </c>
      <c r="E79" s="23">
        <v>28000</v>
      </c>
      <c r="F79" s="24">
        <v>1865.23</v>
      </c>
      <c r="G79" s="25">
        <v>6.1000000000000004E-3</v>
      </c>
    </row>
    <row r="80" spans="1:7" ht="12.95" customHeight="1">
      <c r="A80" s="21" t="s">
        <v>1073</v>
      </c>
      <c r="B80" s="22" t="s">
        <v>1075</v>
      </c>
      <c r="C80" s="17" t="s">
        <v>1074</v>
      </c>
      <c r="D80" s="19" t="s">
        <v>870</v>
      </c>
      <c r="E80" s="23">
        <v>2000000</v>
      </c>
      <c r="F80" s="24">
        <v>1780</v>
      </c>
      <c r="G80" s="25">
        <v>5.7999999999999996E-3</v>
      </c>
    </row>
    <row r="81" spans="1:7" ht="12.95" customHeight="1">
      <c r="A81" s="21" t="s">
        <v>2082</v>
      </c>
      <c r="B81" s="22" t="s">
        <v>2084</v>
      </c>
      <c r="C81" s="17" t="s">
        <v>2083</v>
      </c>
      <c r="D81" s="19" t="s">
        <v>1974</v>
      </c>
      <c r="E81" s="23">
        <v>1950000</v>
      </c>
      <c r="F81" s="24">
        <v>1761.83</v>
      </c>
      <c r="G81" s="25">
        <v>5.7999999999999996E-3</v>
      </c>
    </row>
    <row r="82" spans="1:7" ht="12.95" customHeight="1">
      <c r="A82" s="21" t="s">
        <v>958</v>
      </c>
      <c r="B82" s="22" t="s">
        <v>960</v>
      </c>
      <c r="C82" s="17" t="s">
        <v>959</v>
      </c>
      <c r="D82" s="19" t="s">
        <v>961</v>
      </c>
      <c r="E82" s="23">
        <v>210000</v>
      </c>
      <c r="F82" s="24">
        <v>1755.71</v>
      </c>
      <c r="G82" s="25">
        <v>5.7999999999999996E-3</v>
      </c>
    </row>
    <row r="83" spans="1:7" ht="12.95" customHeight="1">
      <c r="A83" s="21" t="s">
        <v>2085</v>
      </c>
      <c r="B83" s="22" t="s">
        <v>2087</v>
      </c>
      <c r="C83" s="17" t="s">
        <v>2086</v>
      </c>
      <c r="D83" s="19" t="s">
        <v>1777</v>
      </c>
      <c r="E83" s="23">
        <v>519953</v>
      </c>
      <c r="F83" s="24">
        <v>1749.9</v>
      </c>
      <c r="G83" s="25">
        <v>5.7000000000000002E-3</v>
      </c>
    </row>
    <row r="84" spans="1:7" ht="12.95" customHeight="1">
      <c r="A84" s="21" t="s">
        <v>2088</v>
      </c>
      <c r="B84" s="22" t="s">
        <v>2090</v>
      </c>
      <c r="C84" s="17" t="s">
        <v>2089</v>
      </c>
      <c r="D84" s="19" t="s">
        <v>902</v>
      </c>
      <c r="E84" s="23">
        <v>289595</v>
      </c>
      <c r="F84" s="24">
        <v>1712.09</v>
      </c>
      <c r="G84" s="25">
        <v>5.5999999999999999E-3</v>
      </c>
    </row>
    <row r="85" spans="1:7" ht="12.95" customHeight="1">
      <c r="A85" s="21" t="s">
        <v>2091</v>
      </c>
      <c r="B85" s="22" t="s">
        <v>2093</v>
      </c>
      <c r="C85" s="17" t="s">
        <v>2092</v>
      </c>
      <c r="D85" s="19" t="s">
        <v>930</v>
      </c>
      <c r="E85" s="23">
        <v>200000</v>
      </c>
      <c r="F85" s="24">
        <v>1576.4</v>
      </c>
      <c r="G85" s="25">
        <v>5.1999999999999998E-3</v>
      </c>
    </row>
    <row r="86" spans="1:7" ht="12.95" customHeight="1">
      <c r="A86" s="21" t="s">
        <v>2094</v>
      </c>
      <c r="B86" s="22" t="s">
        <v>2096</v>
      </c>
      <c r="C86" s="17" t="s">
        <v>2095</v>
      </c>
      <c r="D86" s="19" t="s">
        <v>1003</v>
      </c>
      <c r="E86" s="23">
        <v>1065505</v>
      </c>
      <c r="F86" s="24">
        <v>1549.78</v>
      </c>
      <c r="G86" s="25">
        <v>5.1000000000000004E-3</v>
      </c>
    </row>
    <row r="87" spans="1:7" ht="12.95" customHeight="1">
      <c r="A87" s="21" t="s">
        <v>2097</v>
      </c>
      <c r="B87" s="22" t="s">
        <v>2099</v>
      </c>
      <c r="C87" s="17" t="s">
        <v>2098</v>
      </c>
      <c r="D87" s="19" t="s">
        <v>892</v>
      </c>
      <c r="E87" s="23">
        <v>465161</v>
      </c>
      <c r="F87" s="24">
        <v>1525.5</v>
      </c>
      <c r="G87" s="25">
        <v>5.0000000000000001E-3</v>
      </c>
    </row>
    <row r="88" spans="1:7" ht="12.95" customHeight="1">
      <c r="A88" s="21" t="s">
        <v>2100</v>
      </c>
      <c r="B88" s="22" t="s">
        <v>2102</v>
      </c>
      <c r="C88" s="17" t="s">
        <v>2101</v>
      </c>
      <c r="D88" s="19" t="s">
        <v>1082</v>
      </c>
      <c r="E88" s="23">
        <v>450000</v>
      </c>
      <c r="F88" s="24">
        <v>1463.4</v>
      </c>
      <c r="G88" s="25">
        <v>4.7999999999999996E-3</v>
      </c>
    </row>
    <row r="89" spans="1:7" ht="12.95" customHeight="1">
      <c r="A89" s="21" t="s">
        <v>1917</v>
      </c>
      <c r="B89" s="22" t="s">
        <v>1919</v>
      </c>
      <c r="C89" s="17" t="s">
        <v>1918</v>
      </c>
      <c r="D89" s="19" t="s">
        <v>965</v>
      </c>
      <c r="E89" s="23">
        <v>800000</v>
      </c>
      <c r="F89" s="24">
        <v>1288</v>
      </c>
      <c r="G89" s="25">
        <v>4.1999999999999997E-3</v>
      </c>
    </row>
    <row r="90" spans="1:7" ht="12.95" customHeight="1">
      <c r="A90" s="21" t="s">
        <v>2103</v>
      </c>
      <c r="B90" s="22" t="s">
        <v>2105</v>
      </c>
      <c r="C90" s="17" t="s">
        <v>2104</v>
      </c>
      <c r="D90" s="19" t="s">
        <v>1887</v>
      </c>
      <c r="E90" s="23">
        <v>1400000</v>
      </c>
      <c r="F90" s="24">
        <v>1155.7</v>
      </c>
      <c r="G90" s="25">
        <v>3.8E-3</v>
      </c>
    </row>
    <row r="91" spans="1:7" ht="12.95" customHeight="1">
      <c r="A91" s="21" t="s">
        <v>2106</v>
      </c>
      <c r="B91" s="22" t="s">
        <v>2108</v>
      </c>
      <c r="C91" s="17" t="s">
        <v>2107</v>
      </c>
      <c r="D91" s="19" t="s">
        <v>965</v>
      </c>
      <c r="E91" s="23">
        <v>587368</v>
      </c>
      <c r="F91" s="24">
        <v>864.61</v>
      </c>
      <c r="G91" s="25">
        <v>2.8E-3</v>
      </c>
    </row>
    <row r="92" spans="1:7" ht="12.95" customHeight="1">
      <c r="A92" s="21" t="s">
        <v>1122</v>
      </c>
      <c r="B92" s="22" t="s">
        <v>1124</v>
      </c>
      <c r="C92" s="17" t="s">
        <v>1123</v>
      </c>
      <c r="D92" s="19" t="s">
        <v>996</v>
      </c>
      <c r="E92" s="23">
        <v>100000</v>
      </c>
      <c r="F92" s="24">
        <v>527.15</v>
      </c>
      <c r="G92" s="25">
        <v>1.6999999999999999E-3</v>
      </c>
    </row>
    <row r="93" spans="1:7" ht="12.95" customHeight="1">
      <c r="A93" s="10"/>
      <c r="B93" s="27" t="s">
        <v>37</v>
      </c>
      <c r="C93" s="26" t="s">
        <v>2</v>
      </c>
      <c r="D93" s="27" t="s">
        <v>2</v>
      </c>
      <c r="E93" s="27" t="s">
        <v>2</v>
      </c>
      <c r="F93" s="28">
        <v>282837.28999999998</v>
      </c>
      <c r="G93" s="29">
        <v>0.92889999999999995</v>
      </c>
    </row>
    <row r="94" spans="1:7" ht="12.95" customHeight="1">
      <c r="A94" s="10"/>
      <c r="B94" s="18" t="s">
        <v>1285</v>
      </c>
      <c r="C94" s="33" t="s">
        <v>2</v>
      </c>
      <c r="D94" s="30" t="s">
        <v>2</v>
      </c>
      <c r="E94" s="30" t="s">
        <v>2</v>
      </c>
      <c r="F94" s="31" t="s">
        <v>39</v>
      </c>
      <c r="G94" s="32" t="s">
        <v>39</v>
      </c>
    </row>
    <row r="95" spans="1:7" ht="12.95" customHeight="1">
      <c r="A95" s="10"/>
      <c r="B95" s="27" t="s">
        <v>37</v>
      </c>
      <c r="C95" s="33" t="s">
        <v>2</v>
      </c>
      <c r="D95" s="30" t="s">
        <v>2</v>
      </c>
      <c r="E95" s="30" t="s">
        <v>2</v>
      </c>
      <c r="F95" s="31" t="s">
        <v>39</v>
      </c>
      <c r="G95" s="32" t="s">
        <v>39</v>
      </c>
    </row>
    <row r="96" spans="1:7" ht="12.95" customHeight="1">
      <c r="A96" s="10"/>
      <c r="B96" s="27" t="s">
        <v>40</v>
      </c>
      <c r="C96" s="33" t="s">
        <v>2</v>
      </c>
      <c r="D96" s="30" t="s">
        <v>2</v>
      </c>
      <c r="E96" s="35" t="s">
        <v>2</v>
      </c>
      <c r="F96" s="36">
        <v>282837.28999999998</v>
      </c>
      <c r="G96" s="37">
        <v>0.92889999999999995</v>
      </c>
    </row>
    <row r="97" spans="1:7" ht="12.95" customHeight="1">
      <c r="A97" s="10"/>
      <c r="B97" s="18" t="s">
        <v>41</v>
      </c>
      <c r="C97" s="17" t="s">
        <v>2</v>
      </c>
      <c r="D97" s="19" t="s">
        <v>2</v>
      </c>
      <c r="E97" s="19" t="s">
        <v>2</v>
      </c>
      <c r="F97" s="19" t="s">
        <v>2</v>
      </c>
      <c r="G97" s="20" t="s">
        <v>2</v>
      </c>
    </row>
    <row r="98" spans="1:7" ht="12.95" customHeight="1">
      <c r="A98" s="10"/>
      <c r="B98" s="18" t="s">
        <v>453</v>
      </c>
      <c r="C98" s="17" t="s">
        <v>2</v>
      </c>
      <c r="D98" s="19" t="s">
        <v>2</v>
      </c>
      <c r="E98" s="19" t="s">
        <v>2</v>
      </c>
      <c r="F98" s="19" t="s">
        <v>2</v>
      </c>
      <c r="G98" s="20" t="s">
        <v>2</v>
      </c>
    </row>
    <row r="99" spans="1:7" ht="12.95" customHeight="1">
      <c r="A99" s="11" t="s">
        <v>2</v>
      </c>
      <c r="B99" s="22" t="s">
        <v>454</v>
      </c>
      <c r="C99" s="17" t="s">
        <v>2</v>
      </c>
      <c r="D99" s="19" t="s">
        <v>2</v>
      </c>
      <c r="E99" s="39" t="s">
        <v>2</v>
      </c>
      <c r="F99" s="24">
        <v>4440.76</v>
      </c>
      <c r="G99" s="25">
        <v>1.46E-2</v>
      </c>
    </row>
    <row r="100" spans="1:7" ht="12.95" customHeight="1">
      <c r="A100" s="10"/>
      <c r="B100" s="27" t="s">
        <v>40</v>
      </c>
      <c r="C100" s="33" t="s">
        <v>2</v>
      </c>
      <c r="D100" s="30" t="s">
        <v>2</v>
      </c>
      <c r="E100" s="35" t="s">
        <v>2</v>
      </c>
      <c r="F100" s="36">
        <v>4440.76</v>
      </c>
      <c r="G100" s="37">
        <v>1.46E-2</v>
      </c>
    </row>
    <row r="101" spans="1:7" ht="12.95" customHeight="1">
      <c r="A101" s="10"/>
      <c r="B101" s="18" t="s">
        <v>248</v>
      </c>
      <c r="C101" s="17" t="s">
        <v>2</v>
      </c>
      <c r="D101" s="38" t="s">
        <v>249</v>
      </c>
      <c r="E101" s="19" t="s">
        <v>2</v>
      </c>
      <c r="F101" s="19" t="s">
        <v>2</v>
      </c>
      <c r="G101" s="20" t="s">
        <v>2</v>
      </c>
    </row>
    <row r="102" spans="1:7" ht="12.95" customHeight="1">
      <c r="A102" s="21" t="s">
        <v>2025</v>
      </c>
      <c r="B102" s="22" t="s">
        <v>1615</v>
      </c>
      <c r="C102" s="17" t="s">
        <v>2</v>
      </c>
      <c r="D102" s="19" t="s">
        <v>2026</v>
      </c>
      <c r="E102" s="39" t="s">
        <v>2</v>
      </c>
      <c r="F102" s="24">
        <v>17499.91</v>
      </c>
      <c r="G102" s="25">
        <v>5.7500000000000002E-2</v>
      </c>
    </row>
    <row r="103" spans="1:7" ht="12.95" customHeight="1">
      <c r="A103" s="10"/>
      <c r="B103" s="27" t="s">
        <v>40</v>
      </c>
      <c r="C103" s="33" t="s">
        <v>2</v>
      </c>
      <c r="D103" s="30" t="s">
        <v>2</v>
      </c>
      <c r="E103" s="35" t="s">
        <v>2</v>
      </c>
      <c r="F103" s="36">
        <v>17499.91</v>
      </c>
      <c r="G103" s="37">
        <v>5.7500000000000002E-2</v>
      </c>
    </row>
    <row r="104" spans="1:7" ht="12.95" customHeight="1">
      <c r="A104" s="10"/>
      <c r="B104" s="27" t="s">
        <v>263</v>
      </c>
      <c r="C104" s="33" t="s">
        <v>2</v>
      </c>
      <c r="D104" s="30" t="s">
        <v>2</v>
      </c>
      <c r="E104" s="19" t="s">
        <v>2</v>
      </c>
      <c r="F104" s="36">
        <v>-352.69</v>
      </c>
      <c r="G104" s="37">
        <v>-1E-3</v>
      </c>
    </row>
    <row r="105" spans="1:7" ht="12.95" customHeight="1" thickBot="1">
      <c r="A105" s="10"/>
      <c r="B105" s="41" t="s">
        <v>264</v>
      </c>
      <c r="C105" s="40" t="s">
        <v>2</v>
      </c>
      <c r="D105" s="42" t="s">
        <v>2</v>
      </c>
      <c r="E105" s="42" t="s">
        <v>2</v>
      </c>
      <c r="F105" s="43">
        <v>304425.27389339142</v>
      </c>
      <c r="G105" s="44">
        <v>1</v>
      </c>
    </row>
    <row r="106" spans="1:7" ht="12.95" customHeight="1">
      <c r="A106" s="10"/>
      <c r="B106" s="11" t="s">
        <v>2</v>
      </c>
      <c r="C106" s="10"/>
      <c r="D106" s="10"/>
      <c r="E106" s="10"/>
      <c r="F106" s="10"/>
      <c r="G106" s="10"/>
    </row>
    <row r="107" spans="1:7" ht="12.95" customHeight="1">
      <c r="A107" s="10"/>
      <c r="B107" s="45" t="s">
        <v>2</v>
      </c>
      <c r="C107" s="10"/>
      <c r="D107" s="10"/>
      <c r="E107" s="10"/>
      <c r="F107" s="61"/>
      <c r="G107" s="57"/>
    </row>
    <row r="108" spans="1:7" ht="12.95" customHeight="1">
      <c r="A108" s="10"/>
      <c r="B108" s="45" t="s">
        <v>2</v>
      </c>
      <c r="C108" s="10"/>
      <c r="D108" s="10"/>
      <c r="E108" s="10"/>
      <c r="F108" s="10"/>
      <c r="G108" s="10"/>
    </row>
    <row r="109" spans="1:7" ht="26.1" customHeight="1">
      <c r="A109" s="10"/>
      <c r="B109" s="55"/>
      <c r="C109" s="10"/>
      <c r="E109" s="10"/>
      <c r="F109" s="10"/>
      <c r="G109" s="10"/>
    </row>
    <row r="110" spans="1:7" ht="12.95" customHeight="1">
      <c r="A110" s="10"/>
      <c r="B110" s="45" t="s">
        <v>2</v>
      </c>
      <c r="C110" s="10"/>
      <c r="D110" s="10"/>
      <c r="E110" s="10"/>
      <c r="F110" s="10"/>
      <c r="G11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2:G108"/>
  <sheetViews>
    <sheetView showGridLines="0" zoomScaleNormal="100" workbookViewId="0"/>
  </sheetViews>
  <sheetFormatPr defaultRowHeight="12.75"/>
  <cols>
    <col min="1" max="1" width="10.7109375" style="8" bestFit="1" customWidth="1"/>
    <col min="2" max="2" width="61.7109375" style="8" bestFit="1" customWidth="1"/>
    <col min="3" max="3" width="13.5703125" style="8" bestFit="1" customWidth="1"/>
    <col min="4" max="4" width="40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Tax Advantage (ELSS) Fund (IDFC-TAF)</v>
      </c>
      <c r="C4" s="65"/>
      <c r="D4" s="65"/>
      <c r="E4" s="65"/>
      <c r="F4" s="65"/>
      <c r="G4" s="65"/>
    </row>
    <row r="5" spans="1:7" ht="15.95" customHeight="1">
      <c r="A5" s="9" t="s">
        <v>2109</v>
      </c>
      <c r="B5" s="56" t="s">
        <v>2964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1695</v>
      </c>
      <c r="B11" s="22" t="s">
        <v>1615</v>
      </c>
      <c r="C11" s="17" t="s">
        <v>1696</v>
      </c>
      <c r="D11" s="19" t="s">
        <v>870</v>
      </c>
      <c r="E11" s="23">
        <v>350000</v>
      </c>
      <c r="F11" s="24">
        <v>7628.25</v>
      </c>
      <c r="G11" s="25">
        <v>4.6699999999999998E-2</v>
      </c>
    </row>
    <row r="12" spans="1:7" ht="12.95" customHeight="1">
      <c r="A12" s="21" t="s">
        <v>952</v>
      </c>
      <c r="B12" s="22" t="s">
        <v>954</v>
      </c>
      <c r="C12" s="17" t="s">
        <v>953</v>
      </c>
      <c r="D12" s="19" t="s">
        <v>870</v>
      </c>
      <c r="E12" s="23">
        <v>1850000</v>
      </c>
      <c r="F12" s="24">
        <v>5628.63</v>
      </c>
      <c r="G12" s="25">
        <v>3.44E-2</v>
      </c>
    </row>
    <row r="13" spans="1:7" ht="12.95" customHeight="1">
      <c r="A13" s="21" t="s">
        <v>899</v>
      </c>
      <c r="B13" s="22" t="s">
        <v>901</v>
      </c>
      <c r="C13" s="17" t="s">
        <v>900</v>
      </c>
      <c r="D13" s="19" t="s">
        <v>902</v>
      </c>
      <c r="E13" s="23">
        <v>1750000</v>
      </c>
      <c r="F13" s="24">
        <v>5209.75</v>
      </c>
      <c r="G13" s="25">
        <v>3.1899999999999998E-2</v>
      </c>
    </row>
    <row r="14" spans="1:7" ht="12.95" customHeight="1">
      <c r="A14" s="21" t="s">
        <v>938</v>
      </c>
      <c r="B14" s="22" t="s">
        <v>940</v>
      </c>
      <c r="C14" s="17" t="s">
        <v>939</v>
      </c>
      <c r="D14" s="19" t="s">
        <v>874</v>
      </c>
      <c r="E14" s="23">
        <v>350000</v>
      </c>
      <c r="F14" s="24">
        <v>4777.8500000000004</v>
      </c>
      <c r="G14" s="25">
        <v>2.92E-2</v>
      </c>
    </row>
    <row r="15" spans="1:7" ht="12.95" customHeight="1">
      <c r="A15" s="21" t="s">
        <v>1156</v>
      </c>
      <c r="B15" s="22" t="s">
        <v>259</v>
      </c>
      <c r="C15" s="17" t="s">
        <v>1157</v>
      </c>
      <c r="D15" s="19" t="s">
        <v>870</v>
      </c>
      <c r="E15" s="23">
        <v>800000</v>
      </c>
      <c r="F15" s="24">
        <v>4583.2</v>
      </c>
      <c r="G15" s="25">
        <v>2.8000000000000001E-2</v>
      </c>
    </row>
    <row r="16" spans="1:7" ht="12.95" customHeight="1">
      <c r="A16" s="21" t="s">
        <v>1727</v>
      </c>
      <c r="B16" s="22" t="s">
        <v>1729</v>
      </c>
      <c r="C16" s="17" t="s">
        <v>1728</v>
      </c>
      <c r="D16" s="19" t="s">
        <v>1730</v>
      </c>
      <c r="E16" s="23">
        <v>740000</v>
      </c>
      <c r="F16" s="24">
        <v>3956.04</v>
      </c>
      <c r="G16" s="25">
        <v>2.4199999999999999E-2</v>
      </c>
    </row>
    <row r="17" spans="1:7" ht="12.95" customHeight="1">
      <c r="A17" s="21" t="s">
        <v>885</v>
      </c>
      <c r="B17" s="22" t="s">
        <v>887</v>
      </c>
      <c r="C17" s="17" t="s">
        <v>886</v>
      </c>
      <c r="D17" s="19" t="s">
        <v>888</v>
      </c>
      <c r="E17" s="23">
        <v>300000</v>
      </c>
      <c r="F17" s="24">
        <v>3558</v>
      </c>
      <c r="G17" s="25">
        <v>2.18E-2</v>
      </c>
    </row>
    <row r="18" spans="1:7" ht="12.95" customHeight="1">
      <c r="A18" s="21" t="s">
        <v>1771</v>
      </c>
      <c r="B18" s="22" t="s">
        <v>1773</v>
      </c>
      <c r="C18" s="17" t="s">
        <v>1772</v>
      </c>
      <c r="D18" s="19" t="s">
        <v>1082</v>
      </c>
      <c r="E18" s="23">
        <v>4000</v>
      </c>
      <c r="F18" s="24">
        <v>3179.61</v>
      </c>
      <c r="G18" s="25">
        <v>1.95E-2</v>
      </c>
    </row>
    <row r="19" spans="1:7" ht="12.95" customHeight="1">
      <c r="A19" s="21" t="s">
        <v>1799</v>
      </c>
      <c r="B19" s="22" t="s">
        <v>1801</v>
      </c>
      <c r="C19" s="17" t="s">
        <v>1800</v>
      </c>
      <c r="D19" s="19" t="s">
        <v>902</v>
      </c>
      <c r="E19" s="23">
        <v>28000</v>
      </c>
      <c r="F19" s="24">
        <v>2948.51</v>
      </c>
      <c r="G19" s="25">
        <v>1.7999999999999999E-2</v>
      </c>
    </row>
    <row r="20" spans="1:7" ht="12.95" customHeight="1">
      <c r="A20" s="21" t="s">
        <v>1891</v>
      </c>
      <c r="B20" s="22" t="s">
        <v>1893</v>
      </c>
      <c r="C20" s="17" t="s">
        <v>1892</v>
      </c>
      <c r="D20" s="19" t="s">
        <v>866</v>
      </c>
      <c r="E20" s="23">
        <v>1950000</v>
      </c>
      <c r="F20" s="24">
        <v>2921.1</v>
      </c>
      <c r="G20" s="25">
        <v>1.7899999999999999E-2</v>
      </c>
    </row>
    <row r="21" spans="1:7" ht="12.95" customHeight="1">
      <c r="A21" s="21" t="s">
        <v>2028</v>
      </c>
      <c r="B21" s="22" t="s">
        <v>2030</v>
      </c>
      <c r="C21" s="17" t="s">
        <v>2029</v>
      </c>
      <c r="D21" s="19" t="s">
        <v>1193</v>
      </c>
      <c r="E21" s="23">
        <v>760000</v>
      </c>
      <c r="F21" s="24">
        <v>2667.22</v>
      </c>
      <c r="G21" s="25">
        <v>1.6299999999999999E-2</v>
      </c>
    </row>
    <row r="22" spans="1:7" ht="12.95" customHeight="1">
      <c r="A22" s="21" t="s">
        <v>1847</v>
      </c>
      <c r="B22" s="22" t="s">
        <v>1849</v>
      </c>
      <c r="C22" s="17" t="s">
        <v>1848</v>
      </c>
      <c r="D22" s="19" t="s">
        <v>874</v>
      </c>
      <c r="E22" s="23">
        <v>480000</v>
      </c>
      <c r="F22" s="24">
        <v>2639.28</v>
      </c>
      <c r="G22" s="25">
        <v>1.61E-2</v>
      </c>
    </row>
    <row r="23" spans="1:7" ht="12.95" customHeight="1">
      <c r="A23" s="21" t="s">
        <v>1765</v>
      </c>
      <c r="B23" s="22" t="s">
        <v>1767</v>
      </c>
      <c r="C23" s="17" t="s">
        <v>1766</v>
      </c>
      <c r="D23" s="19" t="s">
        <v>870</v>
      </c>
      <c r="E23" s="23">
        <v>200000</v>
      </c>
      <c r="F23" s="24">
        <v>2613.6999999999998</v>
      </c>
      <c r="G23" s="25">
        <v>1.6E-2</v>
      </c>
    </row>
    <row r="24" spans="1:7" ht="12.95" customHeight="1">
      <c r="A24" s="21" t="s">
        <v>1141</v>
      </c>
      <c r="B24" s="22" t="s">
        <v>1143</v>
      </c>
      <c r="C24" s="17" t="s">
        <v>1142</v>
      </c>
      <c r="D24" s="19" t="s">
        <v>902</v>
      </c>
      <c r="E24" s="23">
        <v>600000</v>
      </c>
      <c r="F24" s="24">
        <v>2529.3000000000002</v>
      </c>
      <c r="G24" s="25">
        <v>1.55E-2</v>
      </c>
    </row>
    <row r="25" spans="1:7" ht="12.95" customHeight="1">
      <c r="A25" s="21" t="s">
        <v>1805</v>
      </c>
      <c r="B25" s="22" t="s">
        <v>1807</v>
      </c>
      <c r="C25" s="17" t="s">
        <v>1806</v>
      </c>
      <c r="D25" s="19" t="s">
        <v>920</v>
      </c>
      <c r="E25" s="23">
        <v>350000</v>
      </c>
      <c r="F25" s="24">
        <v>2513</v>
      </c>
      <c r="G25" s="25">
        <v>1.54E-2</v>
      </c>
    </row>
    <row r="26" spans="1:7" ht="12.95" customHeight="1">
      <c r="A26" s="21" t="s">
        <v>1715</v>
      </c>
      <c r="B26" s="22" t="s">
        <v>1717</v>
      </c>
      <c r="C26" s="17" t="s">
        <v>1716</v>
      </c>
      <c r="D26" s="19" t="s">
        <v>1082</v>
      </c>
      <c r="E26" s="23">
        <v>850000</v>
      </c>
      <c r="F26" s="24">
        <v>2488.8000000000002</v>
      </c>
      <c r="G26" s="25">
        <v>1.52E-2</v>
      </c>
    </row>
    <row r="27" spans="1:7" ht="12.95" customHeight="1">
      <c r="A27" s="21" t="s">
        <v>2031</v>
      </c>
      <c r="B27" s="22" t="s">
        <v>2033</v>
      </c>
      <c r="C27" s="17" t="s">
        <v>2032</v>
      </c>
      <c r="D27" s="19" t="s">
        <v>913</v>
      </c>
      <c r="E27" s="23">
        <v>714913</v>
      </c>
      <c r="F27" s="24">
        <v>2378.87</v>
      </c>
      <c r="G27" s="25">
        <v>1.46E-2</v>
      </c>
    </row>
    <row r="28" spans="1:7" ht="12.95" customHeight="1">
      <c r="A28" s="21" t="s">
        <v>969</v>
      </c>
      <c r="B28" s="22" t="s">
        <v>971</v>
      </c>
      <c r="C28" s="17" t="s">
        <v>970</v>
      </c>
      <c r="D28" s="19" t="s">
        <v>858</v>
      </c>
      <c r="E28" s="23">
        <v>1150000</v>
      </c>
      <c r="F28" s="24">
        <v>2362.6799999999998</v>
      </c>
      <c r="G28" s="25">
        <v>1.4500000000000001E-2</v>
      </c>
    </row>
    <row r="29" spans="1:7" ht="12.95" customHeight="1">
      <c r="A29" s="21" t="s">
        <v>1778</v>
      </c>
      <c r="B29" s="22" t="s">
        <v>1780</v>
      </c>
      <c r="C29" s="17" t="s">
        <v>1779</v>
      </c>
      <c r="D29" s="19" t="s">
        <v>874</v>
      </c>
      <c r="E29" s="23">
        <v>240000</v>
      </c>
      <c r="F29" s="24">
        <v>2316.2399999999998</v>
      </c>
      <c r="G29" s="25">
        <v>1.4200000000000001E-2</v>
      </c>
    </row>
    <row r="30" spans="1:7" ht="12.95" customHeight="1">
      <c r="A30" s="21" t="s">
        <v>1832</v>
      </c>
      <c r="B30" s="22" t="s">
        <v>1834</v>
      </c>
      <c r="C30" s="17" t="s">
        <v>1833</v>
      </c>
      <c r="D30" s="19" t="s">
        <v>913</v>
      </c>
      <c r="E30" s="23">
        <v>387352</v>
      </c>
      <c r="F30" s="24">
        <v>2199.9699999999998</v>
      </c>
      <c r="G30" s="25">
        <v>1.35E-2</v>
      </c>
    </row>
    <row r="31" spans="1:7" ht="12.95" customHeight="1">
      <c r="A31" s="21" t="s">
        <v>2110</v>
      </c>
      <c r="B31" s="22" t="s">
        <v>2112</v>
      </c>
      <c r="C31" s="17" t="s">
        <v>2111</v>
      </c>
      <c r="D31" s="19" t="s">
        <v>881</v>
      </c>
      <c r="E31" s="23">
        <v>440000</v>
      </c>
      <c r="F31" s="24">
        <v>2140.8200000000002</v>
      </c>
      <c r="G31" s="25">
        <v>1.3100000000000001E-2</v>
      </c>
    </row>
    <row r="32" spans="1:7" ht="12.95" customHeight="1">
      <c r="A32" s="21" t="s">
        <v>2113</v>
      </c>
      <c r="B32" s="22" t="s">
        <v>2115</v>
      </c>
      <c r="C32" s="17" t="s">
        <v>2114</v>
      </c>
      <c r="D32" s="19" t="s">
        <v>909</v>
      </c>
      <c r="E32" s="23">
        <v>1000000</v>
      </c>
      <c r="F32" s="24">
        <v>2134</v>
      </c>
      <c r="G32" s="25">
        <v>1.3100000000000001E-2</v>
      </c>
    </row>
    <row r="33" spans="1:7" ht="12.95" customHeight="1">
      <c r="A33" s="21" t="s">
        <v>1000</v>
      </c>
      <c r="B33" s="22" t="s">
        <v>1002</v>
      </c>
      <c r="C33" s="17" t="s">
        <v>1001</v>
      </c>
      <c r="D33" s="19" t="s">
        <v>1003</v>
      </c>
      <c r="E33" s="23">
        <v>550000</v>
      </c>
      <c r="F33" s="24">
        <v>2097.98</v>
      </c>
      <c r="G33" s="25">
        <v>1.2800000000000001E-2</v>
      </c>
    </row>
    <row r="34" spans="1:7" ht="12.95" customHeight="1">
      <c r="A34" s="21" t="s">
        <v>2002</v>
      </c>
      <c r="B34" s="22" t="s">
        <v>2004</v>
      </c>
      <c r="C34" s="17" t="s">
        <v>2003</v>
      </c>
      <c r="D34" s="19" t="s">
        <v>866</v>
      </c>
      <c r="E34" s="23">
        <v>360000</v>
      </c>
      <c r="F34" s="24">
        <v>2071.62</v>
      </c>
      <c r="G34" s="25">
        <v>1.2699999999999999E-2</v>
      </c>
    </row>
    <row r="35" spans="1:7" ht="12.95" customHeight="1">
      <c r="A35" s="21" t="s">
        <v>1017</v>
      </c>
      <c r="B35" s="22" t="s">
        <v>1019</v>
      </c>
      <c r="C35" s="17" t="s">
        <v>1018</v>
      </c>
      <c r="D35" s="19" t="s">
        <v>1003</v>
      </c>
      <c r="E35" s="23">
        <v>350000</v>
      </c>
      <c r="F35" s="24">
        <v>2070.4299999999998</v>
      </c>
      <c r="G35" s="25">
        <v>1.2699999999999999E-2</v>
      </c>
    </row>
    <row r="36" spans="1:7" ht="12.95" customHeight="1">
      <c r="A36" s="21" t="s">
        <v>2116</v>
      </c>
      <c r="B36" s="22" t="s">
        <v>2118</v>
      </c>
      <c r="C36" s="17" t="s">
        <v>2117</v>
      </c>
      <c r="D36" s="19" t="s">
        <v>1128</v>
      </c>
      <c r="E36" s="23">
        <v>45000</v>
      </c>
      <c r="F36" s="24">
        <v>1933.54</v>
      </c>
      <c r="G36" s="25">
        <v>1.18E-2</v>
      </c>
    </row>
    <row r="37" spans="1:7" ht="12.95" customHeight="1">
      <c r="A37" s="21" t="s">
        <v>2034</v>
      </c>
      <c r="B37" s="22" t="s">
        <v>2036</v>
      </c>
      <c r="C37" s="17" t="s">
        <v>2035</v>
      </c>
      <c r="D37" s="19" t="s">
        <v>874</v>
      </c>
      <c r="E37" s="23">
        <v>270000</v>
      </c>
      <c r="F37" s="24">
        <v>1901.75</v>
      </c>
      <c r="G37" s="25">
        <v>1.1599999999999999E-2</v>
      </c>
    </row>
    <row r="38" spans="1:7" ht="12.95" customHeight="1">
      <c r="A38" s="21" t="s">
        <v>927</v>
      </c>
      <c r="B38" s="22" t="s">
        <v>929</v>
      </c>
      <c r="C38" s="17" t="s">
        <v>928</v>
      </c>
      <c r="D38" s="19" t="s">
        <v>930</v>
      </c>
      <c r="E38" s="23">
        <v>500000</v>
      </c>
      <c r="F38" s="24">
        <v>1875.75</v>
      </c>
      <c r="G38" s="25">
        <v>1.15E-2</v>
      </c>
    </row>
    <row r="39" spans="1:7" ht="12.95" customHeight="1">
      <c r="A39" s="21" t="s">
        <v>2119</v>
      </c>
      <c r="B39" s="22" t="s">
        <v>2121</v>
      </c>
      <c r="C39" s="17" t="s">
        <v>2120</v>
      </c>
      <c r="D39" s="19" t="s">
        <v>1082</v>
      </c>
      <c r="E39" s="23">
        <v>500000</v>
      </c>
      <c r="F39" s="24">
        <v>1857.25</v>
      </c>
      <c r="G39" s="25">
        <v>1.14E-2</v>
      </c>
    </row>
    <row r="40" spans="1:7" ht="12.95" customHeight="1">
      <c r="A40" s="21" t="s">
        <v>1098</v>
      </c>
      <c r="B40" s="22" t="s">
        <v>1100</v>
      </c>
      <c r="C40" s="17" t="s">
        <v>1099</v>
      </c>
      <c r="D40" s="19" t="s">
        <v>920</v>
      </c>
      <c r="E40" s="23">
        <v>800000</v>
      </c>
      <c r="F40" s="24">
        <v>1845.6</v>
      </c>
      <c r="G40" s="25">
        <v>1.1299999999999999E-2</v>
      </c>
    </row>
    <row r="41" spans="1:7" ht="12.95" customHeight="1">
      <c r="A41" s="21" t="s">
        <v>1841</v>
      </c>
      <c r="B41" s="22" t="s">
        <v>1843</v>
      </c>
      <c r="C41" s="17" t="s">
        <v>1842</v>
      </c>
      <c r="D41" s="19" t="s">
        <v>1082</v>
      </c>
      <c r="E41" s="23">
        <v>450000</v>
      </c>
      <c r="F41" s="24">
        <v>1821.15</v>
      </c>
      <c r="G41" s="25">
        <v>1.11E-2</v>
      </c>
    </row>
    <row r="42" spans="1:7" ht="12.95" customHeight="1">
      <c r="A42" s="21" t="s">
        <v>1853</v>
      </c>
      <c r="B42" s="22" t="s">
        <v>251</v>
      </c>
      <c r="C42" s="17" t="s">
        <v>1854</v>
      </c>
      <c r="D42" s="19" t="s">
        <v>870</v>
      </c>
      <c r="E42" s="23">
        <v>90000</v>
      </c>
      <c r="F42" s="24">
        <v>1795.64</v>
      </c>
      <c r="G42" s="25">
        <v>1.0999999999999999E-2</v>
      </c>
    </row>
    <row r="43" spans="1:7" ht="12.95" customHeight="1">
      <c r="A43" s="21" t="s">
        <v>1790</v>
      </c>
      <c r="B43" s="22" t="s">
        <v>1792</v>
      </c>
      <c r="C43" s="17" t="s">
        <v>1791</v>
      </c>
      <c r="D43" s="19" t="s">
        <v>1730</v>
      </c>
      <c r="E43" s="23">
        <v>410000</v>
      </c>
      <c r="F43" s="24">
        <v>1714.21</v>
      </c>
      <c r="G43" s="25">
        <v>1.0500000000000001E-2</v>
      </c>
    </row>
    <row r="44" spans="1:7" ht="12.95" customHeight="1">
      <c r="A44" s="21" t="s">
        <v>1058</v>
      </c>
      <c r="B44" s="22" t="s">
        <v>1060</v>
      </c>
      <c r="C44" s="17" t="s">
        <v>1059</v>
      </c>
      <c r="D44" s="19" t="s">
        <v>874</v>
      </c>
      <c r="E44" s="23">
        <v>250000</v>
      </c>
      <c r="F44" s="24">
        <v>1701.88</v>
      </c>
      <c r="G44" s="25">
        <v>1.04E-2</v>
      </c>
    </row>
    <row r="45" spans="1:7" ht="12.95" customHeight="1">
      <c r="A45" s="21" t="s">
        <v>1894</v>
      </c>
      <c r="B45" s="22" t="s">
        <v>1896</v>
      </c>
      <c r="C45" s="17" t="s">
        <v>1895</v>
      </c>
      <c r="D45" s="19" t="s">
        <v>892</v>
      </c>
      <c r="E45" s="23">
        <v>208484</v>
      </c>
      <c r="F45" s="24">
        <v>1691.01</v>
      </c>
      <c r="G45" s="25">
        <v>1.03E-2</v>
      </c>
    </row>
    <row r="46" spans="1:7" ht="12.95" customHeight="1">
      <c r="A46" s="21" t="s">
        <v>1784</v>
      </c>
      <c r="B46" s="22" t="s">
        <v>1786</v>
      </c>
      <c r="C46" s="17" t="s">
        <v>1785</v>
      </c>
      <c r="D46" s="19" t="s">
        <v>1128</v>
      </c>
      <c r="E46" s="23">
        <v>100000</v>
      </c>
      <c r="F46" s="24">
        <v>1650</v>
      </c>
      <c r="G46" s="25">
        <v>1.01E-2</v>
      </c>
    </row>
    <row r="47" spans="1:7" ht="12.95" customHeight="1">
      <c r="A47" s="21" t="s">
        <v>1768</v>
      </c>
      <c r="B47" s="22" t="s">
        <v>1770</v>
      </c>
      <c r="C47" s="17" t="s">
        <v>1769</v>
      </c>
      <c r="D47" s="19" t="s">
        <v>862</v>
      </c>
      <c r="E47" s="23">
        <v>175000</v>
      </c>
      <c r="F47" s="24">
        <v>1637.91</v>
      </c>
      <c r="G47" s="25">
        <v>0.01</v>
      </c>
    </row>
    <row r="48" spans="1:7" ht="12.95" customHeight="1">
      <c r="A48" s="21" t="s">
        <v>1026</v>
      </c>
      <c r="B48" s="22" t="s">
        <v>1028</v>
      </c>
      <c r="C48" s="17" t="s">
        <v>1027</v>
      </c>
      <c r="D48" s="19" t="s">
        <v>862</v>
      </c>
      <c r="E48" s="23">
        <v>60000</v>
      </c>
      <c r="F48" s="24">
        <v>1620.03</v>
      </c>
      <c r="G48" s="25">
        <v>9.9000000000000008E-3</v>
      </c>
    </row>
    <row r="49" spans="1:7" ht="12.95" customHeight="1">
      <c r="A49" s="21" t="s">
        <v>1194</v>
      </c>
      <c r="B49" s="22" t="s">
        <v>1196</v>
      </c>
      <c r="C49" s="17" t="s">
        <v>1195</v>
      </c>
      <c r="D49" s="19" t="s">
        <v>870</v>
      </c>
      <c r="E49" s="23">
        <v>290000</v>
      </c>
      <c r="F49" s="24">
        <v>1596.16</v>
      </c>
      <c r="G49" s="25">
        <v>9.7999999999999997E-3</v>
      </c>
    </row>
    <row r="50" spans="1:7" ht="12.95" customHeight="1">
      <c r="A50" s="21" t="s">
        <v>1029</v>
      </c>
      <c r="B50" s="22" t="s">
        <v>1031</v>
      </c>
      <c r="C50" s="17" t="s">
        <v>1030</v>
      </c>
      <c r="D50" s="19" t="s">
        <v>1003</v>
      </c>
      <c r="E50" s="23">
        <v>75000</v>
      </c>
      <c r="F50" s="24">
        <v>1595.85</v>
      </c>
      <c r="G50" s="25">
        <v>9.7999999999999997E-3</v>
      </c>
    </row>
    <row r="51" spans="1:7" ht="12.95" customHeight="1">
      <c r="A51" s="21" t="s">
        <v>1132</v>
      </c>
      <c r="B51" s="22" t="s">
        <v>1134</v>
      </c>
      <c r="C51" s="17" t="s">
        <v>1133</v>
      </c>
      <c r="D51" s="19" t="s">
        <v>1003</v>
      </c>
      <c r="E51" s="23">
        <v>280000</v>
      </c>
      <c r="F51" s="24">
        <v>1591.8</v>
      </c>
      <c r="G51" s="25">
        <v>9.7000000000000003E-3</v>
      </c>
    </row>
    <row r="52" spans="1:7" ht="12.95" customHeight="1">
      <c r="A52" s="21" t="s">
        <v>1212</v>
      </c>
      <c r="B52" s="22" t="s">
        <v>1214</v>
      </c>
      <c r="C52" s="17" t="s">
        <v>1213</v>
      </c>
      <c r="D52" s="19" t="s">
        <v>1082</v>
      </c>
      <c r="E52" s="23">
        <v>8500</v>
      </c>
      <c r="F52" s="24">
        <v>1591.26</v>
      </c>
      <c r="G52" s="25">
        <v>9.7000000000000003E-3</v>
      </c>
    </row>
    <row r="53" spans="1:7" ht="12.95" customHeight="1">
      <c r="A53" s="21" t="s">
        <v>1838</v>
      </c>
      <c r="B53" s="22" t="s">
        <v>1840</v>
      </c>
      <c r="C53" s="17" t="s">
        <v>1839</v>
      </c>
      <c r="D53" s="19" t="s">
        <v>892</v>
      </c>
      <c r="E53" s="23">
        <v>650000</v>
      </c>
      <c r="F53" s="24">
        <v>1580.15</v>
      </c>
      <c r="G53" s="25">
        <v>9.7000000000000003E-3</v>
      </c>
    </row>
    <row r="54" spans="1:7" ht="12.95" customHeight="1">
      <c r="A54" s="21" t="s">
        <v>1089</v>
      </c>
      <c r="B54" s="22" t="s">
        <v>1091</v>
      </c>
      <c r="C54" s="17" t="s">
        <v>1090</v>
      </c>
      <c r="D54" s="19" t="s">
        <v>996</v>
      </c>
      <c r="E54" s="23">
        <v>140000</v>
      </c>
      <c r="F54" s="24">
        <v>1544.76</v>
      </c>
      <c r="G54" s="25">
        <v>9.4000000000000004E-3</v>
      </c>
    </row>
    <row r="55" spans="1:7" ht="12.95" customHeight="1">
      <c r="A55" s="21" t="s">
        <v>1125</v>
      </c>
      <c r="B55" s="22" t="s">
        <v>1127</v>
      </c>
      <c r="C55" s="17" t="s">
        <v>1126</v>
      </c>
      <c r="D55" s="19" t="s">
        <v>1128</v>
      </c>
      <c r="E55" s="23">
        <v>240000</v>
      </c>
      <c r="F55" s="24">
        <v>1537.56</v>
      </c>
      <c r="G55" s="25">
        <v>9.4000000000000004E-3</v>
      </c>
    </row>
    <row r="56" spans="1:7" ht="12.95" customHeight="1">
      <c r="A56" s="21" t="s">
        <v>2122</v>
      </c>
      <c r="B56" s="22" t="s">
        <v>2124</v>
      </c>
      <c r="C56" s="17" t="s">
        <v>2123</v>
      </c>
      <c r="D56" s="19" t="s">
        <v>965</v>
      </c>
      <c r="E56" s="23">
        <v>2025000</v>
      </c>
      <c r="F56" s="24">
        <v>1531.91</v>
      </c>
      <c r="G56" s="25">
        <v>9.4000000000000004E-3</v>
      </c>
    </row>
    <row r="57" spans="1:7" ht="12.95" customHeight="1">
      <c r="A57" s="21" t="s">
        <v>1129</v>
      </c>
      <c r="B57" s="22" t="s">
        <v>1131</v>
      </c>
      <c r="C57" s="17" t="s">
        <v>1130</v>
      </c>
      <c r="D57" s="19" t="s">
        <v>930</v>
      </c>
      <c r="E57" s="23">
        <v>650000</v>
      </c>
      <c r="F57" s="24">
        <v>1489.48</v>
      </c>
      <c r="G57" s="25">
        <v>9.1000000000000004E-3</v>
      </c>
    </row>
    <row r="58" spans="1:7" ht="12.95" customHeight="1">
      <c r="A58" s="21" t="s">
        <v>1083</v>
      </c>
      <c r="B58" s="22" t="s">
        <v>1085</v>
      </c>
      <c r="C58" s="17" t="s">
        <v>1084</v>
      </c>
      <c r="D58" s="19" t="s">
        <v>965</v>
      </c>
      <c r="E58" s="23">
        <v>2000000</v>
      </c>
      <c r="F58" s="24">
        <v>1481</v>
      </c>
      <c r="G58" s="25">
        <v>9.1000000000000004E-3</v>
      </c>
    </row>
    <row r="59" spans="1:7" ht="12.95" customHeight="1">
      <c r="A59" s="21" t="s">
        <v>924</v>
      </c>
      <c r="B59" s="22" t="s">
        <v>926</v>
      </c>
      <c r="C59" s="17" t="s">
        <v>925</v>
      </c>
      <c r="D59" s="19" t="s">
        <v>913</v>
      </c>
      <c r="E59" s="23">
        <v>1600000</v>
      </c>
      <c r="F59" s="24">
        <v>1480.8</v>
      </c>
      <c r="G59" s="25">
        <v>9.1000000000000004E-3</v>
      </c>
    </row>
    <row r="60" spans="1:7" ht="12.95" customHeight="1">
      <c r="A60" s="21" t="s">
        <v>1721</v>
      </c>
      <c r="B60" s="22" t="s">
        <v>1723</v>
      </c>
      <c r="C60" s="17" t="s">
        <v>1722</v>
      </c>
      <c r="D60" s="19" t="s">
        <v>888</v>
      </c>
      <c r="E60" s="23">
        <v>900000</v>
      </c>
      <c r="F60" s="24">
        <v>1479.15</v>
      </c>
      <c r="G60" s="25">
        <v>8.9999999999999993E-3</v>
      </c>
    </row>
    <row r="61" spans="1:7" ht="12.95" customHeight="1">
      <c r="A61" s="21" t="s">
        <v>1811</v>
      </c>
      <c r="B61" s="22" t="s">
        <v>1813</v>
      </c>
      <c r="C61" s="17" t="s">
        <v>1812</v>
      </c>
      <c r="D61" s="19" t="s">
        <v>909</v>
      </c>
      <c r="E61" s="23">
        <v>2400000</v>
      </c>
      <c r="F61" s="24">
        <v>1477.2</v>
      </c>
      <c r="G61" s="25">
        <v>8.9999999999999993E-3</v>
      </c>
    </row>
    <row r="62" spans="1:7" ht="12.95" customHeight="1">
      <c r="A62" s="21" t="s">
        <v>962</v>
      </c>
      <c r="B62" s="22" t="s">
        <v>964</v>
      </c>
      <c r="C62" s="17" t="s">
        <v>963</v>
      </c>
      <c r="D62" s="19" t="s">
        <v>965</v>
      </c>
      <c r="E62" s="23">
        <v>2300000</v>
      </c>
      <c r="F62" s="24">
        <v>1473.15</v>
      </c>
      <c r="G62" s="25">
        <v>8.9999999999999993E-3</v>
      </c>
    </row>
    <row r="63" spans="1:7" ht="12.95" customHeight="1">
      <c r="A63" s="21" t="s">
        <v>1829</v>
      </c>
      <c r="B63" s="22" t="s">
        <v>1831</v>
      </c>
      <c r="C63" s="17" t="s">
        <v>1830</v>
      </c>
      <c r="D63" s="19" t="s">
        <v>944</v>
      </c>
      <c r="E63" s="23">
        <v>1100000</v>
      </c>
      <c r="F63" s="24">
        <v>1462.45</v>
      </c>
      <c r="G63" s="25">
        <v>8.8999999999999999E-3</v>
      </c>
    </row>
    <row r="64" spans="1:7" ht="12.95" customHeight="1">
      <c r="A64" s="21" t="s">
        <v>1826</v>
      </c>
      <c r="B64" s="22" t="s">
        <v>1828</v>
      </c>
      <c r="C64" s="17" t="s">
        <v>1827</v>
      </c>
      <c r="D64" s="19" t="s">
        <v>874</v>
      </c>
      <c r="E64" s="23">
        <v>489661</v>
      </c>
      <c r="F64" s="24">
        <v>1455.27</v>
      </c>
      <c r="G64" s="25">
        <v>8.8999999999999999E-3</v>
      </c>
    </row>
    <row r="65" spans="1:7" ht="12.95" customHeight="1">
      <c r="A65" s="21" t="s">
        <v>1855</v>
      </c>
      <c r="B65" s="22" t="s">
        <v>1857</v>
      </c>
      <c r="C65" s="17" t="s">
        <v>1856</v>
      </c>
      <c r="D65" s="19" t="s">
        <v>1016</v>
      </c>
      <c r="E65" s="23">
        <v>600000</v>
      </c>
      <c r="F65" s="24">
        <v>1449.9</v>
      </c>
      <c r="G65" s="25">
        <v>8.8999999999999999E-3</v>
      </c>
    </row>
    <row r="66" spans="1:7" ht="12.95" customHeight="1">
      <c r="A66" s="21" t="s">
        <v>2052</v>
      </c>
      <c r="B66" s="22" t="s">
        <v>2054</v>
      </c>
      <c r="C66" s="17" t="s">
        <v>2053</v>
      </c>
      <c r="D66" s="19" t="s">
        <v>1777</v>
      </c>
      <c r="E66" s="23">
        <v>850000</v>
      </c>
      <c r="F66" s="24">
        <v>1433.53</v>
      </c>
      <c r="G66" s="25">
        <v>8.8000000000000005E-3</v>
      </c>
    </row>
    <row r="67" spans="1:7" ht="12.95" customHeight="1">
      <c r="A67" s="21" t="s">
        <v>1888</v>
      </c>
      <c r="B67" s="22" t="s">
        <v>1890</v>
      </c>
      <c r="C67" s="17" t="s">
        <v>1889</v>
      </c>
      <c r="D67" s="19" t="s">
        <v>1003</v>
      </c>
      <c r="E67" s="23">
        <v>550000</v>
      </c>
      <c r="F67" s="24">
        <v>1425.33</v>
      </c>
      <c r="G67" s="25">
        <v>8.6999999999999994E-3</v>
      </c>
    </row>
    <row r="68" spans="1:7" ht="12.95" customHeight="1">
      <c r="A68" s="21" t="s">
        <v>1858</v>
      </c>
      <c r="B68" s="22" t="s">
        <v>1860</v>
      </c>
      <c r="C68" s="17" t="s">
        <v>1859</v>
      </c>
      <c r="D68" s="19" t="s">
        <v>888</v>
      </c>
      <c r="E68" s="23">
        <v>500000</v>
      </c>
      <c r="F68" s="24">
        <v>1424</v>
      </c>
      <c r="G68" s="25">
        <v>8.6999999999999994E-3</v>
      </c>
    </row>
    <row r="69" spans="1:7" ht="12.95" customHeight="1">
      <c r="A69" s="21" t="s">
        <v>1844</v>
      </c>
      <c r="B69" s="22" t="s">
        <v>1846</v>
      </c>
      <c r="C69" s="17" t="s">
        <v>1845</v>
      </c>
      <c r="D69" s="19" t="s">
        <v>944</v>
      </c>
      <c r="E69" s="23">
        <v>380000</v>
      </c>
      <c r="F69" s="24">
        <v>1423.48</v>
      </c>
      <c r="G69" s="25">
        <v>8.6999999999999994E-3</v>
      </c>
    </row>
    <row r="70" spans="1:7" ht="12.95" customHeight="1">
      <c r="A70" s="21" t="s">
        <v>2055</v>
      </c>
      <c r="B70" s="22" t="s">
        <v>2057</v>
      </c>
      <c r="C70" s="17" t="s">
        <v>2056</v>
      </c>
      <c r="D70" s="19" t="s">
        <v>892</v>
      </c>
      <c r="E70" s="23">
        <v>650000</v>
      </c>
      <c r="F70" s="24">
        <v>1387.43</v>
      </c>
      <c r="G70" s="25">
        <v>8.5000000000000006E-3</v>
      </c>
    </row>
    <row r="71" spans="1:7" ht="12.95" customHeight="1">
      <c r="A71" s="21" t="s">
        <v>1940</v>
      </c>
      <c r="B71" s="22" t="s">
        <v>1942</v>
      </c>
      <c r="C71" s="17" t="s">
        <v>1941</v>
      </c>
      <c r="D71" s="19" t="s">
        <v>902</v>
      </c>
      <c r="E71" s="23">
        <v>13000</v>
      </c>
      <c r="F71" s="24">
        <v>1344.07</v>
      </c>
      <c r="G71" s="25">
        <v>8.2000000000000007E-3</v>
      </c>
    </row>
    <row r="72" spans="1:7" ht="12.95" customHeight="1">
      <c r="A72" s="21" t="s">
        <v>1138</v>
      </c>
      <c r="B72" s="22" t="s">
        <v>1140</v>
      </c>
      <c r="C72" s="17" t="s">
        <v>1139</v>
      </c>
      <c r="D72" s="19" t="s">
        <v>858</v>
      </c>
      <c r="E72" s="23">
        <v>400000</v>
      </c>
      <c r="F72" s="24">
        <v>1321.6</v>
      </c>
      <c r="G72" s="25">
        <v>8.0999999999999996E-3</v>
      </c>
    </row>
    <row r="73" spans="1:7" ht="12.95" customHeight="1">
      <c r="A73" s="21" t="s">
        <v>2125</v>
      </c>
      <c r="B73" s="22" t="s">
        <v>2127</v>
      </c>
      <c r="C73" s="17" t="s">
        <v>2126</v>
      </c>
      <c r="D73" s="19" t="s">
        <v>1730</v>
      </c>
      <c r="E73" s="23">
        <v>2600000</v>
      </c>
      <c r="F73" s="24">
        <v>1245.4000000000001</v>
      </c>
      <c r="G73" s="25">
        <v>7.6E-3</v>
      </c>
    </row>
    <row r="74" spans="1:7" ht="12.95" customHeight="1">
      <c r="A74" s="21" t="s">
        <v>1875</v>
      </c>
      <c r="B74" s="22" t="s">
        <v>1877</v>
      </c>
      <c r="C74" s="17" t="s">
        <v>1876</v>
      </c>
      <c r="D74" s="19" t="s">
        <v>1730</v>
      </c>
      <c r="E74" s="23">
        <v>75000</v>
      </c>
      <c r="F74" s="24">
        <v>1241.18</v>
      </c>
      <c r="G74" s="25">
        <v>7.6E-3</v>
      </c>
    </row>
    <row r="75" spans="1:7" ht="12.95" customHeight="1">
      <c r="A75" s="21" t="s">
        <v>2128</v>
      </c>
      <c r="B75" s="22" t="s">
        <v>2130</v>
      </c>
      <c r="C75" s="17" t="s">
        <v>2129</v>
      </c>
      <c r="D75" s="19" t="s">
        <v>881</v>
      </c>
      <c r="E75" s="23">
        <v>390000</v>
      </c>
      <c r="F75" s="24">
        <v>1163.76</v>
      </c>
      <c r="G75" s="25">
        <v>7.1000000000000004E-3</v>
      </c>
    </row>
    <row r="76" spans="1:7" ht="12.95" customHeight="1">
      <c r="A76" s="21" t="s">
        <v>1981</v>
      </c>
      <c r="B76" s="22" t="s">
        <v>1983</v>
      </c>
      <c r="C76" s="17" t="s">
        <v>1982</v>
      </c>
      <c r="D76" s="19" t="s">
        <v>1016</v>
      </c>
      <c r="E76" s="23">
        <v>40000</v>
      </c>
      <c r="F76" s="24">
        <v>1138.04</v>
      </c>
      <c r="G76" s="25">
        <v>7.0000000000000001E-3</v>
      </c>
    </row>
    <row r="77" spans="1:7" ht="12.95" customHeight="1">
      <c r="A77" s="21" t="s">
        <v>1820</v>
      </c>
      <c r="B77" s="22" t="s">
        <v>1822</v>
      </c>
      <c r="C77" s="17" t="s">
        <v>1821</v>
      </c>
      <c r="D77" s="19" t="s">
        <v>866</v>
      </c>
      <c r="E77" s="23">
        <v>180000</v>
      </c>
      <c r="F77" s="24">
        <v>1130.58</v>
      </c>
      <c r="G77" s="25">
        <v>6.8999999999999999E-3</v>
      </c>
    </row>
    <row r="78" spans="1:7" ht="12.95" customHeight="1">
      <c r="A78" s="21" t="s">
        <v>1724</v>
      </c>
      <c r="B78" s="22" t="s">
        <v>1726</v>
      </c>
      <c r="C78" s="17" t="s">
        <v>1725</v>
      </c>
      <c r="D78" s="19" t="s">
        <v>866</v>
      </c>
      <c r="E78" s="23">
        <v>75000</v>
      </c>
      <c r="F78" s="24">
        <v>1123.43</v>
      </c>
      <c r="G78" s="25">
        <v>6.8999999999999999E-3</v>
      </c>
    </row>
    <row r="79" spans="1:7" ht="12.95" customHeight="1">
      <c r="A79" s="21" t="s">
        <v>2131</v>
      </c>
      <c r="B79" s="22" t="s">
        <v>2133</v>
      </c>
      <c r="C79" s="17" t="s">
        <v>2132</v>
      </c>
      <c r="D79" s="19" t="s">
        <v>888</v>
      </c>
      <c r="E79" s="23">
        <v>340000</v>
      </c>
      <c r="F79" s="24">
        <v>1071.17</v>
      </c>
      <c r="G79" s="25">
        <v>6.6E-3</v>
      </c>
    </row>
    <row r="80" spans="1:7" ht="12.95" customHeight="1">
      <c r="A80" s="21" t="s">
        <v>1914</v>
      </c>
      <c r="B80" s="22" t="s">
        <v>1916</v>
      </c>
      <c r="C80" s="17" t="s">
        <v>1915</v>
      </c>
      <c r="D80" s="19" t="s">
        <v>920</v>
      </c>
      <c r="E80" s="23">
        <v>130000</v>
      </c>
      <c r="F80" s="24">
        <v>1057.75</v>
      </c>
      <c r="G80" s="25">
        <v>6.4999999999999997E-3</v>
      </c>
    </row>
    <row r="81" spans="1:7" ht="12.95" customHeight="1">
      <c r="A81" s="21" t="s">
        <v>1884</v>
      </c>
      <c r="B81" s="22" t="s">
        <v>1886</v>
      </c>
      <c r="C81" s="17" t="s">
        <v>1885</v>
      </c>
      <c r="D81" s="19" t="s">
        <v>1887</v>
      </c>
      <c r="E81" s="23">
        <v>200000</v>
      </c>
      <c r="F81" s="24">
        <v>1051.2</v>
      </c>
      <c r="G81" s="25">
        <v>6.4000000000000003E-3</v>
      </c>
    </row>
    <row r="82" spans="1:7" ht="12.95" customHeight="1">
      <c r="A82" s="21" t="s">
        <v>1908</v>
      </c>
      <c r="B82" s="22" t="s">
        <v>1910</v>
      </c>
      <c r="C82" s="17" t="s">
        <v>1909</v>
      </c>
      <c r="D82" s="19" t="s">
        <v>866</v>
      </c>
      <c r="E82" s="23">
        <v>130000</v>
      </c>
      <c r="F82" s="24">
        <v>1031.0999999999999</v>
      </c>
      <c r="G82" s="25">
        <v>6.3E-3</v>
      </c>
    </row>
    <row r="83" spans="1:7" ht="12.95" customHeight="1">
      <c r="A83" s="21" t="s">
        <v>1706</v>
      </c>
      <c r="B83" s="22" t="s">
        <v>1708</v>
      </c>
      <c r="C83" s="17" t="s">
        <v>1707</v>
      </c>
      <c r="D83" s="19" t="s">
        <v>866</v>
      </c>
      <c r="E83" s="23">
        <v>400000</v>
      </c>
      <c r="F83" s="24">
        <v>1011.4</v>
      </c>
      <c r="G83" s="25">
        <v>6.1999999999999998E-3</v>
      </c>
    </row>
    <row r="84" spans="1:7" ht="12.95" customHeight="1">
      <c r="A84" s="21" t="s">
        <v>1823</v>
      </c>
      <c r="B84" s="22" t="s">
        <v>1825</v>
      </c>
      <c r="C84" s="17" t="s">
        <v>1824</v>
      </c>
      <c r="D84" s="19" t="s">
        <v>866</v>
      </c>
      <c r="E84" s="23">
        <v>302596</v>
      </c>
      <c r="F84" s="24">
        <v>977.39</v>
      </c>
      <c r="G84" s="25">
        <v>6.0000000000000001E-3</v>
      </c>
    </row>
    <row r="85" spans="1:7" ht="12.95" customHeight="1">
      <c r="A85" s="21" t="s">
        <v>2103</v>
      </c>
      <c r="B85" s="22" t="s">
        <v>2105</v>
      </c>
      <c r="C85" s="17" t="s">
        <v>2104</v>
      </c>
      <c r="D85" s="19" t="s">
        <v>1887</v>
      </c>
      <c r="E85" s="23">
        <v>1065352</v>
      </c>
      <c r="F85" s="24">
        <v>879.45</v>
      </c>
      <c r="G85" s="25">
        <v>5.4000000000000003E-3</v>
      </c>
    </row>
    <row r="86" spans="1:7" ht="12.95" customHeight="1">
      <c r="A86" s="21" t="s">
        <v>1978</v>
      </c>
      <c r="B86" s="22" t="s">
        <v>1980</v>
      </c>
      <c r="C86" s="17" t="s">
        <v>1979</v>
      </c>
      <c r="D86" s="19" t="s">
        <v>892</v>
      </c>
      <c r="E86" s="23">
        <v>93000</v>
      </c>
      <c r="F86" s="24">
        <v>857.93</v>
      </c>
      <c r="G86" s="25">
        <v>5.1999999999999998E-3</v>
      </c>
    </row>
    <row r="87" spans="1:7" ht="12.95" customHeight="1">
      <c r="A87" s="21" t="s">
        <v>1107</v>
      </c>
      <c r="B87" s="22" t="s">
        <v>1109</v>
      </c>
      <c r="C87" s="17" t="s">
        <v>1108</v>
      </c>
      <c r="D87" s="19" t="s">
        <v>866</v>
      </c>
      <c r="E87" s="23">
        <v>170000</v>
      </c>
      <c r="F87" s="24">
        <v>845.24</v>
      </c>
      <c r="G87" s="25">
        <v>5.1999999999999998E-3</v>
      </c>
    </row>
    <row r="88" spans="1:7" ht="12.95" customHeight="1">
      <c r="A88" s="21" t="s">
        <v>2064</v>
      </c>
      <c r="B88" s="22" t="s">
        <v>2066</v>
      </c>
      <c r="C88" s="17" t="s">
        <v>2065</v>
      </c>
      <c r="D88" s="19" t="s">
        <v>1128</v>
      </c>
      <c r="E88" s="23">
        <v>151606</v>
      </c>
      <c r="F88" s="24">
        <v>678.44</v>
      </c>
      <c r="G88" s="25">
        <v>4.1999999999999997E-3</v>
      </c>
    </row>
    <row r="89" spans="1:7" ht="12.95" customHeight="1">
      <c r="A89" s="21" t="s">
        <v>2073</v>
      </c>
      <c r="B89" s="22" t="s">
        <v>2075</v>
      </c>
      <c r="C89" s="17" t="s">
        <v>2074</v>
      </c>
      <c r="D89" s="19" t="s">
        <v>902</v>
      </c>
      <c r="E89" s="23">
        <v>1400000</v>
      </c>
      <c r="F89" s="24">
        <v>501.9</v>
      </c>
      <c r="G89" s="25">
        <v>3.0999999999999999E-3</v>
      </c>
    </row>
    <row r="90" spans="1:7" ht="12.95" customHeight="1">
      <c r="A90" s="21" t="s">
        <v>2134</v>
      </c>
      <c r="B90" s="22" t="s">
        <v>2136</v>
      </c>
      <c r="C90" s="17" t="s">
        <v>2135</v>
      </c>
      <c r="D90" s="19" t="s">
        <v>892</v>
      </c>
      <c r="E90" s="23">
        <v>265000</v>
      </c>
      <c r="F90" s="24">
        <v>496.48</v>
      </c>
      <c r="G90" s="25">
        <v>3.0000000000000001E-3</v>
      </c>
    </row>
    <row r="91" spans="1:7" ht="12.95" customHeight="1">
      <c r="A91" s="21" t="s">
        <v>1122</v>
      </c>
      <c r="B91" s="22" t="s">
        <v>1124</v>
      </c>
      <c r="C91" s="17" t="s">
        <v>1123</v>
      </c>
      <c r="D91" s="19" t="s">
        <v>996</v>
      </c>
      <c r="E91" s="23">
        <v>60000</v>
      </c>
      <c r="F91" s="24">
        <v>316.29000000000002</v>
      </c>
      <c r="G91" s="25">
        <v>1.9E-3</v>
      </c>
    </row>
    <row r="92" spans="1:7" ht="12.95" customHeight="1">
      <c r="A92" s="21" t="s">
        <v>1869</v>
      </c>
      <c r="B92" s="22" t="s">
        <v>1871</v>
      </c>
      <c r="C92" s="17" t="s">
        <v>1870</v>
      </c>
      <c r="D92" s="19" t="s">
        <v>996</v>
      </c>
      <c r="E92" s="23">
        <v>240307</v>
      </c>
      <c r="F92" s="24">
        <v>18.86</v>
      </c>
      <c r="G92" s="25">
        <v>1E-4</v>
      </c>
    </row>
    <row r="93" spans="1:7" ht="12.95" customHeight="1">
      <c r="A93" s="21" t="s">
        <v>1867</v>
      </c>
      <c r="B93" s="22" t="s">
        <v>857</v>
      </c>
      <c r="C93" s="17" t="s">
        <v>1868</v>
      </c>
      <c r="D93" s="19" t="s">
        <v>858</v>
      </c>
      <c r="E93" s="23">
        <v>12320</v>
      </c>
      <c r="F93" s="24">
        <v>15.62</v>
      </c>
      <c r="G93" s="25">
        <v>1E-4</v>
      </c>
    </row>
    <row r="94" spans="1:7" ht="12.95" customHeight="1">
      <c r="A94" s="10"/>
      <c r="B94" s="27" t="s">
        <v>37</v>
      </c>
      <c r="C94" s="26" t="s">
        <v>2</v>
      </c>
      <c r="D94" s="27" t="s">
        <v>2</v>
      </c>
      <c r="E94" s="27" t="s">
        <v>2</v>
      </c>
      <c r="F94" s="28">
        <v>156090.47</v>
      </c>
      <c r="G94" s="29">
        <v>0.95509999999999995</v>
      </c>
    </row>
    <row r="95" spans="1:7" ht="12.95" customHeight="1">
      <c r="A95" s="10"/>
      <c r="B95" s="18" t="s">
        <v>1285</v>
      </c>
      <c r="C95" s="33" t="s">
        <v>2</v>
      </c>
      <c r="D95" s="30" t="s">
        <v>2</v>
      </c>
      <c r="E95" s="30" t="s">
        <v>2</v>
      </c>
      <c r="F95" s="31" t="s">
        <v>39</v>
      </c>
      <c r="G95" s="32" t="s">
        <v>39</v>
      </c>
    </row>
    <row r="96" spans="1:7" ht="12.95" customHeight="1">
      <c r="A96" s="10"/>
      <c r="B96" s="27" t="s">
        <v>37</v>
      </c>
      <c r="C96" s="33" t="s">
        <v>2</v>
      </c>
      <c r="D96" s="30" t="s">
        <v>2</v>
      </c>
      <c r="E96" s="30" t="s">
        <v>2</v>
      </c>
      <c r="F96" s="31" t="s">
        <v>39</v>
      </c>
      <c r="G96" s="32" t="s">
        <v>39</v>
      </c>
    </row>
    <row r="97" spans="1:7" ht="12.95" customHeight="1">
      <c r="A97" s="10"/>
      <c r="B97" s="27" t="s">
        <v>40</v>
      </c>
      <c r="C97" s="33" t="s">
        <v>2</v>
      </c>
      <c r="D97" s="30" t="s">
        <v>2</v>
      </c>
      <c r="E97" s="35" t="s">
        <v>2</v>
      </c>
      <c r="F97" s="36">
        <v>156090.47</v>
      </c>
      <c r="G97" s="37">
        <v>0.95509999999999995</v>
      </c>
    </row>
    <row r="98" spans="1:7" ht="12.95" customHeight="1">
      <c r="A98" s="10"/>
      <c r="B98" s="18" t="s">
        <v>41</v>
      </c>
      <c r="C98" s="17" t="s">
        <v>2</v>
      </c>
      <c r="D98" s="19" t="s">
        <v>2</v>
      </c>
      <c r="E98" s="19" t="s">
        <v>2</v>
      </c>
      <c r="F98" s="19" t="s">
        <v>2</v>
      </c>
      <c r="G98" s="20" t="s">
        <v>2</v>
      </c>
    </row>
    <row r="99" spans="1:7" ht="12.95" customHeight="1">
      <c r="A99" s="10"/>
      <c r="B99" s="18" t="s">
        <v>453</v>
      </c>
      <c r="C99" s="17" t="s">
        <v>2</v>
      </c>
      <c r="D99" s="19" t="s">
        <v>2</v>
      </c>
      <c r="E99" s="19" t="s">
        <v>2</v>
      </c>
      <c r="F99" s="19" t="s">
        <v>2</v>
      </c>
      <c r="G99" s="20" t="s">
        <v>2</v>
      </c>
    </row>
    <row r="100" spans="1:7" ht="12.95" customHeight="1">
      <c r="A100" s="11" t="s">
        <v>2</v>
      </c>
      <c r="B100" s="22" t="s">
        <v>454</v>
      </c>
      <c r="C100" s="17" t="s">
        <v>2</v>
      </c>
      <c r="D100" s="19" t="s">
        <v>2</v>
      </c>
      <c r="E100" s="39" t="s">
        <v>2</v>
      </c>
      <c r="F100" s="24">
        <v>5190.88</v>
      </c>
      <c r="G100" s="25">
        <v>3.1800000000000002E-2</v>
      </c>
    </row>
    <row r="101" spans="1:7" ht="12.95" customHeight="1">
      <c r="A101" s="10"/>
      <c r="B101" s="27" t="s">
        <v>40</v>
      </c>
      <c r="C101" s="33" t="s">
        <v>2</v>
      </c>
      <c r="D101" s="30" t="s">
        <v>2</v>
      </c>
      <c r="E101" s="35" t="s">
        <v>2</v>
      </c>
      <c r="F101" s="36">
        <v>5190.88</v>
      </c>
      <c r="G101" s="37">
        <v>3.1800000000000002E-2</v>
      </c>
    </row>
    <row r="102" spans="1:7" ht="12.95" customHeight="1">
      <c r="A102" s="10"/>
      <c r="B102" s="27" t="s">
        <v>263</v>
      </c>
      <c r="C102" s="33" t="s">
        <v>2</v>
      </c>
      <c r="D102" s="30" t="s">
        <v>2</v>
      </c>
      <c r="E102" s="19" t="s">
        <v>2</v>
      </c>
      <c r="F102" s="36">
        <v>2191.2399999999998</v>
      </c>
      <c r="G102" s="37">
        <v>1.3100000000000001E-2</v>
      </c>
    </row>
    <row r="103" spans="1:7" ht="12.95" customHeight="1" thickBot="1">
      <c r="A103" s="10"/>
      <c r="B103" s="41" t="s">
        <v>264</v>
      </c>
      <c r="C103" s="40" t="s">
        <v>2</v>
      </c>
      <c r="D103" s="42" t="s">
        <v>2</v>
      </c>
      <c r="E103" s="42" t="s">
        <v>2</v>
      </c>
      <c r="F103" s="43">
        <v>163472.59170665909</v>
      </c>
      <c r="G103" s="44">
        <v>1</v>
      </c>
    </row>
    <row r="104" spans="1:7" ht="12.95" customHeight="1">
      <c r="A104" s="10"/>
      <c r="B104" s="11" t="s">
        <v>2</v>
      </c>
      <c r="C104" s="10"/>
      <c r="D104" s="10"/>
      <c r="E104" s="10"/>
      <c r="F104" s="10"/>
      <c r="G104" s="10"/>
    </row>
    <row r="105" spans="1:7" ht="12.95" customHeight="1">
      <c r="A105" s="10"/>
      <c r="B105" s="45" t="s">
        <v>2</v>
      </c>
      <c r="C105" s="10"/>
      <c r="D105" s="10"/>
      <c r="E105" s="10"/>
      <c r="F105" s="10"/>
      <c r="G105" s="10"/>
    </row>
    <row r="106" spans="1:7" ht="12.95" customHeight="1">
      <c r="A106" s="10"/>
      <c r="B106" s="45" t="s">
        <v>2</v>
      </c>
      <c r="C106" s="10"/>
      <c r="D106" s="10"/>
      <c r="E106" s="10"/>
      <c r="F106" s="10"/>
      <c r="G106" s="10"/>
    </row>
    <row r="107" spans="1:7" ht="26.1" customHeight="1">
      <c r="A107" s="10"/>
      <c r="B107" s="55"/>
      <c r="C107" s="10"/>
      <c r="E107" s="10"/>
      <c r="F107" s="10"/>
      <c r="G107" s="10"/>
    </row>
    <row r="108" spans="1:7" ht="12.95" customHeight="1">
      <c r="A108" s="10"/>
      <c r="B108" s="45" t="s">
        <v>2</v>
      </c>
      <c r="C108" s="10"/>
      <c r="D108" s="10"/>
      <c r="E108" s="10"/>
      <c r="F108" s="10"/>
      <c r="G10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2:G19"/>
  <sheetViews>
    <sheetView showGridLines="0" zoomScaleNormal="100" workbookViewId="0"/>
  </sheetViews>
  <sheetFormatPr defaultRowHeight="12.75"/>
  <cols>
    <col min="1" max="1" width="7" style="8" bestFit="1" customWidth="1"/>
    <col min="2" max="2" width="44" style="8" bestFit="1" customWidth="1"/>
    <col min="3" max="3" width="13.28515625" style="8" bestFit="1" customWidth="1"/>
    <col min="4" max="4" width="14.140625" style="8" bestFit="1" customWidth="1"/>
    <col min="5" max="5" width="13.4257812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All Seasons Bond Fund (ASBF)</v>
      </c>
      <c r="C4" s="65"/>
      <c r="D4" s="65"/>
      <c r="E4" s="65"/>
      <c r="F4" s="65"/>
      <c r="G4" s="65"/>
    </row>
    <row r="5" spans="1:7" ht="15.95" customHeight="1">
      <c r="A5" s="9" t="s">
        <v>2137</v>
      </c>
      <c r="B5" s="56" t="s">
        <v>2965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2138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21" t="s">
        <v>2139</v>
      </c>
      <c r="B10" s="22" t="s">
        <v>2141</v>
      </c>
      <c r="C10" s="17" t="s">
        <v>2140</v>
      </c>
      <c r="D10" s="19" t="s">
        <v>2</v>
      </c>
      <c r="E10" s="47">
        <v>30706799.702</v>
      </c>
      <c r="F10" s="24">
        <v>11382.27</v>
      </c>
      <c r="G10" s="25">
        <v>0.70079999999999998</v>
      </c>
    </row>
    <row r="11" spans="1:7" ht="12.95" customHeight="1">
      <c r="A11" s="21" t="s">
        <v>2142</v>
      </c>
      <c r="B11" s="22" t="s">
        <v>2144</v>
      </c>
      <c r="C11" s="17" t="s">
        <v>2143</v>
      </c>
      <c r="D11" s="19" t="s">
        <v>2</v>
      </c>
      <c r="E11" s="47">
        <v>19195244.594000001</v>
      </c>
      <c r="F11" s="24">
        <v>4854.2299999999996</v>
      </c>
      <c r="G11" s="25">
        <v>0.2989</v>
      </c>
    </row>
    <row r="12" spans="1:7" ht="12.95" customHeight="1">
      <c r="A12" s="10"/>
      <c r="B12" s="27" t="s">
        <v>40</v>
      </c>
      <c r="C12" s="33" t="s">
        <v>2</v>
      </c>
      <c r="D12" s="30" t="s">
        <v>2</v>
      </c>
      <c r="E12" s="35" t="s">
        <v>2</v>
      </c>
      <c r="F12" s="36">
        <v>16236.5</v>
      </c>
      <c r="G12" s="37">
        <v>0.99970000000000003</v>
      </c>
    </row>
    <row r="13" spans="1:7" ht="12.95" customHeight="1">
      <c r="A13" s="10"/>
      <c r="B13" s="27" t="s">
        <v>263</v>
      </c>
      <c r="C13" s="33" t="s">
        <v>2</v>
      </c>
      <c r="D13" s="30" t="s">
        <v>2</v>
      </c>
      <c r="E13" s="19" t="s">
        <v>2</v>
      </c>
      <c r="F13" s="36">
        <v>4.41</v>
      </c>
      <c r="G13" s="37">
        <v>2.9999999999999997E-4</v>
      </c>
    </row>
    <row r="14" spans="1:7" ht="12.95" customHeight="1" thickBot="1">
      <c r="A14" s="10"/>
      <c r="B14" s="41" t="s">
        <v>264</v>
      </c>
      <c r="C14" s="40" t="s">
        <v>2</v>
      </c>
      <c r="D14" s="42" t="s">
        <v>2</v>
      </c>
      <c r="E14" s="42" t="s">
        <v>2</v>
      </c>
      <c r="F14" s="43">
        <v>16240.9098589</v>
      </c>
      <c r="G14" s="44">
        <v>1</v>
      </c>
    </row>
    <row r="15" spans="1:7" ht="12.95" customHeight="1">
      <c r="A15" s="10"/>
      <c r="B15" s="11" t="s">
        <v>2</v>
      </c>
      <c r="C15" s="10"/>
      <c r="D15" s="10"/>
      <c r="E15" s="10"/>
      <c r="F15" s="10"/>
      <c r="G15" s="10"/>
    </row>
    <row r="16" spans="1:7" ht="12.95" customHeight="1">
      <c r="A16" s="10"/>
      <c r="B16" s="45" t="s">
        <v>2</v>
      </c>
      <c r="C16" s="10"/>
      <c r="D16" s="10"/>
      <c r="E16" s="10"/>
      <c r="F16" s="10"/>
      <c r="G16" s="10"/>
    </row>
    <row r="17" spans="1:7" ht="12.95" customHeight="1">
      <c r="A17" s="10"/>
      <c r="B17" s="45" t="s">
        <v>2</v>
      </c>
      <c r="C17" s="10"/>
      <c r="D17" s="10"/>
      <c r="E17" s="10"/>
      <c r="F17" s="10"/>
      <c r="G17" s="10"/>
    </row>
    <row r="18" spans="1:7" ht="26.1" customHeight="1">
      <c r="A18" s="10"/>
      <c r="B18" s="55"/>
      <c r="C18" s="10"/>
      <c r="E18" s="10"/>
      <c r="F18" s="10"/>
      <c r="G18" s="10"/>
    </row>
    <row r="19" spans="1:7" ht="12.95" customHeight="1">
      <c r="A19" s="10"/>
      <c r="B19" s="45" t="s">
        <v>2</v>
      </c>
      <c r="C19" s="10"/>
      <c r="D19" s="10"/>
      <c r="E19" s="10"/>
      <c r="F19" s="10"/>
      <c r="G1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2:G94"/>
  <sheetViews>
    <sheetView showGridLines="0" zoomScaleNormal="100" workbookViewId="0">
      <selection activeCell="B4" sqref="B4:G4"/>
    </sheetView>
  </sheetViews>
  <sheetFormatPr defaultRowHeight="12.75"/>
  <cols>
    <col min="1" max="1" width="9" style="8" bestFit="1" customWidth="1"/>
    <col min="2" max="2" width="61.7109375" style="8" bestFit="1" customWidth="1"/>
    <col min="3" max="3" width="13.5703125" style="8" bestFit="1" customWidth="1"/>
    <col min="4" max="4" width="21.140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">
        <v>3046</v>
      </c>
      <c r="C4" s="65"/>
      <c r="D4" s="65"/>
      <c r="E4" s="65"/>
      <c r="F4" s="65"/>
      <c r="G4" s="65"/>
    </row>
    <row r="5" spans="1:7" ht="15.95" customHeight="1">
      <c r="A5" s="9" t="s">
        <v>2145</v>
      </c>
      <c r="B5" s="56" t="s">
        <v>2966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885</v>
      </c>
      <c r="B11" s="22" t="s">
        <v>887</v>
      </c>
      <c r="C11" s="17" t="s">
        <v>886</v>
      </c>
      <c r="D11" s="19" t="s">
        <v>888</v>
      </c>
      <c r="E11" s="23">
        <v>40000</v>
      </c>
      <c r="F11" s="24">
        <v>474.4</v>
      </c>
      <c r="G11" s="25">
        <v>2.1499999999999998E-2</v>
      </c>
    </row>
    <row r="12" spans="1:7" ht="12.95" customHeight="1">
      <c r="A12" s="21" t="s">
        <v>1695</v>
      </c>
      <c r="B12" s="22" t="s">
        <v>1615</v>
      </c>
      <c r="C12" s="17" t="s">
        <v>1696</v>
      </c>
      <c r="D12" s="19" t="s">
        <v>870</v>
      </c>
      <c r="E12" s="23">
        <v>21154</v>
      </c>
      <c r="F12" s="24">
        <v>461.05</v>
      </c>
      <c r="G12" s="25">
        <v>2.0899999999999998E-2</v>
      </c>
    </row>
    <row r="13" spans="1:7" ht="12.95" customHeight="1">
      <c r="A13" s="21" t="s">
        <v>1086</v>
      </c>
      <c r="B13" s="22" t="s">
        <v>1088</v>
      </c>
      <c r="C13" s="17" t="s">
        <v>1087</v>
      </c>
      <c r="D13" s="19" t="s">
        <v>866</v>
      </c>
      <c r="E13" s="23">
        <v>17168</v>
      </c>
      <c r="F13" s="24">
        <v>342.48</v>
      </c>
      <c r="G13" s="25">
        <v>1.55E-2</v>
      </c>
    </row>
    <row r="14" spans="1:7" ht="12.95" customHeight="1">
      <c r="A14" s="21" t="s">
        <v>938</v>
      </c>
      <c r="B14" s="22" t="s">
        <v>940</v>
      </c>
      <c r="C14" s="17" t="s">
        <v>939</v>
      </c>
      <c r="D14" s="19" t="s">
        <v>874</v>
      </c>
      <c r="E14" s="23">
        <v>22140</v>
      </c>
      <c r="F14" s="24">
        <v>302.23</v>
      </c>
      <c r="G14" s="25">
        <v>1.37E-2</v>
      </c>
    </row>
    <row r="15" spans="1:7" ht="12.95" customHeight="1">
      <c r="A15" s="21" t="s">
        <v>899</v>
      </c>
      <c r="B15" s="22" t="s">
        <v>901</v>
      </c>
      <c r="C15" s="17" t="s">
        <v>900</v>
      </c>
      <c r="D15" s="19" t="s">
        <v>902</v>
      </c>
      <c r="E15" s="23">
        <v>89280</v>
      </c>
      <c r="F15" s="24">
        <v>265.79000000000002</v>
      </c>
      <c r="G15" s="25">
        <v>1.21E-2</v>
      </c>
    </row>
    <row r="16" spans="1:7" ht="12.95" customHeight="1">
      <c r="A16" s="21" t="s">
        <v>985</v>
      </c>
      <c r="B16" s="22" t="s">
        <v>987</v>
      </c>
      <c r="C16" s="17" t="s">
        <v>986</v>
      </c>
      <c r="D16" s="19" t="s">
        <v>874</v>
      </c>
      <c r="E16" s="23">
        <v>12888</v>
      </c>
      <c r="F16" s="24">
        <v>250.05</v>
      </c>
      <c r="G16" s="25">
        <v>1.1299999999999999E-2</v>
      </c>
    </row>
    <row r="17" spans="1:7" ht="12.95" customHeight="1">
      <c r="A17" s="21" t="s">
        <v>945</v>
      </c>
      <c r="B17" s="22" t="s">
        <v>947</v>
      </c>
      <c r="C17" s="17" t="s">
        <v>946</v>
      </c>
      <c r="D17" s="19" t="s">
        <v>913</v>
      </c>
      <c r="E17" s="23">
        <v>12805</v>
      </c>
      <c r="F17" s="24">
        <v>166.76</v>
      </c>
      <c r="G17" s="25">
        <v>7.6E-3</v>
      </c>
    </row>
    <row r="18" spans="1:7" ht="12.95" customHeight="1">
      <c r="A18" s="21" t="s">
        <v>1765</v>
      </c>
      <c r="B18" s="22" t="s">
        <v>1767</v>
      </c>
      <c r="C18" s="17" t="s">
        <v>1766</v>
      </c>
      <c r="D18" s="19" t="s">
        <v>870</v>
      </c>
      <c r="E18" s="23">
        <v>11400</v>
      </c>
      <c r="F18" s="24">
        <v>148.97999999999999</v>
      </c>
      <c r="G18" s="25">
        <v>6.7999999999999996E-3</v>
      </c>
    </row>
    <row r="19" spans="1:7" ht="12.95" customHeight="1">
      <c r="A19" s="21" t="s">
        <v>1276</v>
      </c>
      <c r="B19" s="22" t="s">
        <v>1278</v>
      </c>
      <c r="C19" s="17" t="s">
        <v>1277</v>
      </c>
      <c r="D19" s="19" t="s">
        <v>862</v>
      </c>
      <c r="E19" s="23">
        <v>1454</v>
      </c>
      <c r="F19" s="24">
        <v>138.43</v>
      </c>
      <c r="G19" s="25">
        <v>6.3E-3</v>
      </c>
    </row>
    <row r="20" spans="1:7" ht="12.95" customHeight="1">
      <c r="A20" s="21" t="s">
        <v>2146</v>
      </c>
      <c r="B20" s="22" t="s">
        <v>2148</v>
      </c>
      <c r="C20" s="17" t="s">
        <v>2147</v>
      </c>
      <c r="D20" s="19" t="s">
        <v>866</v>
      </c>
      <c r="E20" s="23">
        <v>1880</v>
      </c>
      <c r="F20" s="24">
        <v>131.16999999999999</v>
      </c>
      <c r="G20" s="25">
        <v>6.0000000000000001E-3</v>
      </c>
    </row>
    <row r="21" spans="1:7" ht="12.95" customHeight="1">
      <c r="A21" s="21" t="s">
        <v>1161</v>
      </c>
      <c r="B21" s="22" t="s">
        <v>1163</v>
      </c>
      <c r="C21" s="17" t="s">
        <v>1162</v>
      </c>
      <c r="D21" s="19" t="s">
        <v>902</v>
      </c>
      <c r="E21" s="23">
        <v>7180</v>
      </c>
      <c r="F21" s="24">
        <v>124.33</v>
      </c>
      <c r="G21" s="25">
        <v>5.5999999999999999E-3</v>
      </c>
    </row>
    <row r="22" spans="1:7" ht="12.95" customHeight="1">
      <c r="A22" s="21" t="s">
        <v>1221</v>
      </c>
      <c r="B22" s="22" t="s">
        <v>1223</v>
      </c>
      <c r="C22" s="17" t="s">
        <v>1222</v>
      </c>
      <c r="D22" s="19" t="s">
        <v>866</v>
      </c>
      <c r="E22" s="23">
        <v>24000</v>
      </c>
      <c r="F22" s="24">
        <v>123.32</v>
      </c>
      <c r="G22" s="25">
        <v>5.5999999999999999E-3</v>
      </c>
    </row>
    <row r="23" spans="1:7" ht="12.95" customHeight="1">
      <c r="A23" s="21" t="s">
        <v>1853</v>
      </c>
      <c r="B23" s="22" t="s">
        <v>251</v>
      </c>
      <c r="C23" s="17" t="s">
        <v>1854</v>
      </c>
      <c r="D23" s="19" t="s">
        <v>870</v>
      </c>
      <c r="E23" s="23">
        <v>5280</v>
      </c>
      <c r="F23" s="24">
        <v>105.34</v>
      </c>
      <c r="G23" s="25">
        <v>4.7999999999999996E-3</v>
      </c>
    </row>
    <row r="24" spans="1:7" ht="12.95" customHeight="1">
      <c r="A24" s="21" t="s">
        <v>1768</v>
      </c>
      <c r="B24" s="22" t="s">
        <v>1770</v>
      </c>
      <c r="C24" s="17" t="s">
        <v>1769</v>
      </c>
      <c r="D24" s="19" t="s">
        <v>862</v>
      </c>
      <c r="E24" s="23">
        <v>9368</v>
      </c>
      <c r="F24" s="24">
        <v>87.68</v>
      </c>
      <c r="G24" s="25">
        <v>4.0000000000000001E-3</v>
      </c>
    </row>
    <row r="25" spans="1:7" ht="12.95" customHeight="1">
      <c r="A25" s="21" t="s">
        <v>1132</v>
      </c>
      <c r="B25" s="22" t="s">
        <v>1134</v>
      </c>
      <c r="C25" s="17" t="s">
        <v>1133</v>
      </c>
      <c r="D25" s="19" t="s">
        <v>1003</v>
      </c>
      <c r="E25" s="23">
        <v>14800</v>
      </c>
      <c r="F25" s="24">
        <v>84.14</v>
      </c>
      <c r="G25" s="25">
        <v>3.8E-3</v>
      </c>
    </row>
    <row r="26" spans="1:7" ht="12.95" customHeight="1">
      <c r="A26" s="21" t="s">
        <v>1808</v>
      </c>
      <c r="B26" s="22" t="s">
        <v>1810</v>
      </c>
      <c r="C26" s="17" t="s">
        <v>1809</v>
      </c>
      <c r="D26" s="19" t="s">
        <v>1128</v>
      </c>
      <c r="E26" s="23">
        <v>6888</v>
      </c>
      <c r="F26" s="24">
        <v>82.93</v>
      </c>
      <c r="G26" s="25">
        <v>3.8E-3</v>
      </c>
    </row>
    <row r="27" spans="1:7" ht="12.95" customHeight="1">
      <c r="A27" s="21" t="s">
        <v>1017</v>
      </c>
      <c r="B27" s="22" t="s">
        <v>1019</v>
      </c>
      <c r="C27" s="17" t="s">
        <v>1018</v>
      </c>
      <c r="D27" s="19" t="s">
        <v>1003</v>
      </c>
      <c r="E27" s="23">
        <v>12800</v>
      </c>
      <c r="F27" s="24">
        <v>75.72</v>
      </c>
      <c r="G27" s="25">
        <v>3.3999999999999998E-3</v>
      </c>
    </row>
    <row r="28" spans="1:7" ht="12.95" customHeight="1">
      <c r="A28" s="21" t="s">
        <v>1122</v>
      </c>
      <c r="B28" s="22" t="s">
        <v>1124</v>
      </c>
      <c r="C28" s="17" t="s">
        <v>1123</v>
      </c>
      <c r="D28" s="19" t="s">
        <v>996</v>
      </c>
      <c r="E28" s="23">
        <v>14058</v>
      </c>
      <c r="F28" s="24">
        <v>74.11</v>
      </c>
      <c r="G28" s="25">
        <v>3.3999999999999998E-3</v>
      </c>
    </row>
    <row r="29" spans="1:7" ht="12.95" customHeight="1">
      <c r="A29" s="21" t="s">
        <v>1700</v>
      </c>
      <c r="B29" s="22" t="s">
        <v>1702</v>
      </c>
      <c r="C29" s="17" t="s">
        <v>1701</v>
      </c>
      <c r="D29" s="19" t="s">
        <v>870</v>
      </c>
      <c r="E29" s="23">
        <v>10424</v>
      </c>
      <c r="F29" s="24">
        <v>73.11</v>
      </c>
      <c r="G29" s="25">
        <v>3.3E-3</v>
      </c>
    </row>
    <row r="30" spans="1:7" ht="12.95" customHeight="1">
      <c r="A30" s="21" t="s">
        <v>1904</v>
      </c>
      <c r="B30" s="22" t="s">
        <v>1906</v>
      </c>
      <c r="C30" s="17" t="s">
        <v>1905</v>
      </c>
      <c r="D30" s="19" t="s">
        <v>1907</v>
      </c>
      <c r="E30" s="23">
        <v>6800</v>
      </c>
      <c r="F30" s="24">
        <v>72.319999999999993</v>
      </c>
      <c r="G30" s="25">
        <v>3.3E-3</v>
      </c>
    </row>
    <row r="31" spans="1:7" ht="12.95" customHeight="1">
      <c r="A31" s="21" t="s">
        <v>1901</v>
      </c>
      <c r="B31" s="22" t="s">
        <v>1903</v>
      </c>
      <c r="C31" s="17" t="s">
        <v>1902</v>
      </c>
      <c r="D31" s="19" t="s">
        <v>1128</v>
      </c>
      <c r="E31" s="23">
        <v>6400</v>
      </c>
      <c r="F31" s="24">
        <v>71.430000000000007</v>
      </c>
      <c r="G31" s="25">
        <v>3.2000000000000002E-3</v>
      </c>
    </row>
    <row r="32" spans="1:7" ht="12.95" customHeight="1">
      <c r="A32" s="21" t="s">
        <v>1000</v>
      </c>
      <c r="B32" s="22" t="s">
        <v>1002</v>
      </c>
      <c r="C32" s="17" t="s">
        <v>1001</v>
      </c>
      <c r="D32" s="19" t="s">
        <v>1003</v>
      </c>
      <c r="E32" s="23">
        <v>18400</v>
      </c>
      <c r="F32" s="24">
        <v>70.19</v>
      </c>
      <c r="G32" s="25">
        <v>3.2000000000000002E-3</v>
      </c>
    </row>
    <row r="33" spans="1:7" ht="12.95" customHeight="1">
      <c r="A33" s="21" t="s">
        <v>927</v>
      </c>
      <c r="B33" s="22" t="s">
        <v>929</v>
      </c>
      <c r="C33" s="17" t="s">
        <v>928</v>
      </c>
      <c r="D33" s="19" t="s">
        <v>930</v>
      </c>
      <c r="E33" s="23">
        <v>18480</v>
      </c>
      <c r="F33" s="24">
        <v>69.33</v>
      </c>
      <c r="G33" s="25">
        <v>3.0999999999999999E-3</v>
      </c>
    </row>
    <row r="34" spans="1:7" ht="12.95" customHeight="1">
      <c r="A34" s="21" t="s">
        <v>1731</v>
      </c>
      <c r="B34" s="22" t="s">
        <v>1733</v>
      </c>
      <c r="C34" s="17" t="s">
        <v>1732</v>
      </c>
      <c r="D34" s="19" t="s">
        <v>1016</v>
      </c>
      <c r="E34" s="23">
        <v>8000</v>
      </c>
      <c r="F34" s="24">
        <v>66.22</v>
      </c>
      <c r="G34" s="25">
        <v>3.0000000000000001E-3</v>
      </c>
    </row>
    <row r="35" spans="1:7" ht="12.95" customHeight="1">
      <c r="A35" s="21" t="s">
        <v>1004</v>
      </c>
      <c r="B35" s="22" t="s">
        <v>1006</v>
      </c>
      <c r="C35" s="17" t="s">
        <v>1005</v>
      </c>
      <c r="D35" s="19" t="s">
        <v>902</v>
      </c>
      <c r="E35" s="23">
        <v>4440</v>
      </c>
      <c r="F35" s="24">
        <v>64.44</v>
      </c>
      <c r="G35" s="25">
        <v>2.8999999999999998E-3</v>
      </c>
    </row>
    <row r="36" spans="1:7" ht="12.95" customHeight="1">
      <c r="A36" s="21" t="s">
        <v>1861</v>
      </c>
      <c r="B36" s="22" t="s">
        <v>1863</v>
      </c>
      <c r="C36" s="17" t="s">
        <v>1862</v>
      </c>
      <c r="D36" s="19" t="s">
        <v>1082</v>
      </c>
      <c r="E36" s="23">
        <v>18800</v>
      </c>
      <c r="F36" s="24">
        <v>63.92</v>
      </c>
      <c r="G36" s="25">
        <v>2.8999999999999998E-3</v>
      </c>
    </row>
    <row r="37" spans="1:7" ht="12.95" customHeight="1">
      <c r="A37" s="21" t="s">
        <v>1771</v>
      </c>
      <c r="B37" s="22" t="s">
        <v>1773</v>
      </c>
      <c r="C37" s="17" t="s">
        <v>1772</v>
      </c>
      <c r="D37" s="19" t="s">
        <v>1082</v>
      </c>
      <c r="E37" s="23">
        <v>80</v>
      </c>
      <c r="F37" s="24">
        <v>63.59</v>
      </c>
      <c r="G37" s="25">
        <v>2.8999999999999998E-3</v>
      </c>
    </row>
    <row r="38" spans="1:7" ht="12.95" customHeight="1">
      <c r="A38" s="21" t="s">
        <v>2119</v>
      </c>
      <c r="B38" s="22" t="s">
        <v>2121</v>
      </c>
      <c r="C38" s="17" t="s">
        <v>2120</v>
      </c>
      <c r="D38" s="19" t="s">
        <v>1082</v>
      </c>
      <c r="E38" s="23">
        <v>16980</v>
      </c>
      <c r="F38" s="24">
        <v>63.07</v>
      </c>
      <c r="G38" s="25">
        <v>2.8999999999999998E-3</v>
      </c>
    </row>
    <row r="39" spans="1:7" ht="12.95" customHeight="1">
      <c r="A39" s="21" t="s">
        <v>889</v>
      </c>
      <c r="B39" s="22" t="s">
        <v>891</v>
      </c>
      <c r="C39" s="17" t="s">
        <v>890</v>
      </c>
      <c r="D39" s="19" t="s">
        <v>892</v>
      </c>
      <c r="E39" s="23">
        <v>6880</v>
      </c>
      <c r="F39" s="24">
        <v>62.77</v>
      </c>
      <c r="G39" s="25">
        <v>2.8E-3</v>
      </c>
    </row>
    <row r="40" spans="1:7" ht="12.95" customHeight="1">
      <c r="A40" s="21" t="s">
        <v>1784</v>
      </c>
      <c r="B40" s="22" t="s">
        <v>1786</v>
      </c>
      <c r="C40" s="17" t="s">
        <v>1785</v>
      </c>
      <c r="D40" s="19" t="s">
        <v>1128</v>
      </c>
      <c r="E40" s="23">
        <v>3800</v>
      </c>
      <c r="F40" s="24">
        <v>62.7</v>
      </c>
      <c r="G40" s="25">
        <v>2.8E-3</v>
      </c>
    </row>
    <row r="41" spans="1:7" ht="12.95" customHeight="1">
      <c r="A41" s="21" t="s">
        <v>1715</v>
      </c>
      <c r="B41" s="22" t="s">
        <v>1717</v>
      </c>
      <c r="C41" s="17" t="s">
        <v>1716</v>
      </c>
      <c r="D41" s="19" t="s">
        <v>1082</v>
      </c>
      <c r="E41" s="23">
        <v>21400</v>
      </c>
      <c r="F41" s="24">
        <v>62.66</v>
      </c>
      <c r="G41" s="25">
        <v>2.8E-3</v>
      </c>
    </row>
    <row r="42" spans="1:7" ht="12.95" customHeight="1">
      <c r="A42" s="21" t="s">
        <v>1141</v>
      </c>
      <c r="B42" s="22" t="s">
        <v>1143</v>
      </c>
      <c r="C42" s="17" t="s">
        <v>1142</v>
      </c>
      <c r="D42" s="19" t="s">
        <v>902</v>
      </c>
      <c r="E42" s="23">
        <v>14800</v>
      </c>
      <c r="F42" s="24">
        <v>62.39</v>
      </c>
      <c r="G42" s="25">
        <v>2.8E-3</v>
      </c>
    </row>
    <row r="43" spans="1:7" ht="12.95" customHeight="1">
      <c r="A43" s="21" t="s">
        <v>1799</v>
      </c>
      <c r="B43" s="22" t="s">
        <v>1801</v>
      </c>
      <c r="C43" s="17" t="s">
        <v>1800</v>
      </c>
      <c r="D43" s="19" t="s">
        <v>902</v>
      </c>
      <c r="E43" s="23">
        <v>588</v>
      </c>
      <c r="F43" s="24">
        <v>61.92</v>
      </c>
      <c r="G43" s="25">
        <v>2.8E-3</v>
      </c>
    </row>
    <row r="44" spans="1:7" ht="12.95" customHeight="1">
      <c r="A44" s="21" t="s">
        <v>1875</v>
      </c>
      <c r="B44" s="22" t="s">
        <v>1877</v>
      </c>
      <c r="C44" s="17" t="s">
        <v>1876</v>
      </c>
      <c r="D44" s="19" t="s">
        <v>1730</v>
      </c>
      <c r="E44" s="23">
        <v>3680</v>
      </c>
      <c r="F44" s="24">
        <v>60.9</v>
      </c>
      <c r="G44" s="25">
        <v>2.8E-3</v>
      </c>
    </row>
    <row r="45" spans="1:7" ht="12.95" customHeight="1">
      <c r="A45" s="21" t="s">
        <v>1946</v>
      </c>
      <c r="B45" s="22" t="s">
        <v>1948</v>
      </c>
      <c r="C45" s="17" t="s">
        <v>1947</v>
      </c>
      <c r="D45" s="19" t="s">
        <v>1016</v>
      </c>
      <c r="E45" s="23">
        <v>5400</v>
      </c>
      <c r="F45" s="24">
        <v>60.67</v>
      </c>
      <c r="G45" s="25">
        <v>2.8E-3</v>
      </c>
    </row>
    <row r="46" spans="1:7" ht="12.95" customHeight="1">
      <c r="A46" s="21" t="s">
        <v>1070</v>
      </c>
      <c r="B46" s="22" t="s">
        <v>1072</v>
      </c>
      <c r="C46" s="17" t="s">
        <v>1071</v>
      </c>
      <c r="D46" s="19" t="s">
        <v>902</v>
      </c>
      <c r="E46" s="23">
        <v>924</v>
      </c>
      <c r="F46" s="24">
        <v>60.45</v>
      </c>
      <c r="G46" s="25">
        <v>2.7000000000000001E-3</v>
      </c>
    </row>
    <row r="47" spans="1:7" ht="12.95" customHeight="1">
      <c r="A47" s="21" t="s">
        <v>1914</v>
      </c>
      <c r="B47" s="22" t="s">
        <v>1916</v>
      </c>
      <c r="C47" s="17" t="s">
        <v>1915</v>
      </c>
      <c r="D47" s="19" t="s">
        <v>920</v>
      </c>
      <c r="E47" s="23">
        <v>7400</v>
      </c>
      <c r="F47" s="24">
        <v>60.21</v>
      </c>
      <c r="G47" s="25">
        <v>2.7000000000000001E-3</v>
      </c>
    </row>
    <row r="48" spans="1:7" ht="12.95" customHeight="1">
      <c r="A48" s="21" t="s">
        <v>1129</v>
      </c>
      <c r="B48" s="22" t="s">
        <v>1131</v>
      </c>
      <c r="C48" s="17" t="s">
        <v>1130</v>
      </c>
      <c r="D48" s="19" t="s">
        <v>930</v>
      </c>
      <c r="E48" s="23">
        <v>26244</v>
      </c>
      <c r="F48" s="24">
        <v>60.14</v>
      </c>
      <c r="G48" s="25">
        <v>2.7000000000000001E-3</v>
      </c>
    </row>
    <row r="49" spans="1:7" ht="12.95" customHeight="1">
      <c r="A49" s="21" t="s">
        <v>1156</v>
      </c>
      <c r="B49" s="22" t="s">
        <v>259</v>
      </c>
      <c r="C49" s="17" t="s">
        <v>1157</v>
      </c>
      <c r="D49" s="19" t="s">
        <v>870</v>
      </c>
      <c r="E49" s="23">
        <v>10400</v>
      </c>
      <c r="F49" s="24">
        <v>59.58</v>
      </c>
      <c r="G49" s="25">
        <v>2.7000000000000001E-3</v>
      </c>
    </row>
    <row r="50" spans="1:7" ht="12.95" customHeight="1">
      <c r="A50" s="21" t="s">
        <v>1781</v>
      </c>
      <c r="B50" s="22" t="s">
        <v>1783</v>
      </c>
      <c r="C50" s="17" t="s">
        <v>1782</v>
      </c>
      <c r="D50" s="19" t="s">
        <v>902</v>
      </c>
      <c r="E50" s="23">
        <v>914</v>
      </c>
      <c r="F50" s="24">
        <v>59.27</v>
      </c>
      <c r="G50" s="25">
        <v>2.7000000000000001E-3</v>
      </c>
    </row>
    <row r="51" spans="1:7" ht="12.95" customHeight="1">
      <c r="A51" s="21" t="s">
        <v>1829</v>
      </c>
      <c r="B51" s="22" t="s">
        <v>1831</v>
      </c>
      <c r="C51" s="17" t="s">
        <v>1830</v>
      </c>
      <c r="D51" s="19" t="s">
        <v>944</v>
      </c>
      <c r="E51" s="23">
        <v>44480</v>
      </c>
      <c r="F51" s="24">
        <v>59.14</v>
      </c>
      <c r="G51" s="25">
        <v>2.7000000000000001E-3</v>
      </c>
    </row>
    <row r="52" spans="1:7" ht="12.95" customHeight="1">
      <c r="A52" s="21" t="s">
        <v>1721</v>
      </c>
      <c r="B52" s="22" t="s">
        <v>1723</v>
      </c>
      <c r="C52" s="17" t="s">
        <v>1722</v>
      </c>
      <c r="D52" s="19" t="s">
        <v>888</v>
      </c>
      <c r="E52" s="23">
        <v>35800</v>
      </c>
      <c r="F52" s="24">
        <v>58.84</v>
      </c>
      <c r="G52" s="25">
        <v>2.7000000000000001E-3</v>
      </c>
    </row>
    <row r="53" spans="1:7" ht="12.95" customHeight="1">
      <c r="A53" s="21" t="s">
        <v>1881</v>
      </c>
      <c r="B53" s="22" t="s">
        <v>1883</v>
      </c>
      <c r="C53" s="17" t="s">
        <v>1882</v>
      </c>
      <c r="D53" s="19" t="s">
        <v>874</v>
      </c>
      <c r="E53" s="23">
        <v>12800</v>
      </c>
      <c r="F53" s="24">
        <v>58.27</v>
      </c>
      <c r="G53" s="25">
        <v>2.5999999999999999E-3</v>
      </c>
    </row>
    <row r="54" spans="1:7" ht="12.95" customHeight="1">
      <c r="A54" s="21" t="s">
        <v>1894</v>
      </c>
      <c r="B54" s="22" t="s">
        <v>1896</v>
      </c>
      <c r="C54" s="17" t="s">
        <v>1895</v>
      </c>
      <c r="D54" s="19" t="s">
        <v>892</v>
      </c>
      <c r="E54" s="23">
        <v>7140</v>
      </c>
      <c r="F54" s="24">
        <v>57.91</v>
      </c>
      <c r="G54" s="25">
        <v>2.5999999999999999E-3</v>
      </c>
    </row>
    <row r="55" spans="1:7" ht="12.95" customHeight="1">
      <c r="A55" s="21" t="s">
        <v>1953</v>
      </c>
      <c r="B55" s="22" t="s">
        <v>1955</v>
      </c>
      <c r="C55" s="17" t="s">
        <v>1954</v>
      </c>
      <c r="D55" s="19" t="s">
        <v>870</v>
      </c>
      <c r="E55" s="23">
        <v>33440</v>
      </c>
      <c r="F55" s="24">
        <v>57.48</v>
      </c>
      <c r="G55" s="25">
        <v>2.5999999999999999E-3</v>
      </c>
    </row>
    <row r="56" spans="1:7" ht="12.95" customHeight="1">
      <c r="A56" s="21" t="s">
        <v>1891</v>
      </c>
      <c r="B56" s="22" t="s">
        <v>1893</v>
      </c>
      <c r="C56" s="17" t="s">
        <v>1892</v>
      </c>
      <c r="D56" s="19" t="s">
        <v>866</v>
      </c>
      <c r="E56" s="23">
        <v>38000</v>
      </c>
      <c r="F56" s="24">
        <v>56.92</v>
      </c>
      <c r="G56" s="25">
        <v>2.5999999999999999E-3</v>
      </c>
    </row>
    <row r="57" spans="1:7" ht="12.95" customHeight="1">
      <c r="A57" s="21" t="s">
        <v>2002</v>
      </c>
      <c r="B57" s="22" t="s">
        <v>2004</v>
      </c>
      <c r="C57" s="17" t="s">
        <v>2003</v>
      </c>
      <c r="D57" s="19" t="s">
        <v>866</v>
      </c>
      <c r="E57" s="23">
        <v>9800</v>
      </c>
      <c r="F57" s="24">
        <v>56.39</v>
      </c>
      <c r="G57" s="25">
        <v>2.5999999999999999E-3</v>
      </c>
    </row>
    <row r="58" spans="1:7" ht="12.95" customHeight="1">
      <c r="A58" s="21" t="s">
        <v>1884</v>
      </c>
      <c r="B58" s="22" t="s">
        <v>1886</v>
      </c>
      <c r="C58" s="17" t="s">
        <v>1885</v>
      </c>
      <c r="D58" s="19" t="s">
        <v>1887</v>
      </c>
      <c r="E58" s="23">
        <v>10400</v>
      </c>
      <c r="F58" s="24">
        <v>54.66</v>
      </c>
      <c r="G58" s="25">
        <v>2.5000000000000001E-3</v>
      </c>
    </row>
    <row r="59" spans="1:7" ht="12.95" customHeight="1">
      <c r="A59" s="21" t="s">
        <v>1718</v>
      </c>
      <c r="B59" s="22" t="s">
        <v>1720</v>
      </c>
      <c r="C59" s="17" t="s">
        <v>1719</v>
      </c>
      <c r="D59" s="19" t="s">
        <v>1003</v>
      </c>
      <c r="E59" s="23">
        <v>6780</v>
      </c>
      <c r="F59" s="24">
        <v>52.98</v>
      </c>
      <c r="G59" s="25">
        <v>2.3999999999999998E-3</v>
      </c>
    </row>
    <row r="60" spans="1:7" ht="12.95" customHeight="1">
      <c r="A60" s="21" t="s">
        <v>1888</v>
      </c>
      <c r="B60" s="22" t="s">
        <v>1890</v>
      </c>
      <c r="C60" s="17" t="s">
        <v>1889</v>
      </c>
      <c r="D60" s="19" t="s">
        <v>1003</v>
      </c>
      <c r="E60" s="23">
        <v>20400</v>
      </c>
      <c r="F60" s="24">
        <v>52.87</v>
      </c>
      <c r="G60" s="25">
        <v>2.3999999999999998E-3</v>
      </c>
    </row>
    <row r="61" spans="1:7" ht="12.95" customHeight="1">
      <c r="A61" s="21" t="s">
        <v>1841</v>
      </c>
      <c r="B61" s="22" t="s">
        <v>1843</v>
      </c>
      <c r="C61" s="17" t="s">
        <v>1842</v>
      </c>
      <c r="D61" s="19" t="s">
        <v>1082</v>
      </c>
      <c r="E61" s="23">
        <v>13044</v>
      </c>
      <c r="F61" s="24">
        <v>52.79</v>
      </c>
      <c r="G61" s="25">
        <v>2.3999999999999998E-3</v>
      </c>
    </row>
    <row r="62" spans="1:7" ht="12.95" customHeight="1">
      <c r="A62" s="10"/>
      <c r="B62" s="27" t="s">
        <v>37</v>
      </c>
      <c r="C62" s="26" t="s">
        <v>2</v>
      </c>
      <c r="D62" s="27" t="s">
        <v>2</v>
      </c>
      <c r="E62" s="27" t="s">
        <v>2</v>
      </c>
      <c r="F62" s="28">
        <v>5468.44</v>
      </c>
      <c r="G62" s="29">
        <v>0.248</v>
      </c>
    </row>
    <row r="63" spans="1:7" ht="12.95" customHeight="1">
      <c r="A63" s="10"/>
      <c r="B63" s="18" t="s">
        <v>1285</v>
      </c>
      <c r="C63" s="33" t="s">
        <v>2</v>
      </c>
      <c r="D63" s="30" t="s">
        <v>2</v>
      </c>
      <c r="E63" s="30" t="s">
        <v>2</v>
      </c>
      <c r="F63" s="31" t="s">
        <v>39</v>
      </c>
      <c r="G63" s="32" t="s">
        <v>39</v>
      </c>
    </row>
    <row r="64" spans="1:7" ht="12.95" customHeight="1">
      <c r="A64" s="10"/>
      <c r="B64" s="27" t="s">
        <v>37</v>
      </c>
      <c r="C64" s="33" t="s">
        <v>2</v>
      </c>
      <c r="D64" s="30" t="s">
        <v>2</v>
      </c>
      <c r="E64" s="30" t="s">
        <v>2</v>
      </c>
      <c r="F64" s="31" t="s">
        <v>39</v>
      </c>
      <c r="G64" s="32" t="s">
        <v>39</v>
      </c>
    </row>
    <row r="65" spans="1:7" ht="12.95" customHeight="1">
      <c r="A65" s="10"/>
      <c r="B65" s="27" t="s">
        <v>40</v>
      </c>
      <c r="C65" s="33" t="s">
        <v>2</v>
      </c>
      <c r="D65" s="30" t="s">
        <v>2</v>
      </c>
      <c r="E65" s="35" t="s">
        <v>2</v>
      </c>
      <c r="F65" s="36">
        <v>5468.44</v>
      </c>
      <c r="G65" s="37">
        <v>0.248</v>
      </c>
    </row>
    <row r="66" spans="1:7" ht="12.95" customHeight="1">
      <c r="A66" s="10"/>
      <c r="B66" s="18" t="s">
        <v>9</v>
      </c>
      <c r="C66" s="17" t="s">
        <v>2</v>
      </c>
      <c r="D66" s="19" t="s">
        <v>2</v>
      </c>
      <c r="E66" s="19" t="s">
        <v>2</v>
      </c>
      <c r="F66" s="19" t="s">
        <v>2</v>
      </c>
      <c r="G66" s="20" t="s">
        <v>2</v>
      </c>
    </row>
    <row r="67" spans="1:7" ht="12.95" customHeight="1">
      <c r="A67" s="10"/>
      <c r="B67" s="18" t="s">
        <v>10</v>
      </c>
      <c r="C67" s="17" t="s">
        <v>2</v>
      </c>
      <c r="D67" s="19" t="s">
        <v>2</v>
      </c>
      <c r="E67" s="19" t="s">
        <v>2</v>
      </c>
      <c r="F67" s="19" t="s">
        <v>2</v>
      </c>
      <c r="G67" s="20" t="s">
        <v>2</v>
      </c>
    </row>
    <row r="68" spans="1:7" ht="12.95" customHeight="1">
      <c r="A68" s="10"/>
      <c r="B68" s="18" t="s">
        <v>267</v>
      </c>
      <c r="C68" s="17" t="s">
        <v>2</v>
      </c>
      <c r="D68" s="19" t="s">
        <v>2</v>
      </c>
      <c r="E68" s="19" t="s">
        <v>2</v>
      </c>
      <c r="F68" s="19" t="s">
        <v>2</v>
      </c>
      <c r="G68" s="20" t="s">
        <v>2</v>
      </c>
    </row>
    <row r="69" spans="1:7" ht="12.95" customHeight="1">
      <c r="A69" s="21" t="s">
        <v>541</v>
      </c>
      <c r="B69" s="22" t="s">
        <v>543</v>
      </c>
      <c r="C69" s="17" t="s">
        <v>542</v>
      </c>
      <c r="D69" s="19" t="s">
        <v>271</v>
      </c>
      <c r="E69" s="23">
        <v>10550000</v>
      </c>
      <c r="F69" s="24">
        <v>10670.8</v>
      </c>
      <c r="G69" s="25">
        <v>0.48399999999999999</v>
      </c>
    </row>
    <row r="70" spans="1:7" ht="12.95" customHeight="1">
      <c r="A70" s="10"/>
      <c r="B70" s="18" t="s">
        <v>11</v>
      </c>
      <c r="C70" s="17" t="s">
        <v>2</v>
      </c>
      <c r="D70" s="19" t="s">
        <v>2</v>
      </c>
      <c r="E70" s="19" t="s">
        <v>2</v>
      </c>
      <c r="F70" s="19" t="s">
        <v>2</v>
      </c>
      <c r="G70" s="20" t="s">
        <v>2</v>
      </c>
    </row>
    <row r="71" spans="1:7" ht="12.95" customHeight="1">
      <c r="A71" s="21" t="s">
        <v>2149</v>
      </c>
      <c r="B71" s="22" t="s">
        <v>2151</v>
      </c>
      <c r="C71" s="17" t="s">
        <v>2150</v>
      </c>
      <c r="D71" s="19" t="s">
        <v>2152</v>
      </c>
      <c r="E71" s="23">
        <v>1500000</v>
      </c>
      <c r="F71" s="24">
        <v>1454.7</v>
      </c>
      <c r="G71" s="25">
        <v>6.6000000000000003E-2</v>
      </c>
    </row>
    <row r="72" spans="1:7" ht="12.95" customHeight="1">
      <c r="A72" s="21" t="s">
        <v>2153</v>
      </c>
      <c r="B72" s="22" t="s">
        <v>2155</v>
      </c>
      <c r="C72" s="17" t="s">
        <v>2154</v>
      </c>
      <c r="D72" s="19" t="s">
        <v>23</v>
      </c>
      <c r="E72" s="23">
        <v>500000</v>
      </c>
      <c r="F72" s="24">
        <v>492.26</v>
      </c>
      <c r="G72" s="25">
        <v>2.23E-2</v>
      </c>
    </row>
    <row r="73" spans="1:7" ht="12.95" customHeight="1">
      <c r="A73" s="21" t="s">
        <v>655</v>
      </c>
      <c r="B73" s="22" t="s">
        <v>657</v>
      </c>
      <c r="C73" s="17" t="s">
        <v>656</v>
      </c>
      <c r="D73" s="19" t="s">
        <v>36</v>
      </c>
      <c r="E73" s="23">
        <v>350000</v>
      </c>
      <c r="F73" s="24">
        <v>353.84</v>
      </c>
      <c r="G73" s="25">
        <v>1.61E-2</v>
      </c>
    </row>
    <row r="74" spans="1:7" ht="12.95" customHeight="1">
      <c r="A74" s="21" t="s">
        <v>2156</v>
      </c>
      <c r="B74" s="22" t="s">
        <v>2158</v>
      </c>
      <c r="C74" s="17" t="s">
        <v>2157</v>
      </c>
      <c r="D74" s="19" t="s">
        <v>323</v>
      </c>
      <c r="E74" s="23">
        <v>1930136</v>
      </c>
      <c r="F74" s="24">
        <v>193.57</v>
      </c>
      <c r="G74" s="25">
        <v>8.8000000000000005E-3</v>
      </c>
    </row>
    <row r="75" spans="1:7" ht="12.95" customHeight="1">
      <c r="A75" s="21" t="s">
        <v>2159</v>
      </c>
      <c r="B75" s="22" t="s">
        <v>2161</v>
      </c>
      <c r="C75" s="17" t="s">
        <v>2160</v>
      </c>
      <c r="D75" s="19" t="s">
        <v>323</v>
      </c>
      <c r="E75" s="23">
        <v>1447602</v>
      </c>
      <c r="F75" s="24">
        <v>145.47</v>
      </c>
      <c r="G75" s="25">
        <v>6.6E-3</v>
      </c>
    </row>
    <row r="76" spans="1:7" ht="12.95" customHeight="1">
      <c r="A76" s="21" t="s">
        <v>785</v>
      </c>
      <c r="B76" s="22" t="s">
        <v>3034</v>
      </c>
      <c r="C76" s="17" t="s">
        <v>786</v>
      </c>
      <c r="D76" s="19" t="s">
        <v>23</v>
      </c>
      <c r="E76" s="23">
        <v>100000</v>
      </c>
      <c r="F76" s="24">
        <v>95.99</v>
      </c>
      <c r="G76" s="25">
        <v>4.4000000000000003E-3</v>
      </c>
    </row>
    <row r="77" spans="1:7" ht="12.95" customHeight="1">
      <c r="A77" s="10"/>
      <c r="B77" s="27" t="s">
        <v>37</v>
      </c>
      <c r="C77" s="26" t="s">
        <v>2</v>
      </c>
      <c r="D77" s="27" t="s">
        <v>2</v>
      </c>
      <c r="E77" s="27" t="s">
        <v>2</v>
      </c>
      <c r="F77" s="28">
        <v>13406.63</v>
      </c>
      <c r="G77" s="29">
        <v>0.60819999999999996</v>
      </c>
    </row>
    <row r="78" spans="1:7" ht="12.95" customHeight="1">
      <c r="A78" s="10"/>
      <c r="B78" s="18" t="s">
        <v>38</v>
      </c>
      <c r="C78" s="17" t="s">
        <v>2</v>
      </c>
      <c r="D78" s="30" t="s">
        <v>2</v>
      </c>
      <c r="E78" s="30" t="s">
        <v>2</v>
      </c>
      <c r="F78" s="31" t="s">
        <v>39</v>
      </c>
      <c r="G78" s="32" t="s">
        <v>39</v>
      </c>
    </row>
    <row r="79" spans="1:7" ht="12.95" customHeight="1">
      <c r="A79" s="10"/>
      <c r="B79" s="26" t="s">
        <v>37</v>
      </c>
      <c r="C79" s="33" t="s">
        <v>2</v>
      </c>
      <c r="D79" s="30" t="s">
        <v>2</v>
      </c>
      <c r="E79" s="30" t="s">
        <v>2</v>
      </c>
      <c r="F79" s="31" t="s">
        <v>39</v>
      </c>
      <c r="G79" s="32" t="s">
        <v>39</v>
      </c>
    </row>
    <row r="80" spans="1:7" ht="12.95" customHeight="1">
      <c r="A80" s="10"/>
      <c r="B80" s="18" t="s">
        <v>2948</v>
      </c>
      <c r="C80" s="17"/>
      <c r="D80" s="19"/>
      <c r="E80" s="19"/>
      <c r="F80" s="19"/>
      <c r="G80" s="20"/>
    </row>
    <row r="81" spans="1:7" ht="12.95" customHeight="1">
      <c r="A81" s="34"/>
      <c r="B81" s="27" t="s">
        <v>37</v>
      </c>
      <c r="C81" s="26"/>
      <c r="D81" s="27"/>
      <c r="E81" s="27"/>
      <c r="F81" s="28" t="s">
        <v>39</v>
      </c>
      <c r="G81" s="29" t="s">
        <v>39</v>
      </c>
    </row>
    <row r="82" spans="1:7" ht="12.95" customHeight="1">
      <c r="A82" s="10"/>
      <c r="B82" s="27" t="s">
        <v>40</v>
      </c>
      <c r="C82" s="33" t="s">
        <v>2</v>
      </c>
      <c r="D82" s="30" t="s">
        <v>2</v>
      </c>
      <c r="E82" s="35" t="s">
        <v>2</v>
      </c>
      <c r="F82" s="36">
        <v>13406.63</v>
      </c>
      <c r="G82" s="37">
        <v>0.60819999999999996</v>
      </c>
    </row>
    <row r="83" spans="1:7" ht="12.95" customHeight="1">
      <c r="A83" s="10"/>
      <c r="B83" s="18" t="s">
        <v>41</v>
      </c>
      <c r="C83" s="17" t="s">
        <v>2</v>
      </c>
      <c r="D83" s="19" t="s">
        <v>2</v>
      </c>
      <c r="E83" s="19" t="s">
        <v>2</v>
      </c>
      <c r="F83" s="19" t="s">
        <v>2</v>
      </c>
      <c r="G83" s="20" t="s">
        <v>2</v>
      </c>
    </row>
    <row r="84" spans="1:7" ht="12.95" customHeight="1">
      <c r="A84" s="10"/>
      <c r="B84" s="18" t="s">
        <v>453</v>
      </c>
      <c r="C84" s="17" t="s">
        <v>2</v>
      </c>
      <c r="D84" s="19" t="s">
        <v>2</v>
      </c>
      <c r="E84" s="19" t="s">
        <v>2</v>
      </c>
      <c r="F84" s="19" t="s">
        <v>2</v>
      </c>
      <c r="G84" s="20" t="s">
        <v>2</v>
      </c>
    </row>
    <row r="85" spans="1:7" ht="12.95" customHeight="1">
      <c r="A85" s="11" t="s">
        <v>2</v>
      </c>
      <c r="B85" s="22" t="s">
        <v>454</v>
      </c>
      <c r="C85" s="17" t="s">
        <v>2</v>
      </c>
      <c r="D85" s="19" t="s">
        <v>2</v>
      </c>
      <c r="E85" s="39" t="s">
        <v>2</v>
      </c>
      <c r="F85" s="24">
        <v>2490.42</v>
      </c>
      <c r="G85" s="25">
        <v>0.113</v>
      </c>
    </row>
    <row r="86" spans="1:7" ht="12.95" customHeight="1">
      <c r="A86" s="10"/>
      <c r="B86" s="27" t="s">
        <v>40</v>
      </c>
      <c r="C86" s="33" t="s">
        <v>2</v>
      </c>
      <c r="D86" s="30" t="s">
        <v>2</v>
      </c>
      <c r="E86" s="35" t="s">
        <v>2</v>
      </c>
      <c r="F86" s="36">
        <v>2490.42</v>
      </c>
      <c r="G86" s="37">
        <v>0.113</v>
      </c>
    </row>
    <row r="87" spans="1:7" ht="12.95" customHeight="1">
      <c r="A87" s="10"/>
      <c r="B87" s="27" t="s">
        <v>263</v>
      </c>
      <c r="C87" s="33" t="s">
        <v>2</v>
      </c>
      <c r="D87" s="30" t="s">
        <v>2</v>
      </c>
      <c r="E87" s="19" t="s">
        <v>2</v>
      </c>
      <c r="F87" s="36">
        <v>680.29</v>
      </c>
      <c r="G87" s="37">
        <v>3.0800000000000001E-2</v>
      </c>
    </row>
    <row r="88" spans="1:7" ht="12.95" customHeight="1" thickBot="1">
      <c r="A88" s="10"/>
      <c r="B88" s="41" t="s">
        <v>264</v>
      </c>
      <c r="C88" s="40" t="s">
        <v>2</v>
      </c>
      <c r="D88" s="42" t="s">
        <v>2</v>
      </c>
      <c r="E88" s="42" t="s">
        <v>2</v>
      </c>
      <c r="F88" s="43">
        <v>22045.783219000001</v>
      </c>
      <c r="G88" s="44">
        <v>1</v>
      </c>
    </row>
    <row r="89" spans="1:7" ht="12.95" customHeight="1">
      <c r="A89" s="10"/>
      <c r="B89" s="11" t="s">
        <v>2</v>
      </c>
      <c r="C89" s="10"/>
      <c r="D89" s="10"/>
      <c r="E89" s="10"/>
      <c r="F89" s="10"/>
      <c r="G89" s="10"/>
    </row>
    <row r="90" spans="1:7" ht="12.95" customHeight="1">
      <c r="A90" s="10"/>
      <c r="B90" s="45" t="s">
        <v>2</v>
      </c>
      <c r="C90" s="10"/>
      <c r="D90" s="10"/>
      <c r="E90" s="10"/>
      <c r="F90" s="10"/>
      <c r="G90" s="10"/>
    </row>
    <row r="91" spans="1:7" ht="12.95" customHeight="1">
      <c r="A91" s="10"/>
      <c r="B91" s="45" t="s">
        <v>265</v>
      </c>
      <c r="C91" s="10"/>
      <c r="D91" s="10"/>
      <c r="E91" s="10"/>
      <c r="F91" s="10"/>
      <c r="G91" s="10"/>
    </row>
    <row r="92" spans="1:7" ht="12.95" customHeight="1">
      <c r="A92" s="10"/>
      <c r="B92" s="45" t="s">
        <v>2</v>
      </c>
      <c r="C92" s="10"/>
      <c r="D92" s="10"/>
      <c r="E92" s="10"/>
      <c r="F92" s="10"/>
      <c r="G92" s="10"/>
    </row>
    <row r="93" spans="1:7" ht="26.1" customHeight="1">
      <c r="A93" s="10"/>
      <c r="B93" s="55"/>
      <c r="C93" s="10"/>
      <c r="E93" s="10"/>
      <c r="F93" s="10"/>
      <c r="G93" s="10"/>
    </row>
    <row r="94" spans="1:7" ht="12.95" customHeight="1">
      <c r="A94" s="10"/>
      <c r="B94" s="45" t="s">
        <v>2</v>
      </c>
      <c r="C94" s="10"/>
      <c r="D94" s="10"/>
      <c r="E94" s="10"/>
      <c r="F94" s="10"/>
      <c r="G9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G126"/>
  <sheetViews>
    <sheetView showGridLines="0" zoomScaleNormal="100" workbookViewId="0">
      <selection activeCell="B4" sqref="B4:G4"/>
    </sheetView>
  </sheetViews>
  <sheetFormatPr defaultRowHeight="12.75"/>
  <cols>
    <col min="1" max="1" width="9.85546875" style="8" bestFit="1" customWidth="1"/>
    <col min="2" max="2" width="61.7109375" style="8" bestFit="1" customWidth="1"/>
    <col min="3" max="4" width="14.140625" style="8" bestFit="1" customWidth="1"/>
    <col min="5" max="5" width="9.85546875" style="8" bestFit="1" customWidth="1"/>
    <col min="6" max="6" width="27.42578125" style="8" bestFit="1" customWidth="1"/>
    <col min="7" max="7" width="8.57031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">
        <v>3036</v>
      </c>
      <c r="C4" s="65"/>
      <c r="D4" s="65"/>
      <c r="E4" s="65"/>
      <c r="F4" s="65"/>
      <c r="G4" s="65"/>
    </row>
    <row r="5" spans="1:7" ht="15.95" customHeight="1">
      <c r="A5" s="9" t="s">
        <v>266</v>
      </c>
      <c r="B5" s="56" t="s">
        <v>2949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267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268</v>
      </c>
      <c r="B12" s="22" t="s">
        <v>270</v>
      </c>
      <c r="C12" s="17" t="s">
        <v>269</v>
      </c>
      <c r="D12" s="19" t="s">
        <v>271</v>
      </c>
      <c r="E12" s="23">
        <v>142900</v>
      </c>
      <c r="F12" s="24">
        <v>140.91</v>
      </c>
      <c r="G12" s="25">
        <v>2.9999999999999997E-4</v>
      </c>
    </row>
    <row r="13" spans="1:7" ht="12.95" customHeight="1">
      <c r="A13" s="10"/>
      <c r="B13" s="18" t="s">
        <v>11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272</v>
      </c>
      <c r="B14" s="22" t="s">
        <v>3023</v>
      </c>
      <c r="C14" s="17" t="s">
        <v>273</v>
      </c>
      <c r="D14" s="19" t="s">
        <v>36</v>
      </c>
      <c r="E14" s="23">
        <v>21100000</v>
      </c>
      <c r="F14" s="24">
        <v>21144.75</v>
      </c>
      <c r="G14" s="25">
        <v>5.0099999999999999E-2</v>
      </c>
    </row>
    <row r="15" spans="1:7" ht="12.95" customHeight="1">
      <c r="A15" s="21" t="s">
        <v>274</v>
      </c>
      <c r="B15" s="22" t="s">
        <v>276</v>
      </c>
      <c r="C15" s="17" t="s">
        <v>275</v>
      </c>
      <c r="D15" s="19" t="s">
        <v>23</v>
      </c>
      <c r="E15" s="23">
        <v>10800000</v>
      </c>
      <c r="F15" s="24">
        <v>10870.16</v>
      </c>
      <c r="G15" s="25">
        <v>2.5700000000000001E-2</v>
      </c>
    </row>
    <row r="16" spans="1:7" ht="12.95" customHeight="1">
      <c r="A16" s="21" t="s">
        <v>277</v>
      </c>
      <c r="B16" s="22" t="s">
        <v>279</v>
      </c>
      <c r="C16" s="17" t="s">
        <v>278</v>
      </c>
      <c r="D16" s="19" t="s">
        <v>23</v>
      </c>
      <c r="E16" s="23">
        <v>10000000</v>
      </c>
      <c r="F16" s="24">
        <v>9951.65</v>
      </c>
      <c r="G16" s="25">
        <v>2.3599999999999999E-2</v>
      </c>
    </row>
    <row r="17" spans="1:7" ht="12.95" customHeight="1">
      <c r="A17" s="21" t="s">
        <v>280</v>
      </c>
      <c r="B17" s="22" t="s">
        <v>282</v>
      </c>
      <c r="C17" s="17" t="s">
        <v>281</v>
      </c>
      <c r="D17" s="19" t="s">
        <v>23</v>
      </c>
      <c r="E17" s="23">
        <v>8500000</v>
      </c>
      <c r="F17" s="24">
        <v>8501.42</v>
      </c>
      <c r="G17" s="25">
        <v>2.01E-2</v>
      </c>
    </row>
    <row r="18" spans="1:7" ht="12.95" customHeight="1">
      <c r="A18" s="21" t="s">
        <v>283</v>
      </c>
      <c r="B18" s="22" t="s">
        <v>285</v>
      </c>
      <c r="C18" s="17" t="s">
        <v>284</v>
      </c>
      <c r="D18" s="19" t="s">
        <v>36</v>
      </c>
      <c r="E18" s="23">
        <v>7500000</v>
      </c>
      <c r="F18" s="24">
        <v>7517.78</v>
      </c>
      <c r="G18" s="25">
        <v>1.78E-2</v>
      </c>
    </row>
    <row r="19" spans="1:7" ht="12.95" customHeight="1">
      <c r="A19" s="21" t="s">
        <v>286</v>
      </c>
      <c r="B19" s="22" t="s">
        <v>288</v>
      </c>
      <c r="C19" s="17" t="s">
        <v>287</v>
      </c>
      <c r="D19" s="19" t="s">
        <v>23</v>
      </c>
      <c r="E19" s="23">
        <v>7500000</v>
      </c>
      <c r="F19" s="24">
        <v>7476.81</v>
      </c>
      <c r="G19" s="25">
        <v>1.77E-2</v>
      </c>
    </row>
    <row r="20" spans="1:7" ht="12.95" customHeight="1">
      <c r="A20" s="21" t="s">
        <v>289</v>
      </c>
      <c r="B20" s="22" t="s">
        <v>3006</v>
      </c>
      <c r="C20" s="17" t="s">
        <v>290</v>
      </c>
      <c r="D20" s="19" t="s">
        <v>291</v>
      </c>
      <c r="E20" s="23">
        <v>7500000</v>
      </c>
      <c r="F20" s="24">
        <v>7475.95</v>
      </c>
      <c r="G20" s="25">
        <v>1.77E-2</v>
      </c>
    </row>
    <row r="21" spans="1:7" ht="12.95" customHeight="1">
      <c r="A21" s="21" t="s">
        <v>292</v>
      </c>
      <c r="B21" s="22" t="s">
        <v>294</v>
      </c>
      <c r="C21" s="17" t="s">
        <v>293</v>
      </c>
      <c r="D21" s="19" t="s">
        <v>36</v>
      </c>
      <c r="E21" s="23">
        <v>7500000</v>
      </c>
      <c r="F21" s="24">
        <v>7383.87</v>
      </c>
      <c r="G21" s="25">
        <v>1.7500000000000002E-2</v>
      </c>
    </row>
    <row r="22" spans="1:7" ht="12.95" customHeight="1">
      <c r="A22" s="21" t="s">
        <v>295</v>
      </c>
      <c r="B22" s="22" t="s">
        <v>3024</v>
      </c>
      <c r="C22" s="17" t="s">
        <v>296</v>
      </c>
      <c r="D22" s="19" t="s">
        <v>36</v>
      </c>
      <c r="E22" s="23">
        <v>6500000</v>
      </c>
      <c r="F22" s="24">
        <v>6509.09</v>
      </c>
      <c r="G22" s="25">
        <v>1.54E-2</v>
      </c>
    </row>
    <row r="23" spans="1:7" ht="12.95" customHeight="1">
      <c r="A23" s="21" t="s">
        <v>297</v>
      </c>
      <c r="B23" s="22" t="s">
        <v>299</v>
      </c>
      <c r="C23" s="17" t="s">
        <v>298</v>
      </c>
      <c r="D23" s="19" t="s">
        <v>23</v>
      </c>
      <c r="E23" s="23">
        <v>6200000</v>
      </c>
      <c r="F23" s="24">
        <v>6184</v>
      </c>
      <c r="G23" s="25">
        <v>1.46E-2</v>
      </c>
    </row>
    <row r="24" spans="1:7" ht="12.95" customHeight="1">
      <c r="A24" s="21" t="s">
        <v>300</v>
      </c>
      <c r="B24" s="22" t="s">
        <v>302</v>
      </c>
      <c r="C24" s="17" t="s">
        <v>301</v>
      </c>
      <c r="D24" s="19" t="s">
        <v>36</v>
      </c>
      <c r="E24" s="23">
        <v>5000000</v>
      </c>
      <c r="F24" s="24">
        <v>4989.45</v>
      </c>
      <c r="G24" s="25">
        <v>1.18E-2</v>
      </c>
    </row>
    <row r="25" spans="1:7" ht="12.95" customHeight="1">
      <c r="A25" s="21" t="s">
        <v>303</v>
      </c>
      <c r="B25" s="22" t="s">
        <v>305</v>
      </c>
      <c r="C25" s="17" t="s">
        <v>304</v>
      </c>
      <c r="D25" s="19" t="s">
        <v>23</v>
      </c>
      <c r="E25" s="23">
        <v>5000000</v>
      </c>
      <c r="F25" s="24">
        <v>4983.4399999999996</v>
      </c>
      <c r="G25" s="25">
        <v>1.18E-2</v>
      </c>
    </row>
    <row r="26" spans="1:7" ht="12.95" customHeight="1">
      <c r="A26" s="21" t="s">
        <v>306</v>
      </c>
      <c r="B26" s="22" t="s">
        <v>308</v>
      </c>
      <c r="C26" s="17" t="s">
        <v>307</v>
      </c>
      <c r="D26" s="19" t="s">
        <v>23</v>
      </c>
      <c r="E26" s="23">
        <v>5000000</v>
      </c>
      <c r="F26" s="24">
        <v>4977.3</v>
      </c>
      <c r="G26" s="25">
        <v>1.18E-2</v>
      </c>
    </row>
    <row r="27" spans="1:7" ht="12.95" customHeight="1">
      <c r="A27" s="21" t="s">
        <v>309</v>
      </c>
      <c r="B27" s="22" t="s">
        <v>3008</v>
      </c>
      <c r="C27" s="17" t="s">
        <v>310</v>
      </c>
      <c r="D27" s="19" t="s">
        <v>19</v>
      </c>
      <c r="E27" s="23">
        <v>5000000</v>
      </c>
      <c r="F27" s="24">
        <v>4975.8500000000004</v>
      </c>
      <c r="G27" s="25">
        <v>1.18E-2</v>
      </c>
    </row>
    <row r="28" spans="1:7" ht="12.95" customHeight="1">
      <c r="A28" s="21" t="s">
        <v>311</v>
      </c>
      <c r="B28" s="22" t="s">
        <v>313</v>
      </c>
      <c r="C28" s="17" t="s">
        <v>312</v>
      </c>
      <c r="D28" s="19" t="s">
        <v>23</v>
      </c>
      <c r="E28" s="23">
        <v>5000000</v>
      </c>
      <c r="F28" s="24">
        <v>4974.2299999999996</v>
      </c>
      <c r="G28" s="25">
        <v>1.18E-2</v>
      </c>
    </row>
    <row r="29" spans="1:7" ht="12.95" customHeight="1">
      <c r="A29" s="21" t="s">
        <v>314</v>
      </c>
      <c r="B29" s="22" t="s">
        <v>316</v>
      </c>
      <c r="C29" s="17" t="s">
        <v>315</v>
      </c>
      <c r="D29" s="19" t="s">
        <v>23</v>
      </c>
      <c r="E29" s="23">
        <v>5000000</v>
      </c>
      <c r="F29" s="24">
        <v>4899.6400000000003</v>
      </c>
      <c r="G29" s="25">
        <v>1.1599999999999999E-2</v>
      </c>
    </row>
    <row r="30" spans="1:7" ht="12.95" customHeight="1">
      <c r="A30" s="21" t="s">
        <v>317</v>
      </c>
      <c r="B30" s="22" t="s">
        <v>2999</v>
      </c>
      <c r="C30" s="17" t="s">
        <v>318</v>
      </c>
      <c r="D30" s="19" t="s">
        <v>319</v>
      </c>
      <c r="E30" s="23">
        <v>4500000</v>
      </c>
      <c r="F30" s="24">
        <v>4477.55</v>
      </c>
      <c r="G30" s="25">
        <v>1.06E-2</v>
      </c>
    </row>
    <row r="31" spans="1:7" ht="12.95" customHeight="1">
      <c r="A31" s="21" t="s">
        <v>320</v>
      </c>
      <c r="B31" s="22" t="s">
        <v>322</v>
      </c>
      <c r="C31" s="17" t="s">
        <v>321</v>
      </c>
      <c r="D31" s="19" t="s">
        <v>323</v>
      </c>
      <c r="E31" s="23">
        <v>4000000</v>
      </c>
      <c r="F31" s="24">
        <v>3967.78</v>
      </c>
      <c r="G31" s="25">
        <v>9.4000000000000004E-3</v>
      </c>
    </row>
    <row r="32" spans="1:7" ht="12.95" customHeight="1">
      <c r="A32" s="21" t="s">
        <v>324</v>
      </c>
      <c r="B32" s="22" t="s">
        <v>326</v>
      </c>
      <c r="C32" s="17" t="s">
        <v>325</v>
      </c>
      <c r="D32" s="19" t="s">
        <v>23</v>
      </c>
      <c r="E32" s="23">
        <v>3500000</v>
      </c>
      <c r="F32" s="24">
        <v>3494.56</v>
      </c>
      <c r="G32" s="25">
        <v>8.3000000000000001E-3</v>
      </c>
    </row>
    <row r="33" spans="1:7" ht="12.95" customHeight="1">
      <c r="A33" s="21" t="s">
        <v>327</v>
      </c>
      <c r="B33" s="22" t="s">
        <v>2996</v>
      </c>
      <c r="C33" s="17" t="s">
        <v>328</v>
      </c>
      <c r="D33" s="19" t="s">
        <v>19</v>
      </c>
      <c r="E33" s="23">
        <v>3000000</v>
      </c>
      <c r="F33" s="24">
        <v>3002.11</v>
      </c>
      <c r="G33" s="25">
        <v>7.1000000000000004E-3</v>
      </c>
    </row>
    <row r="34" spans="1:7" ht="12.95" customHeight="1">
      <c r="A34" s="21" t="s">
        <v>329</v>
      </c>
      <c r="B34" s="22" t="s">
        <v>331</v>
      </c>
      <c r="C34" s="17" t="s">
        <v>330</v>
      </c>
      <c r="D34" s="19" t="s">
        <v>23</v>
      </c>
      <c r="E34" s="23">
        <v>3000000</v>
      </c>
      <c r="F34" s="24">
        <v>2989.14</v>
      </c>
      <c r="G34" s="25">
        <v>7.1000000000000004E-3</v>
      </c>
    </row>
    <row r="35" spans="1:7" ht="12.95" customHeight="1">
      <c r="A35" s="21" t="s">
        <v>332</v>
      </c>
      <c r="B35" s="22" t="s">
        <v>334</v>
      </c>
      <c r="C35" s="17" t="s">
        <v>333</v>
      </c>
      <c r="D35" s="19" t="s">
        <v>19</v>
      </c>
      <c r="E35" s="23">
        <v>2500000</v>
      </c>
      <c r="F35" s="24">
        <v>2501.85</v>
      </c>
      <c r="G35" s="25">
        <v>5.8999999999999999E-3</v>
      </c>
    </row>
    <row r="36" spans="1:7" ht="12.95" customHeight="1">
      <c r="A36" s="21" t="s">
        <v>335</v>
      </c>
      <c r="B36" s="22" t="s">
        <v>2991</v>
      </c>
      <c r="C36" s="17" t="s">
        <v>336</v>
      </c>
      <c r="D36" s="19" t="s">
        <v>19</v>
      </c>
      <c r="E36" s="23">
        <v>2500000</v>
      </c>
      <c r="F36" s="24">
        <v>2501.7199999999998</v>
      </c>
      <c r="G36" s="25">
        <v>5.8999999999999999E-3</v>
      </c>
    </row>
    <row r="37" spans="1:7" ht="12.95" customHeight="1">
      <c r="A37" s="21" t="s">
        <v>337</v>
      </c>
      <c r="B37" s="22" t="s">
        <v>339</v>
      </c>
      <c r="C37" s="17" t="s">
        <v>338</v>
      </c>
      <c r="D37" s="19" t="s">
        <v>36</v>
      </c>
      <c r="E37" s="23">
        <v>2500000</v>
      </c>
      <c r="F37" s="24">
        <v>2499.83</v>
      </c>
      <c r="G37" s="25">
        <v>5.8999999999999999E-3</v>
      </c>
    </row>
    <row r="38" spans="1:7" ht="12.95" customHeight="1">
      <c r="A38" s="21" t="s">
        <v>340</v>
      </c>
      <c r="B38" s="22" t="s">
        <v>342</v>
      </c>
      <c r="C38" s="17" t="s">
        <v>341</v>
      </c>
      <c r="D38" s="19" t="s">
        <v>19</v>
      </c>
      <c r="E38" s="23">
        <v>2500000</v>
      </c>
      <c r="F38" s="24">
        <v>2488.7600000000002</v>
      </c>
      <c r="G38" s="25">
        <v>5.8999999999999999E-3</v>
      </c>
    </row>
    <row r="39" spans="1:7" ht="12.95" customHeight="1">
      <c r="A39" s="21" t="s">
        <v>343</v>
      </c>
      <c r="B39" s="22" t="s">
        <v>2995</v>
      </c>
      <c r="C39" s="17" t="s">
        <v>344</v>
      </c>
      <c r="D39" s="19" t="s">
        <v>23</v>
      </c>
      <c r="E39" s="23">
        <v>2500000</v>
      </c>
      <c r="F39" s="24">
        <v>2486.54</v>
      </c>
      <c r="G39" s="25">
        <v>5.8999999999999999E-3</v>
      </c>
    </row>
    <row r="40" spans="1:7" ht="12.95" customHeight="1">
      <c r="A40" s="21" t="s">
        <v>345</v>
      </c>
      <c r="B40" s="22" t="s">
        <v>3014</v>
      </c>
      <c r="C40" s="17" t="s">
        <v>346</v>
      </c>
      <c r="D40" s="19" t="s">
        <v>323</v>
      </c>
      <c r="E40" s="23">
        <v>2500000</v>
      </c>
      <c r="F40" s="24">
        <v>2485.6799999999998</v>
      </c>
      <c r="G40" s="25">
        <v>5.8999999999999999E-3</v>
      </c>
    </row>
    <row r="41" spans="1:7" ht="12.95" customHeight="1">
      <c r="A41" s="21" t="s">
        <v>20</v>
      </c>
      <c r="B41" s="22" t="s">
        <v>22</v>
      </c>
      <c r="C41" s="17" t="s">
        <v>21</v>
      </c>
      <c r="D41" s="19" t="s">
        <v>23</v>
      </c>
      <c r="E41" s="23">
        <v>2000000</v>
      </c>
      <c r="F41" s="24">
        <v>2000.27</v>
      </c>
      <c r="G41" s="25">
        <v>4.7000000000000002E-3</v>
      </c>
    </row>
    <row r="42" spans="1:7" ht="12.95" customHeight="1">
      <c r="A42" s="21" t="s">
        <v>347</v>
      </c>
      <c r="B42" s="22" t="s">
        <v>349</v>
      </c>
      <c r="C42" s="17" t="s">
        <v>348</v>
      </c>
      <c r="D42" s="19" t="s">
        <v>23</v>
      </c>
      <c r="E42" s="23">
        <v>1500000</v>
      </c>
      <c r="F42" s="24">
        <v>1503.35</v>
      </c>
      <c r="G42" s="25">
        <v>3.5999999999999999E-3</v>
      </c>
    </row>
    <row r="43" spans="1:7" ht="12.95" customHeight="1">
      <c r="A43" s="21" t="s">
        <v>350</v>
      </c>
      <c r="B43" s="22" t="s">
        <v>352</v>
      </c>
      <c r="C43" s="17" t="s">
        <v>351</v>
      </c>
      <c r="D43" s="19" t="s">
        <v>23</v>
      </c>
      <c r="E43" s="23">
        <v>1500000</v>
      </c>
      <c r="F43" s="24">
        <v>1500</v>
      </c>
      <c r="G43" s="25">
        <v>3.5999999999999999E-3</v>
      </c>
    </row>
    <row r="44" spans="1:7" ht="12.95" customHeight="1">
      <c r="A44" s="21" t="s">
        <v>353</v>
      </c>
      <c r="B44" s="22" t="s">
        <v>355</v>
      </c>
      <c r="C44" s="17" t="s">
        <v>354</v>
      </c>
      <c r="D44" s="19" t="s">
        <v>23</v>
      </c>
      <c r="E44" s="23">
        <v>1500000</v>
      </c>
      <c r="F44" s="24">
        <v>1494.11</v>
      </c>
      <c r="G44" s="25">
        <v>3.5000000000000001E-3</v>
      </c>
    </row>
    <row r="45" spans="1:7" ht="12.95" customHeight="1">
      <c r="A45" s="21" t="s">
        <v>356</v>
      </c>
      <c r="B45" s="22" t="s">
        <v>276</v>
      </c>
      <c r="C45" s="17" t="s">
        <v>357</v>
      </c>
      <c r="D45" s="19" t="s">
        <v>23</v>
      </c>
      <c r="E45" s="23">
        <v>1000000</v>
      </c>
      <c r="F45" s="24">
        <v>1009</v>
      </c>
      <c r="G45" s="25">
        <v>2.3999999999999998E-3</v>
      </c>
    </row>
    <row r="46" spans="1:7" ht="12.95" customHeight="1">
      <c r="A46" s="21" t="s">
        <v>358</v>
      </c>
      <c r="B46" s="22" t="s">
        <v>360</v>
      </c>
      <c r="C46" s="17" t="s">
        <v>359</v>
      </c>
      <c r="D46" s="19" t="s">
        <v>23</v>
      </c>
      <c r="E46" s="23">
        <v>1000000</v>
      </c>
      <c r="F46" s="24">
        <v>1000.25</v>
      </c>
      <c r="G46" s="25">
        <v>2.3999999999999998E-3</v>
      </c>
    </row>
    <row r="47" spans="1:7" ht="12.95" customHeight="1">
      <c r="A47" s="21" t="s">
        <v>361</v>
      </c>
      <c r="B47" s="22" t="s">
        <v>363</v>
      </c>
      <c r="C47" s="17" t="s">
        <v>362</v>
      </c>
      <c r="D47" s="19" t="s">
        <v>23</v>
      </c>
      <c r="E47" s="23">
        <v>1000000</v>
      </c>
      <c r="F47" s="24">
        <v>1000.09</v>
      </c>
      <c r="G47" s="25">
        <v>2.3999999999999998E-3</v>
      </c>
    </row>
    <row r="48" spans="1:7" ht="12.95" customHeight="1">
      <c r="A48" s="21" t="s">
        <v>364</v>
      </c>
      <c r="B48" s="22" t="s">
        <v>366</v>
      </c>
      <c r="C48" s="17" t="s">
        <v>365</v>
      </c>
      <c r="D48" s="19" t="s">
        <v>23</v>
      </c>
      <c r="E48" s="23">
        <v>830000</v>
      </c>
      <c r="F48" s="24">
        <v>834.88</v>
      </c>
      <c r="G48" s="25">
        <v>2E-3</v>
      </c>
    </row>
    <row r="49" spans="1:7" ht="12.95" customHeight="1">
      <c r="A49" s="21" t="s">
        <v>367</v>
      </c>
      <c r="B49" s="22" t="s">
        <v>2992</v>
      </c>
      <c r="C49" s="17" t="s">
        <v>368</v>
      </c>
      <c r="D49" s="19" t="s">
        <v>23</v>
      </c>
      <c r="E49" s="23">
        <v>780000</v>
      </c>
      <c r="F49" s="24">
        <v>776.14</v>
      </c>
      <c r="G49" s="25">
        <v>1.8E-3</v>
      </c>
    </row>
    <row r="50" spans="1:7" ht="12.95" customHeight="1">
      <c r="A50" s="21" t="s">
        <v>369</v>
      </c>
      <c r="B50" s="22" t="s">
        <v>371</v>
      </c>
      <c r="C50" s="17" t="s">
        <v>370</v>
      </c>
      <c r="D50" s="19" t="s">
        <v>23</v>
      </c>
      <c r="E50" s="23">
        <v>500000</v>
      </c>
      <c r="F50" s="24">
        <v>502.29</v>
      </c>
      <c r="G50" s="25">
        <v>1.1999999999999999E-3</v>
      </c>
    </row>
    <row r="51" spans="1:7" ht="12.95" customHeight="1">
      <c r="A51" s="21" t="s">
        <v>372</v>
      </c>
      <c r="B51" s="22" t="s">
        <v>374</v>
      </c>
      <c r="C51" s="17" t="s">
        <v>373</v>
      </c>
      <c r="D51" s="19" t="s">
        <v>23</v>
      </c>
      <c r="E51" s="23">
        <v>500000</v>
      </c>
      <c r="F51" s="24">
        <v>501.59</v>
      </c>
      <c r="G51" s="25">
        <v>1.1999999999999999E-3</v>
      </c>
    </row>
    <row r="52" spans="1:7" ht="12.95" customHeight="1">
      <c r="A52" s="21" t="s">
        <v>375</v>
      </c>
      <c r="B52" s="22" t="s">
        <v>3025</v>
      </c>
      <c r="C52" s="17" t="s">
        <v>376</v>
      </c>
      <c r="D52" s="19" t="s">
        <v>36</v>
      </c>
      <c r="E52" s="23">
        <v>400000</v>
      </c>
      <c r="F52" s="24">
        <v>400.43</v>
      </c>
      <c r="G52" s="25">
        <v>8.9999999999999998E-4</v>
      </c>
    </row>
    <row r="53" spans="1:7" ht="12.95" customHeight="1">
      <c r="A53" s="10"/>
      <c r="B53" s="18" t="s">
        <v>377</v>
      </c>
      <c r="C53" s="17" t="s">
        <v>2</v>
      </c>
      <c r="D53" s="19" t="s">
        <v>2</v>
      </c>
      <c r="E53" s="19" t="s">
        <v>2</v>
      </c>
      <c r="F53" s="19" t="s">
        <v>2</v>
      </c>
      <c r="G53" s="20" t="s">
        <v>2</v>
      </c>
    </row>
    <row r="54" spans="1:7" ht="12.95" customHeight="1">
      <c r="A54" s="21" t="s">
        <v>378</v>
      </c>
      <c r="B54" s="22" t="s">
        <v>125</v>
      </c>
      <c r="C54" s="17" t="s">
        <v>379</v>
      </c>
      <c r="D54" s="19" t="s">
        <v>19</v>
      </c>
      <c r="E54" s="23">
        <v>10000000</v>
      </c>
      <c r="F54" s="24">
        <v>11729.44</v>
      </c>
      <c r="G54" s="25">
        <v>2.7799999999999998E-2</v>
      </c>
    </row>
    <row r="55" spans="1:7" ht="12.95" customHeight="1">
      <c r="A55" s="21" t="s">
        <v>380</v>
      </c>
      <c r="B55" s="22" t="s">
        <v>125</v>
      </c>
      <c r="C55" s="17" t="s">
        <v>381</v>
      </c>
      <c r="D55" s="19" t="s">
        <v>19</v>
      </c>
      <c r="E55" s="23">
        <v>2500000</v>
      </c>
      <c r="F55" s="24">
        <v>3111.29</v>
      </c>
      <c r="G55" s="25">
        <v>7.4000000000000003E-3</v>
      </c>
    </row>
    <row r="56" spans="1:7" ht="12.95" customHeight="1">
      <c r="A56" s="21" t="s">
        <v>382</v>
      </c>
      <c r="B56" s="22" t="s">
        <v>79</v>
      </c>
      <c r="C56" s="17" t="s">
        <v>383</v>
      </c>
      <c r="D56" s="19" t="s">
        <v>23</v>
      </c>
      <c r="E56" s="23">
        <v>2000000</v>
      </c>
      <c r="F56" s="24">
        <v>2867.05</v>
      </c>
      <c r="G56" s="25">
        <v>6.7999999999999996E-3</v>
      </c>
    </row>
    <row r="57" spans="1:7" ht="12.95" customHeight="1">
      <c r="A57" s="21" t="s">
        <v>384</v>
      </c>
      <c r="B57" s="22" t="s">
        <v>195</v>
      </c>
      <c r="C57" s="17" t="s">
        <v>385</v>
      </c>
      <c r="D57" s="19" t="s">
        <v>23</v>
      </c>
      <c r="E57" s="23">
        <v>2000000</v>
      </c>
      <c r="F57" s="24">
        <v>2392.36</v>
      </c>
      <c r="G57" s="25">
        <v>5.7000000000000002E-3</v>
      </c>
    </row>
    <row r="58" spans="1:7" ht="12.95" customHeight="1">
      <c r="A58" s="10"/>
      <c r="B58" s="27" t="s">
        <v>37</v>
      </c>
      <c r="C58" s="26" t="s">
        <v>2</v>
      </c>
      <c r="D58" s="27" t="s">
        <v>2</v>
      </c>
      <c r="E58" s="27" t="s">
        <v>2</v>
      </c>
      <c r="F58" s="28">
        <v>188474.36</v>
      </c>
      <c r="G58" s="29">
        <v>0.44640000000000002</v>
      </c>
    </row>
    <row r="59" spans="1:7" ht="12.95" customHeight="1">
      <c r="A59" s="10"/>
      <c r="B59" s="18" t="s">
        <v>38</v>
      </c>
      <c r="C59" s="17" t="s">
        <v>2</v>
      </c>
      <c r="D59" s="19" t="s">
        <v>2</v>
      </c>
      <c r="E59" s="19" t="s">
        <v>2</v>
      </c>
      <c r="F59" s="19" t="s">
        <v>2</v>
      </c>
      <c r="G59" s="20" t="s">
        <v>2</v>
      </c>
    </row>
    <row r="60" spans="1:7" ht="12.95" customHeight="1">
      <c r="A60" s="10"/>
      <c r="B60" s="18" t="s">
        <v>11</v>
      </c>
      <c r="C60" s="17" t="s">
        <v>2</v>
      </c>
      <c r="D60" s="19" t="s">
        <v>2</v>
      </c>
      <c r="E60" s="19" t="s">
        <v>2</v>
      </c>
      <c r="F60" s="19" t="s">
        <v>2</v>
      </c>
      <c r="G60" s="20" t="s">
        <v>2</v>
      </c>
    </row>
    <row r="61" spans="1:7" ht="12.95" customHeight="1">
      <c r="A61" s="21" t="s">
        <v>386</v>
      </c>
      <c r="B61" s="22" t="s">
        <v>388</v>
      </c>
      <c r="C61" s="17" t="s">
        <v>387</v>
      </c>
      <c r="D61" s="19" t="s">
        <v>323</v>
      </c>
      <c r="E61" s="23">
        <v>10500000</v>
      </c>
      <c r="F61" s="24">
        <v>10366.56</v>
      </c>
      <c r="G61" s="25">
        <v>2.4500000000000001E-2</v>
      </c>
    </row>
    <row r="62" spans="1:7" ht="12.95" customHeight="1">
      <c r="A62" s="21" t="s">
        <v>389</v>
      </c>
      <c r="B62" s="22" t="s">
        <v>391</v>
      </c>
      <c r="C62" s="17" t="s">
        <v>390</v>
      </c>
      <c r="D62" s="19" t="s">
        <v>23</v>
      </c>
      <c r="E62" s="23">
        <v>7500000</v>
      </c>
      <c r="F62" s="24">
        <v>7468.13</v>
      </c>
      <c r="G62" s="25">
        <v>1.77E-2</v>
      </c>
    </row>
    <row r="63" spans="1:7" ht="12.95" customHeight="1">
      <c r="A63" s="21" t="s">
        <v>392</v>
      </c>
      <c r="B63" s="22" t="s">
        <v>394</v>
      </c>
      <c r="C63" s="17" t="s">
        <v>393</v>
      </c>
      <c r="D63" s="19" t="s">
        <v>23</v>
      </c>
      <c r="E63" s="23">
        <v>5000000</v>
      </c>
      <c r="F63" s="24">
        <v>4982.62</v>
      </c>
      <c r="G63" s="25">
        <v>1.18E-2</v>
      </c>
    </row>
    <row r="64" spans="1:7" ht="12.95" customHeight="1">
      <c r="A64" s="10"/>
      <c r="B64" s="18" t="s">
        <v>377</v>
      </c>
      <c r="C64" s="17" t="s">
        <v>2</v>
      </c>
      <c r="D64" s="19" t="s">
        <v>2</v>
      </c>
      <c r="E64" s="19" t="s">
        <v>2</v>
      </c>
      <c r="F64" s="19" t="s">
        <v>2</v>
      </c>
      <c r="G64" s="20" t="s">
        <v>2</v>
      </c>
    </row>
    <row r="65" spans="1:7" ht="12.95" customHeight="1">
      <c r="A65" s="21" t="s">
        <v>395</v>
      </c>
      <c r="B65" s="22" t="s">
        <v>397</v>
      </c>
      <c r="C65" s="17" t="s">
        <v>396</v>
      </c>
      <c r="D65" s="19" t="s">
        <v>398</v>
      </c>
      <c r="E65" s="23">
        <v>600000</v>
      </c>
      <c r="F65" s="24">
        <v>618</v>
      </c>
      <c r="G65" s="25">
        <v>1.5E-3</v>
      </c>
    </row>
    <row r="66" spans="1:7" ht="12.95" customHeight="1">
      <c r="A66" s="10"/>
      <c r="B66" s="27" t="s">
        <v>37</v>
      </c>
      <c r="C66" s="26" t="s">
        <v>2</v>
      </c>
      <c r="D66" s="27" t="s">
        <v>2</v>
      </c>
      <c r="E66" s="27" t="s">
        <v>2</v>
      </c>
      <c r="F66" s="28">
        <v>23435.31</v>
      </c>
      <c r="G66" s="29">
        <v>5.5500000000000001E-2</v>
      </c>
    </row>
    <row r="67" spans="1:7" ht="12.95" customHeight="1">
      <c r="A67" s="10"/>
      <c r="B67" s="18" t="s">
        <v>2948</v>
      </c>
      <c r="C67" s="17"/>
      <c r="D67" s="19"/>
      <c r="E67" s="19"/>
      <c r="F67" s="19"/>
      <c r="G67" s="20"/>
    </row>
    <row r="68" spans="1:7" ht="12.95" customHeight="1">
      <c r="A68" s="34"/>
      <c r="B68" s="27" t="s">
        <v>37</v>
      </c>
      <c r="C68" s="26"/>
      <c r="D68" s="27"/>
      <c r="E68" s="27"/>
      <c r="F68" s="28" t="s">
        <v>39</v>
      </c>
      <c r="G68" s="29" t="s">
        <v>39</v>
      </c>
    </row>
    <row r="69" spans="1:7" ht="12.95" customHeight="1">
      <c r="A69" s="10"/>
      <c r="B69" s="27" t="s">
        <v>40</v>
      </c>
      <c r="C69" s="33" t="s">
        <v>2</v>
      </c>
      <c r="D69" s="30" t="s">
        <v>2</v>
      </c>
      <c r="E69" s="35" t="s">
        <v>2</v>
      </c>
      <c r="F69" s="36">
        <v>211909.67</v>
      </c>
      <c r="G69" s="37">
        <v>0.50190000000000001</v>
      </c>
    </row>
    <row r="70" spans="1:7" ht="12.95" customHeight="1">
      <c r="A70" s="10"/>
      <c r="B70" s="18" t="s">
        <v>41</v>
      </c>
      <c r="C70" s="17" t="s">
        <v>2</v>
      </c>
      <c r="D70" s="19" t="s">
        <v>2</v>
      </c>
      <c r="E70" s="19" t="s">
        <v>2</v>
      </c>
      <c r="F70" s="19" t="s">
        <v>2</v>
      </c>
      <c r="G70" s="20" t="s">
        <v>2</v>
      </c>
    </row>
    <row r="71" spans="1:7" ht="12.95" customHeight="1">
      <c r="A71" s="10"/>
      <c r="B71" s="18" t="s">
        <v>42</v>
      </c>
      <c r="C71" s="17" t="s">
        <v>2</v>
      </c>
      <c r="D71" s="19" t="s">
        <v>2</v>
      </c>
      <c r="E71" s="19" t="s">
        <v>2</v>
      </c>
      <c r="F71" s="19" t="s">
        <v>2</v>
      </c>
      <c r="G71" s="20" t="s">
        <v>2</v>
      </c>
    </row>
    <row r="72" spans="1:7" ht="12.95" customHeight="1">
      <c r="A72" s="21" t="s">
        <v>54</v>
      </c>
      <c r="B72" s="22" t="s">
        <v>49</v>
      </c>
      <c r="C72" s="17" t="s">
        <v>55</v>
      </c>
      <c r="D72" s="19" t="s">
        <v>50</v>
      </c>
      <c r="E72" s="23">
        <v>15000000</v>
      </c>
      <c r="F72" s="24">
        <v>14869.47</v>
      </c>
      <c r="G72" s="25">
        <v>3.5200000000000002E-2</v>
      </c>
    </row>
    <row r="73" spans="1:7" ht="12.95" customHeight="1">
      <c r="A73" s="21" t="s">
        <v>399</v>
      </c>
      <c r="B73" s="22" t="s">
        <v>251</v>
      </c>
      <c r="C73" s="17" t="s">
        <v>400</v>
      </c>
      <c r="D73" s="19" t="s">
        <v>46</v>
      </c>
      <c r="E73" s="23">
        <v>12500000</v>
      </c>
      <c r="F73" s="24">
        <v>11932.33</v>
      </c>
      <c r="G73" s="25">
        <v>2.8199999999999999E-2</v>
      </c>
    </row>
    <row r="74" spans="1:7" ht="12.95" customHeight="1">
      <c r="A74" s="21" t="s">
        <v>401</v>
      </c>
      <c r="B74" s="22" t="s">
        <v>45</v>
      </c>
      <c r="C74" s="17" t="s">
        <v>402</v>
      </c>
      <c r="D74" s="19" t="s">
        <v>46</v>
      </c>
      <c r="E74" s="23">
        <v>10000000</v>
      </c>
      <c r="F74" s="24">
        <v>9543.9699999999993</v>
      </c>
      <c r="G74" s="25">
        <v>2.2599999999999999E-2</v>
      </c>
    </row>
    <row r="75" spans="1:7" ht="12.95" customHeight="1">
      <c r="A75" s="21" t="s">
        <v>403</v>
      </c>
      <c r="B75" s="22" t="s">
        <v>58</v>
      </c>
      <c r="C75" s="17" t="s">
        <v>404</v>
      </c>
      <c r="D75" s="19" t="s">
        <v>50</v>
      </c>
      <c r="E75" s="23">
        <v>7500000</v>
      </c>
      <c r="F75" s="24">
        <v>7179.86</v>
      </c>
      <c r="G75" s="25">
        <v>1.7000000000000001E-2</v>
      </c>
    </row>
    <row r="76" spans="1:7" ht="12.95" customHeight="1">
      <c r="A76" s="21" t="s">
        <v>405</v>
      </c>
      <c r="B76" s="22" t="s">
        <v>3022</v>
      </c>
      <c r="C76" s="17" t="s">
        <v>406</v>
      </c>
      <c r="D76" s="19" t="s">
        <v>87</v>
      </c>
      <c r="E76" s="23">
        <v>7500000</v>
      </c>
      <c r="F76" s="24">
        <v>7045.22</v>
      </c>
      <c r="G76" s="25">
        <v>1.67E-2</v>
      </c>
    </row>
    <row r="77" spans="1:7" ht="12.95" customHeight="1">
      <c r="A77" s="21" t="s">
        <v>407</v>
      </c>
      <c r="B77" s="22" t="s">
        <v>251</v>
      </c>
      <c r="C77" s="17" t="s">
        <v>408</v>
      </c>
      <c r="D77" s="19" t="s">
        <v>46</v>
      </c>
      <c r="E77" s="23">
        <v>7000000</v>
      </c>
      <c r="F77" s="24">
        <v>6834.6</v>
      </c>
      <c r="G77" s="25">
        <v>1.6199999999999999E-2</v>
      </c>
    </row>
    <row r="78" spans="1:7" ht="12.95" customHeight="1">
      <c r="A78" s="21" t="s">
        <v>409</v>
      </c>
      <c r="B78" s="22" t="s">
        <v>49</v>
      </c>
      <c r="C78" s="17" t="s">
        <v>410</v>
      </c>
      <c r="D78" s="19" t="s">
        <v>50</v>
      </c>
      <c r="E78" s="23">
        <v>6300000</v>
      </c>
      <c r="F78" s="24">
        <v>6069.01</v>
      </c>
      <c r="G78" s="25">
        <v>1.44E-2</v>
      </c>
    </row>
    <row r="79" spans="1:7" ht="12.95" customHeight="1">
      <c r="A79" s="21" t="s">
        <v>411</v>
      </c>
      <c r="B79" s="22" t="s">
        <v>413</v>
      </c>
      <c r="C79" s="17" t="s">
        <v>412</v>
      </c>
      <c r="D79" s="19" t="s">
        <v>46</v>
      </c>
      <c r="E79" s="23">
        <v>6000000</v>
      </c>
      <c r="F79" s="24">
        <v>5773.56</v>
      </c>
      <c r="G79" s="25">
        <v>1.37E-2</v>
      </c>
    </row>
    <row r="80" spans="1:7" ht="12.95" customHeight="1">
      <c r="A80" s="21" t="s">
        <v>414</v>
      </c>
      <c r="B80" s="22" t="s">
        <v>3022</v>
      </c>
      <c r="C80" s="17" t="s">
        <v>415</v>
      </c>
      <c r="D80" s="19" t="s">
        <v>87</v>
      </c>
      <c r="E80" s="23">
        <v>5000000</v>
      </c>
      <c r="F80" s="24">
        <v>4785.7700000000004</v>
      </c>
      <c r="G80" s="25">
        <v>1.1299999999999999E-2</v>
      </c>
    </row>
    <row r="81" spans="1:7" ht="12.95" customHeight="1">
      <c r="A81" s="21" t="s">
        <v>416</v>
      </c>
      <c r="B81" s="22" t="s">
        <v>3022</v>
      </c>
      <c r="C81" s="17" t="s">
        <v>417</v>
      </c>
      <c r="D81" s="19" t="s">
        <v>46</v>
      </c>
      <c r="E81" s="23">
        <v>5000000</v>
      </c>
      <c r="F81" s="24">
        <v>4685.3</v>
      </c>
      <c r="G81" s="25">
        <v>1.11E-2</v>
      </c>
    </row>
    <row r="82" spans="1:7" ht="12.95" customHeight="1">
      <c r="A82" s="21" t="s">
        <v>418</v>
      </c>
      <c r="B82" s="22" t="s">
        <v>3022</v>
      </c>
      <c r="C82" s="17" t="s">
        <v>419</v>
      </c>
      <c r="D82" s="19" t="s">
        <v>87</v>
      </c>
      <c r="E82" s="23">
        <v>5000000</v>
      </c>
      <c r="F82" s="24">
        <v>4683.38</v>
      </c>
      <c r="G82" s="25">
        <v>1.11E-2</v>
      </c>
    </row>
    <row r="83" spans="1:7" ht="12.95" customHeight="1">
      <c r="A83" s="21" t="s">
        <v>420</v>
      </c>
      <c r="B83" s="22" t="s">
        <v>58</v>
      </c>
      <c r="C83" s="17" t="s">
        <v>421</v>
      </c>
      <c r="D83" s="19" t="s">
        <v>50</v>
      </c>
      <c r="E83" s="23">
        <v>5000000</v>
      </c>
      <c r="F83" s="24">
        <v>4663.68</v>
      </c>
      <c r="G83" s="25">
        <v>1.0999999999999999E-2</v>
      </c>
    </row>
    <row r="84" spans="1:7" ht="12.95" customHeight="1">
      <c r="A84" s="21" t="s">
        <v>422</v>
      </c>
      <c r="B84" s="22" t="s">
        <v>58</v>
      </c>
      <c r="C84" s="17" t="s">
        <v>423</v>
      </c>
      <c r="D84" s="19" t="s">
        <v>46</v>
      </c>
      <c r="E84" s="23">
        <v>4300000</v>
      </c>
      <c r="F84" s="24">
        <v>4122.9399999999996</v>
      </c>
      <c r="G84" s="25">
        <v>9.7999999999999997E-3</v>
      </c>
    </row>
    <row r="85" spans="1:7" ht="12.95" customHeight="1">
      <c r="A85" s="21" t="s">
        <v>424</v>
      </c>
      <c r="B85" s="22" t="s">
        <v>45</v>
      </c>
      <c r="C85" s="17" t="s">
        <v>425</v>
      </c>
      <c r="D85" s="19" t="s">
        <v>46</v>
      </c>
      <c r="E85" s="23">
        <v>3800000</v>
      </c>
      <c r="F85" s="24">
        <v>3642.53</v>
      </c>
      <c r="G85" s="25">
        <v>8.6E-3</v>
      </c>
    </row>
    <row r="86" spans="1:7" ht="12.95" customHeight="1">
      <c r="A86" s="21" t="s">
        <v>426</v>
      </c>
      <c r="B86" s="22" t="s">
        <v>45</v>
      </c>
      <c r="C86" s="17" t="s">
        <v>427</v>
      </c>
      <c r="D86" s="19" t="s">
        <v>46</v>
      </c>
      <c r="E86" s="23">
        <v>2500000</v>
      </c>
      <c r="F86" s="24">
        <v>2481.81</v>
      </c>
      <c r="G86" s="25">
        <v>5.8999999999999999E-3</v>
      </c>
    </row>
    <row r="87" spans="1:7" ht="12.95" customHeight="1">
      <c r="A87" s="21" t="s">
        <v>428</v>
      </c>
      <c r="B87" s="22" t="s">
        <v>413</v>
      </c>
      <c r="C87" s="17" t="s">
        <v>429</v>
      </c>
      <c r="D87" s="19" t="s">
        <v>46</v>
      </c>
      <c r="E87" s="23">
        <v>2500000</v>
      </c>
      <c r="F87" s="24">
        <v>2403.75</v>
      </c>
      <c r="G87" s="25">
        <v>5.7000000000000002E-3</v>
      </c>
    </row>
    <row r="88" spans="1:7" ht="12.95" customHeight="1">
      <c r="A88" s="21" t="s">
        <v>430</v>
      </c>
      <c r="B88" s="22" t="s">
        <v>432</v>
      </c>
      <c r="C88" s="17" t="s">
        <v>431</v>
      </c>
      <c r="D88" s="19" t="s">
        <v>50</v>
      </c>
      <c r="E88" s="23">
        <v>2500000</v>
      </c>
      <c r="F88" s="24">
        <v>2399.5500000000002</v>
      </c>
      <c r="G88" s="25">
        <v>5.7000000000000002E-3</v>
      </c>
    </row>
    <row r="89" spans="1:7" ht="12.95" customHeight="1">
      <c r="A89" s="21" t="s">
        <v>433</v>
      </c>
      <c r="B89" s="22" t="s">
        <v>58</v>
      </c>
      <c r="C89" s="17" t="s">
        <v>434</v>
      </c>
      <c r="D89" s="19" t="s">
        <v>50</v>
      </c>
      <c r="E89" s="23">
        <v>2500000</v>
      </c>
      <c r="F89" s="24">
        <v>2396.59</v>
      </c>
      <c r="G89" s="25">
        <v>5.7000000000000002E-3</v>
      </c>
    </row>
    <row r="90" spans="1:7" ht="12.95" customHeight="1">
      <c r="A90" s="21" t="s">
        <v>435</v>
      </c>
      <c r="B90" s="22" t="s">
        <v>437</v>
      </c>
      <c r="C90" s="17" t="s">
        <v>436</v>
      </c>
      <c r="D90" s="19" t="s">
        <v>46</v>
      </c>
      <c r="E90" s="23">
        <v>2500000</v>
      </c>
      <c r="F90" s="24">
        <v>2388.77</v>
      </c>
      <c r="G90" s="25">
        <v>5.7000000000000002E-3</v>
      </c>
    </row>
    <row r="91" spans="1:7" ht="12.95" customHeight="1">
      <c r="A91" s="21" t="s">
        <v>438</v>
      </c>
      <c r="B91" s="22" t="s">
        <v>432</v>
      </c>
      <c r="C91" s="17" t="s">
        <v>439</v>
      </c>
      <c r="D91" s="19" t="s">
        <v>50</v>
      </c>
      <c r="E91" s="23">
        <v>2500000</v>
      </c>
      <c r="F91" s="24">
        <v>2382.66</v>
      </c>
      <c r="G91" s="25">
        <v>5.5999999999999999E-3</v>
      </c>
    </row>
    <row r="92" spans="1:7" ht="12.95" customHeight="1">
      <c r="A92" s="21" t="s">
        <v>440</v>
      </c>
      <c r="B92" s="22" t="s">
        <v>437</v>
      </c>
      <c r="C92" s="17" t="s">
        <v>441</v>
      </c>
      <c r="D92" s="19" t="s">
        <v>46</v>
      </c>
      <c r="E92" s="23">
        <v>2000000</v>
      </c>
      <c r="F92" s="24">
        <v>1952.98</v>
      </c>
      <c r="G92" s="25">
        <v>4.5999999999999999E-3</v>
      </c>
    </row>
    <row r="93" spans="1:7" ht="12.95" customHeight="1">
      <c r="A93" s="21" t="s">
        <v>442</v>
      </c>
      <c r="B93" s="22" t="s">
        <v>49</v>
      </c>
      <c r="C93" s="17" t="s">
        <v>443</v>
      </c>
      <c r="D93" s="19" t="s">
        <v>50</v>
      </c>
      <c r="E93" s="23">
        <v>2000000</v>
      </c>
      <c r="F93" s="24">
        <v>1927.82</v>
      </c>
      <c r="G93" s="25">
        <v>4.5999999999999999E-3</v>
      </c>
    </row>
    <row r="94" spans="1:7" ht="12.95" customHeight="1">
      <c r="A94" s="21" t="s">
        <v>444</v>
      </c>
      <c r="B94" s="22" t="s">
        <v>3022</v>
      </c>
      <c r="C94" s="17" t="s">
        <v>445</v>
      </c>
      <c r="D94" s="19" t="s">
        <v>46</v>
      </c>
      <c r="E94" s="23">
        <v>1000000</v>
      </c>
      <c r="F94" s="24">
        <v>938.59</v>
      </c>
      <c r="G94" s="25">
        <v>2.2000000000000001E-3</v>
      </c>
    </row>
    <row r="95" spans="1:7" ht="12.95" customHeight="1">
      <c r="A95" s="21" t="s">
        <v>446</v>
      </c>
      <c r="B95" s="22" t="s">
        <v>448</v>
      </c>
      <c r="C95" s="17" t="s">
        <v>447</v>
      </c>
      <c r="D95" s="19" t="s">
        <v>46</v>
      </c>
      <c r="E95" s="23">
        <v>300000</v>
      </c>
      <c r="F95" s="24">
        <v>288.33999999999997</v>
      </c>
      <c r="G95" s="25">
        <v>6.9999999999999999E-4</v>
      </c>
    </row>
    <row r="96" spans="1:7" ht="12.95" customHeight="1">
      <c r="A96" s="21" t="s">
        <v>449</v>
      </c>
      <c r="B96" s="22" t="s">
        <v>45</v>
      </c>
      <c r="C96" s="17" t="s">
        <v>450</v>
      </c>
      <c r="D96" s="19" t="s">
        <v>46</v>
      </c>
      <c r="E96" s="23">
        <v>200000</v>
      </c>
      <c r="F96" s="24">
        <v>198.92</v>
      </c>
      <c r="G96" s="25">
        <v>5.0000000000000001E-4</v>
      </c>
    </row>
    <row r="97" spans="1:7" ht="12.95" customHeight="1">
      <c r="A97" s="21" t="s">
        <v>451</v>
      </c>
      <c r="B97" s="22" t="s">
        <v>49</v>
      </c>
      <c r="C97" s="17" t="s">
        <v>452</v>
      </c>
      <c r="D97" s="19" t="s">
        <v>50</v>
      </c>
      <c r="E97" s="23">
        <v>200000</v>
      </c>
      <c r="F97" s="24">
        <v>198.92</v>
      </c>
      <c r="G97" s="25">
        <v>5.0000000000000001E-4</v>
      </c>
    </row>
    <row r="98" spans="1:7" ht="12.95" customHeight="1">
      <c r="A98" s="10"/>
      <c r="B98" s="18" t="s">
        <v>453</v>
      </c>
      <c r="C98" s="17" t="s">
        <v>2</v>
      </c>
      <c r="D98" s="19" t="s">
        <v>2</v>
      </c>
      <c r="E98" s="19" t="s">
        <v>2</v>
      </c>
      <c r="F98" s="19" t="s">
        <v>2</v>
      </c>
      <c r="G98" s="20" t="s">
        <v>2</v>
      </c>
    </row>
    <row r="99" spans="1:7" ht="12.95" customHeight="1">
      <c r="A99" s="11" t="s">
        <v>2</v>
      </c>
      <c r="B99" s="22" t="s">
        <v>454</v>
      </c>
      <c r="C99" s="17" t="s">
        <v>2</v>
      </c>
      <c r="D99" s="19" t="s">
        <v>2</v>
      </c>
      <c r="E99" s="39" t="s">
        <v>2</v>
      </c>
      <c r="F99" s="24">
        <v>8897.2900000000009</v>
      </c>
      <c r="G99" s="25">
        <v>2.1100000000000001E-2</v>
      </c>
    </row>
    <row r="100" spans="1:7" ht="12.95" customHeight="1">
      <c r="A100" s="10"/>
      <c r="B100" s="18" t="s">
        <v>63</v>
      </c>
      <c r="C100" s="17" t="s">
        <v>2</v>
      </c>
      <c r="D100" s="19" t="s">
        <v>2</v>
      </c>
      <c r="E100" s="19" t="s">
        <v>2</v>
      </c>
      <c r="F100" s="19" t="s">
        <v>2</v>
      </c>
      <c r="G100" s="20" t="s">
        <v>2</v>
      </c>
    </row>
    <row r="101" spans="1:7" ht="12.95" customHeight="1">
      <c r="A101" s="21" t="s">
        <v>455</v>
      </c>
      <c r="B101" s="22" t="s">
        <v>93</v>
      </c>
      <c r="C101" s="17" t="s">
        <v>456</v>
      </c>
      <c r="D101" s="19" t="s">
        <v>46</v>
      </c>
      <c r="E101" s="23">
        <v>10000000</v>
      </c>
      <c r="F101" s="24">
        <v>9748.2900000000009</v>
      </c>
      <c r="G101" s="25">
        <v>2.3099999999999999E-2</v>
      </c>
    </row>
    <row r="102" spans="1:7" ht="12.95" customHeight="1">
      <c r="A102" s="21" t="s">
        <v>457</v>
      </c>
      <c r="B102" s="22" t="s">
        <v>459</v>
      </c>
      <c r="C102" s="17" t="s">
        <v>458</v>
      </c>
      <c r="D102" s="19" t="s">
        <v>46</v>
      </c>
      <c r="E102" s="23">
        <v>10000000</v>
      </c>
      <c r="F102" s="24">
        <v>9700.67</v>
      </c>
      <c r="G102" s="25">
        <v>2.3E-2</v>
      </c>
    </row>
    <row r="103" spans="1:7" ht="12.95" customHeight="1">
      <c r="A103" s="21" t="s">
        <v>460</v>
      </c>
      <c r="B103" s="22" t="s">
        <v>201</v>
      </c>
      <c r="C103" s="17" t="s">
        <v>461</v>
      </c>
      <c r="D103" s="19" t="s">
        <v>50</v>
      </c>
      <c r="E103" s="23">
        <v>10000000</v>
      </c>
      <c r="F103" s="24">
        <v>9582.3700000000008</v>
      </c>
      <c r="G103" s="25">
        <v>2.2700000000000001E-2</v>
      </c>
    </row>
    <row r="104" spans="1:7" ht="12.95" customHeight="1">
      <c r="A104" s="21" t="s">
        <v>462</v>
      </c>
      <c r="B104" s="22" t="s">
        <v>79</v>
      </c>
      <c r="C104" s="17" t="s">
        <v>463</v>
      </c>
      <c r="D104" s="19" t="s">
        <v>46</v>
      </c>
      <c r="E104" s="23">
        <v>7500000</v>
      </c>
      <c r="F104" s="24">
        <v>7482.95</v>
      </c>
      <c r="G104" s="25">
        <v>1.77E-2</v>
      </c>
    </row>
    <row r="105" spans="1:7" ht="12.95" customHeight="1">
      <c r="A105" s="21" t="s">
        <v>464</v>
      </c>
      <c r="B105" s="22" t="s">
        <v>466</v>
      </c>
      <c r="C105" s="17" t="s">
        <v>465</v>
      </c>
      <c r="D105" s="19" t="s">
        <v>50</v>
      </c>
      <c r="E105" s="23">
        <v>7500000</v>
      </c>
      <c r="F105" s="24">
        <v>7430.78</v>
      </c>
      <c r="G105" s="25">
        <v>1.7600000000000001E-2</v>
      </c>
    </row>
    <row r="106" spans="1:7" ht="12.95" customHeight="1">
      <c r="A106" s="21" t="s">
        <v>467</v>
      </c>
      <c r="B106" s="22" t="s">
        <v>469</v>
      </c>
      <c r="C106" s="17" t="s">
        <v>468</v>
      </c>
      <c r="D106" s="19" t="s">
        <v>50</v>
      </c>
      <c r="E106" s="23">
        <v>7500000</v>
      </c>
      <c r="F106" s="24">
        <v>7160.86</v>
      </c>
      <c r="G106" s="25">
        <v>1.7000000000000001E-2</v>
      </c>
    </row>
    <row r="107" spans="1:7" ht="12.95" customHeight="1">
      <c r="A107" s="21" t="s">
        <v>470</v>
      </c>
      <c r="B107" s="22" t="s">
        <v>150</v>
      </c>
      <c r="C107" s="17" t="s">
        <v>471</v>
      </c>
      <c r="D107" s="19" t="s">
        <v>46</v>
      </c>
      <c r="E107" s="23">
        <v>7500000</v>
      </c>
      <c r="F107" s="24">
        <v>6976.5</v>
      </c>
      <c r="G107" s="25">
        <v>1.6500000000000001E-2</v>
      </c>
    </row>
    <row r="108" spans="1:7" ht="12.95" customHeight="1">
      <c r="A108" s="21" t="s">
        <v>472</v>
      </c>
      <c r="B108" s="22" t="s">
        <v>474</v>
      </c>
      <c r="C108" s="17" t="s">
        <v>473</v>
      </c>
      <c r="D108" s="19" t="s">
        <v>87</v>
      </c>
      <c r="E108" s="23">
        <v>5000000</v>
      </c>
      <c r="F108" s="24">
        <v>4991.46</v>
      </c>
      <c r="G108" s="25">
        <v>1.18E-2</v>
      </c>
    </row>
    <row r="109" spans="1:7" ht="12.95" customHeight="1">
      <c r="A109" s="21" t="s">
        <v>475</v>
      </c>
      <c r="B109" s="22" t="s">
        <v>185</v>
      </c>
      <c r="C109" s="17" t="s">
        <v>476</v>
      </c>
      <c r="D109" s="19" t="s">
        <v>87</v>
      </c>
      <c r="E109" s="23">
        <v>5000000</v>
      </c>
      <c r="F109" s="24">
        <v>4974.41</v>
      </c>
      <c r="G109" s="25">
        <v>1.18E-2</v>
      </c>
    </row>
    <row r="110" spans="1:7" ht="12.95" customHeight="1">
      <c r="A110" s="21" t="s">
        <v>477</v>
      </c>
      <c r="B110" s="22" t="s">
        <v>469</v>
      </c>
      <c r="C110" s="17" t="s">
        <v>478</v>
      </c>
      <c r="D110" s="19" t="s">
        <v>50</v>
      </c>
      <c r="E110" s="23">
        <v>5000000</v>
      </c>
      <c r="F110" s="24">
        <v>4938.99</v>
      </c>
      <c r="G110" s="25">
        <v>1.17E-2</v>
      </c>
    </row>
    <row r="111" spans="1:7" ht="12.95" customHeight="1">
      <c r="A111" s="21" t="s">
        <v>479</v>
      </c>
      <c r="B111" s="22" t="s">
        <v>469</v>
      </c>
      <c r="C111" s="17" t="s">
        <v>480</v>
      </c>
      <c r="D111" s="19" t="s">
        <v>50</v>
      </c>
      <c r="E111" s="23">
        <v>2500000</v>
      </c>
      <c r="F111" s="24">
        <v>2450.2199999999998</v>
      </c>
      <c r="G111" s="25">
        <v>5.7999999999999996E-3</v>
      </c>
    </row>
    <row r="112" spans="1:7" ht="12.95" customHeight="1">
      <c r="A112" s="21" t="s">
        <v>481</v>
      </c>
      <c r="B112" s="22" t="s">
        <v>469</v>
      </c>
      <c r="C112" s="17" t="s">
        <v>482</v>
      </c>
      <c r="D112" s="19" t="s">
        <v>50</v>
      </c>
      <c r="E112" s="23">
        <v>2000000</v>
      </c>
      <c r="F112" s="24">
        <v>1905.58</v>
      </c>
      <c r="G112" s="25">
        <v>4.4999999999999997E-3</v>
      </c>
    </row>
    <row r="113" spans="1:7" ht="12.95" customHeight="1">
      <c r="A113" s="21" t="s">
        <v>483</v>
      </c>
      <c r="B113" s="22" t="s">
        <v>93</v>
      </c>
      <c r="C113" s="17" t="s">
        <v>484</v>
      </c>
      <c r="D113" s="19" t="s">
        <v>46</v>
      </c>
      <c r="E113" s="23">
        <v>1300000</v>
      </c>
      <c r="F113" s="24">
        <v>1245.8599999999999</v>
      </c>
      <c r="G113" s="25">
        <v>2.8999999999999998E-3</v>
      </c>
    </row>
    <row r="114" spans="1:7" ht="12.95" customHeight="1">
      <c r="A114" s="10"/>
      <c r="B114" s="27" t="s">
        <v>40</v>
      </c>
      <c r="C114" s="33" t="s">
        <v>2</v>
      </c>
      <c r="D114" s="30" t="s">
        <v>2</v>
      </c>
      <c r="E114" s="35" t="s">
        <v>2</v>
      </c>
      <c r="F114" s="36">
        <v>203276.55</v>
      </c>
      <c r="G114" s="37">
        <v>0.48149999999999998</v>
      </c>
    </row>
    <row r="115" spans="1:7" ht="12.95" customHeight="1">
      <c r="A115" s="10"/>
      <c r="B115" s="18" t="s">
        <v>260</v>
      </c>
      <c r="C115" s="17" t="s">
        <v>2</v>
      </c>
      <c r="D115" s="19" t="s">
        <v>2</v>
      </c>
      <c r="E115" s="19" t="s">
        <v>2</v>
      </c>
      <c r="F115" s="19" t="s">
        <v>2</v>
      </c>
      <c r="G115" s="20" t="s">
        <v>2</v>
      </c>
    </row>
    <row r="116" spans="1:7" ht="12.95" customHeight="1">
      <c r="A116" s="21" t="s">
        <v>261</v>
      </c>
      <c r="B116" s="22" t="s">
        <v>262</v>
      </c>
      <c r="C116" s="17" t="s">
        <v>2</v>
      </c>
      <c r="D116" s="19" t="s">
        <v>2</v>
      </c>
      <c r="E116" s="39" t="s">
        <v>2</v>
      </c>
      <c r="F116" s="24">
        <v>16</v>
      </c>
      <c r="G116" s="46" t="s">
        <v>2988</v>
      </c>
    </row>
    <row r="117" spans="1:7" ht="12.95" customHeight="1">
      <c r="A117" s="10"/>
      <c r="B117" s="27" t="s">
        <v>40</v>
      </c>
      <c r="C117" s="33" t="s">
        <v>2</v>
      </c>
      <c r="D117" s="30" t="s">
        <v>2</v>
      </c>
      <c r="E117" s="35" t="s">
        <v>2</v>
      </c>
      <c r="F117" s="36">
        <v>16</v>
      </c>
      <c r="G117" s="37" t="s">
        <v>2988</v>
      </c>
    </row>
    <row r="118" spans="1:7" ht="12.95" customHeight="1">
      <c r="A118" s="10"/>
      <c r="B118" s="27" t="s">
        <v>263</v>
      </c>
      <c r="C118" s="33" t="s">
        <v>2</v>
      </c>
      <c r="D118" s="30" t="s">
        <v>2</v>
      </c>
      <c r="E118" s="19" t="s">
        <v>2</v>
      </c>
      <c r="F118" s="36">
        <v>7199.83</v>
      </c>
      <c r="G118" s="37">
        <v>1.66E-2</v>
      </c>
    </row>
    <row r="119" spans="1:7" ht="12.95" customHeight="1" thickBot="1">
      <c r="A119" s="10"/>
      <c r="B119" s="41" t="s">
        <v>264</v>
      </c>
      <c r="C119" s="40" t="s">
        <v>2</v>
      </c>
      <c r="D119" s="42" t="s">
        <v>2</v>
      </c>
      <c r="E119" s="42" t="s">
        <v>2</v>
      </c>
      <c r="F119" s="43">
        <v>422402.05105409998</v>
      </c>
      <c r="G119" s="44">
        <v>1</v>
      </c>
    </row>
    <row r="120" spans="1:7" ht="12.95" customHeight="1">
      <c r="A120" s="10"/>
      <c r="B120" s="11" t="s">
        <v>2</v>
      </c>
      <c r="C120" s="10"/>
      <c r="D120" s="10"/>
      <c r="E120" s="10"/>
      <c r="F120" s="10"/>
      <c r="G120" s="10"/>
    </row>
    <row r="121" spans="1:7" ht="12.95" customHeight="1">
      <c r="A121" s="10"/>
      <c r="B121" s="45" t="s">
        <v>2</v>
      </c>
      <c r="C121" s="10"/>
      <c r="D121" s="10"/>
      <c r="E121" s="10"/>
      <c r="F121" s="10"/>
      <c r="G121" s="10"/>
    </row>
    <row r="122" spans="1:7" ht="12.95" customHeight="1">
      <c r="A122" s="10"/>
      <c r="B122" s="52" t="s">
        <v>265</v>
      </c>
      <c r="C122" s="10"/>
      <c r="D122" s="53"/>
      <c r="E122" s="10"/>
      <c r="F122" s="57"/>
      <c r="G122" s="57"/>
    </row>
    <row r="123" spans="1:7" ht="12.95" customHeight="1">
      <c r="A123" s="10"/>
      <c r="B123" s="45" t="s">
        <v>485</v>
      </c>
      <c r="C123" s="10"/>
      <c r="D123" s="10"/>
      <c r="E123" s="10"/>
      <c r="F123" s="10"/>
      <c r="G123" s="10"/>
    </row>
    <row r="124" spans="1:7" ht="12.95" customHeight="1">
      <c r="A124" s="10"/>
      <c r="B124" s="45" t="s">
        <v>2</v>
      </c>
      <c r="C124" s="10"/>
      <c r="D124" s="10"/>
      <c r="E124" s="10"/>
      <c r="F124" s="10"/>
      <c r="G124" s="10"/>
    </row>
    <row r="125" spans="1:7" ht="26.1" customHeight="1">
      <c r="A125" s="10"/>
      <c r="B125" s="55"/>
      <c r="C125" s="10"/>
      <c r="E125" s="10"/>
      <c r="F125" s="10"/>
      <c r="G125" s="10"/>
    </row>
    <row r="126" spans="1:7" ht="12.95" customHeight="1">
      <c r="A126" s="10"/>
      <c r="B126" s="45" t="s">
        <v>2</v>
      </c>
      <c r="C126" s="10"/>
      <c r="D126" s="10"/>
      <c r="E126" s="10"/>
      <c r="F126" s="10"/>
      <c r="G126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2:G28"/>
  <sheetViews>
    <sheetView showGridLines="0" zoomScaleNormal="100" workbookViewId="0"/>
  </sheetViews>
  <sheetFormatPr defaultRowHeight="12.75"/>
  <cols>
    <col min="1" max="1" width="7" style="8" bestFit="1" customWidth="1"/>
    <col min="2" max="2" width="61.7109375" style="8" bestFit="1" customWidth="1"/>
    <col min="3" max="3" width="13.5703125" style="8" bestFit="1" customWidth="1"/>
    <col min="4" max="4" width="14.140625" style="8" bestFit="1" customWidth="1"/>
    <col min="5" max="5" width="12.2851562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Asset Allocation Fund of Fund - Aggressive Plan (IDFCAAF-AP)</v>
      </c>
      <c r="C4" s="65"/>
      <c r="D4" s="65"/>
      <c r="E4" s="65"/>
      <c r="F4" s="65"/>
      <c r="G4" s="65"/>
    </row>
    <row r="5" spans="1:7" ht="15.95" customHeight="1">
      <c r="A5" s="9" t="s">
        <v>2162</v>
      </c>
      <c r="B5" s="56" t="s">
        <v>2967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41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453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1" t="s">
        <v>2</v>
      </c>
      <c r="B11" s="22" t="s">
        <v>454</v>
      </c>
      <c r="C11" s="17" t="s">
        <v>2</v>
      </c>
      <c r="D11" s="19" t="s">
        <v>2</v>
      </c>
      <c r="E11" s="39" t="s">
        <v>2</v>
      </c>
      <c r="F11" s="24">
        <v>20</v>
      </c>
      <c r="G11" s="25">
        <v>1.0800000000000001E-2</v>
      </c>
    </row>
    <row r="12" spans="1:7" ht="12.95" customHeight="1">
      <c r="A12" s="10"/>
      <c r="B12" s="27" t="s">
        <v>40</v>
      </c>
      <c r="C12" s="33" t="s">
        <v>2</v>
      </c>
      <c r="D12" s="30" t="s">
        <v>2</v>
      </c>
      <c r="E12" s="35" t="s">
        <v>2</v>
      </c>
      <c r="F12" s="36">
        <v>20</v>
      </c>
      <c r="G12" s="37">
        <v>1.0800000000000001E-2</v>
      </c>
    </row>
    <row r="13" spans="1:7" ht="12.95" customHeight="1">
      <c r="A13" s="10"/>
      <c r="B13" s="18" t="s">
        <v>2138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2163</v>
      </c>
      <c r="B14" s="22" t="s">
        <v>2165</v>
      </c>
      <c r="C14" s="17" t="s">
        <v>2164</v>
      </c>
      <c r="D14" s="19" t="s">
        <v>2</v>
      </c>
      <c r="E14" s="47">
        <v>1075516.173</v>
      </c>
      <c r="F14" s="24">
        <v>378.9</v>
      </c>
      <c r="G14" s="25">
        <v>0.2039</v>
      </c>
    </row>
    <row r="15" spans="1:7" ht="12.95" customHeight="1">
      <c r="A15" s="21" t="s">
        <v>2166</v>
      </c>
      <c r="B15" s="22" t="s">
        <v>3035</v>
      </c>
      <c r="C15" s="17" t="s">
        <v>2167</v>
      </c>
      <c r="D15" s="19" t="s">
        <v>2</v>
      </c>
      <c r="E15" s="47">
        <v>369453.95699999999</v>
      </c>
      <c r="F15" s="24">
        <v>370.45</v>
      </c>
      <c r="G15" s="25">
        <v>0.19939999999999999</v>
      </c>
    </row>
    <row r="16" spans="1:7" ht="12.95" customHeight="1">
      <c r="A16" s="21" t="s">
        <v>2168</v>
      </c>
      <c r="B16" s="22" t="s">
        <v>2170</v>
      </c>
      <c r="C16" s="17" t="s">
        <v>2169</v>
      </c>
      <c r="D16" s="19" t="s">
        <v>2</v>
      </c>
      <c r="E16" s="47">
        <v>627941.87899999996</v>
      </c>
      <c r="F16" s="24">
        <v>360.82</v>
      </c>
      <c r="G16" s="25">
        <v>0.19420000000000001</v>
      </c>
    </row>
    <row r="17" spans="1:7" ht="12.95" customHeight="1">
      <c r="A17" s="21" t="s">
        <v>2139</v>
      </c>
      <c r="B17" s="22" t="s">
        <v>2141</v>
      </c>
      <c r="C17" s="17" t="s">
        <v>2140</v>
      </c>
      <c r="D17" s="19" t="s">
        <v>2</v>
      </c>
      <c r="E17" s="47">
        <v>774008.48400000005</v>
      </c>
      <c r="F17" s="24">
        <v>286.91000000000003</v>
      </c>
      <c r="G17" s="25">
        <v>0.15440000000000001</v>
      </c>
    </row>
    <row r="18" spans="1:7" ht="12.95" customHeight="1">
      <c r="A18" s="21" t="s">
        <v>2142</v>
      </c>
      <c r="B18" s="22" t="s">
        <v>2144</v>
      </c>
      <c r="C18" s="17" t="s">
        <v>2143</v>
      </c>
      <c r="D18" s="19" t="s">
        <v>2</v>
      </c>
      <c r="E18" s="47">
        <v>700224.35800000001</v>
      </c>
      <c r="F18" s="24">
        <v>177.08</v>
      </c>
      <c r="G18" s="25">
        <v>9.5299999999999996E-2</v>
      </c>
    </row>
    <row r="19" spans="1:7" ht="12.95" customHeight="1">
      <c r="A19" s="21" t="s">
        <v>2171</v>
      </c>
      <c r="B19" s="22" t="s">
        <v>2173</v>
      </c>
      <c r="C19" s="17" t="s">
        <v>2172</v>
      </c>
      <c r="D19" s="19" t="s">
        <v>2</v>
      </c>
      <c r="E19" s="47">
        <v>322976.054</v>
      </c>
      <c r="F19" s="24">
        <v>159.97</v>
      </c>
      <c r="G19" s="25">
        <v>8.6099999999999996E-2</v>
      </c>
    </row>
    <row r="20" spans="1:7" ht="12.95" customHeight="1">
      <c r="A20" s="21" t="s">
        <v>2174</v>
      </c>
      <c r="B20" s="22" t="s">
        <v>2176</v>
      </c>
      <c r="C20" s="17" t="s">
        <v>2175</v>
      </c>
      <c r="D20" s="19" t="s">
        <v>2</v>
      </c>
      <c r="E20" s="47">
        <v>4660.4539999999997</v>
      </c>
      <c r="F20" s="24">
        <v>100.71</v>
      </c>
      <c r="G20" s="25">
        <v>5.4199999999999998E-2</v>
      </c>
    </row>
    <row r="21" spans="1:7" ht="12.95" customHeight="1">
      <c r="A21" s="10"/>
      <c r="B21" s="27" t="s">
        <v>40</v>
      </c>
      <c r="C21" s="33" t="s">
        <v>2</v>
      </c>
      <c r="D21" s="30" t="s">
        <v>2</v>
      </c>
      <c r="E21" s="35" t="s">
        <v>2</v>
      </c>
      <c r="F21" s="36">
        <v>1834.84</v>
      </c>
      <c r="G21" s="37">
        <v>0.98750000000000004</v>
      </c>
    </row>
    <row r="22" spans="1:7" ht="12.95" customHeight="1">
      <c r="A22" s="10"/>
      <c r="B22" s="27" t="s">
        <v>263</v>
      </c>
      <c r="C22" s="33" t="s">
        <v>2</v>
      </c>
      <c r="D22" s="30" t="s">
        <v>2</v>
      </c>
      <c r="E22" s="19" t="s">
        <v>2</v>
      </c>
      <c r="F22" s="36">
        <v>3.4</v>
      </c>
      <c r="G22" s="37">
        <v>1.6999999999999999E-3</v>
      </c>
    </row>
    <row r="23" spans="1:7" ht="12.95" customHeight="1" thickBot="1">
      <c r="A23" s="10"/>
      <c r="B23" s="41" t="s">
        <v>264</v>
      </c>
      <c r="C23" s="40" t="s">
        <v>2</v>
      </c>
      <c r="D23" s="42" t="s">
        <v>2</v>
      </c>
      <c r="E23" s="42" t="s">
        <v>2</v>
      </c>
      <c r="F23" s="43">
        <v>1858.2398697000001</v>
      </c>
      <c r="G23" s="44">
        <v>1</v>
      </c>
    </row>
    <row r="24" spans="1:7" ht="12.95" customHeight="1">
      <c r="A24" s="10"/>
      <c r="B24" s="11" t="s">
        <v>2</v>
      </c>
      <c r="C24" s="10"/>
      <c r="D24" s="10"/>
      <c r="E24" s="10"/>
      <c r="F24" s="10"/>
      <c r="G24" s="10"/>
    </row>
    <row r="25" spans="1:7" ht="12.95" customHeight="1">
      <c r="A25" s="10"/>
      <c r="B25" s="45" t="s">
        <v>2</v>
      </c>
      <c r="C25" s="10"/>
      <c r="D25" s="10"/>
      <c r="E25" s="10"/>
      <c r="F25" s="10"/>
      <c r="G25" s="10"/>
    </row>
    <row r="26" spans="1:7" ht="12.95" customHeight="1">
      <c r="A26" s="10"/>
      <c r="B26" s="45" t="s">
        <v>2</v>
      </c>
      <c r="C26" s="10"/>
      <c r="D26" s="10"/>
      <c r="E26" s="10"/>
      <c r="F26" s="10"/>
      <c r="G26" s="10"/>
    </row>
    <row r="27" spans="1:7" ht="26.1" customHeight="1">
      <c r="A27" s="10"/>
      <c r="B27" s="55"/>
      <c r="C27" s="10"/>
      <c r="E27" s="10"/>
      <c r="F27" s="10"/>
      <c r="G27" s="10"/>
    </row>
    <row r="28" spans="1:7" ht="12.95" customHeight="1">
      <c r="A28" s="10"/>
      <c r="B28" s="45" t="s">
        <v>2</v>
      </c>
      <c r="C28" s="10"/>
      <c r="D28" s="10"/>
      <c r="E28" s="10"/>
      <c r="F28" s="10"/>
      <c r="G2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2:G26"/>
  <sheetViews>
    <sheetView showGridLines="0" zoomScaleNormal="100" workbookViewId="0"/>
  </sheetViews>
  <sheetFormatPr defaultRowHeight="12.75"/>
  <cols>
    <col min="1" max="1" width="7" style="8" bestFit="1" customWidth="1"/>
    <col min="2" max="2" width="61.7109375" style="8" bestFit="1" customWidth="1"/>
    <col min="3" max="3" width="13.5703125" style="8" bestFit="1" customWidth="1"/>
    <col min="4" max="4" width="14.140625" style="8" bestFit="1" customWidth="1"/>
    <col min="5" max="5" width="12.2851562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Asset Allocation Fund of Fund - Conservative Plan (IDFCAAF-CP)</v>
      </c>
      <c r="C4" s="65"/>
      <c r="D4" s="65"/>
      <c r="E4" s="65"/>
      <c r="F4" s="65"/>
      <c r="G4" s="65"/>
    </row>
    <row r="5" spans="1:7" ht="15.95" customHeight="1">
      <c r="A5" s="9" t="s">
        <v>2177</v>
      </c>
      <c r="B5" s="56" t="s">
        <v>2968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41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453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1" t="s">
        <v>2</v>
      </c>
      <c r="B11" s="22" t="s">
        <v>454</v>
      </c>
      <c r="C11" s="17" t="s">
        <v>2</v>
      </c>
      <c r="D11" s="19" t="s">
        <v>2</v>
      </c>
      <c r="E11" s="39" t="s">
        <v>2</v>
      </c>
      <c r="F11" s="24">
        <v>50.01</v>
      </c>
      <c r="G11" s="25">
        <v>2.5999999999999999E-2</v>
      </c>
    </row>
    <row r="12" spans="1:7" ht="12.95" customHeight="1">
      <c r="A12" s="10"/>
      <c r="B12" s="27" t="s">
        <v>40</v>
      </c>
      <c r="C12" s="33" t="s">
        <v>2</v>
      </c>
      <c r="D12" s="30" t="s">
        <v>2</v>
      </c>
      <c r="E12" s="35" t="s">
        <v>2</v>
      </c>
      <c r="F12" s="36">
        <v>50.01</v>
      </c>
      <c r="G12" s="37">
        <v>2.5999999999999999E-2</v>
      </c>
    </row>
    <row r="13" spans="1:7" ht="12.95" customHeight="1">
      <c r="A13" s="10"/>
      <c r="B13" s="18" t="s">
        <v>2138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2142</v>
      </c>
      <c r="B14" s="22" t="s">
        <v>2144</v>
      </c>
      <c r="C14" s="17" t="s">
        <v>2143</v>
      </c>
      <c r="D14" s="19" t="s">
        <v>2</v>
      </c>
      <c r="E14" s="47">
        <v>3647433.9870000002</v>
      </c>
      <c r="F14" s="24">
        <v>922.39</v>
      </c>
      <c r="G14" s="25">
        <v>0.4803</v>
      </c>
    </row>
    <row r="15" spans="1:7" ht="12.95" customHeight="1">
      <c r="A15" s="21" t="s">
        <v>2139</v>
      </c>
      <c r="B15" s="22" t="s">
        <v>2141</v>
      </c>
      <c r="C15" s="17" t="s">
        <v>2140</v>
      </c>
      <c r="D15" s="19" t="s">
        <v>2</v>
      </c>
      <c r="E15" s="47">
        <v>1310754.4339999999</v>
      </c>
      <c r="F15" s="24">
        <v>485.87</v>
      </c>
      <c r="G15" s="25">
        <v>0.253</v>
      </c>
    </row>
    <row r="16" spans="1:7" ht="12.95" customHeight="1">
      <c r="A16" s="21" t="s">
        <v>2163</v>
      </c>
      <c r="B16" s="22" t="s">
        <v>2165</v>
      </c>
      <c r="C16" s="17" t="s">
        <v>2164</v>
      </c>
      <c r="D16" s="19" t="s">
        <v>2</v>
      </c>
      <c r="E16" s="47">
        <v>686750.304</v>
      </c>
      <c r="F16" s="24">
        <v>241.94</v>
      </c>
      <c r="G16" s="25">
        <v>0.126</v>
      </c>
    </row>
    <row r="17" spans="1:7" ht="12.95" customHeight="1">
      <c r="A17" s="21" t="s">
        <v>2171</v>
      </c>
      <c r="B17" s="22" t="s">
        <v>2173</v>
      </c>
      <c r="C17" s="17" t="s">
        <v>2172</v>
      </c>
      <c r="D17" s="19" t="s">
        <v>2</v>
      </c>
      <c r="E17" s="47">
        <v>249850.43799999999</v>
      </c>
      <c r="F17" s="24">
        <v>123.75</v>
      </c>
      <c r="G17" s="25">
        <v>6.4399999999999999E-2</v>
      </c>
    </row>
    <row r="18" spans="1:7" ht="12.95" customHeight="1">
      <c r="A18" s="21" t="s">
        <v>2166</v>
      </c>
      <c r="B18" s="22" t="s">
        <v>3035</v>
      </c>
      <c r="C18" s="17" t="s">
        <v>2167</v>
      </c>
      <c r="D18" s="19" t="s">
        <v>2</v>
      </c>
      <c r="E18" s="47">
        <v>92363.489000000001</v>
      </c>
      <c r="F18" s="24">
        <v>92.61</v>
      </c>
      <c r="G18" s="25">
        <v>4.82E-2</v>
      </c>
    </row>
    <row r="19" spans="1:7" ht="12.95" customHeight="1">
      <c r="A19" s="10"/>
      <c r="B19" s="27" t="s">
        <v>40</v>
      </c>
      <c r="C19" s="33" t="s">
        <v>2</v>
      </c>
      <c r="D19" s="30" t="s">
        <v>2</v>
      </c>
      <c r="E19" s="35" t="s">
        <v>2</v>
      </c>
      <c r="F19" s="36">
        <v>1866.56</v>
      </c>
      <c r="G19" s="37">
        <v>0.97189999999999999</v>
      </c>
    </row>
    <row r="20" spans="1:7" ht="12.95" customHeight="1">
      <c r="A20" s="10"/>
      <c r="B20" s="27" t="s">
        <v>263</v>
      </c>
      <c r="C20" s="33" t="s">
        <v>2</v>
      </c>
      <c r="D20" s="30" t="s">
        <v>2</v>
      </c>
      <c r="E20" s="19" t="s">
        <v>2</v>
      </c>
      <c r="F20" s="36">
        <v>3.8</v>
      </c>
      <c r="G20" s="37">
        <v>2.0999999999999999E-3</v>
      </c>
    </row>
    <row r="21" spans="1:7" ht="12.95" customHeight="1" thickBot="1">
      <c r="A21" s="10"/>
      <c r="B21" s="41" t="s">
        <v>264</v>
      </c>
      <c r="C21" s="40" t="s">
        <v>2</v>
      </c>
      <c r="D21" s="42" t="s">
        <v>2</v>
      </c>
      <c r="E21" s="42" t="s">
        <v>2</v>
      </c>
      <c r="F21" s="43">
        <v>1920.3690360999999</v>
      </c>
      <c r="G21" s="44">
        <v>1</v>
      </c>
    </row>
    <row r="22" spans="1:7" ht="12.95" customHeight="1">
      <c r="A22" s="10"/>
      <c r="B22" s="11" t="s">
        <v>2</v>
      </c>
      <c r="C22" s="10"/>
      <c r="D22" s="10"/>
      <c r="E22" s="10"/>
      <c r="F22" s="10"/>
      <c r="G22" s="10"/>
    </row>
    <row r="23" spans="1:7" ht="12.95" customHeight="1">
      <c r="A23" s="10"/>
      <c r="B23" s="45" t="s">
        <v>2</v>
      </c>
      <c r="C23" s="10"/>
      <c r="D23" s="10"/>
      <c r="E23" s="10"/>
      <c r="F23" s="10"/>
      <c r="G23" s="10"/>
    </row>
    <row r="24" spans="1:7" ht="12.95" customHeight="1">
      <c r="A24" s="10"/>
      <c r="B24" s="45" t="s">
        <v>2</v>
      </c>
      <c r="C24" s="10"/>
      <c r="D24" s="10"/>
      <c r="E24" s="10"/>
      <c r="F24" s="10"/>
      <c r="G24" s="10"/>
    </row>
    <row r="25" spans="1:7" ht="26.1" customHeight="1">
      <c r="A25" s="10"/>
      <c r="B25" s="55"/>
      <c r="C25" s="10"/>
      <c r="E25" s="10"/>
      <c r="F25" s="10"/>
      <c r="G25" s="10"/>
    </row>
    <row r="26" spans="1:7" ht="12.95" customHeight="1">
      <c r="A26" s="10"/>
      <c r="B26" s="45" t="s">
        <v>2</v>
      </c>
      <c r="C26" s="10"/>
      <c r="D26" s="10"/>
      <c r="E26" s="10"/>
      <c r="F26" s="10"/>
      <c r="G26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2:G28"/>
  <sheetViews>
    <sheetView showGridLines="0" zoomScaleNormal="100" workbookViewId="0"/>
  </sheetViews>
  <sheetFormatPr defaultRowHeight="12.75"/>
  <cols>
    <col min="1" max="1" width="7" style="8" bestFit="1" customWidth="1"/>
    <col min="2" max="2" width="61.7109375" style="8" bestFit="1" customWidth="1"/>
    <col min="3" max="3" width="13.5703125" style="8" bestFit="1" customWidth="1"/>
    <col min="4" max="4" width="14.140625" style="8" bestFit="1" customWidth="1"/>
    <col min="5" max="5" width="12.2851562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Asset Allocation Fund of Fund - Moderate Plan (IDFCAAF-MP)</v>
      </c>
      <c r="C4" s="65"/>
      <c r="D4" s="65"/>
      <c r="E4" s="65"/>
      <c r="F4" s="65"/>
      <c r="G4" s="65"/>
    </row>
    <row r="5" spans="1:7" ht="15.95" customHeight="1">
      <c r="A5" s="9" t="s">
        <v>2178</v>
      </c>
      <c r="B5" s="56" t="s">
        <v>2969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41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453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1" t="s">
        <v>2</v>
      </c>
      <c r="B11" s="22" t="s">
        <v>454</v>
      </c>
      <c r="C11" s="17" t="s">
        <v>2</v>
      </c>
      <c r="D11" s="19" t="s">
        <v>2</v>
      </c>
      <c r="E11" s="39" t="s">
        <v>2</v>
      </c>
      <c r="F11" s="24">
        <v>20</v>
      </c>
      <c r="G11" s="25">
        <v>4.8999999999999998E-3</v>
      </c>
    </row>
    <row r="12" spans="1:7" ht="12.95" customHeight="1">
      <c r="A12" s="10"/>
      <c r="B12" s="27" t="s">
        <v>40</v>
      </c>
      <c r="C12" s="33" t="s">
        <v>2</v>
      </c>
      <c r="D12" s="30" t="s">
        <v>2</v>
      </c>
      <c r="E12" s="35" t="s">
        <v>2</v>
      </c>
      <c r="F12" s="36">
        <v>20</v>
      </c>
      <c r="G12" s="37">
        <v>4.8999999999999998E-3</v>
      </c>
    </row>
    <row r="13" spans="1:7" ht="12.95" customHeight="1">
      <c r="A13" s="10"/>
      <c r="B13" s="18" t="s">
        <v>2138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2142</v>
      </c>
      <c r="B14" s="22" t="s">
        <v>2144</v>
      </c>
      <c r="C14" s="17" t="s">
        <v>2143</v>
      </c>
      <c r="D14" s="19" t="s">
        <v>2</v>
      </c>
      <c r="E14" s="47">
        <v>5740862.7249999996</v>
      </c>
      <c r="F14" s="24">
        <v>1451.79</v>
      </c>
      <c r="G14" s="25">
        <v>0.35499999999999998</v>
      </c>
    </row>
    <row r="15" spans="1:7" ht="12.95" customHeight="1">
      <c r="A15" s="21" t="s">
        <v>2139</v>
      </c>
      <c r="B15" s="22" t="s">
        <v>2141</v>
      </c>
      <c r="C15" s="17" t="s">
        <v>2140</v>
      </c>
      <c r="D15" s="19" t="s">
        <v>2</v>
      </c>
      <c r="E15" s="47">
        <v>2026807.2490000001</v>
      </c>
      <c r="F15" s="24">
        <v>751.29</v>
      </c>
      <c r="G15" s="25">
        <v>0.1837</v>
      </c>
    </row>
    <row r="16" spans="1:7" ht="12.95" customHeight="1">
      <c r="A16" s="21" t="s">
        <v>2163</v>
      </c>
      <c r="B16" s="22" t="s">
        <v>2165</v>
      </c>
      <c r="C16" s="17" t="s">
        <v>2164</v>
      </c>
      <c r="D16" s="19" t="s">
        <v>2</v>
      </c>
      <c r="E16" s="47">
        <v>1224893.419</v>
      </c>
      <c r="F16" s="24">
        <v>431.53</v>
      </c>
      <c r="G16" s="25">
        <v>0.1055</v>
      </c>
    </row>
    <row r="17" spans="1:7" ht="12.95" customHeight="1">
      <c r="A17" s="21" t="s">
        <v>2166</v>
      </c>
      <c r="B17" s="22" t="s">
        <v>3035</v>
      </c>
      <c r="C17" s="17" t="s">
        <v>2167</v>
      </c>
      <c r="D17" s="19" t="s">
        <v>2</v>
      </c>
      <c r="E17" s="47">
        <v>420767.00699999998</v>
      </c>
      <c r="F17" s="24">
        <v>421.9</v>
      </c>
      <c r="G17" s="25">
        <v>0.1032</v>
      </c>
    </row>
    <row r="18" spans="1:7" ht="12.95" customHeight="1">
      <c r="A18" s="21" t="s">
        <v>2171</v>
      </c>
      <c r="B18" s="22" t="s">
        <v>2173</v>
      </c>
      <c r="C18" s="17" t="s">
        <v>2172</v>
      </c>
      <c r="D18" s="19" t="s">
        <v>2</v>
      </c>
      <c r="E18" s="47">
        <v>846821.28300000005</v>
      </c>
      <c r="F18" s="24">
        <v>419.43</v>
      </c>
      <c r="G18" s="25">
        <v>0.10249999999999999</v>
      </c>
    </row>
    <row r="19" spans="1:7" ht="12.95" customHeight="1">
      <c r="A19" s="21" t="s">
        <v>2168</v>
      </c>
      <c r="B19" s="22" t="s">
        <v>2170</v>
      </c>
      <c r="C19" s="17" t="s">
        <v>2169</v>
      </c>
      <c r="D19" s="19" t="s">
        <v>2</v>
      </c>
      <c r="E19" s="47">
        <v>718075.63399999996</v>
      </c>
      <c r="F19" s="24">
        <v>412.61</v>
      </c>
      <c r="G19" s="25">
        <v>0.1009</v>
      </c>
    </row>
    <row r="20" spans="1:7" ht="12.95" customHeight="1">
      <c r="A20" s="21" t="s">
        <v>2174</v>
      </c>
      <c r="B20" s="22" t="s">
        <v>2176</v>
      </c>
      <c r="C20" s="17" t="s">
        <v>2175</v>
      </c>
      <c r="D20" s="19" t="s">
        <v>2</v>
      </c>
      <c r="E20" s="47">
        <v>7472.0020000000004</v>
      </c>
      <c r="F20" s="24">
        <v>161.47</v>
      </c>
      <c r="G20" s="25">
        <v>3.95E-2</v>
      </c>
    </row>
    <row r="21" spans="1:7" ht="12.95" customHeight="1">
      <c r="A21" s="10"/>
      <c r="B21" s="27" t="s">
        <v>40</v>
      </c>
      <c r="C21" s="33" t="s">
        <v>2</v>
      </c>
      <c r="D21" s="30" t="s">
        <v>2</v>
      </c>
      <c r="E21" s="35" t="s">
        <v>2</v>
      </c>
      <c r="F21" s="36">
        <v>4050.02</v>
      </c>
      <c r="G21" s="37">
        <v>0.99029999999999996</v>
      </c>
    </row>
    <row r="22" spans="1:7" ht="12.95" customHeight="1">
      <c r="A22" s="10"/>
      <c r="B22" s="27" t="s">
        <v>263</v>
      </c>
      <c r="C22" s="33" t="s">
        <v>2</v>
      </c>
      <c r="D22" s="30" t="s">
        <v>2</v>
      </c>
      <c r="E22" s="19" t="s">
        <v>2</v>
      </c>
      <c r="F22" s="36">
        <v>20.059999999999999</v>
      </c>
      <c r="G22" s="37">
        <v>4.7999999999999996E-3</v>
      </c>
    </row>
    <row r="23" spans="1:7" ht="12.95" customHeight="1" thickBot="1">
      <c r="A23" s="10"/>
      <c r="B23" s="41" t="s">
        <v>264</v>
      </c>
      <c r="C23" s="40" t="s">
        <v>2</v>
      </c>
      <c r="D23" s="42" t="s">
        <v>2</v>
      </c>
      <c r="E23" s="42" t="s">
        <v>2</v>
      </c>
      <c r="F23" s="43">
        <v>4090.0836568999998</v>
      </c>
      <c r="G23" s="44">
        <v>1</v>
      </c>
    </row>
    <row r="24" spans="1:7" ht="12.95" customHeight="1">
      <c r="A24" s="10"/>
      <c r="B24" s="11" t="s">
        <v>2</v>
      </c>
      <c r="C24" s="10"/>
      <c r="D24" s="10"/>
      <c r="E24" s="10"/>
      <c r="F24" s="10"/>
      <c r="G24" s="10"/>
    </row>
    <row r="25" spans="1:7" ht="12.95" customHeight="1">
      <c r="A25" s="10"/>
      <c r="B25" s="45" t="s">
        <v>2</v>
      </c>
      <c r="C25" s="10"/>
      <c r="D25" s="10"/>
      <c r="E25" s="10"/>
      <c r="F25" s="10"/>
      <c r="G25" s="10"/>
    </row>
    <row r="26" spans="1:7" ht="12.95" customHeight="1">
      <c r="A26" s="10"/>
      <c r="B26" s="45" t="s">
        <v>2</v>
      </c>
      <c r="C26" s="10"/>
      <c r="D26" s="10"/>
      <c r="E26" s="10"/>
      <c r="F26" s="10"/>
      <c r="G26" s="10"/>
    </row>
    <row r="27" spans="1:7" ht="26.1" customHeight="1">
      <c r="A27" s="10"/>
      <c r="B27" s="55"/>
      <c r="C27" s="10"/>
      <c r="E27" s="10"/>
      <c r="F27" s="10"/>
      <c r="G27" s="10"/>
    </row>
    <row r="28" spans="1:7" ht="12.95" customHeight="1">
      <c r="A28" s="10"/>
      <c r="B28" s="45" t="s">
        <v>2</v>
      </c>
      <c r="C28" s="10"/>
      <c r="D28" s="10"/>
      <c r="E28" s="10"/>
      <c r="F28" s="10"/>
      <c r="G2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2:G94"/>
  <sheetViews>
    <sheetView showGridLines="0" zoomScaleNormal="100" workbookViewId="0"/>
  </sheetViews>
  <sheetFormatPr defaultRowHeight="12.75"/>
  <cols>
    <col min="1" max="1" width="10.28515625" style="8" bestFit="1" customWidth="1"/>
    <col min="2" max="2" width="61.7109375" style="8" bestFit="1" customWidth="1"/>
    <col min="3" max="3" width="13.28515625" style="8" bestFit="1" customWidth="1"/>
    <col min="4" max="4" width="30.710937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Nifty Fund (IDFC-NIFTY)</v>
      </c>
      <c r="C4" s="65"/>
      <c r="D4" s="65"/>
      <c r="E4" s="65"/>
      <c r="F4" s="65"/>
      <c r="G4" s="65"/>
    </row>
    <row r="5" spans="1:7" ht="15.95" customHeight="1">
      <c r="A5" s="9" t="s">
        <v>2179</v>
      </c>
      <c r="B5" s="56" t="s">
        <v>2970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1695</v>
      </c>
      <c r="B11" s="22" t="s">
        <v>1615</v>
      </c>
      <c r="C11" s="17" t="s">
        <v>1696</v>
      </c>
      <c r="D11" s="19" t="s">
        <v>870</v>
      </c>
      <c r="E11" s="23">
        <v>53783</v>
      </c>
      <c r="F11" s="24">
        <v>1172.2</v>
      </c>
      <c r="G11" s="25">
        <v>9.9599999999999994E-2</v>
      </c>
    </row>
    <row r="12" spans="1:7" ht="12.95" customHeight="1">
      <c r="A12" s="21" t="s">
        <v>885</v>
      </c>
      <c r="B12" s="22" t="s">
        <v>887</v>
      </c>
      <c r="C12" s="17" t="s">
        <v>886</v>
      </c>
      <c r="D12" s="19" t="s">
        <v>888</v>
      </c>
      <c r="E12" s="23">
        <v>91834</v>
      </c>
      <c r="F12" s="24">
        <v>1089.1500000000001</v>
      </c>
      <c r="G12" s="25">
        <v>9.2499999999999999E-2</v>
      </c>
    </row>
    <row r="13" spans="1:7" ht="12.95" customHeight="1">
      <c r="A13" s="21" t="s">
        <v>1086</v>
      </c>
      <c r="B13" s="22" t="s">
        <v>1088</v>
      </c>
      <c r="C13" s="17" t="s">
        <v>1087</v>
      </c>
      <c r="D13" s="19" t="s">
        <v>866</v>
      </c>
      <c r="E13" s="23">
        <v>42146</v>
      </c>
      <c r="F13" s="24">
        <v>840.75</v>
      </c>
      <c r="G13" s="25">
        <v>7.1400000000000005E-2</v>
      </c>
    </row>
    <row r="14" spans="1:7" ht="12.95" customHeight="1">
      <c r="A14" s="21" t="s">
        <v>938</v>
      </c>
      <c r="B14" s="22" t="s">
        <v>940</v>
      </c>
      <c r="C14" s="17" t="s">
        <v>939</v>
      </c>
      <c r="D14" s="19" t="s">
        <v>874</v>
      </c>
      <c r="E14" s="23">
        <v>49624</v>
      </c>
      <c r="F14" s="24">
        <v>677.42</v>
      </c>
      <c r="G14" s="25">
        <v>5.7599999999999998E-2</v>
      </c>
    </row>
    <row r="15" spans="1:7" ht="12.95" customHeight="1">
      <c r="A15" s="21" t="s">
        <v>899</v>
      </c>
      <c r="B15" s="22" t="s">
        <v>901</v>
      </c>
      <c r="C15" s="17" t="s">
        <v>900</v>
      </c>
      <c r="D15" s="19" t="s">
        <v>902</v>
      </c>
      <c r="E15" s="23">
        <v>222044</v>
      </c>
      <c r="F15" s="24">
        <v>661.02</v>
      </c>
      <c r="G15" s="25">
        <v>5.62E-2</v>
      </c>
    </row>
    <row r="16" spans="1:7" ht="12.95" customHeight="1">
      <c r="A16" s="21" t="s">
        <v>985</v>
      </c>
      <c r="B16" s="22" t="s">
        <v>987</v>
      </c>
      <c r="C16" s="17" t="s">
        <v>986</v>
      </c>
      <c r="D16" s="19" t="s">
        <v>874</v>
      </c>
      <c r="E16" s="23">
        <v>28019</v>
      </c>
      <c r="F16" s="24">
        <v>543.62</v>
      </c>
      <c r="G16" s="25">
        <v>4.6199999999999998E-2</v>
      </c>
    </row>
    <row r="17" spans="1:7" ht="12.95" customHeight="1">
      <c r="A17" s="21" t="s">
        <v>952</v>
      </c>
      <c r="B17" s="22" t="s">
        <v>954</v>
      </c>
      <c r="C17" s="17" t="s">
        <v>953</v>
      </c>
      <c r="D17" s="19" t="s">
        <v>870</v>
      </c>
      <c r="E17" s="23">
        <v>167960</v>
      </c>
      <c r="F17" s="24">
        <v>511.02</v>
      </c>
      <c r="G17" s="25">
        <v>4.3400000000000001E-2</v>
      </c>
    </row>
    <row r="18" spans="1:7" ht="12.95" customHeight="1">
      <c r="A18" s="21" t="s">
        <v>1765</v>
      </c>
      <c r="B18" s="22" t="s">
        <v>1767</v>
      </c>
      <c r="C18" s="17" t="s">
        <v>1766</v>
      </c>
      <c r="D18" s="19" t="s">
        <v>870</v>
      </c>
      <c r="E18" s="23">
        <v>34817</v>
      </c>
      <c r="F18" s="24">
        <v>455.01</v>
      </c>
      <c r="G18" s="25">
        <v>3.8699999999999998E-2</v>
      </c>
    </row>
    <row r="19" spans="1:7" ht="12.95" customHeight="1">
      <c r="A19" s="21" t="s">
        <v>945</v>
      </c>
      <c r="B19" s="22" t="s">
        <v>947</v>
      </c>
      <c r="C19" s="17" t="s">
        <v>946</v>
      </c>
      <c r="D19" s="19" t="s">
        <v>913</v>
      </c>
      <c r="E19" s="23">
        <v>32253</v>
      </c>
      <c r="F19" s="24">
        <v>420.03</v>
      </c>
      <c r="G19" s="25">
        <v>3.5700000000000003E-2</v>
      </c>
    </row>
    <row r="20" spans="1:7" ht="12.95" customHeight="1">
      <c r="A20" s="21" t="s">
        <v>1276</v>
      </c>
      <c r="B20" s="22" t="s">
        <v>1278</v>
      </c>
      <c r="C20" s="17" t="s">
        <v>1277</v>
      </c>
      <c r="D20" s="19" t="s">
        <v>862</v>
      </c>
      <c r="E20" s="23">
        <v>3473</v>
      </c>
      <c r="F20" s="24">
        <v>330.65</v>
      </c>
      <c r="G20" s="25">
        <v>2.81E-2</v>
      </c>
    </row>
    <row r="21" spans="1:7" ht="12.95" customHeight="1">
      <c r="A21" s="21" t="s">
        <v>1161</v>
      </c>
      <c r="B21" s="22" t="s">
        <v>1163</v>
      </c>
      <c r="C21" s="17" t="s">
        <v>1162</v>
      </c>
      <c r="D21" s="19" t="s">
        <v>902</v>
      </c>
      <c r="E21" s="23">
        <v>18649</v>
      </c>
      <c r="F21" s="24">
        <v>322.94</v>
      </c>
      <c r="G21" s="25">
        <v>2.7400000000000001E-2</v>
      </c>
    </row>
    <row r="22" spans="1:7" ht="12.95" customHeight="1">
      <c r="A22" s="21" t="s">
        <v>1184</v>
      </c>
      <c r="B22" s="22" t="s">
        <v>1186</v>
      </c>
      <c r="C22" s="17" t="s">
        <v>1185</v>
      </c>
      <c r="D22" s="19" t="s">
        <v>870</v>
      </c>
      <c r="E22" s="23">
        <v>98038</v>
      </c>
      <c r="F22" s="24">
        <v>287.74</v>
      </c>
      <c r="G22" s="25">
        <v>2.4400000000000002E-2</v>
      </c>
    </row>
    <row r="23" spans="1:7" ht="12.95" customHeight="1">
      <c r="A23" s="21" t="s">
        <v>1853</v>
      </c>
      <c r="B23" s="22" t="s">
        <v>251</v>
      </c>
      <c r="C23" s="17" t="s">
        <v>1854</v>
      </c>
      <c r="D23" s="19" t="s">
        <v>870</v>
      </c>
      <c r="E23" s="23">
        <v>13315</v>
      </c>
      <c r="F23" s="24">
        <v>265.64999999999998</v>
      </c>
      <c r="G23" s="25">
        <v>2.2599999999999999E-2</v>
      </c>
    </row>
    <row r="24" spans="1:7" ht="12.95" customHeight="1">
      <c r="A24" s="21" t="s">
        <v>1194</v>
      </c>
      <c r="B24" s="22" t="s">
        <v>1196</v>
      </c>
      <c r="C24" s="17" t="s">
        <v>1195</v>
      </c>
      <c r="D24" s="19" t="s">
        <v>870</v>
      </c>
      <c r="E24" s="23">
        <v>44857</v>
      </c>
      <c r="F24" s="24">
        <v>246.89</v>
      </c>
      <c r="G24" s="25">
        <v>2.1000000000000001E-2</v>
      </c>
    </row>
    <row r="25" spans="1:7" ht="12.95" customHeight="1">
      <c r="A25" s="21" t="s">
        <v>1768</v>
      </c>
      <c r="B25" s="22" t="s">
        <v>1770</v>
      </c>
      <c r="C25" s="17" t="s">
        <v>1769</v>
      </c>
      <c r="D25" s="19" t="s">
        <v>862</v>
      </c>
      <c r="E25" s="23">
        <v>24323</v>
      </c>
      <c r="F25" s="24">
        <v>227.65</v>
      </c>
      <c r="G25" s="25">
        <v>1.9300000000000001E-2</v>
      </c>
    </row>
    <row r="26" spans="1:7" ht="12.95" customHeight="1">
      <c r="A26" s="21" t="s">
        <v>988</v>
      </c>
      <c r="B26" s="22" t="s">
        <v>256</v>
      </c>
      <c r="C26" s="17" t="s">
        <v>989</v>
      </c>
      <c r="D26" s="19" t="s">
        <v>870</v>
      </c>
      <c r="E26" s="23">
        <v>48194</v>
      </c>
      <c r="F26" s="24">
        <v>177.33</v>
      </c>
      <c r="G26" s="25">
        <v>1.5100000000000001E-2</v>
      </c>
    </row>
    <row r="27" spans="1:7" ht="12.95" customHeight="1">
      <c r="A27" s="21" t="s">
        <v>1004</v>
      </c>
      <c r="B27" s="22" t="s">
        <v>1006</v>
      </c>
      <c r="C27" s="17" t="s">
        <v>1005</v>
      </c>
      <c r="D27" s="19" t="s">
        <v>902</v>
      </c>
      <c r="E27" s="23">
        <v>11756</v>
      </c>
      <c r="F27" s="24">
        <v>170.63</v>
      </c>
      <c r="G27" s="25">
        <v>1.4500000000000001E-2</v>
      </c>
    </row>
    <row r="28" spans="1:7" ht="12.95" customHeight="1">
      <c r="A28" s="21" t="s">
        <v>1032</v>
      </c>
      <c r="B28" s="22" t="s">
        <v>1034</v>
      </c>
      <c r="C28" s="17" t="s">
        <v>1033</v>
      </c>
      <c r="D28" s="19" t="s">
        <v>866</v>
      </c>
      <c r="E28" s="23">
        <v>6195</v>
      </c>
      <c r="F28" s="24">
        <v>167.13</v>
      </c>
      <c r="G28" s="25">
        <v>1.4200000000000001E-2</v>
      </c>
    </row>
    <row r="29" spans="1:7" ht="12.95" customHeight="1">
      <c r="A29" s="21" t="s">
        <v>1132</v>
      </c>
      <c r="B29" s="22" t="s">
        <v>1134</v>
      </c>
      <c r="C29" s="17" t="s">
        <v>1133</v>
      </c>
      <c r="D29" s="19" t="s">
        <v>1003</v>
      </c>
      <c r="E29" s="23">
        <v>28883</v>
      </c>
      <c r="F29" s="24">
        <v>164.2</v>
      </c>
      <c r="G29" s="25">
        <v>1.4E-2</v>
      </c>
    </row>
    <row r="30" spans="1:7" ht="12.95" customHeight="1">
      <c r="A30" s="21" t="s">
        <v>1778</v>
      </c>
      <c r="B30" s="22" t="s">
        <v>1780</v>
      </c>
      <c r="C30" s="17" t="s">
        <v>1779</v>
      </c>
      <c r="D30" s="19" t="s">
        <v>874</v>
      </c>
      <c r="E30" s="23">
        <v>14554</v>
      </c>
      <c r="F30" s="24">
        <v>140.46</v>
      </c>
      <c r="G30" s="25">
        <v>1.1900000000000001E-2</v>
      </c>
    </row>
    <row r="31" spans="1:7" ht="12.95" customHeight="1">
      <c r="A31" s="21" t="s">
        <v>948</v>
      </c>
      <c r="B31" s="22" t="s">
        <v>950</v>
      </c>
      <c r="C31" s="17" t="s">
        <v>949</v>
      </c>
      <c r="D31" s="19" t="s">
        <v>951</v>
      </c>
      <c r="E31" s="23">
        <v>34416</v>
      </c>
      <c r="F31" s="24">
        <v>134.43</v>
      </c>
      <c r="G31" s="25">
        <v>1.14E-2</v>
      </c>
    </row>
    <row r="32" spans="1:7" ht="12.95" customHeight="1">
      <c r="A32" s="21" t="s">
        <v>893</v>
      </c>
      <c r="B32" s="22" t="s">
        <v>895</v>
      </c>
      <c r="C32" s="17" t="s">
        <v>894</v>
      </c>
      <c r="D32" s="19" t="s">
        <v>862</v>
      </c>
      <c r="E32" s="23">
        <v>48301</v>
      </c>
      <c r="F32" s="24">
        <v>127.56</v>
      </c>
      <c r="G32" s="25">
        <v>1.0800000000000001E-2</v>
      </c>
    </row>
    <row r="33" spans="1:7" ht="12.95" customHeight="1">
      <c r="A33" s="21" t="s">
        <v>1703</v>
      </c>
      <c r="B33" s="22" t="s">
        <v>1705</v>
      </c>
      <c r="C33" s="17" t="s">
        <v>1704</v>
      </c>
      <c r="D33" s="19" t="s">
        <v>944</v>
      </c>
      <c r="E33" s="23">
        <v>81851</v>
      </c>
      <c r="F33" s="24">
        <v>126.75</v>
      </c>
      <c r="G33" s="25">
        <v>1.0800000000000001E-2</v>
      </c>
    </row>
    <row r="34" spans="1:7" ht="12.95" customHeight="1">
      <c r="A34" s="21" t="s">
        <v>1177</v>
      </c>
      <c r="B34" s="22" t="s">
        <v>1179</v>
      </c>
      <c r="C34" s="17" t="s">
        <v>1178</v>
      </c>
      <c r="D34" s="19" t="s">
        <v>1180</v>
      </c>
      <c r="E34" s="23">
        <v>73799</v>
      </c>
      <c r="F34" s="24">
        <v>122.28</v>
      </c>
      <c r="G34" s="25">
        <v>1.04E-2</v>
      </c>
    </row>
    <row r="35" spans="1:7" ht="12.95" customHeight="1">
      <c r="A35" s="21" t="s">
        <v>1709</v>
      </c>
      <c r="B35" s="22" t="s">
        <v>1711</v>
      </c>
      <c r="C35" s="17" t="s">
        <v>1710</v>
      </c>
      <c r="D35" s="19" t="s">
        <v>920</v>
      </c>
      <c r="E35" s="23">
        <v>2722</v>
      </c>
      <c r="F35" s="24">
        <v>114.16</v>
      </c>
      <c r="G35" s="25">
        <v>9.7000000000000003E-3</v>
      </c>
    </row>
    <row r="36" spans="1:7" ht="12.95" customHeight="1">
      <c r="A36" s="21" t="s">
        <v>2180</v>
      </c>
      <c r="B36" s="22" t="s">
        <v>2182</v>
      </c>
      <c r="C36" s="17" t="s">
        <v>2181</v>
      </c>
      <c r="D36" s="19" t="s">
        <v>866</v>
      </c>
      <c r="E36" s="23">
        <v>8605</v>
      </c>
      <c r="F36" s="24">
        <v>111.61</v>
      </c>
      <c r="G36" s="25">
        <v>9.4999999999999998E-3</v>
      </c>
    </row>
    <row r="37" spans="1:7" ht="12.95" customHeight="1">
      <c r="A37" s="21" t="s">
        <v>896</v>
      </c>
      <c r="B37" s="22" t="s">
        <v>898</v>
      </c>
      <c r="C37" s="17" t="s">
        <v>897</v>
      </c>
      <c r="D37" s="19" t="s">
        <v>862</v>
      </c>
      <c r="E37" s="23">
        <v>3387</v>
      </c>
      <c r="F37" s="24">
        <v>111.58</v>
      </c>
      <c r="G37" s="25">
        <v>9.4999999999999998E-3</v>
      </c>
    </row>
    <row r="38" spans="1:7" ht="12.95" customHeight="1">
      <c r="A38" s="21" t="s">
        <v>1058</v>
      </c>
      <c r="B38" s="22" t="s">
        <v>1060</v>
      </c>
      <c r="C38" s="17" t="s">
        <v>1059</v>
      </c>
      <c r="D38" s="19" t="s">
        <v>874</v>
      </c>
      <c r="E38" s="23">
        <v>16368</v>
      </c>
      <c r="F38" s="24">
        <v>111.43</v>
      </c>
      <c r="G38" s="25">
        <v>9.4999999999999998E-3</v>
      </c>
    </row>
    <row r="39" spans="1:7" ht="12.95" customHeight="1">
      <c r="A39" s="21" t="s">
        <v>855</v>
      </c>
      <c r="B39" s="22" t="s">
        <v>857</v>
      </c>
      <c r="C39" s="17" t="s">
        <v>856</v>
      </c>
      <c r="D39" s="19" t="s">
        <v>858</v>
      </c>
      <c r="E39" s="23">
        <v>19742</v>
      </c>
      <c r="F39" s="24">
        <v>111.16</v>
      </c>
      <c r="G39" s="25">
        <v>9.4000000000000004E-3</v>
      </c>
    </row>
    <row r="40" spans="1:7" ht="12.95" customHeight="1">
      <c r="A40" s="21" t="s">
        <v>2146</v>
      </c>
      <c r="B40" s="22" t="s">
        <v>2148</v>
      </c>
      <c r="C40" s="17" t="s">
        <v>2147</v>
      </c>
      <c r="D40" s="19" t="s">
        <v>866</v>
      </c>
      <c r="E40" s="23">
        <v>1584</v>
      </c>
      <c r="F40" s="24">
        <v>110.52</v>
      </c>
      <c r="G40" s="25">
        <v>9.4000000000000004E-3</v>
      </c>
    </row>
    <row r="41" spans="1:7" ht="12.95" customHeight="1">
      <c r="A41" s="21" t="s">
        <v>906</v>
      </c>
      <c r="B41" s="22" t="s">
        <v>908</v>
      </c>
      <c r="C41" s="17" t="s">
        <v>907</v>
      </c>
      <c r="D41" s="19" t="s">
        <v>909</v>
      </c>
      <c r="E41" s="23">
        <v>48597</v>
      </c>
      <c r="F41" s="24">
        <v>107.98</v>
      </c>
      <c r="G41" s="25">
        <v>9.1999999999999998E-3</v>
      </c>
    </row>
    <row r="42" spans="1:7" ht="12.95" customHeight="1">
      <c r="A42" s="21" t="s">
        <v>2183</v>
      </c>
      <c r="B42" s="22" t="s">
        <v>2185</v>
      </c>
      <c r="C42" s="17" t="s">
        <v>2184</v>
      </c>
      <c r="D42" s="19" t="s">
        <v>944</v>
      </c>
      <c r="E42" s="23">
        <v>58798</v>
      </c>
      <c r="F42" s="24">
        <v>107.19</v>
      </c>
      <c r="G42" s="25">
        <v>9.1000000000000004E-3</v>
      </c>
    </row>
    <row r="43" spans="1:7" ht="12.95" customHeight="1">
      <c r="A43" s="21" t="s">
        <v>917</v>
      </c>
      <c r="B43" s="22" t="s">
        <v>919</v>
      </c>
      <c r="C43" s="17" t="s">
        <v>918</v>
      </c>
      <c r="D43" s="19" t="s">
        <v>920</v>
      </c>
      <c r="E43" s="23">
        <v>10271</v>
      </c>
      <c r="F43" s="24">
        <v>105.3</v>
      </c>
      <c r="G43" s="25">
        <v>8.8999999999999999E-3</v>
      </c>
    </row>
    <row r="44" spans="1:7" ht="12.95" customHeight="1">
      <c r="A44" s="21" t="s">
        <v>889</v>
      </c>
      <c r="B44" s="22" t="s">
        <v>891</v>
      </c>
      <c r="C44" s="17" t="s">
        <v>890</v>
      </c>
      <c r="D44" s="19" t="s">
        <v>892</v>
      </c>
      <c r="E44" s="23">
        <v>10899</v>
      </c>
      <c r="F44" s="24">
        <v>99.44</v>
      </c>
      <c r="G44" s="25">
        <v>8.3999999999999995E-3</v>
      </c>
    </row>
    <row r="45" spans="1:7" ht="12.95" customHeight="1">
      <c r="A45" s="21" t="s">
        <v>859</v>
      </c>
      <c r="B45" s="22" t="s">
        <v>861</v>
      </c>
      <c r="C45" s="17" t="s">
        <v>860</v>
      </c>
      <c r="D45" s="19" t="s">
        <v>862</v>
      </c>
      <c r="E45" s="23">
        <v>356</v>
      </c>
      <c r="F45" s="24">
        <v>98.96</v>
      </c>
      <c r="G45" s="25">
        <v>8.3999999999999995E-3</v>
      </c>
    </row>
    <row r="46" spans="1:7" ht="12.95" customHeight="1">
      <c r="A46" s="21" t="s">
        <v>1026</v>
      </c>
      <c r="B46" s="22" t="s">
        <v>1028</v>
      </c>
      <c r="C46" s="17" t="s">
        <v>1027</v>
      </c>
      <c r="D46" s="19" t="s">
        <v>862</v>
      </c>
      <c r="E46" s="23">
        <v>3550</v>
      </c>
      <c r="F46" s="24">
        <v>95.85</v>
      </c>
      <c r="G46" s="25">
        <v>8.0999999999999996E-3</v>
      </c>
    </row>
    <row r="47" spans="1:7" ht="12.95" customHeight="1">
      <c r="A47" s="21" t="s">
        <v>1721</v>
      </c>
      <c r="B47" s="22" t="s">
        <v>1723</v>
      </c>
      <c r="C47" s="17" t="s">
        <v>1722</v>
      </c>
      <c r="D47" s="19" t="s">
        <v>888</v>
      </c>
      <c r="E47" s="23">
        <v>55938</v>
      </c>
      <c r="F47" s="24">
        <v>91.93</v>
      </c>
      <c r="G47" s="25">
        <v>7.7999999999999996E-3</v>
      </c>
    </row>
    <row r="48" spans="1:7" ht="12.95" customHeight="1">
      <c r="A48" s="21" t="s">
        <v>1158</v>
      </c>
      <c r="B48" s="22" t="s">
        <v>1160</v>
      </c>
      <c r="C48" s="17" t="s">
        <v>1159</v>
      </c>
      <c r="D48" s="19" t="s">
        <v>984</v>
      </c>
      <c r="E48" s="23">
        <v>34065</v>
      </c>
      <c r="F48" s="24">
        <v>88.94</v>
      </c>
      <c r="G48" s="25">
        <v>7.6E-3</v>
      </c>
    </row>
    <row r="49" spans="1:7" ht="12.95" customHeight="1">
      <c r="A49" s="21" t="s">
        <v>927</v>
      </c>
      <c r="B49" s="22" t="s">
        <v>929</v>
      </c>
      <c r="C49" s="17" t="s">
        <v>928</v>
      </c>
      <c r="D49" s="19" t="s">
        <v>930</v>
      </c>
      <c r="E49" s="23">
        <v>22968</v>
      </c>
      <c r="F49" s="24">
        <v>86.16</v>
      </c>
      <c r="G49" s="25">
        <v>7.3000000000000001E-3</v>
      </c>
    </row>
    <row r="50" spans="1:7" ht="12.95" customHeight="1">
      <c r="A50" s="21" t="s">
        <v>2186</v>
      </c>
      <c r="B50" s="22" t="s">
        <v>2188</v>
      </c>
      <c r="C50" s="17" t="s">
        <v>2187</v>
      </c>
      <c r="D50" s="19" t="s">
        <v>1003</v>
      </c>
      <c r="E50" s="23">
        <v>13244</v>
      </c>
      <c r="F50" s="24">
        <v>84.94</v>
      </c>
      <c r="G50" s="25">
        <v>7.1999999999999998E-3</v>
      </c>
    </row>
    <row r="51" spans="1:7" ht="12.95" customHeight="1">
      <c r="A51" s="21" t="s">
        <v>871</v>
      </c>
      <c r="B51" s="22" t="s">
        <v>873</v>
      </c>
      <c r="C51" s="17" t="s">
        <v>872</v>
      </c>
      <c r="D51" s="19" t="s">
        <v>874</v>
      </c>
      <c r="E51" s="23">
        <v>29485</v>
      </c>
      <c r="F51" s="24">
        <v>81.5</v>
      </c>
      <c r="G51" s="25">
        <v>6.8999999999999999E-3</v>
      </c>
    </row>
    <row r="52" spans="1:7" ht="12.95" customHeight="1">
      <c r="A52" s="21" t="s">
        <v>2113</v>
      </c>
      <c r="B52" s="22" t="s">
        <v>2115</v>
      </c>
      <c r="C52" s="17" t="s">
        <v>2114</v>
      </c>
      <c r="D52" s="19" t="s">
        <v>909</v>
      </c>
      <c r="E52" s="23">
        <v>38102</v>
      </c>
      <c r="F52" s="24">
        <v>81.31</v>
      </c>
      <c r="G52" s="25">
        <v>6.8999999999999999E-3</v>
      </c>
    </row>
    <row r="53" spans="1:7" ht="12.95" customHeight="1">
      <c r="A53" s="21" t="s">
        <v>1835</v>
      </c>
      <c r="B53" s="22" t="s">
        <v>1837</v>
      </c>
      <c r="C53" s="17" t="s">
        <v>1836</v>
      </c>
      <c r="D53" s="19" t="s">
        <v>888</v>
      </c>
      <c r="E53" s="23">
        <v>20437</v>
      </c>
      <c r="F53" s="24">
        <v>79.650000000000006</v>
      </c>
      <c r="G53" s="25">
        <v>6.7999999999999996E-3</v>
      </c>
    </row>
    <row r="54" spans="1:7" ht="12.95" customHeight="1">
      <c r="A54" s="21" t="s">
        <v>1122</v>
      </c>
      <c r="B54" s="22" t="s">
        <v>1124</v>
      </c>
      <c r="C54" s="17" t="s">
        <v>1123</v>
      </c>
      <c r="D54" s="19" t="s">
        <v>996</v>
      </c>
      <c r="E54" s="23">
        <v>14560</v>
      </c>
      <c r="F54" s="24">
        <v>76.75</v>
      </c>
      <c r="G54" s="25">
        <v>6.4999999999999997E-3</v>
      </c>
    </row>
    <row r="55" spans="1:7" ht="12.95" customHeight="1">
      <c r="A55" s="21" t="s">
        <v>1190</v>
      </c>
      <c r="B55" s="22" t="s">
        <v>1192</v>
      </c>
      <c r="C55" s="17" t="s">
        <v>1191</v>
      </c>
      <c r="D55" s="19" t="s">
        <v>1193</v>
      </c>
      <c r="E55" s="23">
        <v>18396</v>
      </c>
      <c r="F55" s="24">
        <v>73.540000000000006</v>
      </c>
      <c r="G55" s="25">
        <v>6.1999999999999998E-3</v>
      </c>
    </row>
    <row r="56" spans="1:7" ht="12.95" customHeight="1">
      <c r="A56" s="21" t="s">
        <v>1029</v>
      </c>
      <c r="B56" s="22" t="s">
        <v>1031</v>
      </c>
      <c r="C56" s="17" t="s">
        <v>1030</v>
      </c>
      <c r="D56" s="19" t="s">
        <v>1003</v>
      </c>
      <c r="E56" s="23">
        <v>3188</v>
      </c>
      <c r="F56" s="24">
        <v>67.83</v>
      </c>
      <c r="G56" s="25">
        <v>5.7999999999999996E-3</v>
      </c>
    </row>
    <row r="57" spans="1:7" ht="12.95" customHeight="1">
      <c r="A57" s="21" t="s">
        <v>1164</v>
      </c>
      <c r="B57" s="22" t="s">
        <v>1166</v>
      </c>
      <c r="C57" s="17" t="s">
        <v>1165</v>
      </c>
      <c r="D57" s="19" t="s">
        <v>1167</v>
      </c>
      <c r="E57" s="23">
        <v>22222</v>
      </c>
      <c r="F57" s="24">
        <v>63.7</v>
      </c>
      <c r="G57" s="25">
        <v>5.4000000000000003E-3</v>
      </c>
    </row>
    <row r="58" spans="1:7" ht="12.95" customHeight="1">
      <c r="A58" s="21" t="s">
        <v>1054</v>
      </c>
      <c r="B58" s="22" t="s">
        <v>1056</v>
      </c>
      <c r="C58" s="17" t="s">
        <v>1055</v>
      </c>
      <c r="D58" s="19" t="s">
        <v>1057</v>
      </c>
      <c r="E58" s="23">
        <v>9599</v>
      </c>
      <c r="F58" s="24">
        <v>61.82</v>
      </c>
      <c r="G58" s="25">
        <v>5.3E-3</v>
      </c>
    </row>
    <row r="59" spans="1:7" ht="12.95" customHeight="1">
      <c r="A59" s="21" t="s">
        <v>1858</v>
      </c>
      <c r="B59" s="22" t="s">
        <v>1860</v>
      </c>
      <c r="C59" s="17" t="s">
        <v>1859</v>
      </c>
      <c r="D59" s="19" t="s">
        <v>888</v>
      </c>
      <c r="E59" s="23">
        <v>19494</v>
      </c>
      <c r="F59" s="24">
        <v>55.52</v>
      </c>
      <c r="G59" s="25">
        <v>4.7000000000000002E-3</v>
      </c>
    </row>
    <row r="60" spans="1:7" ht="12.95" customHeight="1">
      <c r="A60" s="21" t="s">
        <v>2189</v>
      </c>
      <c r="B60" s="22" t="s">
        <v>2191</v>
      </c>
      <c r="C60" s="17" t="s">
        <v>2190</v>
      </c>
      <c r="D60" s="19" t="s">
        <v>1003</v>
      </c>
      <c r="E60" s="23">
        <v>6255</v>
      </c>
      <c r="F60" s="24">
        <v>51.57</v>
      </c>
      <c r="G60" s="25">
        <v>4.4000000000000003E-3</v>
      </c>
    </row>
    <row r="61" spans="1:7" ht="12.95" customHeight="1">
      <c r="A61" s="10"/>
      <c r="B61" s="27" t="s">
        <v>37</v>
      </c>
      <c r="C61" s="26" t="s">
        <v>2</v>
      </c>
      <c r="D61" s="27" t="s">
        <v>2</v>
      </c>
      <c r="E61" s="27" t="s">
        <v>2</v>
      </c>
      <c r="F61" s="28">
        <v>11712.85</v>
      </c>
      <c r="G61" s="29">
        <v>0.99509999999999998</v>
      </c>
    </row>
    <row r="62" spans="1:7" ht="12.95" customHeight="1">
      <c r="A62" s="10"/>
      <c r="B62" s="18" t="s">
        <v>1285</v>
      </c>
      <c r="C62" s="33" t="s">
        <v>2</v>
      </c>
      <c r="D62" s="30" t="s">
        <v>2</v>
      </c>
      <c r="E62" s="30" t="s">
        <v>2</v>
      </c>
      <c r="F62" s="31" t="s">
        <v>39</v>
      </c>
      <c r="G62" s="32" t="s">
        <v>39</v>
      </c>
    </row>
    <row r="63" spans="1:7" ht="12.95" customHeight="1">
      <c r="A63" s="10"/>
      <c r="B63" s="27" t="s">
        <v>37</v>
      </c>
      <c r="C63" s="33" t="s">
        <v>2</v>
      </c>
      <c r="D63" s="30" t="s">
        <v>2</v>
      </c>
      <c r="E63" s="30" t="s">
        <v>2</v>
      </c>
      <c r="F63" s="31" t="s">
        <v>39</v>
      </c>
      <c r="G63" s="32" t="s">
        <v>39</v>
      </c>
    </row>
    <row r="64" spans="1:7" ht="12.95" customHeight="1">
      <c r="A64" s="10"/>
      <c r="B64" s="27" t="s">
        <v>40</v>
      </c>
      <c r="C64" s="33" t="s">
        <v>2</v>
      </c>
      <c r="D64" s="30" t="s">
        <v>2</v>
      </c>
      <c r="E64" s="35" t="s">
        <v>2</v>
      </c>
      <c r="F64" s="36">
        <v>11712.85</v>
      </c>
      <c r="G64" s="37">
        <v>0.99509999999999998</v>
      </c>
    </row>
    <row r="65" spans="1:7" ht="12.95" customHeight="1">
      <c r="A65" s="10"/>
      <c r="B65" s="18" t="s">
        <v>1286</v>
      </c>
      <c r="C65" s="17" t="s">
        <v>2</v>
      </c>
      <c r="D65" s="19" t="s">
        <v>2</v>
      </c>
      <c r="E65" s="19" t="s">
        <v>2</v>
      </c>
      <c r="F65" s="19" t="s">
        <v>2</v>
      </c>
      <c r="G65" s="20" t="s">
        <v>2</v>
      </c>
    </row>
    <row r="66" spans="1:7" ht="12.95" customHeight="1">
      <c r="A66" s="10"/>
      <c r="B66" s="18" t="s">
        <v>1287</v>
      </c>
      <c r="C66" s="17" t="s">
        <v>2</v>
      </c>
      <c r="D66" s="19" t="s">
        <v>2</v>
      </c>
      <c r="E66" s="19" t="s">
        <v>2</v>
      </c>
      <c r="F66" s="19" t="s">
        <v>2</v>
      </c>
      <c r="G66" s="20" t="s">
        <v>2</v>
      </c>
    </row>
    <row r="67" spans="1:7" ht="12.95" customHeight="1">
      <c r="A67" s="21" t="s">
        <v>2192</v>
      </c>
      <c r="B67" s="22" t="s">
        <v>2193</v>
      </c>
      <c r="C67" s="17" t="s">
        <v>2</v>
      </c>
      <c r="D67" s="19" t="s">
        <v>1290</v>
      </c>
      <c r="E67" s="23">
        <v>825</v>
      </c>
      <c r="F67" s="24">
        <v>93.82</v>
      </c>
      <c r="G67" s="25">
        <v>8.0000000000000002E-3</v>
      </c>
    </row>
    <row r="68" spans="1:7" ht="12.95" customHeight="1">
      <c r="A68" s="10"/>
      <c r="B68" s="27" t="s">
        <v>40</v>
      </c>
      <c r="C68" s="33" t="s">
        <v>2</v>
      </c>
      <c r="D68" s="30" t="s">
        <v>2</v>
      </c>
      <c r="E68" s="35" t="s">
        <v>2</v>
      </c>
      <c r="F68" s="36">
        <v>93.82</v>
      </c>
      <c r="G68" s="37">
        <v>8.0000000000000002E-3</v>
      </c>
    </row>
    <row r="69" spans="1:7" ht="12.95" customHeight="1">
      <c r="A69" s="10"/>
      <c r="B69" s="18" t="s">
        <v>9</v>
      </c>
      <c r="C69" s="17" t="s">
        <v>2</v>
      </c>
      <c r="D69" s="19" t="s">
        <v>2</v>
      </c>
      <c r="E69" s="19" t="s">
        <v>2</v>
      </c>
      <c r="F69" s="19" t="s">
        <v>2</v>
      </c>
      <c r="G69" s="20" t="s">
        <v>2</v>
      </c>
    </row>
    <row r="70" spans="1:7" ht="12.95" customHeight="1">
      <c r="A70" s="10"/>
      <c r="B70" s="18" t="s">
        <v>10</v>
      </c>
      <c r="C70" s="17" t="s">
        <v>2</v>
      </c>
      <c r="D70" s="19" t="s">
        <v>2</v>
      </c>
      <c r="E70" s="19" t="s">
        <v>2</v>
      </c>
      <c r="F70" s="19" t="s">
        <v>2</v>
      </c>
      <c r="G70" s="20" t="s">
        <v>2</v>
      </c>
    </row>
    <row r="71" spans="1:7" ht="12.95" customHeight="1">
      <c r="A71" s="10"/>
      <c r="B71" s="18" t="s">
        <v>11</v>
      </c>
      <c r="C71" s="17" t="s">
        <v>2</v>
      </c>
      <c r="D71" s="19" t="s">
        <v>2</v>
      </c>
      <c r="E71" s="19" t="s">
        <v>2</v>
      </c>
      <c r="F71" s="19" t="s">
        <v>2</v>
      </c>
      <c r="G71" s="20" t="s">
        <v>2</v>
      </c>
    </row>
    <row r="72" spans="1:7" ht="12.95" customHeight="1">
      <c r="A72" s="21" t="s">
        <v>2194</v>
      </c>
      <c r="B72" s="22" t="s">
        <v>2196</v>
      </c>
      <c r="C72" s="17" t="s">
        <v>2195</v>
      </c>
      <c r="D72" s="19" t="s">
        <v>23</v>
      </c>
      <c r="E72" s="23">
        <v>16907</v>
      </c>
      <c r="F72" s="24">
        <v>2.11</v>
      </c>
      <c r="G72" s="25">
        <v>2.0000000000000001E-4</v>
      </c>
    </row>
    <row r="73" spans="1:7" ht="12.95" customHeight="1">
      <c r="A73" s="10"/>
      <c r="B73" s="27" t="s">
        <v>37</v>
      </c>
      <c r="C73" s="26" t="s">
        <v>2</v>
      </c>
      <c r="D73" s="27" t="s">
        <v>2</v>
      </c>
      <c r="E73" s="27" t="s">
        <v>2</v>
      </c>
      <c r="F73" s="28">
        <v>2.11</v>
      </c>
      <c r="G73" s="29">
        <v>2.0000000000000001E-4</v>
      </c>
    </row>
    <row r="74" spans="1:7" ht="12.95" customHeight="1">
      <c r="A74" s="10"/>
      <c r="B74" s="18" t="s">
        <v>38</v>
      </c>
      <c r="C74" s="17" t="s">
        <v>2</v>
      </c>
      <c r="D74" s="30" t="s">
        <v>2</v>
      </c>
      <c r="E74" s="30" t="s">
        <v>2</v>
      </c>
      <c r="F74" s="31" t="s">
        <v>39</v>
      </c>
      <c r="G74" s="32" t="s">
        <v>39</v>
      </c>
    </row>
    <row r="75" spans="1:7" ht="12.95" customHeight="1">
      <c r="A75" s="10"/>
      <c r="B75" s="26" t="s">
        <v>37</v>
      </c>
      <c r="C75" s="33" t="s">
        <v>2</v>
      </c>
      <c r="D75" s="30" t="s">
        <v>2</v>
      </c>
      <c r="E75" s="30" t="s">
        <v>2</v>
      </c>
      <c r="F75" s="31" t="s">
        <v>39</v>
      </c>
      <c r="G75" s="32" t="s">
        <v>39</v>
      </c>
    </row>
    <row r="76" spans="1:7" ht="12.95" customHeight="1">
      <c r="A76" s="10"/>
      <c r="B76" s="18" t="s">
        <v>2948</v>
      </c>
      <c r="C76" s="17"/>
      <c r="D76" s="19"/>
      <c r="E76" s="19"/>
      <c r="F76" s="19"/>
      <c r="G76" s="20"/>
    </row>
    <row r="77" spans="1:7" ht="12.95" customHeight="1">
      <c r="A77" s="34"/>
      <c r="B77" s="27" t="s">
        <v>37</v>
      </c>
      <c r="C77" s="26"/>
      <c r="D77" s="27"/>
      <c r="E77" s="27"/>
      <c r="F77" s="28" t="s">
        <v>39</v>
      </c>
      <c r="G77" s="29" t="s">
        <v>39</v>
      </c>
    </row>
    <row r="78" spans="1:7" ht="12.95" customHeight="1">
      <c r="A78" s="10"/>
      <c r="B78" s="27" t="s">
        <v>40</v>
      </c>
      <c r="C78" s="33" t="s">
        <v>2</v>
      </c>
      <c r="D78" s="30" t="s">
        <v>2</v>
      </c>
      <c r="E78" s="35" t="s">
        <v>2</v>
      </c>
      <c r="F78" s="36">
        <v>2.11</v>
      </c>
      <c r="G78" s="37">
        <v>2.0000000000000001E-4</v>
      </c>
    </row>
    <row r="79" spans="1:7" ht="12.95" customHeight="1">
      <c r="A79" s="10"/>
      <c r="B79" s="18" t="s">
        <v>41</v>
      </c>
      <c r="C79" s="17" t="s">
        <v>2</v>
      </c>
      <c r="D79" s="19" t="s">
        <v>2</v>
      </c>
      <c r="E79" s="19" t="s">
        <v>2</v>
      </c>
      <c r="F79" s="19" t="s">
        <v>2</v>
      </c>
      <c r="G79" s="20" t="s">
        <v>2</v>
      </c>
    </row>
    <row r="80" spans="1:7" ht="12.95" customHeight="1">
      <c r="A80" s="10"/>
      <c r="B80" s="18" t="s">
        <v>453</v>
      </c>
      <c r="C80" s="17" t="s">
        <v>2</v>
      </c>
      <c r="D80" s="19" t="s">
        <v>2</v>
      </c>
      <c r="E80" s="19" t="s">
        <v>2</v>
      </c>
      <c r="F80" s="19" t="s">
        <v>2</v>
      </c>
      <c r="G80" s="20" t="s">
        <v>2</v>
      </c>
    </row>
    <row r="81" spans="1:7" ht="12.95" customHeight="1">
      <c r="A81" s="11" t="s">
        <v>2</v>
      </c>
      <c r="B81" s="22" t="s">
        <v>454</v>
      </c>
      <c r="C81" s="17" t="s">
        <v>2</v>
      </c>
      <c r="D81" s="19" t="s">
        <v>2</v>
      </c>
      <c r="E81" s="39" t="s">
        <v>2</v>
      </c>
      <c r="F81" s="24">
        <v>240.04</v>
      </c>
      <c r="G81" s="25">
        <v>2.0400000000000001E-2</v>
      </c>
    </row>
    <row r="82" spans="1:7" ht="12.95" customHeight="1">
      <c r="A82" s="10"/>
      <c r="B82" s="27" t="s">
        <v>40</v>
      </c>
      <c r="C82" s="33" t="s">
        <v>2</v>
      </c>
      <c r="D82" s="30" t="s">
        <v>2</v>
      </c>
      <c r="E82" s="35" t="s">
        <v>2</v>
      </c>
      <c r="F82" s="36">
        <v>240.04</v>
      </c>
      <c r="G82" s="37">
        <v>2.0400000000000001E-2</v>
      </c>
    </row>
    <row r="83" spans="1:7" ht="12.95" customHeight="1">
      <c r="A83" s="10"/>
      <c r="B83" s="18" t="s">
        <v>260</v>
      </c>
      <c r="C83" s="17" t="s">
        <v>2</v>
      </c>
      <c r="D83" s="19" t="s">
        <v>2</v>
      </c>
      <c r="E83" s="19" t="s">
        <v>2</v>
      </c>
      <c r="F83" s="19" t="s">
        <v>2</v>
      </c>
      <c r="G83" s="20" t="s">
        <v>2</v>
      </c>
    </row>
    <row r="84" spans="1:7" ht="12.95" customHeight="1">
      <c r="A84" s="21" t="s">
        <v>1689</v>
      </c>
      <c r="B84" s="22" t="s">
        <v>1690</v>
      </c>
      <c r="C84" s="17" t="s">
        <v>2</v>
      </c>
      <c r="D84" s="19" t="s">
        <v>2</v>
      </c>
      <c r="E84" s="39" t="s">
        <v>2</v>
      </c>
      <c r="F84" s="24">
        <f>11+9</f>
        <v>20</v>
      </c>
      <c r="G84" s="25">
        <f>+F84/$F$88</f>
        <v>1.6992576810137532E-3</v>
      </c>
    </row>
    <row r="85" spans="1:7" ht="12.95" customHeight="1">
      <c r="A85" s="21"/>
      <c r="B85" s="22" t="s">
        <v>2986</v>
      </c>
      <c r="C85" s="17"/>
      <c r="D85" s="19"/>
      <c r="E85" s="39"/>
      <c r="F85" s="24">
        <v>21.6125604</v>
      </c>
      <c r="G85" s="25">
        <f>+F85/$F$88</f>
        <v>1.8362654633036837E-3</v>
      </c>
    </row>
    <row r="86" spans="1:7" ht="12.95" customHeight="1">
      <c r="A86" s="21"/>
      <c r="B86" s="22" t="s">
        <v>2987</v>
      </c>
      <c r="C86" s="17"/>
      <c r="D86" s="19"/>
      <c r="E86" s="39"/>
      <c r="F86" s="24">
        <f>-311.5825604-9+93.82</f>
        <v>-226.76256039999998</v>
      </c>
      <c r="G86" s="25">
        <f>+F86/$F$88</f>
        <v>-1.9266401126302256E-2</v>
      </c>
    </row>
    <row r="87" spans="1:7" ht="12.95" customHeight="1">
      <c r="A87" s="10"/>
      <c r="B87" s="27" t="s">
        <v>263</v>
      </c>
      <c r="C87" s="33" t="s">
        <v>2</v>
      </c>
      <c r="D87" s="30" t="s">
        <v>2</v>
      </c>
      <c r="E87" s="35" t="s">
        <v>2</v>
      </c>
      <c r="F87" s="36">
        <f>SUM(F84:F86)</f>
        <v>-185.14999999999998</v>
      </c>
      <c r="G87" s="37">
        <f>SUM(G84:G86)</f>
        <v>-1.5730877981984817E-2</v>
      </c>
    </row>
    <row r="88" spans="1:7" ht="12.95" customHeight="1" thickBot="1">
      <c r="A88" s="10"/>
      <c r="B88" s="41" t="s">
        <v>264</v>
      </c>
      <c r="C88" s="40" t="s">
        <v>2</v>
      </c>
      <c r="D88" s="42" t="s">
        <v>2</v>
      </c>
      <c r="E88" s="42" t="s">
        <v>2</v>
      </c>
      <c r="F88" s="43">
        <v>11769.845282128301</v>
      </c>
      <c r="G88" s="44">
        <v>1</v>
      </c>
    </row>
    <row r="89" spans="1:7" ht="12.95" customHeight="1">
      <c r="A89" s="10"/>
      <c r="B89" s="11" t="s">
        <v>2</v>
      </c>
      <c r="C89" s="10"/>
      <c r="D89" s="10"/>
      <c r="E89" s="10"/>
      <c r="F89" s="10"/>
      <c r="G89" s="10"/>
    </row>
    <row r="90" spans="1:7" ht="12.95" customHeight="1">
      <c r="A90" s="10"/>
      <c r="B90" s="45" t="s">
        <v>2</v>
      </c>
      <c r="C90" s="10"/>
      <c r="D90" s="10"/>
      <c r="E90" s="10"/>
      <c r="F90" s="57"/>
      <c r="G90" s="57"/>
    </row>
    <row r="91" spans="1:7" ht="12.95" customHeight="1">
      <c r="A91" s="10"/>
      <c r="B91" s="45" t="s">
        <v>265</v>
      </c>
      <c r="C91" s="10"/>
      <c r="D91" s="10"/>
      <c r="E91" s="10"/>
      <c r="F91" s="10"/>
      <c r="G91" s="10"/>
    </row>
    <row r="92" spans="1:7" ht="12.95" customHeight="1">
      <c r="A92" s="10"/>
      <c r="B92" s="45" t="s">
        <v>2</v>
      </c>
      <c r="C92" s="10"/>
      <c r="D92" s="10"/>
      <c r="E92" s="10"/>
      <c r="F92" s="10"/>
      <c r="G92" s="10"/>
    </row>
    <row r="93" spans="1:7" ht="26.1" customHeight="1">
      <c r="A93" s="10"/>
      <c r="B93" s="55"/>
      <c r="C93" s="10"/>
      <c r="E93" s="10"/>
      <c r="F93" s="10"/>
      <c r="G93" s="10"/>
    </row>
    <row r="94" spans="1:7" ht="12.95" customHeight="1">
      <c r="A94" s="10"/>
      <c r="B94" s="45" t="s">
        <v>2</v>
      </c>
      <c r="C94" s="10"/>
      <c r="D94" s="10"/>
      <c r="E94" s="10"/>
      <c r="F94" s="10"/>
      <c r="G9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2:G73"/>
  <sheetViews>
    <sheetView showGridLines="0" zoomScaleNormal="100" workbookViewId="0"/>
  </sheetViews>
  <sheetFormatPr defaultRowHeight="12.75"/>
  <cols>
    <col min="1" max="1" width="8.140625" style="8" bestFit="1" customWidth="1"/>
    <col min="2" max="2" width="61.7109375" style="8" bestFit="1" customWidth="1"/>
    <col min="3" max="3" width="13.28515625" style="8" bestFit="1" customWidth="1"/>
    <col min="4" max="4" width="40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Infrastructure Fund (IDFC-IF)</v>
      </c>
      <c r="C4" s="65"/>
      <c r="D4" s="65"/>
      <c r="E4" s="65"/>
      <c r="F4" s="65"/>
      <c r="G4" s="65"/>
    </row>
    <row r="5" spans="1:7" ht="15.95" customHeight="1">
      <c r="A5" s="9" t="s">
        <v>2197</v>
      </c>
      <c r="B5" s="56" t="s">
        <v>2971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945</v>
      </c>
      <c r="B11" s="22" t="s">
        <v>947</v>
      </c>
      <c r="C11" s="17" t="s">
        <v>946</v>
      </c>
      <c r="D11" s="19" t="s">
        <v>913</v>
      </c>
      <c r="E11" s="23">
        <v>440000</v>
      </c>
      <c r="F11" s="24">
        <v>5730.12</v>
      </c>
      <c r="G11" s="25">
        <v>5.16E-2</v>
      </c>
    </row>
    <row r="12" spans="1:7" ht="12.95" customHeight="1">
      <c r="A12" s="21" t="s">
        <v>948</v>
      </c>
      <c r="B12" s="22" t="s">
        <v>950</v>
      </c>
      <c r="C12" s="17" t="s">
        <v>949</v>
      </c>
      <c r="D12" s="19" t="s">
        <v>951</v>
      </c>
      <c r="E12" s="23">
        <v>1450000</v>
      </c>
      <c r="F12" s="24">
        <v>5663.7</v>
      </c>
      <c r="G12" s="25">
        <v>5.0999999999999997E-2</v>
      </c>
    </row>
    <row r="13" spans="1:7" ht="12.95" customHeight="1">
      <c r="A13" s="21" t="s">
        <v>1703</v>
      </c>
      <c r="B13" s="22" t="s">
        <v>1705</v>
      </c>
      <c r="C13" s="17" t="s">
        <v>1704</v>
      </c>
      <c r="D13" s="19" t="s">
        <v>944</v>
      </c>
      <c r="E13" s="23">
        <v>3130000</v>
      </c>
      <c r="F13" s="24">
        <v>4846.8100000000004</v>
      </c>
      <c r="G13" s="25">
        <v>4.36E-2</v>
      </c>
    </row>
    <row r="14" spans="1:7" ht="12.95" customHeight="1">
      <c r="A14" s="21" t="s">
        <v>1734</v>
      </c>
      <c r="B14" s="22" t="s">
        <v>1736</v>
      </c>
      <c r="C14" s="17" t="s">
        <v>1735</v>
      </c>
      <c r="D14" s="19" t="s">
        <v>1193</v>
      </c>
      <c r="E14" s="23">
        <v>634000</v>
      </c>
      <c r="F14" s="24">
        <v>4243.3599999999997</v>
      </c>
      <c r="G14" s="25">
        <v>3.8199999999999998E-2</v>
      </c>
    </row>
    <row r="15" spans="1:7" ht="12.95" customHeight="1">
      <c r="A15" s="21" t="s">
        <v>1709</v>
      </c>
      <c r="B15" s="22" t="s">
        <v>1711</v>
      </c>
      <c r="C15" s="17" t="s">
        <v>1710</v>
      </c>
      <c r="D15" s="19" t="s">
        <v>920</v>
      </c>
      <c r="E15" s="23">
        <v>100212</v>
      </c>
      <c r="F15" s="24">
        <v>4202.6899999999996</v>
      </c>
      <c r="G15" s="25">
        <v>3.78E-2</v>
      </c>
    </row>
    <row r="16" spans="1:7" ht="12.95" customHeight="1">
      <c r="A16" s="21" t="s">
        <v>924</v>
      </c>
      <c r="B16" s="22" t="s">
        <v>926</v>
      </c>
      <c r="C16" s="17" t="s">
        <v>925</v>
      </c>
      <c r="D16" s="19" t="s">
        <v>913</v>
      </c>
      <c r="E16" s="23">
        <v>3950000</v>
      </c>
      <c r="F16" s="24">
        <v>3655.73</v>
      </c>
      <c r="G16" s="25">
        <v>3.2899999999999999E-2</v>
      </c>
    </row>
    <row r="17" spans="1:7" ht="12.95" customHeight="1">
      <c r="A17" s="21" t="s">
        <v>1119</v>
      </c>
      <c r="B17" s="22" t="s">
        <v>1121</v>
      </c>
      <c r="C17" s="17" t="s">
        <v>1120</v>
      </c>
      <c r="D17" s="19" t="s">
        <v>913</v>
      </c>
      <c r="E17" s="23">
        <v>2626256</v>
      </c>
      <c r="F17" s="24">
        <v>3570.4</v>
      </c>
      <c r="G17" s="25">
        <v>3.2099999999999997E-2</v>
      </c>
    </row>
    <row r="18" spans="1:7" ht="12.95" customHeight="1">
      <c r="A18" s="21" t="s">
        <v>1190</v>
      </c>
      <c r="B18" s="22" t="s">
        <v>1192</v>
      </c>
      <c r="C18" s="17" t="s">
        <v>1191</v>
      </c>
      <c r="D18" s="19" t="s">
        <v>1193</v>
      </c>
      <c r="E18" s="23">
        <v>890000</v>
      </c>
      <c r="F18" s="24">
        <v>3557.78</v>
      </c>
      <c r="G18" s="25">
        <v>3.2000000000000001E-2</v>
      </c>
    </row>
    <row r="19" spans="1:7" ht="12.95" customHeight="1">
      <c r="A19" s="21" t="s">
        <v>1712</v>
      </c>
      <c r="B19" s="22" t="s">
        <v>1714</v>
      </c>
      <c r="C19" s="17" t="s">
        <v>1713</v>
      </c>
      <c r="D19" s="19" t="s">
        <v>881</v>
      </c>
      <c r="E19" s="23">
        <v>2245000</v>
      </c>
      <c r="F19" s="24">
        <v>3552.71</v>
      </c>
      <c r="G19" s="25">
        <v>3.2000000000000001E-2</v>
      </c>
    </row>
    <row r="20" spans="1:7" ht="12.95" customHeight="1">
      <c r="A20" s="21" t="s">
        <v>2198</v>
      </c>
      <c r="B20" s="22" t="s">
        <v>2200</v>
      </c>
      <c r="C20" s="17" t="s">
        <v>2199</v>
      </c>
      <c r="D20" s="19" t="s">
        <v>913</v>
      </c>
      <c r="E20" s="23">
        <v>1200000</v>
      </c>
      <c r="F20" s="24">
        <v>3288</v>
      </c>
      <c r="G20" s="25">
        <v>2.9600000000000001E-2</v>
      </c>
    </row>
    <row r="21" spans="1:7" ht="12.95" customHeight="1">
      <c r="A21" s="21" t="s">
        <v>2201</v>
      </c>
      <c r="B21" s="22" t="s">
        <v>2203</v>
      </c>
      <c r="C21" s="17" t="s">
        <v>2202</v>
      </c>
      <c r="D21" s="19" t="s">
        <v>930</v>
      </c>
      <c r="E21" s="23">
        <v>1552773</v>
      </c>
      <c r="F21" s="24">
        <v>3074.49</v>
      </c>
      <c r="G21" s="25">
        <v>2.7699999999999999E-2</v>
      </c>
    </row>
    <row r="22" spans="1:7" ht="12.95" customHeight="1">
      <c r="A22" s="21" t="s">
        <v>972</v>
      </c>
      <c r="B22" s="22" t="s">
        <v>974</v>
      </c>
      <c r="C22" s="17" t="s">
        <v>973</v>
      </c>
      <c r="D22" s="19" t="s">
        <v>965</v>
      </c>
      <c r="E22" s="23">
        <v>2320000</v>
      </c>
      <c r="F22" s="24">
        <v>2699.32</v>
      </c>
      <c r="G22" s="25">
        <v>2.4299999999999999E-2</v>
      </c>
    </row>
    <row r="23" spans="1:7" ht="12.95" customHeight="1">
      <c r="A23" s="21" t="s">
        <v>2204</v>
      </c>
      <c r="B23" s="22" t="s">
        <v>2206</v>
      </c>
      <c r="C23" s="17" t="s">
        <v>2205</v>
      </c>
      <c r="D23" s="19" t="s">
        <v>965</v>
      </c>
      <c r="E23" s="23">
        <v>566348</v>
      </c>
      <c r="F23" s="24">
        <v>2554.8000000000002</v>
      </c>
      <c r="G23" s="25">
        <v>2.3E-2</v>
      </c>
    </row>
    <row r="24" spans="1:7" ht="12.95" customHeight="1">
      <c r="A24" s="21" t="s">
        <v>927</v>
      </c>
      <c r="B24" s="22" t="s">
        <v>929</v>
      </c>
      <c r="C24" s="17" t="s">
        <v>928</v>
      </c>
      <c r="D24" s="19" t="s">
        <v>930</v>
      </c>
      <c r="E24" s="23">
        <v>650000</v>
      </c>
      <c r="F24" s="24">
        <v>2438.48</v>
      </c>
      <c r="G24" s="25">
        <v>2.1899999999999999E-2</v>
      </c>
    </row>
    <row r="25" spans="1:7" ht="12.95" customHeight="1">
      <c r="A25" s="21" t="s">
        <v>906</v>
      </c>
      <c r="B25" s="22" t="s">
        <v>908</v>
      </c>
      <c r="C25" s="17" t="s">
        <v>907</v>
      </c>
      <c r="D25" s="19" t="s">
        <v>909</v>
      </c>
      <c r="E25" s="23">
        <v>1095377</v>
      </c>
      <c r="F25" s="24">
        <v>2433.9299999999998</v>
      </c>
      <c r="G25" s="25">
        <v>2.1899999999999999E-2</v>
      </c>
    </row>
    <row r="26" spans="1:7" ht="12.95" customHeight="1">
      <c r="A26" s="21" t="s">
        <v>2091</v>
      </c>
      <c r="B26" s="22" t="s">
        <v>2093</v>
      </c>
      <c r="C26" s="17" t="s">
        <v>2092</v>
      </c>
      <c r="D26" s="19" t="s">
        <v>930</v>
      </c>
      <c r="E26" s="23">
        <v>307632</v>
      </c>
      <c r="F26" s="24">
        <v>2424.7600000000002</v>
      </c>
      <c r="G26" s="25">
        <v>2.18E-2</v>
      </c>
    </row>
    <row r="27" spans="1:7" ht="12.95" customHeight="1">
      <c r="A27" s="21" t="s">
        <v>1968</v>
      </c>
      <c r="B27" s="22" t="s">
        <v>1970</v>
      </c>
      <c r="C27" s="17" t="s">
        <v>1969</v>
      </c>
      <c r="D27" s="19" t="s">
        <v>1193</v>
      </c>
      <c r="E27" s="23">
        <v>857311</v>
      </c>
      <c r="F27" s="24">
        <v>2420.62</v>
      </c>
      <c r="G27" s="25">
        <v>2.18E-2</v>
      </c>
    </row>
    <row r="28" spans="1:7" ht="12.95" customHeight="1">
      <c r="A28" s="21" t="s">
        <v>1743</v>
      </c>
      <c r="B28" s="22" t="s">
        <v>1745</v>
      </c>
      <c r="C28" s="17" t="s">
        <v>1744</v>
      </c>
      <c r="D28" s="19" t="s">
        <v>1167</v>
      </c>
      <c r="E28" s="23">
        <v>825000</v>
      </c>
      <c r="F28" s="24">
        <v>2345.06</v>
      </c>
      <c r="G28" s="25">
        <v>2.1100000000000001E-2</v>
      </c>
    </row>
    <row r="29" spans="1:7" ht="12.95" customHeight="1">
      <c r="A29" s="21" t="s">
        <v>2046</v>
      </c>
      <c r="B29" s="22" t="s">
        <v>2048</v>
      </c>
      <c r="C29" s="17" t="s">
        <v>2047</v>
      </c>
      <c r="D29" s="19" t="s">
        <v>920</v>
      </c>
      <c r="E29" s="23">
        <v>291293</v>
      </c>
      <c r="F29" s="24">
        <v>2237.71</v>
      </c>
      <c r="G29" s="25">
        <v>2.01E-2</v>
      </c>
    </row>
    <row r="30" spans="1:7" ht="12.95" customHeight="1">
      <c r="A30" s="21" t="s">
        <v>1177</v>
      </c>
      <c r="B30" s="22" t="s">
        <v>1179</v>
      </c>
      <c r="C30" s="17" t="s">
        <v>1178</v>
      </c>
      <c r="D30" s="19" t="s">
        <v>1180</v>
      </c>
      <c r="E30" s="23">
        <v>1300000</v>
      </c>
      <c r="F30" s="24">
        <v>2154.1</v>
      </c>
      <c r="G30" s="25">
        <v>1.9400000000000001E-2</v>
      </c>
    </row>
    <row r="31" spans="1:7" ht="12.95" customHeight="1">
      <c r="A31" s="21" t="s">
        <v>2207</v>
      </c>
      <c r="B31" s="22" t="s">
        <v>2209</v>
      </c>
      <c r="C31" s="17" t="s">
        <v>2208</v>
      </c>
      <c r="D31" s="19" t="s">
        <v>1193</v>
      </c>
      <c r="E31" s="23">
        <v>1602991</v>
      </c>
      <c r="F31" s="24">
        <v>2107.9299999999998</v>
      </c>
      <c r="G31" s="25">
        <v>1.9E-2</v>
      </c>
    </row>
    <row r="32" spans="1:7" ht="12.95" customHeight="1">
      <c r="A32" s="21" t="s">
        <v>2210</v>
      </c>
      <c r="B32" s="22" t="s">
        <v>2212</v>
      </c>
      <c r="C32" s="17" t="s">
        <v>2211</v>
      </c>
      <c r="D32" s="19" t="s">
        <v>1128</v>
      </c>
      <c r="E32" s="23">
        <v>761143</v>
      </c>
      <c r="F32" s="24">
        <v>2085.15</v>
      </c>
      <c r="G32" s="25">
        <v>1.8800000000000001E-2</v>
      </c>
    </row>
    <row r="33" spans="1:7" ht="12.95" customHeight="1">
      <c r="A33" s="21" t="s">
        <v>2213</v>
      </c>
      <c r="B33" s="22" t="s">
        <v>2215</v>
      </c>
      <c r="C33" s="17" t="s">
        <v>2214</v>
      </c>
      <c r="D33" s="19" t="s">
        <v>944</v>
      </c>
      <c r="E33" s="23">
        <v>2485957</v>
      </c>
      <c r="F33" s="24">
        <v>2055.89</v>
      </c>
      <c r="G33" s="25">
        <v>1.8499999999999999E-2</v>
      </c>
    </row>
    <row r="34" spans="1:7" ht="12.95" customHeight="1">
      <c r="A34" s="21" t="s">
        <v>2216</v>
      </c>
      <c r="B34" s="22" t="s">
        <v>2218</v>
      </c>
      <c r="C34" s="17" t="s">
        <v>2217</v>
      </c>
      <c r="D34" s="19" t="s">
        <v>881</v>
      </c>
      <c r="E34" s="23">
        <v>250095</v>
      </c>
      <c r="F34" s="24">
        <v>2024.02</v>
      </c>
      <c r="G34" s="25">
        <v>1.8200000000000001E-2</v>
      </c>
    </row>
    <row r="35" spans="1:7" ht="12.95" customHeight="1">
      <c r="A35" s="21" t="s">
        <v>2219</v>
      </c>
      <c r="B35" s="22" t="s">
        <v>2221</v>
      </c>
      <c r="C35" s="17" t="s">
        <v>2220</v>
      </c>
      <c r="D35" s="19" t="s">
        <v>892</v>
      </c>
      <c r="E35" s="23">
        <v>277989</v>
      </c>
      <c r="F35" s="24">
        <v>1867.53</v>
      </c>
      <c r="G35" s="25">
        <v>1.6799999999999999E-2</v>
      </c>
    </row>
    <row r="36" spans="1:7" ht="12.95" customHeight="1">
      <c r="A36" s="21" t="s">
        <v>2222</v>
      </c>
      <c r="B36" s="22" t="s">
        <v>2224</v>
      </c>
      <c r="C36" s="17" t="s">
        <v>2223</v>
      </c>
      <c r="D36" s="19" t="s">
        <v>1193</v>
      </c>
      <c r="E36" s="23">
        <v>1109945</v>
      </c>
      <c r="F36" s="24">
        <v>1865.26</v>
      </c>
      <c r="G36" s="25">
        <v>1.6799999999999999E-2</v>
      </c>
    </row>
    <row r="37" spans="1:7" ht="12.95" customHeight="1">
      <c r="A37" s="21" t="s">
        <v>1083</v>
      </c>
      <c r="B37" s="22" t="s">
        <v>1085</v>
      </c>
      <c r="C37" s="17" t="s">
        <v>1084</v>
      </c>
      <c r="D37" s="19" t="s">
        <v>965</v>
      </c>
      <c r="E37" s="23">
        <v>2505000</v>
      </c>
      <c r="F37" s="24">
        <v>1854.95</v>
      </c>
      <c r="G37" s="25">
        <v>1.67E-2</v>
      </c>
    </row>
    <row r="38" spans="1:7" ht="12.95" customHeight="1">
      <c r="A38" s="21" t="s">
        <v>1255</v>
      </c>
      <c r="B38" s="22" t="s">
        <v>1257</v>
      </c>
      <c r="C38" s="17" t="s">
        <v>1256</v>
      </c>
      <c r="D38" s="19" t="s">
        <v>944</v>
      </c>
      <c r="E38" s="23">
        <v>690561</v>
      </c>
      <c r="F38" s="24">
        <v>1660.45</v>
      </c>
      <c r="G38" s="25">
        <v>1.49E-2</v>
      </c>
    </row>
    <row r="39" spans="1:7" ht="12.95" customHeight="1">
      <c r="A39" s="21" t="s">
        <v>2225</v>
      </c>
      <c r="B39" s="22" t="s">
        <v>2227</v>
      </c>
      <c r="C39" s="17" t="s">
        <v>2226</v>
      </c>
      <c r="D39" s="19" t="s">
        <v>913</v>
      </c>
      <c r="E39" s="23">
        <v>668329</v>
      </c>
      <c r="F39" s="24">
        <v>1657.46</v>
      </c>
      <c r="G39" s="25">
        <v>1.49E-2</v>
      </c>
    </row>
    <row r="40" spans="1:7" ht="12.95" customHeight="1">
      <c r="A40" s="21" t="s">
        <v>2183</v>
      </c>
      <c r="B40" s="22" t="s">
        <v>2185</v>
      </c>
      <c r="C40" s="17" t="s">
        <v>2184</v>
      </c>
      <c r="D40" s="19" t="s">
        <v>944</v>
      </c>
      <c r="E40" s="23">
        <v>900000</v>
      </c>
      <c r="F40" s="24">
        <v>1640.7</v>
      </c>
      <c r="G40" s="25">
        <v>1.4800000000000001E-2</v>
      </c>
    </row>
    <row r="41" spans="1:7" ht="12.95" customHeight="1">
      <c r="A41" s="21" t="s">
        <v>1258</v>
      </c>
      <c r="B41" s="22" t="s">
        <v>1260</v>
      </c>
      <c r="C41" s="17" t="s">
        <v>1259</v>
      </c>
      <c r="D41" s="19" t="s">
        <v>965</v>
      </c>
      <c r="E41" s="23">
        <v>182513</v>
      </c>
      <c r="F41" s="24">
        <v>1638.69</v>
      </c>
      <c r="G41" s="25">
        <v>1.47E-2</v>
      </c>
    </row>
    <row r="42" spans="1:7" ht="12.95" customHeight="1">
      <c r="A42" s="21" t="s">
        <v>1811</v>
      </c>
      <c r="B42" s="22" t="s">
        <v>1813</v>
      </c>
      <c r="C42" s="17" t="s">
        <v>1812</v>
      </c>
      <c r="D42" s="19" t="s">
        <v>909</v>
      </c>
      <c r="E42" s="23">
        <v>2650000</v>
      </c>
      <c r="F42" s="24">
        <v>1631.08</v>
      </c>
      <c r="G42" s="25">
        <v>1.47E-2</v>
      </c>
    </row>
    <row r="43" spans="1:7" ht="12.95" customHeight="1">
      <c r="A43" s="21" t="s">
        <v>969</v>
      </c>
      <c r="B43" s="22" t="s">
        <v>971</v>
      </c>
      <c r="C43" s="17" t="s">
        <v>970</v>
      </c>
      <c r="D43" s="19" t="s">
        <v>858</v>
      </c>
      <c r="E43" s="23">
        <v>750000</v>
      </c>
      <c r="F43" s="24">
        <v>1540.88</v>
      </c>
      <c r="G43" s="25">
        <v>1.3899999999999999E-2</v>
      </c>
    </row>
    <row r="44" spans="1:7" ht="12.95" customHeight="1">
      <c r="A44" s="21" t="s">
        <v>2228</v>
      </c>
      <c r="B44" s="22" t="s">
        <v>2230</v>
      </c>
      <c r="C44" s="17" t="s">
        <v>2229</v>
      </c>
      <c r="D44" s="19" t="s">
        <v>858</v>
      </c>
      <c r="E44" s="23">
        <v>1740000</v>
      </c>
      <c r="F44" s="24">
        <v>1538.16</v>
      </c>
      <c r="G44" s="25">
        <v>1.38E-2</v>
      </c>
    </row>
    <row r="45" spans="1:7" ht="12.95" customHeight="1">
      <c r="A45" s="21" t="s">
        <v>2231</v>
      </c>
      <c r="B45" s="22" t="s">
        <v>2233</v>
      </c>
      <c r="C45" s="17" t="s">
        <v>2232</v>
      </c>
      <c r="D45" s="19" t="s">
        <v>1777</v>
      </c>
      <c r="E45" s="23">
        <v>648943</v>
      </c>
      <c r="F45" s="24">
        <v>1519.5</v>
      </c>
      <c r="G45" s="25">
        <v>1.37E-2</v>
      </c>
    </row>
    <row r="46" spans="1:7" ht="12.95" customHeight="1">
      <c r="A46" s="21" t="s">
        <v>2234</v>
      </c>
      <c r="B46" s="22" t="s">
        <v>2236</v>
      </c>
      <c r="C46" s="17" t="s">
        <v>2235</v>
      </c>
      <c r="D46" s="19" t="s">
        <v>881</v>
      </c>
      <c r="E46" s="23">
        <v>746008</v>
      </c>
      <c r="F46" s="24">
        <v>1519.25</v>
      </c>
      <c r="G46" s="25">
        <v>1.37E-2</v>
      </c>
    </row>
    <row r="47" spans="1:7" ht="12.95" customHeight="1">
      <c r="A47" s="21" t="s">
        <v>2237</v>
      </c>
      <c r="B47" s="22" t="s">
        <v>2239</v>
      </c>
      <c r="C47" s="17" t="s">
        <v>2238</v>
      </c>
      <c r="D47" s="19" t="s">
        <v>881</v>
      </c>
      <c r="E47" s="23">
        <v>458554</v>
      </c>
      <c r="F47" s="24">
        <v>1512.77</v>
      </c>
      <c r="G47" s="25">
        <v>1.3599999999999999E-2</v>
      </c>
    </row>
    <row r="48" spans="1:7" ht="12.95" customHeight="1">
      <c r="A48" s="21" t="s">
        <v>1914</v>
      </c>
      <c r="B48" s="22" t="s">
        <v>1916</v>
      </c>
      <c r="C48" s="17" t="s">
        <v>1915</v>
      </c>
      <c r="D48" s="19" t="s">
        <v>920</v>
      </c>
      <c r="E48" s="23">
        <v>179523</v>
      </c>
      <c r="F48" s="24">
        <v>1460.69</v>
      </c>
      <c r="G48" s="25">
        <v>1.3100000000000001E-2</v>
      </c>
    </row>
    <row r="49" spans="1:7" ht="12.95" customHeight="1">
      <c r="A49" s="21" t="s">
        <v>2049</v>
      </c>
      <c r="B49" s="22" t="s">
        <v>2051</v>
      </c>
      <c r="C49" s="17" t="s">
        <v>2050</v>
      </c>
      <c r="D49" s="19" t="s">
        <v>858</v>
      </c>
      <c r="E49" s="23">
        <v>283615</v>
      </c>
      <c r="F49" s="24">
        <v>1364.47</v>
      </c>
      <c r="G49" s="25">
        <v>1.23E-2</v>
      </c>
    </row>
    <row r="50" spans="1:7" ht="12.95" customHeight="1">
      <c r="A50" s="21" t="s">
        <v>2043</v>
      </c>
      <c r="B50" s="22" t="s">
        <v>2045</v>
      </c>
      <c r="C50" s="17" t="s">
        <v>2044</v>
      </c>
      <c r="D50" s="19" t="s">
        <v>1193</v>
      </c>
      <c r="E50" s="23">
        <v>203264</v>
      </c>
      <c r="F50" s="24">
        <v>1316.64</v>
      </c>
      <c r="G50" s="25">
        <v>1.18E-2</v>
      </c>
    </row>
    <row r="51" spans="1:7" ht="12.95" customHeight="1">
      <c r="A51" s="21" t="s">
        <v>2240</v>
      </c>
      <c r="B51" s="22" t="s">
        <v>2242</v>
      </c>
      <c r="C51" s="17" t="s">
        <v>2241</v>
      </c>
      <c r="D51" s="19" t="s">
        <v>881</v>
      </c>
      <c r="E51" s="23">
        <v>786583</v>
      </c>
      <c r="F51" s="24">
        <v>1203.8699999999999</v>
      </c>
      <c r="G51" s="25">
        <v>1.0800000000000001E-2</v>
      </c>
    </row>
    <row r="52" spans="1:7" ht="12.95" customHeight="1">
      <c r="A52" s="21" t="s">
        <v>2243</v>
      </c>
      <c r="B52" s="22" t="s">
        <v>2245</v>
      </c>
      <c r="C52" s="17" t="s">
        <v>2244</v>
      </c>
      <c r="D52" s="19" t="s">
        <v>965</v>
      </c>
      <c r="E52" s="23">
        <v>20671</v>
      </c>
      <c r="F52" s="24">
        <v>1194.26</v>
      </c>
      <c r="G52" s="25">
        <v>1.0699999999999999E-2</v>
      </c>
    </row>
    <row r="53" spans="1:7" ht="12.95" customHeight="1">
      <c r="A53" s="21" t="s">
        <v>1240</v>
      </c>
      <c r="B53" s="22" t="s">
        <v>1242</v>
      </c>
      <c r="C53" s="17" t="s">
        <v>1241</v>
      </c>
      <c r="D53" s="19" t="s">
        <v>881</v>
      </c>
      <c r="E53" s="23">
        <v>1671915</v>
      </c>
      <c r="F53" s="24">
        <v>1179.54</v>
      </c>
      <c r="G53" s="25">
        <v>1.06E-2</v>
      </c>
    </row>
    <row r="54" spans="1:7" ht="12.95" customHeight="1">
      <c r="A54" s="21" t="s">
        <v>2246</v>
      </c>
      <c r="B54" s="22" t="s">
        <v>2248</v>
      </c>
      <c r="C54" s="17" t="s">
        <v>2247</v>
      </c>
      <c r="D54" s="19" t="s">
        <v>881</v>
      </c>
      <c r="E54" s="23">
        <v>580000</v>
      </c>
      <c r="F54" s="24">
        <v>1162.03</v>
      </c>
      <c r="G54" s="25">
        <v>1.0500000000000001E-2</v>
      </c>
    </row>
    <row r="55" spans="1:7" ht="12.95" customHeight="1">
      <c r="A55" s="21" t="s">
        <v>1965</v>
      </c>
      <c r="B55" s="22" t="s">
        <v>1967</v>
      </c>
      <c r="C55" s="17" t="s">
        <v>1966</v>
      </c>
      <c r="D55" s="19" t="s">
        <v>881</v>
      </c>
      <c r="E55" s="23">
        <v>825000</v>
      </c>
      <c r="F55" s="24">
        <v>1092.71</v>
      </c>
      <c r="G55" s="25">
        <v>9.7999999999999997E-3</v>
      </c>
    </row>
    <row r="56" spans="1:7" ht="12.95" customHeight="1">
      <c r="A56" s="21" t="s">
        <v>1949</v>
      </c>
      <c r="B56" s="22" t="s">
        <v>1951</v>
      </c>
      <c r="C56" s="17" t="s">
        <v>1950</v>
      </c>
      <c r="D56" s="19" t="s">
        <v>1952</v>
      </c>
      <c r="E56" s="23">
        <v>300000</v>
      </c>
      <c r="F56" s="24">
        <v>1077.3</v>
      </c>
      <c r="G56" s="25">
        <v>9.7000000000000003E-3</v>
      </c>
    </row>
    <row r="57" spans="1:7" ht="12.95" customHeight="1">
      <c r="A57" s="21" t="s">
        <v>2110</v>
      </c>
      <c r="B57" s="22" t="s">
        <v>2112</v>
      </c>
      <c r="C57" s="17" t="s">
        <v>2111</v>
      </c>
      <c r="D57" s="19" t="s">
        <v>881</v>
      </c>
      <c r="E57" s="23">
        <v>194979</v>
      </c>
      <c r="F57" s="24">
        <v>948.67</v>
      </c>
      <c r="G57" s="25">
        <v>8.5000000000000006E-3</v>
      </c>
    </row>
    <row r="58" spans="1:7" ht="12.95" customHeight="1">
      <c r="A58" s="21" t="s">
        <v>2249</v>
      </c>
      <c r="B58" s="22" t="s">
        <v>2251</v>
      </c>
      <c r="C58" s="17" t="s">
        <v>2250</v>
      </c>
      <c r="D58" s="19" t="s">
        <v>866</v>
      </c>
      <c r="E58" s="23">
        <v>794240</v>
      </c>
      <c r="F58" s="24">
        <v>150.91</v>
      </c>
      <c r="G58" s="25">
        <v>1.4E-3</v>
      </c>
    </row>
    <row r="59" spans="1:7" ht="12.95" customHeight="1">
      <c r="A59" s="10"/>
      <c r="B59" s="27" t="s">
        <v>37</v>
      </c>
      <c r="C59" s="26" t="s">
        <v>2</v>
      </c>
      <c r="D59" s="27" t="s">
        <v>2</v>
      </c>
      <c r="E59" s="27" t="s">
        <v>2</v>
      </c>
      <c r="F59" s="28">
        <v>108965.33</v>
      </c>
      <c r="G59" s="29">
        <v>0.98050000000000004</v>
      </c>
    </row>
    <row r="60" spans="1:7" ht="12.95" customHeight="1">
      <c r="A60" s="10"/>
      <c r="B60" s="18" t="s">
        <v>1285</v>
      </c>
      <c r="C60" s="33" t="s">
        <v>2</v>
      </c>
      <c r="D60" s="30" t="s">
        <v>2</v>
      </c>
      <c r="E60" s="30" t="s">
        <v>2</v>
      </c>
      <c r="F60" s="31" t="s">
        <v>39</v>
      </c>
      <c r="G60" s="32" t="s">
        <v>39</v>
      </c>
    </row>
    <row r="61" spans="1:7" ht="12.95" customHeight="1">
      <c r="A61" s="10"/>
      <c r="B61" s="27" t="s">
        <v>37</v>
      </c>
      <c r="C61" s="33" t="s">
        <v>2</v>
      </c>
      <c r="D61" s="30" t="s">
        <v>2</v>
      </c>
      <c r="E61" s="30" t="s">
        <v>2</v>
      </c>
      <c r="F61" s="31" t="s">
        <v>39</v>
      </c>
      <c r="G61" s="32" t="s">
        <v>39</v>
      </c>
    </row>
    <row r="62" spans="1:7" ht="12.95" customHeight="1">
      <c r="A62" s="10"/>
      <c r="B62" s="27" t="s">
        <v>40</v>
      </c>
      <c r="C62" s="33" t="s">
        <v>2</v>
      </c>
      <c r="D62" s="30" t="s">
        <v>2</v>
      </c>
      <c r="E62" s="35" t="s">
        <v>2</v>
      </c>
      <c r="F62" s="36">
        <v>108965.33</v>
      </c>
      <c r="G62" s="37">
        <v>0.98050000000000004</v>
      </c>
    </row>
    <row r="63" spans="1:7" ht="12.95" customHeight="1">
      <c r="A63" s="10"/>
      <c r="B63" s="18" t="s">
        <v>41</v>
      </c>
      <c r="C63" s="17" t="s">
        <v>2</v>
      </c>
      <c r="D63" s="19" t="s">
        <v>2</v>
      </c>
      <c r="E63" s="19" t="s">
        <v>2</v>
      </c>
      <c r="F63" s="19" t="s">
        <v>2</v>
      </c>
      <c r="G63" s="20" t="s">
        <v>2</v>
      </c>
    </row>
    <row r="64" spans="1:7" ht="12.95" customHeight="1">
      <c r="A64" s="10"/>
      <c r="B64" s="18" t="s">
        <v>453</v>
      </c>
      <c r="C64" s="17" t="s">
        <v>2</v>
      </c>
      <c r="D64" s="19" t="s">
        <v>2</v>
      </c>
      <c r="E64" s="19" t="s">
        <v>2</v>
      </c>
      <c r="F64" s="19" t="s">
        <v>2</v>
      </c>
      <c r="G64" s="20" t="s">
        <v>2</v>
      </c>
    </row>
    <row r="65" spans="1:7" ht="12.95" customHeight="1">
      <c r="A65" s="11" t="s">
        <v>2</v>
      </c>
      <c r="B65" s="22" t="s">
        <v>454</v>
      </c>
      <c r="C65" s="17" t="s">
        <v>2</v>
      </c>
      <c r="D65" s="19" t="s">
        <v>2</v>
      </c>
      <c r="E65" s="39" t="s">
        <v>2</v>
      </c>
      <c r="F65" s="24">
        <v>840.14</v>
      </c>
      <c r="G65" s="25">
        <v>7.6E-3</v>
      </c>
    </row>
    <row r="66" spans="1:7" ht="12.95" customHeight="1">
      <c r="A66" s="10"/>
      <c r="B66" s="27" t="s">
        <v>40</v>
      </c>
      <c r="C66" s="33" t="s">
        <v>2</v>
      </c>
      <c r="D66" s="30" t="s">
        <v>2</v>
      </c>
      <c r="E66" s="35" t="s">
        <v>2</v>
      </c>
      <c r="F66" s="36">
        <v>840.14</v>
      </c>
      <c r="G66" s="37">
        <v>7.6E-3</v>
      </c>
    </row>
    <row r="67" spans="1:7" ht="12.95" customHeight="1">
      <c r="A67" s="10"/>
      <c r="B67" s="27" t="s">
        <v>263</v>
      </c>
      <c r="C67" s="33" t="s">
        <v>2</v>
      </c>
      <c r="D67" s="30" t="s">
        <v>2</v>
      </c>
      <c r="E67" s="19" t="s">
        <v>2</v>
      </c>
      <c r="F67" s="36">
        <v>1340.19</v>
      </c>
      <c r="G67" s="37">
        <v>1.1900000000000001E-2</v>
      </c>
    </row>
    <row r="68" spans="1:7" ht="12.95" customHeight="1" thickBot="1">
      <c r="A68" s="10"/>
      <c r="B68" s="41" t="s">
        <v>264</v>
      </c>
      <c r="C68" s="40" t="s">
        <v>2</v>
      </c>
      <c r="D68" s="42" t="s">
        <v>2</v>
      </c>
      <c r="E68" s="42" t="s">
        <v>2</v>
      </c>
      <c r="F68" s="43">
        <v>111145.6600826941</v>
      </c>
      <c r="G68" s="44">
        <v>1</v>
      </c>
    </row>
    <row r="69" spans="1:7" ht="12.95" customHeight="1">
      <c r="A69" s="10"/>
      <c r="B69" s="11" t="s">
        <v>2</v>
      </c>
      <c r="C69" s="10"/>
      <c r="D69" s="10"/>
      <c r="E69" s="10"/>
      <c r="F69" s="10"/>
      <c r="G69" s="10"/>
    </row>
    <row r="70" spans="1:7" ht="12.95" customHeight="1">
      <c r="A70" s="10"/>
      <c r="B70" s="45" t="s">
        <v>2</v>
      </c>
      <c r="C70" s="10"/>
      <c r="D70" s="10"/>
      <c r="E70" s="10"/>
      <c r="F70" s="10"/>
      <c r="G70" s="10"/>
    </row>
    <row r="71" spans="1:7" ht="12.95" customHeight="1">
      <c r="A71" s="10"/>
      <c r="B71" s="45" t="s">
        <v>2</v>
      </c>
      <c r="C71" s="10"/>
      <c r="D71" s="10"/>
      <c r="E71" s="10"/>
      <c r="F71" s="10"/>
      <c r="G71" s="10"/>
    </row>
    <row r="72" spans="1:7" ht="26.1" customHeight="1">
      <c r="A72" s="10"/>
      <c r="B72" s="55"/>
      <c r="C72" s="10"/>
      <c r="E72" s="10"/>
      <c r="F72" s="10"/>
      <c r="G72" s="10"/>
    </row>
    <row r="73" spans="1:7" ht="12.95" customHeight="1">
      <c r="A73" s="10"/>
      <c r="B73" s="45" t="s">
        <v>2</v>
      </c>
      <c r="C73" s="10"/>
      <c r="D73" s="10"/>
      <c r="E73" s="10"/>
      <c r="F73" s="10"/>
      <c r="G7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9.7109375" style="8" bestFit="1" customWidth="1"/>
    <col min="2" max="2" width="61.7109375" style="8" bestFit="1" customWidth="1"/>
    <col min="3" max="3" width="13.570312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Yearly Series Interval Fund - Series II (IDFC YS IF - S2)</v>
      </c>
      <c r="C4" s="65"/>
      <c r="D4" s="65"/>
      <c r="E4" s="65"/>
      <c r="F4" s="65"/>
      <c r="G4" s="65"/>
    </row>
    <row r="5" spans="1:7" ht="15.95" customHeight="1">
      <c r="A5" s="9" t="s">
        <v>2252</v>
      </c>
      <c r="B5" s="56" t="s">
        <v>2972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1582</v>
      </c>
      <c r="B12" s="22" t="s">
        <v>1584</v>
      </c>
      <c r="C12" s="17" t="s">
        <v>1583</v>
      </c>
      <c r="D12" s="19" t="s">
        <v>19</v>
      </c>
      <c r="E12" s="23">
        <v>1200000</v>
      </c>
      <c r="F12" s="24">
        <v>1194.43</v>
      </c>
      <c r="G12" s="25">
        <v>0.1158</v>
      </c>
    </row>
    <row r="13" spans="1:7" ht="12.95" customHeight="1">
      <c r="A13" s="21" t="s">
        <v>367</v>
      </c>
      <c r="B13" s="22" t="s">
        <v>2992</v>
      </c>
      <c r="C13" s="17" t="s">
        <v>368</v>
      </c>
      <c r="D13" s="19" t="s">
        <v>23</v>
      </c>
      <c r="E13" s="23">
        <v>1200000</v>
      </c>
      <c r="F13" s="24">
        <v>1194.06</v>
      </c>
      <c r="G13" s="25">
        <v>0.1158</v>
      </c>
    </row>
    <row r="14" spans="1:7" ht="12.95" customHeight="1">
      <c r="A14" s="10"/>
      <c r="B14" s="27" t="s">
        <v>37</v>
      </c>
      <c r="C14" s="26" t="s">
        <v>2</v>
      </c>
      <c r="D14" s="27" t="s">
        <v>2</v>
      </c>
      <c r="E14" s="27" t="s">
        <v>2</v>
      </c>
      <c r="F14" s="28">
        <v>2388.4899999999998</v>
      </c>
      <c r="G14" s="29">
        <v>0.2316</v>
      </c>
    </row>
    <row r="15" spans="1:7" ht="12.95" customHeight="1">
      <c r="A15" s="10"/>
      <c r="B15" s="18" t="s">
        <v>38</v>
      </c>
      <c r="C15" s="17" t="s">
        <v>2</v>
      </c>
      <c r="D15" s="30" t="s">
        <v>2</v>
      </c>
      <c r="E15" s="30" t="s">
        <v>2</v>
      </c>
      <c r="F15" s="31" t="s">
        <v>39</v>
      </c>
      <c r="G15" s="32" t="s">
        <v>39</v>
      </c>
    </row>
    <row r="16" spans="1:7" ht="12.95" customHeight="1">
      <c r="A16" s="10"/>
      <c r="B16" s="26" t="s">
        <v>37</v>
      </c>
      <c r="C16" s="33" t="s">
        <v>2</v>
      </c>
      <c r="D16" s="30" t="s">
        <v>2</v>
      </c>
      <c r="E16" s="30" t="s">
        <v>2</v>
      </c>
      <c r="F16" s="31" t="s">
        <v>39</v>
      </c>
      <c r="G16" s="32" t="s">
        <v>39</v>
      </c>
    </row>
    <row r="17" spans="1:7" ht="12.95" customHeight="1">
      <c r="A17" s="10"/>
      <c r="B17" s="18" t="s">
        <v>2948</v>
      </c>
      <c r="C17" s="17"/>
      <c r="D17" s="19"/>
      <c r="E17" s="19"/>
      <c r="F17" s="19"/>
      <c r="G17" s="20"/>
    </row>
    <row r="18" spans="1:7" ht="12.95" customHeight="1">
      <c r="A18" s="34"/>
      <c r="B18" s="27" t="s">
        <v>37</v>
      </c>
      <c r="C18" s="26"/>
      <c r="D18" s="27"/>
      <c r="E18" s="27"/>
      <c r="F18" s="28" t="s">
        <v>39</v>
      </c>
      <c r="G18" s="29" t="s">
        <v>39</v>
      </c>
    </row>
    <row r="19" spans="1:7" ht="12.95" customHeight="1">
      <c r="A19" s="10"/>
      <c r="B19" s="27" t="s">
        <v>40</v>
      </c>
      <c r="C19" s="33" t="s">
        <v>2</v>
      </c>
      <c r="D19" s="30" t="s">
        <v>2</v>
      </c>
      <c r="E19" s="35" t="s">
        <v>2</v>
      </c>
      <c r="F19" s="36">
        <v>2388.4899999999998</v>
      </c>
      <c r="G19" s="37">
        <v>0.2316</v>
      </c>
    </row>
    <row r="20" spans="1:7" ht="12.95" customHeight="1">
      <c r="A20" s="10"/>
      <c r="B20" s="18" t="s">
        <v>41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42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409</v>
      </c>
      <c r="B22" s="22" t="s">
        <v>49</v>
      </c>
      <c r="C22" s="17" t="s">
        <v>410</v>
      </c>
      <c r="D22" s="19" t="s">
        <v>50</v>
      </c>
      <c r="E22" s="23">
        <v>1200000</v>
      </c>
      <c r="F22" s="24">
        <v>1156</v>
      </c>
      <c r="G22" s="25">
        <v>0.11210000000000001</v>
      </c>
    </row>
    <row r="23" spans="1:7" ht="12.95" customHeight="1">
      <c r="A23" s="21" t="s">
        <v>446</v>
      </c>
      <c r="B23" s="22" t="s">
        <v>448</v>
      </c>
      <c r="C23" s="17" t="s">
        <v>447</v>
      </c>
      <c r="D23" s="19" t="s">
        <v>46</v>
      </c>
      <c r="E23" s="23">
        <v>1200000</v>
      </c>
      <c r="F23" s="24">
        <v>1153.3499999999999</v>
      </c>
      <c r="G23" s="25">
        <v>0.1118</v>
      </c>
    </row>
    <row r="24" spans="1:7" ht="12.95" customHeight="1">
      <c r="A24" s="21" t="s">
        <v>422</v>
      </c>
      <c r="B24" s="22" t="s">
        <v>58</v>
      </c>
      <c r="C24" s="17" t="s">
        <v>423</v>
      </c>
      <c r="D24" s="19" t="s">
        <v>46</v>
      </c>
      <c r="E24" s="23">
        <v>1200000</v>
      </c>
      <c r="F24" s="24">
        <v>1150.5899999999999</v>
      </c>
      <c r="G24" s="25">
        <v>0.1116</v>
      </c>
    </row>
    <row r="25" spans="1:7" ht="12.95" customHeight="1">
      <c r="A25" s="21" t="s">
        <v>424</v>
      </c>
      <c r="B25" s="22" t="s">
        <v>45</v>
      </c>
      <c r="C25" s="17" t="s">
        <v>425</v>
      </c>
      <c r="D25" s="19" t="s">
        <v>46</v>
      </c>
      <c r="E25" s="23">
        <v>1200000</v>
      </c>
      <c r="F25" s="24">
        <v>1150.27</v>
      </c>
      <c r="G25" s="25">
        <v>0.1115</v>
      </c>
    </row>
    <row r="26" spans="1:7" ht="12.95" customHeight="1">
      <c r="A26" s="21" t="s">
        <v>2253</v>
      </c>
      <c r="B26" s="22" t="s">
        <v>432</v>
      </c>
      <c r="C26" s="17" t="s">
        <v>2254</v>
      </c>
      <c r="D26" s="19" t="s">
        <v>50</v>
      </c>
      <c r="E26" s="23">
        <v>400000</v>
      </c>
      <c r="F26" s="24">
        <v>383.85</v>
      </c>
      <c r="G26" s="25">
        <v>3.7199999999999997E-2</v>
      </c>
    </row>
    <row r="27" spans="1:7" ht="12.95" customHeight="1">
      <c r="A27" s="10"/>
      <c r="B27" s="18" t="s">
        <v>453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1" t="s">
        <v>2</v>
      </c>
      <c r="B28" s="22" t="s">
        <v>454</v>
      </c>
      <c r="C28" s="17" t="s">
        <v>2</v>
      </c>
      <c r="D28" s="19" t="s">
        <v>2</v>
      </c>
      <c r="E28" s="39" t="s">
        <v>2</v>
      </c>
      <c r="F28" s="24">
        <v>75.010000000000005</v>
      </c>
      <c r="G28" s="25">
        <v>7.3000000000000001E-3</v>
      </c>
    </row>
    <row r="29" spans="1:7" ht="12.95" customHeight="1">
      <c r="A29" s="10"/>
      <c r="B29" s="18" t="s">
        <v>63</v>
      </c>
      <c r="C29" s="17" t="s">
        <v>2</v>
      </c>
      <c r="D29" s="19" t="s">
        <v>2</v>
      </c>
      <c r="E29" s="19" t="s">
        <v>2</v>
      </c>
      <c r="F29" s="19" t="s">
        <v>2</v>
      </c>
      <c r="G29" s="20" t="s">
        <v>2</v>
      </c>
    </row>
    <row r="30" spans="1:7" ht="12.95" customHeight="1">
      <c r="A30" s="21" t="s">
        <v>483</v>
      </c>
      <c r="B30" s="22" t="s">
        <v>93</v>
      </c>
      <c r="C30" s="17" t="s">
        <v>484</v>
      </c>
      <c r="D30" s="19" t="s">
        <v>46</v>
      </c>
      <c r="E30" s="23">
        <v>1200000</v>
      </c>
      <c r="F30" s="24">
        <v>1150.02</v>
      </c>
      <c r="G30" s="25">
        <v>0.1115</v>
      </c>
    </row>
    <row r="31" spans="1:7" ht="12.95" customHeight="1">
      <c r="A31" s="21" t="s">
        <v>535</v>
      </c>
      <c r="B31" s="22" t="s">
        <v>150</v>
      </c>
      <c r="C31" s="17" t="s">
        <v>536</v>
      </c>
      <c r="D31" s="19" t="s">
        <v>46</v>
      </c>
      <c r="E31" s="23">
        <v>1000000</v>
      </c>
      <c r="F31" s="24">
        <v>955.46</v>
      </c>
      <c r="G31" s="25">
        <v>9.2600000000000002E-2</v>
      </c>
    </row>
    <row r="32" spans="1:7" ht="12.95" customHeight="1">
      <c r="A32" s="21" t="s">
        <v>533</v>
      </c>
      <c r="B32" s="22" t="s">
        <v>201</v>
      </c>
      <c r="C32" s="17" t="s">
        <v>534</v>
      </c>
      <c r="D32" s="19" t="s">
        <v>50</v>
      </c>
      <c r="E32" s="23">
        <v>700000</v>
      </c>
      <c r="F32" s="24">
        <v>670.2</v>
      </c>
      <c r="G32" s="25">
        <v>6.5000000000000002E-2</v>
      </c>
    </row>
    <row r="33" spans="1:7" ht="12.95" customHeight="1">
      <c r="A33" s="10"/>
      <c r="B33" s="27" t="s">
        <v>40</v>
      </c>
      <c r="C33" s="33" t="s">
        <v>2</v>
      </c>
      <c r="D33" s="30" t="s">
        <v>2</v>
      </c>
      <c r="E33" s="35" t="s">
        <v>2</v>
      </c>
      <c r="F33" s="36">
        <v>7844.75</v>
      </c>
      <c r="G33" s="37">
        <v>0.76060000000000005</v>
      </c>
    </row>
    <row r="34" spans="1:7" ht="12.95" customHeight="1">
      <c r="A34" s="10"/>
      <c r="B34" s="27" t="s">
        <v>263</v>
      </c>
      <c r="C34" s="33" t="s">
        <v>2</v>
      </c>
      <c r="D34" s="30" t="s">
        <v>2</v>
      </c>
      <c r="E34" s="19" t="s">
        <v>2</v>
      </c>
      <c r="F34" s="36">
        <v>79.83</v>
      </c>
      <c r="G34" s="37">
        <v>7.7999999999999996E-3</v>
      </c>
    </row>
    <row r="35" spans="1:7" ht="12.95" customHeight="1" thickBot="1">
      <c r="A35" s="10"/>
      <c r="B35" s="41" t="s">
        <v>264</v>
      </c>
      <c r="C35" s="40" t="s">
        <v>2</v>
      </c>
      <c r="D35" s="42" t="s">
        <v>2</v>
      </c>
      <c r="E35" s="42" t="s">
        <v>2</v>
      </c>
      <c r="F35" s="43">
        <v>10313.072915299999</v>
      </c>
      <c r="G35" s="44">
        <v>1</v>
      </c>
    </row>
    <row r="36" spans="1:7" ht="12.95" customHeight="1">
      <c r="A36" s="10"/>
      <c r="B36" s="11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5" t="s">
        <v>2</v>
      </c>
      <c r="C37" s="10"/>
      <c r="D37" s="10"/>
      <c r="E37" s="10"/>
      <c r="F37" s="10"/>
      <c r="G37" s="10"/>
    </row>
    <row r="38" spans="1:7" ht="12.95" customHeight="1">
      <c r="A38" s="10"/>
      <c r="B38" s="45" t="s">
        <v>265</v>
      </c>
      <c r="C38" s="10"/>
      <c r="D38" s="10"/>
      <c r="E38" s="10"/>
      <c r="F38" s="10"/>
      <c r="G38" s="10"/>
    </row>
    <row r="39" spans="1:7" ht="12.95" customHeight="1">
      <c r="A39" s="10"/>
      <c r="B39" s="45" t="s">
        <v>2</v>
      </c>
      <c r="C39" s="10"/>
      <c r="D39" s="10"/>
      <c r="E39" s="10"/>
      <c r="F39" s="10"/>
      <c r="G39" s="10"/>
    </row>
    <row r="40" spans="1:7" ht="26.1" customHeight="1">
      <c r="A40" s="10"/>
      <c r="B40" s="55"/>
      <c r="C40" s="10"/>
      <c r="E40" s="10"/>
      <c r="F40" s="10"/>
      <c r="G40" s="10"/>
    </row>
    <row r="41" spans="1:7" ht="12.95" customHeight="1">
      <c r="A41" s="10"/>
      <c r="B41" s="45" t="s">
        <v>2</v>
      </c>
      <c r="C41" s="10"/>
      <c r="D41" s="10"/>
      <c r="E41" s="10"/>
      <c r="F41" s="10"/>
      <c r="G4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2:G53"/>
  <sheetViews>
    <sheetView showGridLines="0" zoomScaleNormal="100" workbookViewId="0">
      <selection activeCell="B4" sqref="B4:G4"/>
    </sheetView>
  </sheetViews>
  <sheetFormatPr defaultRowHeight="12.75"/>
  <cols>
    <col min="1" max="1" width="9" style="8" bestFit="1" customWidth="1"/>
    <col min="2" max="2" width="61.7109375" style="8" bestFit="1" customWidth="1"/>
    <col min="3" max="3" width="13.4257812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">
        <v>3047</v>
      </c>
      <c r="C4" s="65"/>
      <c r="D4" s="65"/>
      <c r="E4" s="65"/>
      <c r="F4" s="65"/>
      <c r="G4" s="65"/>
    </row>
    <row r="5" spans="1:7" ht="15.95" customHeight="1">
      <c r="A5" s="9" t="s">
        <v>2255</v>
      </c>
      <c r="B5" s="56" t="s">
        <v>2973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267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2256</v>
      </c>
      <c r="B12" s="22" t="s">
        <v>2258</v>
      </c>
      <c r="C12" s="17" t="s">
        <v>2257</v>
      </c>
      <c r="D12" s="19" t="s">
        <v>271</v>
      </c>
      <c r="E12" s="23">
        <v>2500000</v>
      </c>
      <c r="F12" s="24">
        <v>2523.1</v>
      </c>
      <c r="G12" s="25">
        <v>3.6499999999999998E-2</v>
      </c>
    </row>
    <row r="13" spans="1:7" ht="12.95" customHeight="1">
      <c r="A13" s="21" t="s">
        <v>586</v>
      </c>
      <c r="B13" s="22" t="s">
        <v>588</v>
      </c>
      <c r="C13" s="17" t="s">
        <v>587</v>
      </c>
      <c r="D13" s="19" t="s">
        <v>271</v>
      </c>
      <c r="E13" s="23">
        <v>1000000</v>
      </c>
      <c r="F13" s="24">
        <v>1011.39</v>
      </c>
      <c r="G13" s="25">
        <v>1.46E-2</v>
      </c>
    </row>
    <row r="14" spans="1:7" ht="12.95" customHeight="1">
      <c r="A14" s="21" t="s">
        <v>2259</v>
      </c>
      <c r="B14" s="22" t="s">
        <v>2261</v>
      </c>
      <c r="C14" s="17" t="s">
        <v>2260</v>
      </c>
      <c r="D14" s="19" t="s">
        <v>271</v>
      </c>
      <c r="E14" s="23">
        <v>800000</v>
      </c>
      <c r="F14" s="24">
        <v>801.44</v>
      </c>
      <c r="G14" s="25">
        <v>1.1599999999999999E-2</v>
      </c>
    </row>
    <row r="15" spans="1:7" ht="12.95" customHeight="1">
      <c r="A15" s="21" t="s">
        <v>2262</v>
      </c>
      <c r="B15" s="22" t="s">
        <v>2264</v>
      </c>
      <c r="C15" s="17" t="s">
        <v>2263</v>
      </c>
      <c r="D15" s="19" t="s">
        <v>271</v>
      </c>
      <c r="E15" s="23">
        <v>398800</v>
      </c>
      <c r="F15" s="24">
        <v>400.46</v>
      </c>
      <c r="G15" s="25">
        <v>5.7999999999999996E-3</v>
      </c>
    </row>
    <row r="16" spans="1:7" ht="12.95" customHeight="1">
      <c r="A16" s="10"/>
      <c r="B16" s="18" t="s">
        <v>11</v>
      </c>
      <c r="C16" s="17" t="s">
        <v>2</v>
      </c>
      <c r="D16" s="19" t="s">
        <v>2</v>
      </c>
      <c r="E16" s="19" t="s">
        <v>2</v>
      </c>
      <c r="F16" s="19" t="s">
        <v>2</v>
      </c>
      <c r="G16" s="20" t="s">
        <v>2</v>
      </c>
    </row>
    <row r="17" spans="1:7" ht="12.95" customHeight="1">
      <c r="A17" s="21" t="s">
        <v>666</v>
      </c>
      <c r="B17" s="22" t="s">
        <v>668</v>
      </c>
      <c r="C17" s="17" t="s">
        <v>667</v>
      </c>
      <c r="D17" s="19" t="s">
        <v>23</v>
      </c>
      <c r="E17" s="23">
        <v>7500000</v>
      </c>
      <c r="F17" s="24">
        <v>7523.42</v>
      </c>
      <c r="G17" s="25">
        <v>0.1089</v>
      </c>
    </row>
    <row r="18" spans="1:7" ht="12.95" customHeight="1">
      <c r="A18" s="21" t="s">
        <v>2265</v>
      </c>
      <c r="B18" s="22" t="s">
        <v>2267</v>
      </c>
      <c r="C18" s="17" t="s">
        <v>2266</v>
      </c>
      <c r="D18" s="19" t="s">
        <v>15</v>
      </c>
      <c r="E18" s="23">
        <v>7500000</v>
      </c>
      <c r="F18" s="24">
        <v>7170.86</v>
      </c>
      <c r="G18" s="25">
        <v>0.1038</v>
      </c>
    </row>
    <row r="19" spans="1:7" ht="12.95" customHeight="1">
      <c r="A19" s="21" t="s">
        <v>643</v>
      </c>
      <c r="B19" s="22" t="s">
        <v>645</v>
      </c>
      <c r="C19" s="17" t="s">
        <v>644</v>
      </c>
      <c r="D19" s="19" t="s">
        <v>23</v>
      </c>
      <c r="E19" s="23">
        <v>7500000</v>
      </c>
      <c r="F19" s="24">
        <v>7103.3</v>
      </c>
      <c r="G19" s="25">
        <v>0.10290000000000001</v>
      </c>
    </row>
    <row r="20" spans="1:7" ht="12.95" customHeight="1">
      <c r="A20" s="21" t="s">
        <v>2268</v>
      </c>
      <c r="B20" s="22" t="s">
        <v>2270</v>
      </c>
      <c r="C20" s="17" t="s">
        <v>2269</v>
      </c>
      <c r="D20" s="19" t="s">
        <v>2271</v>
      </c>
      <c r="E20" s="23">
        <v>6000000</v>
      </c>
      <c r="F20" s="24">
        <v>6253.81</v>
      </c>
      <c r="G20" s="25">
        <v>9.06E-2</v>
      </c>
    </row>
    <row r="21" spans="1:7" ht="12.95" customHeight="1">
      <c r="A21" s="21" t="s">
        <v>2272</v>
      </c>
      <c r="B21" s="22" t="s">
        <v>2274</v>
      </c>
      <c r="C21" s="17" t="s">
        <v>2273</v>
      </c>
      <c r="D21" s="19" t="s">
        <v>23</v>
      </c>
      <c r="E21" s="23">
        <v>5000000</v>
      </c>
      <c r="F21" s="24">
        <v>5104.43</v>
      </c>
      <c r="G21" s="25">
        <v>7.3899999999999993E-2</v>
      </c>
    </row>
    <row r="22" spans="1:7" ht="12.95" customHeight="1">
      <c r="A22" s="21" t="s">
        <v>2275</v>
      </c>
      <c r="B22" s="22" t="s">
        <v>2277</v>
      </c>
      <c r="C22" s="17" t="s">
        <v>2276</v>
      </c>
      <c r="D22" s="19" t="s">
        <v>23</v>
      </c>
      <c r="E22" s="23">
        <v>4500000</v>
      </c>
      <c r="F22" s="24">
        <v>4271.1099999999997</v>
      </c>
      <c r="G22" s="25">
        <v>6.1800000000000001E-2</v>
      </c>
    </row>
    <row r="23" spans="1:7" ht="12.95" customHeight="1">
      <c r="A23" s="21" t="s">
        <v>753</v>
      </c>
      <c r="B23" s="22" t="s">
        <v>755</v>
      </c>
      <c r="C23" s="17" t="s">
        <v>754</v>
      </c>
      <c r="D23" s="19" t="s">
        <v>23</v>
      </c>
      <c r="E23" s="23">
        <v>4000000</v>
      </c>
      <c r="F23" s="24">
        <v>3840.64</v>
      </c>
      <c r="G23" s="25">
        <v>5.5599999999999997E-2</v>
      </c>
    </row>
    <row r="24" spans="1:7" ht="12.95" customHeight="1">
      <c r="A24" s="21" t="s">
        <v>2278</v>
      </c>
      <c r="B24" s="22" t="s">
        <v>2280</v>
      </c>
      <c r="C24" s="17" t="s">
        <v>2279</v>
      </c>
      <c r="D24" s="19" t="s">
        <v>23</v>
      </c>
      <c r="E24" s="23">
        <v>2500000</v>
      </c>
      <c r="F24" s="24">
        <v>2551.17</v>
      </c>
      <c r="G24" s="25">
        <v>3.6900000000000002E-2</v>
      </c>
    </row>
    <row r="25" spans="1:7" ht="12.95" customHeight="1">
      <c r="A25" s="21" t="s">
        <v>664</v>
      </c>
      <c r="B25" s="22" t="s">
        <v>3032</v>
      </c>
      <c r="C25" s="17" t="s">
        <v>665</v>
      </c>
      <c r="D25" s="19" t="s">
        <v>23</v>
      </c>
      <c r="E25" s="23">
        <v>2500000</v>
      </c>
      <c r="F25" s="24">
        <v>2429.4299999999998</v>
      </c>
      <c r="G25" s="25">
        <v>3.5200000000000002E-2</v>
      </c>
    </row>
    <row r="26" spans="1:7" ht="12.95" customHeight="1">
      <c r="A26" s="21" t="s">
        <v>718</v>
      </c>
      <c r="B26" s="22" t="s">
        <v>3033</v>
      </c>
      <c r="C26" s="17" t="s">
        <v>719</v>
      </c>
      <c r="D26" s="19" t="s">
        <v>23</v>
      </c>
      <c r="E26" s="23">
        <v>2500000</v>
      </c>
      <c r="F26" s="24">
        <v>2408.5500000000002</v>
      </c>
      <c r="G26" s="25">
        <v>3.49E-2</v>
      </c>
    </row>
    <row r="27" spans="1:7" ht="12.95" customHeight="1">
      <c r="A27" s="21" t="s">
        <v>2281</v>
      </c>
      <c r="B27" s="22" t="s">
        <v>2283</v>
      </c>
      <c r="C27" s="17" t="s">
        <v>2282</v>
      </c>
      <c r="D27" s="19" t="s">
        <v>23</v>
      </c>
      <c r="E27" s="23">
        <v>2500000</v>
      </c>
      <c r="F27" s="24">
        <v>2392.25</v>
      </c>
      <c r="G27" s="25">
        <v>3.4599999999999999E-2</v>
      </c>
    </row>
    <row r="28" spans="1:7" ht="12.95" customHeight="1">
      <c r="A28" s="21" t="s">
        <v>785</v>
      </c>
      <c r="B28" s="22" t="s">
        <v>3034</v>
      </c>
      <c r="C28" s="17" t="s">
        <v>786</v>
      </c>
      <c r="D28" s="19" t="s">
        <v>23</v>
      </c>
      <c r="E28" s="23">
        <v>2400000</v>
      </c>
      <c r="F28" s="24">
        <v>2303.8000000000002</v>
      </c>
      <c r="G28" s="25">
        <v>3.3399999999999999E-2</v>
      </c>
    </row>
    <row r="29" spans="1:7" ht="12.95" customHeight="1">
      <c r="A29" s="21" t="s">
        <v>2284</v>
      </c>
      <c r="B29" s="22" t="s">
        <v>2286</v>
      </c>
      <c r="C29" s="17" t="s">
        <v>2285</v>
      </c>
      <c r="D29" s="19" t="s">
        <v>23</v>
      </c>
      <c r="E29" s="23">
        <v>1900000</v>
      </c>
      <c r="F29" s="24">
        <v>1844.93</v>
      </c>
      <c r="G29" s="25">
        <v>2.6700000000000002E-2</v>
      </c>
    </row>
    <row r="30" spans="1:7" ht="12.95" customHeight="1">
      <c r="A30" s="21" t="s">
        <v>700</v>
      </c>
      <c r="B30" s="22" t="s">
        <v>702</v>
      </c>
      <c r="C30" s="17" t="s">
        <v>701</v>
      </c>
      <c r="D30" s="19" t="s">
        <v>23</v>
      </c>
      <c r="E30" s="23">
        <v>1500000</v>
      </c>
      <c r="F30" s="24">
        <v>1449.06</v>
      </c>
      <c r="G30" s="25">
        <v>2.1000000000000001E-2</v>
      </c>
    </row>
    <row r="31" spans="1:7" ht="12.95" customHeight="1">
      <c r="A31" s="21" t="s">
        <v>2287</v>
      </c>
      <c r="B31" s="22" t="s">
        <v>2289</v>
      </c>
      <c r="C31" s="17" t="s">
        <v>2288</v>
      </c>
      <c r="D31" s="19" t="s">
        <v>23</v>
      </c>
      <c r="E31" s="23">
        <v>1500000</v>
      </c>
      <c r="F31" s="24">
        <v>1427.25</v>
      </c>
      <c r="G31" s="25">
        <v>2.07E-2</v>
      </c>
    </row>
    <row r="32" spans="1:7" ht="12.95" customHeight="1">
      <c r="A32" s="21" t="s">
        <v>2290</v>
      </c>
      <c r="B32" s="22" t="s">
        <v>2292</v>
      </c>
      <c r="C32" s="17" t="s">
        <v>2291</v>
      </c>
      <c r="D32" s="19" t="s">
        <v>23</v>
      </c>
      <c r="E32" s="23">
        <v>1000000</v>
      </c>
      <c r="F32" s="24">
        <v>948.97</v>
      </c>
      <c r="G32" s="25">
        <v>1.37E-2</v>
      </c>
    </row>
    <row r="33" spans="1:7" ht="12.95" customHeight="1">
      <c r="A33" s="21" t="s">
        <v>756</v>
      </c>
      <c r="B33" s="22" t="s">
        <v>758</v>
      </c>
      <c r="C33" s="17" t="s">
        <v>757</v>
      </c>
      <c r="D33" s="19" t="s">
        <v>23</v>
      </c>
      <c r="E33" s="23">
        <v>1000000</v>
      </c>
      <c r="F33" s="24">
        <v>948.29</v>
      </c>
      <c r="G33" s="25">
        <v>1.37E-2</v>
      </c>
    </row>
    <row r="34" spans="1:7" ht="12.95" customHeight="1">
      <c r="A34" s="21" t="s">
        <v>2293</v>
      </c>
      <c r="B34" s="22" t="s">
        <v>2295</v>
      </c>
      <c r="C34" s="17" t="s">
        <v>2294</v>
      </c>
      <c r="D34" s="19" t="s">
        <v>23</v>
      </c>
      <c r="E34" s="23">
        <v>500000</v>
      </c>
      <c r="F34" s="24">
        <v>483.43</v>
      </c>
      <c r="G34" s="25">
        <v>7.0000000000000001E-3</v>
      </c>
    </row>
    <row r="35" spans="1:7" ht="12.95" customHeight="1">
      <c r="A35" s="21" t="s">
        <v>2296</v>
      </c>
      <c r="B35" s="22" t="s">
        <v>2298</v>
      </c>
      <c r="C35" s="17" t="s">
        <v>2297</v>
      </c>
      <c r="D35" s="19" t="s">
        <v>23</v>
      </c>
      <c r="E35" s="23">
        <v>50000</v>
      </c>
      <c r="F35" s="24">
        <v>50.43</v>
      </c>
      <c r="G35" s="25">
        <v>6.9999999999999999E-4</v>
      </c>
    </row>
    <row r="36" spans="1:7" ht="12.95" customHeight="1">
      <c r="A36" s="10"/>
      <c r="B36" s="27" t="s">
        <v>37</v>
      </c>
      <c r="C36" s="26" t="s">
        <v>2</v>
      </c>
      <c r="D36" s="27" t="s">
        <v>2</v>
      </c>
      <c r="E36" s="27" t="s">
        <v>2</v>
      </c>
      <c r="F36" s="28">
        <v>65241.52</v>
      </c>
      <c r="G36" s="29">
        <v>0.94450000000000001</v>
      </c>
    </row>
    <row r="37" spans="1:7" ht="12.95" customHeight="1">
      <c r="A37" s="10"/>
      <c r="B37" s="18" t="s">
        <v>38</v>
      </c>
      <c r="C37" s="17" t="s">
        <v>2</v>
      </c>
      <c r="D37" s="30" t="s">
        <v>2</v>
      </c>
      <c r="E37" s="30" t="s">
        <v>2</v>
      </c>
      <c r="F37" s="31" t="s">
        <v>39</v>
      </c>
      <c r="G37" s="32" t="s">
        <v>39</v>
      </c>
    </row>
    <row r="38" spans="1:7" ht="12.95" customHeight="1">
      <c r="A38" s="10"/>
      <c r="B38" s="26" t="s">
        <v>37</v>
      </c>
      <c r="C38" s="33" t="s">
        <v>2</v>
      </c>
      <c r="D38" s="30" t="s">
        <v>2</v>
      </c>
      <c r="E38" s="30" t="s">
        <v>2</v>
      </c>
      <c r="F38" s="31" t="s">
        <v>39</v>
      </c>
      <c r="G38" s="32" t="s">
        <v>39</v>
      </c>
    </row>
    <row r="39" spans="1:7" ht="12.95" customHeight="1">
      <c r="A39" s="10"/>
      <c r="B39" s="18" t="s">
        <v>2948</v>
      </c>
      <c r="C39" s="17"/>
      <c r="D39" s="19"/>
      <c r="E39" s="19"/>
      <c r="F39" s="19"/>
      <c r="G39" s="20"/>
    </row>
    <row r="40" spans="1:7" ht="12.95" customHeight="1">
      <c r="A40" s="34"/>
      <c r="B40" s="27" t="s">
        <v>37</v>
      </c>
      <c r="C40" s="26"/>
      <c r="D40" s="27"/>
      <c r="E40" s="27"/>
      <c r="F40" s="28" t="s">
        <v>39</v>
      </c>
      <c r="G40" s="29" t="s">
        <v>39</v>
      </c>
    </row>
    <row r="41" spans="1:7" ht="12.95" customHeight="1">
      <c r="A41" s="10"/>
      <c r="B41" s="27" t="s">
        <v>40</v>
      </c>
      <c r="C41" s="33" t="s">
        <v>2</v>
      </c>
      <c r="D41" s="30" t="s">
        <v>2</v>
      </c>
      <c r="E41" s="35" t="s">
        <v>2</v>
      </c>
      <c r="F41" s="36">
        <v>65241.52</v>
      </c>
      <c r="G41" s="37">
        <v>0.94450000000000001</v>
      </c>
    </row>
    <row r="42" spans="1:7" ht="12.95" customHeight="1">
      <c r="A42" s="10"/>
      <c r="B42" s="18" t="s">
        <v>41</v>
      </c>
      <c r="C42" s="17" t="s">
        <v>2</v>
      </c>
      <c r="D42" s="19" t="s">
        <v>2</v>
      </c>
      <c r="E42" s="19" t="s">
        <v>2</v>
      </c>
      <c r="F42" s="19" t="s">
        <v>2</v>
      </c>
      <c r="G42" s="20" t="s">
        <v>2</v>
      </c>
    </row>
    <row r="43" spans="1:7" ht="12.95" customHeight="1">
      <c r="A43" s="10"/>
      <c r="B43" s="18" t="s">
        <v>453</v>
      </c>
      <c r="C43" s="17" t="s">
        <v>2</v>
      </c>
      <c r="D43" s="19" t="s">
        <v>2</v>
      </c>
      <c r="E43" s="19" t="s">
        <v>2</v>
      </c>
      <c r="F43" s="19" t="s">
        <v>2</v>
      </c>
      <c r="G43" s="20" t="s">
        <v>2</v>
      </c>
    </row>
    <row r="44" spans="1:7" ht="12.95" customHeight="1">
      <c r="A44" s="11" t="s">
        <v>2</v>
      </c>
      <c r="B44" s="22" t="s">
        <v>454</v>
      </c>
      <c r="C44" s="17" t="s">
        <v>2</v>
      </c>
      <c r="D44" s="19" t="s">
        <v>2</v>
      </c>
      <c r="E44" s="39" t="s">
        <v>2</v>
      </c>
      <c r="F44" s="24">
        <v>390.07</v>
      </c>
      <c r="G44" s="25">
        <v>5.5999999999999999E-3</v>
      </c>
    </row>
    <row r="45" spans="1:7" ht="12.95" customHeight="1">
      <c r="A45" s="10"/>
      <c r="B45" s="27" t="s">
        <v>40</v>
      </c>
      <c r="C45" s="33" t="s">
        <v>2</v>
      </c>
      <c r="D45" s="30" t="s">
        <v>2</v>
      </c>
      <c r="E45" s="35" t="s">
        <v>2</v>
      </c>
      <c r="F45" s="36">
        <v>390.07</v>
      </c>
      <c r="G45" s="37">
        <v>5.5999999999999999E-3</v>
      </c>
    </row>
    <row r="46" spans="1:7" ht="12.95" customHeight="1">
      <c r="A46" s="10"/>
      <c r="B46" s="27" t="s">
        <v>263</v>
      </c>
      <c r="C46" s="33" t="s">
        <v>2</v>
      </c>
      <c r="D46" s="30" t="s">
        <v>2</v>
      </c>
      <c r="E46" s="19" t="s">
        <v>2</v>
      </c>
      <c r="F46" s="36">
        <v>3427.3</v>
      </c>
      <c r="G46" s="37">
        <v>4.99E-2</v>
      </c>
    </row>
    <row r="47" spans="1:7" ht="12.95" customHeight="1" thickBot="1">
      <c r="A47" s="10"/>
      <c r="B47" s="41" t="s">
        <v>264</v>
      </c>
      <c r="C47" s="40" t="s">
        <v>2</v>
      </c>
      <c r="D47" s="42" t="s">
        <v>2</v>
      </c>
      <c r="E47" s="42" t="s">
        <v>2</v>
      </c>
      <c r="F47" s="43">
        <v>69058.891433800003</v>
      </c>
      <c r="G47" s="44">
        <v>1</v>
      </c>
    </row>
    <row r="48" spans="1:7" ht="12.95" customHeight="1">
      <c r="A48" s="10"/>
      <c r="B48" s="11" t="s">
        <v>2</v>
      </c>
      <c r="C48" s="10"/>
      <c r="D48" s="10"/>
      <c r="E48" s="10"/>
      <c r="F48" s="10"/>
      <c r="G48" s="10"/>
    </row>
    <row r="49" spans="1:7" ht="12.95" customHeight="1">
      <c r="A49" s="10"/>
      <c r="B49" s="45" t="s">
        <v>2</v>
      </c>
      <c r="C49" s="10"/>
      <c r="D49" s="10"/>
      <c r="E49" s="10"/>
      <c r="F49" s="10"/>
      <c r="G49" s="10"/>
    </row>
    <row r="50" spans="1:7" ht="12.95" customHeight="1">
      <c r="A50" s="10"/>
      <c r="B50" s="45" t="s">
        <v>265</v>
      </c>
      <c r="C50" s="10"/>
      <c r="D50" s="10"/>
      <c r="E50" s="10"/>
      <c r="F50" s="10"/>
      <c r="G50" s="10"/>
    </row>
    <row r="51" spans="1:7" ht="12.95" customHeight="1">
      <c r="A51" s="10"/>
      <c r="B51" s="45" t="s">
        <v>2</v>
      </c>
      <c r="C51" s="10"/>
      <c r="D51" s="10"/>
      <c r="E51" s="10"/>
      <c r="F51" s="10"/>
      <c r="G51" s="10"/>
    </row>
    <row r="52" spans="1:7" ht="26.1" customHeight="1">
      <c r="A52" s="10"/>
      <c r="B52" s="55"/>
      <c r="C52" s="10"/>
      <c r="E52" s="10"/>
      <c r="F52" s="10"/>
      <c r="G52" s="10"/>
    </row>
    <row r="53" spans="1:7" ht="12.95" customHeight="1">
      <c r="A53" s="10"/>
      <c r="B53" s="45" t="s">
        <v>2</v>
      </c>
      <c r="C53" s="10"/>
      <c r="D53" s="10"/>
      <c r="E53" s="10"/>
      <c r="F53" s="10"/>
      <c r="G5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2:G161"/>
  <sheetViews>
    <sheetView showGridLines="0" zoomScaleNormal="100" workbookViewId="0"/>
  </sheetViews>
  <sheetFormatPr defaultRowHeight="12.75"/>
  <cols>
    <col min="1" max="1" width="12.28515625" style="8" bestFit="1" customWidth="1"/>
    <col min="2" max="2" width="61.7109375" style="8" bestFit="1" customWidth="1"/>
    <col min="3" max="3" width="13.5703125" style="8" bestFit="1" customWidth="1"/>
    <col min="4" max="4" width="40" style="8" bestFit="1" customWidth="1"/>
    <col min="5" max="5" width="9.42578125" style="8" bestFit="1" customWidth="1"/>
    <col min="6" max="6" width="27.42578125" style="8" bestFit="1" customWidth="1"/>
    <col min="7" max="7" width="12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Dynamic Equity Fund (IDFC DEF)</v>
      </c>
      <c r="C4" s="65"/>
      <c r="D4" s="65"/>
      <c r="E4" s="65"/>
      <c r="F4" s="65"/>
      <c r="G4" s="65"/>
    </row>
    <row r="5" spans="1:7" ht="15.95" customHeight="1">
      <c r="A5" s="9" t="s">
        <v>2299</v>
      </c>
      <c r="B5" s="56" t="s">
        <v>2974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938</v>
      </c>
      <c r="B11" s="22" t="s">
        <v>940</v>
      </c>
      <c r="C11" s="17" t="s">
        <v>939</v>
      </c>
      <c r="D11" s="19" t="s">
        <v>874</v>
      </c>
      <c r="E11" s="23">
        <v>396600</v>
      </c>
      <c r="F11" s="24">
        <v>5413.99</v>
      </c>
      <c r="G11" s="25">
        <v>5.1799999999999999E-2</v>
      </c>
    </row>
    <row r="12" spans="1:7" ht="12.95" customHeight="1">
      <c r="A12" s="21" t="s">
        <v>1695</v>
      </c>
      <c r="B12" s="22" t="s">
        <v>1615</v>
      </c>
      <c r="C12" s="17" t="s">
        <v>1696</v>
      </c>
      <c r="D12" s="19" t="s">
        <v>870</v>
      </c>
      <c r="E12" s="23">
        <v>180000</v>
      </c>
      <c r="F12" s="24">
        <v>3923.1</v>
      </c>
      <c r="G12" s="25">
        <v>3.7600000000000001E-2</v>
      </c>
    </row>
    <row r="13" spans="1:7" ht="12.95" customHeight="1">
      <c r="A13" s="21" t="s">
        <v>1276</v>
      </c>
      <c r="B13" s="22" t="s">
        <v>1278</v>
      </c>
      <c r="C13" s="17" t="s">
        <v>1277</v>
      </c>
      <c r="D13" s="19" t="s">
        <v>862</v>
      </c>
      <c r="E13" s="23">
        <v>23300</v>
      </c>
      <c r="F13" s="24">
        <v>2218.29</v>
      </c>
      <c r="G13" s="25">
        <v>2.12E-2</v>
      </c>
    </row>
    <row r="14" spans="1:7" ht="12.95" customHeight="1">
      <c r="A14" s="21" t="s">
        <v>885</v>
      </c>
      <c r="B14" s="22" t="s">
        <v>887</v>
      </c>
      <c r="C14" s="17" t="s">
        <v>886</v>
      </c>
      <c r="D14" s="19" t="s">
        <v>888</v>
      </c>
      <c r="E14" s="23">
        <v>160000</v>
      </c>
      <c r="F14" s="24">
        <v>1897.6</v>
      </c>
      <c r="G14" s="25">
        <v>1.8200000000000001E-2</v>
      </c>
    </row>
    <row r="15" spans="1:7" ht="12.95" customHeight="1">
      <c r="A15" s="21" t="s">
        <v>1098</v>
      </c>
      <c r="B15" s="22" t="s">
        <v>1100</v>
      </c>
      <c r="C15" s="17" t="s">
        <v>1099</v>
      </c>
      <c r="D15" s="19" t="s">
        <v>920</v>
      </c>
      <c r="E15" s="23">
        <v>822500</v>
      </c>
      <c r="F15" s="24">
        <v>1897.51</v>
      </c>
      <c r="G15" s="25">
        <v>1.8200000000000001E-2</v>
      </c>
    </row>
    <row r="16" spans="1:7" ht="12.95" customHeight="1">
      <c r="A16" s="21" t="s">
        <v>1768</v>
      </c>
      <c r="B16" s="22" t="s">
        <v>1770</v>
      </c>
      <c r="C16" s="17" t="s">
        <v>1769</v>
      </c>
      <c r="D16" s="19" t="s">
        <v>862</v>
      </c>
      <c r="E16" s="23">
        <v>190000</v>
      </c>
      <c r="F16" s="24">
        <v>1778.31</v>
      </c>
      <c r="G16" s="25">
        <v>1.7000000000000001E-2</v>
      </c>
    </row>
    <row r="17" spans="1:7" ht="12.95" customHeight="1">
      <c r="A17" s="21" t="s">
        <v>952</v>
      </c>
      <c r="B17" s="22" t="s">
        <v>954</v>
      </c>
      <c r="C17" s="17" t="s">
        <v>953</v>
      </c>
      <c r="D17" s="19" t="s">
        <v>870</v>
      </c>
      <c r="E17" s="23">
        <v>557750</v>
      </c>
      <c r="F17" s="24">
        <v>1696.95</v>
      </c>
      <c r="G17" s="25">
        <v>1.6199999999999999E-2</v>
      </c>
    </row>
    <row r="18" spans="1:7" ht="12.95" customHeight="1">
      <c r="A18" s="21" t="s">
        <v>1715</v>
      </c>
      <c r="B18" s="22" t="s">
        <v>1717</v>
      </c>
      <c r="C18" s="17" t="s">
        <v>1716</v>
      </c>
      <c r="D18" s="19" t="s">
        <v>1082</v>
      </c>
      <c r="E18" s="23">
        <v>564000</v>
      </c>
      <c r="F18" s="24">
        <v>1651.39</v>
      </c>
      <c r="G18" s="25">
        <v>1.5800000000000002E-2</v>
      </c>
    </row>
    <row r="19" spans="1:7" ht="12.95" customHeight="1">
      <c r="A19" s="21" t="s">
        <v>948</v>
      </c>
      <c r="B19" s="22" t="s">
        <v>950</v>
      </c>
      <c r="C19" s="17" t="s">
        <v>949</v>
      </c>
      <c r="D19" s="19" t="s">
        <v>951</v>
      </c>
      <c r="E19" s="23">
        <v>418200</v>
      </c>
      <c r="F19" s="24">
        <v>1633.49</v>
      </c>
      <c r="G19" s="25">
        <v>1.5599999999999999E-2</v>
      </c>
    </row>
    <row r="20" spans="1:7" ht="12.95" customHeight="1">
      <c r="A20" s="21" t="s">
        <v>1799</v>
      </c>
      <c r="B20" s="22" t="s">
        <v>1801</v>
      </c>
      <c r="C20" s="17" t="s">
        <v>1800</v>
      </c>
      <c r="D20" s="19" t="s">
        <v>902</v>
      </c>
      <c r="E20" s="23">
        <v>15500</v>
      </c>
      <c r="F20" s="24">
        <v>1632.21</v>
      </c>
      <c r="G20" s="25">
        <v>1.5599999999999999E-2</v>
      </c>
    </row>
    <row r="21" spans="1:7" ht="12.95" customHeight="1">
      <c r="A21" s="21" t="s">
        <v>2146</v>
      </c>
      <c r="B21" s="22" t="s">
        <v>2148</v>
      </c>
      <c r="C21" s="17" t="s">
        <v>2147</v>
      </c>
      <c r="D21" s="19" t="s">
        <v>866</v>
      </c>
      <c r="E21" s="23">
        <v>23000</v>
      </c>
      <c r="F21" s="24">
        <v>1604.78</v>
      </c>
      <c r="G21" s="25">
        <v>1.54E-2</v>
      </c>
    </row>
    <row r="22" spans="1:7" ht="12.95" customHeight="1">
      <c r="A22" s="21" t="s">
        <v>945</v>
      </c>
      <c r="B22" s="22" t="s">
        <v>947</v>
      </c>
      <c r="C22" s="17" t="s">
        <v>946</v>
      </c>
      <c r="D22" s="19" t="s">
        <v>913</v>
      </c>
      <c r="E22" s="23">
        <v>120000</v>
      </c>
      <c r="F22" s="24">
        <v>1562.76</v>
      </c>
      <c r="G22" s="25">
        <v>1.4999999999999999E-2</v>
      </c>
    </row>
    <row r="23" spans="1:7" ht="12.95" customHeight="1">
      <c r="A23" s="21" t="s">
        <v>1765</v>
      </c>
      <c r="B23" s="22" t="s">
        <v>1767</v>
      </c>
      <c r="C23" s="17" t="s">
        <v>1766</v>
      </c>
      <c r="D23" s="19" t="s">
        <v>870</v>
      </c>
      <c r="E23" s="23">
        <v>110000</v>
      </c>
      <c r="F23" s="24">
        <v>1437.54</v>
      </c>
      <c r="G23" s="25">
        <v>1.38E-2</v>
      </c>
    </row>
    <row r="24" spans="1:7" ht="12.95" customHeight="1">
      <c r="A24" s="21" t="s">
        <v>1853</v>
      </c>
      <c r="B24" s="22" t="s">
        <v>251</v>
      </c>
      <c r="C24" s="17" t="s">
        <v>1854</v>
      </c>
      <c r="D24" s="19" t="s">
        <v>870</v>
      </c>
      <c r="E24" s="23">
        <v>70000</v>
      </c>
      <c r="F24" s="24">
        <v>1396.61</v>
      </c>
      <c r="G24" s="25">
        <v>1.34E-2</v>
      </c>
    </row>
    <row r="25" spans="1:7" ht="12.95" customHeight="1">
      <c r="A25" s="21" t="s">
        <v>1161</v>
      </c>
      <c r="B25" s="22" t="s">
        <v>1163</v>
      </c>
      <c r="C25" s="17" t="s">
        <v>1162</v>
      </c>
      <c r="D25" s="19" t="s">
        <v>902</v>
      </c>
      <c r="E25" s="23">
        <v>80000</v>
      </c>
      <c r="F25" s="24">
        <v>1385.32</v>
      </c>
      <c r="G25" s="25">
        <v>1.3299999999999999E-2</v>
      </c>
    </row>
    <row r="26" spans="1:7" ht="12.95" customHeight="1">
      <c r="A26" s="21" t="s">
        <v>985</v>
      </c>
      <c r="B26" s="22" t="s">
        <v>987</v>
      </c>
      <c r="C26" s="17" t="s">
        <v>986</v>
      </c>
      <c r="D26" s="19" t="s">
        <v>874</v>
      </c>
      <c r="E26" s="23">
        <v>70000</v>
      </c>
      <c r="F26" s="24">
        <v>1358.14</v>
      </c>
      <c r="G26" s="25">
        <v>1.2999999999999999E-2</v>
      </c>
    </row>
    <row r="27" spans="1:7" ht="12.95" customHeight="1">
      <c r="A27" s="21" t="s">
        <v>1086</v>
      </c>
      <c r="B27" s="22" t="s">
        <v>1088</v>
      </c>
      <c r="C27" s="17" t="s">
        <v>1087</v>
      </c>
      <c r="D27" s="19" t="s">
        <v>866</v>
      </c>
      <c r="E27" s="23">
        <v>65000</v>
      </c>
      <c r="F27" s="24">
        <v>1296.6500000000001</v>
      </c>
      <c r="G27" s="25">
        <v>1.24E-2</v>
      </c>
    </row>
    <row r="28" spans="1:7" ht="12.95" customHeight="1">
      <c r="A28" s="21" t="s">
        <v>1000</v>
      </c>
      <c r="B28" s="22" t="s">
        <v>1002</v>
      </c>
      <c r="C28" s="17" t="s">
        <v>1001</v>
      </c>
      <c r="D28" s="19" t="s">
        <v>1003</v>
      </c>
      <c r="E28" s="23">
        <v>325000</v>
      </c>
      <c r="F28" s="24">
        <v>1239.71</v>
      </c>
      <c r="G28" s="25">
        <v>1.1900000000000001E-2</v>
      </c>
    </row>
    <row r="29" spans="1:7" ht="12.95" customHeight="1">
      <c r="A29" s="21" t="s">
        <v>899</v>
      </c>
      <c r="B29" s="22" t="s">
        <v>901</v>
      </c>
      <c r="C29" s="17" t="s">
        <v>900</v>
      </c>
      <c r="D29" s="19" t="s">
        <v>902</v>
      </c>
      <c r="E29" s="23">
        <v>400000</v>
      </c>
      <c r="F29" s="24">
        <v>1190.8</v>
      </c>
      <c r="G29" s="25">
        <v>1.14E-2</v>
      </c>
    </row>
    <row r="30" spans="1:7" ht="12.95" customHeight="1">
      <c r="A30" s="21" t="s">
        <v>1156</v>
      </c>
      <c r="B30" s="22" t="s">
        <v>259</v>
      </c>
      <c r="C30" s="17" t="s">
        <v>1157</v>
      </c>
      <c r="D30" s="19" t="s">
        <v>870</v>
      </c>
      <c r="E30" s="23">
        <v>200000</v>
      </c>
      <c r="F30" s="24">
        <v>1145.8</v>
      </c>
      <c r="G30" s="25">
        <v>1.0999999999999999E-2</v>
      </c>
    </row>
    <row r="31" spans="1:7" ht="12.95" customHeight="1">
      <c r="A31" s="21" t="s">
        <v>1771</v>
      </c>
      <c r="B31" s="22" t="s">
        <v>1773</v>
      </c>
      <c r="C31" s="17" t="s">
        <v>1772</v>
      </c>
      <c r="D31" s="19" t="s">
        <v>1082</v>
      </c>
      <c r="E31" s="23">
        <v>1400</v>
      </c>
      <c r="F31" s="24">
        <v>1112.8599999999999</v>
      </c>
      <c r="G31" s="25">
        <v>1.0699999999999999E-2</v>
      </c>
    </row>
    <row r="32" spans="1:7" ht="12.95" customHeight="1">
      <c r="A32" s="21" t="s">
        <v>2002</v>
      </c>
      <c r="B32" s="22" t="s">
        <v>2004</v>
      </c>
      <c r="C32" s="17" t="s">
        <v>2003</v>
      </c>
      <c r="D32" s="19" t="s">
        <v>866</v>
      </c>
      <c r="E32" s="23">
        <v>180000</v>
      </c>
      <c r="F32" s="24">
        <v>1035.81</v>
      </c>
      <c r="G32" s="25">
        <v>9.9000000000000008E-3</v>
      </c>
    </row>
    <row r="33" spans="1:7" ht="12.95" customHeight="1">
      <c r="A33" s="21" t="s">
        <v>1781</v>
      </c>
      <c r="B33" s="22" t="s">
        <v>1783</v>
      </c>
      <c r="C33" s="17" t="s">
        <v>1782</v>
      </c>
      <c r="D33" s="19" t="s">
        <v>902</v>
      </c>
      <c r="E33" s="23">
        <v>15500</v>
      </c>
      <c r="F33" s="24">
        <v>1005.2</v>
      </c>
      <c r="G33" s="25">
        <v>9.5999999999999992E-3</v>
      </c>
    </row>
    <row r="34" spans="1:7" ht="12.95" customHeight="1">
      <c r="A34" s="21" t="s">
        <v>1891</v>
      </c>
      <c r="B34" s="22" t="s">
        <v>1893</v>
      </c>
      <c r="C34" s="17" t="s">
        <v>1892</v>
      </c>
      <c r="D34" s="19" t="s">
        <v>866</v>
      </c>
      <c r="E34" s="23">
        <v>670000</v>
      </c>
      <c r="F34" s="24">
        <v>1003.66</v>
      </c>
      <c r="G34" s="25">
        <v>9.5999999999999992E-3</v>
      </c>
    </row>
    <row r="35" spans="1:7" ht="12.95" customHeight="1">
      <c r="A35" s="21" t="s">
        <v>2119</v>
      </c>
      <c r="B35" s="22" t="s">
        <v>2121</v>
      </c>
      <c r="C35" s="17" t="s">
        <v>2120</v>
      </c>
      <c r="D35" s="19" t="s">
        <v>1082</v>
      </c>
      <c r="E35" s="23">
        <v>270000</v>
      </c>
      <c r="F35" s="24">
        <v>1002.92</v>
      </c>
      <c r="G35" s="25">
        <v>9.5999999999999992E-3</v>
      </c>
    </row>
    <row r="36" spans="1:7" ht="12.95" customHeight="1">
      <c r="A36" s="21" t="s">
        <v>1894</v>
      </c>
      <c r="B36" s="22" t="s">
        <v>1896</v>
      </c>
      <c r="C36" s="17" t="s">
        <v>1895</v>
      </c>
      <c r="D36" s="19" t="s">
        <v>892</v>
      </c>
      <c r="E36" s="23">
        <v>120956</v>
      </c>
      <c r="F36" s="24">
        <v>981.07</v>
      </c>
      <c r="G36" s="25">
        <v>9.4000000000000004E-3</v>
      </c>
    </row>
    <row r="37" spans="1:7" ht="12.95" customHeight="1">
      <c r="A37" s="21" t="s">
        <v>1200</v>
      </c>
      <c r="B37" s="22" t="s">
        <v>1202</v>
      </c>
      <c r="C37" s="17" t="s">
        <v>1201</v>
      </c>
      <c r="D37" s="19" t="s">
        <v>892</v>
      </c>
      <c r="E37" s="23">
        <v>150000</v>
      </c>
      <c r="F37" s="24">
        <v>951.6</v>
      </c>
      <c r="G37" s="25">
        <v>9.1000000000000004E-3</v>
      </c>
    </row>
    <row r="38" spans="1:7" ht="12.95" customHeight="1">
      <c r="A38" s="21" t="s">
        <v>1122</v>
      </c>
      <c r="B38" s="22" t="s">
        <v>1124</v>
      </c>
      <c r="C38" s="17" t="s">
        <v>1123</v>
      </c>
      <c r="D38" s="19" t="s">
        <v>996</v>
      </c>
      <c r="E38" s="23">
        <v>180000</v>
      </c>
      <c r="F38" s="24">
        <v>948.87</v>
      </c>
      <c r="G38" s="25">
        <v>9.1000000000000004E-3</v>
      </c>
    </row>
    <row r="39" spans="1:7" ht="12.95" customHeight="1">
      <c r="A39" s="21" t="s">
        <v>1221</v>
      </c>
      <c r="B39" s="22" t="s">
        <v>1223</v>
      </c>
      <c r="C39" s="17" t="s">
        <v>1222</v>
      </c>
      <c r="D39" s="19" t="s">
        <v>866</v>
      </c>
      <c r="E39" s="23">
        <v>180000</v>
      </c>
      <c r="F39" s="24">
        <v>924.93</v>
      </c>
      <c r="G39" s="25">
        <v>8.8999999999999999E-3</v>
      </c>
    </row>
    <row r="40" spans="1:7" ht="12.95" customHeight="1">
      <c r="A40" s="21" t="s">
        <v>1808</v>
      </c>
      <c r="B40" s="22" t="s">
        <v>1810</v>
      </c>
      <c r="C40" s="17" t="s">
        <v>1809</v>
      </c>
      <c r="D40" s="19" t="s">
        <v>1128</v>
      </c>
      <c r="E40" s="23">
        <v>75000</v>
      </c>
      <c r="F40" s="24">
        <v>902.96</v>
      </c>
      <c r="G40" s="25">
        <v>8.6E-3</v>
      </c>
    </row>
    <row r="41" spans="1:7" ht="12.95" customHeight="1">
      <c r="A41" s="21" t="s">
        <v>1073</v>
      </c>
      <c r="B41" s="22" t="s">
        <v>1075</v>
      </c>
      <c r="C41" s="17" t="s">
        <v>1074</v>
      </c>
      <c r="D41" s="19" t="s">
        <v>870</v>
      </c>
      <c r="E41" s="23">
        <v>1012000</v>
      </c>
      <c r="F41" s="24">
        <v>900.68</v>
      </c>
      <c r="G41" s="25">
        <v>8.6E-3</v>
      </c>
    </row>
    <row r="42" spans="1:7" ht="12.95" customHeight="1">
      <c r="A42" s="21" t="s">
        <v>1184</v>
      </c>
      <c r="B42" s="22" t="s">
        <v>1186</v>
      </c>
      <c r="C42" s="17" t="s">
        <v>1185</v>
      </c>
      <c r="D42" s="19" t="s">
        <v>870</v>
      </c>
      <c r="E42" s="23">
        <v>303000</v>
      </c>
      <c r="F42" s="24">
        <v>889.31</v>
      </c>
      <c r="G42" s="25">
        <v>8.5000000000000006E-3</v>
      </c>
    </row>
    <row r="43" spans="1:7" ht="12.95" customHeight="1">
      <c r="A43" s="21" t="s">
        <v>1138</v>
      </c>
      <c r="B43" s="22" t="s">
        <v>1140</v>
      </c>
      <c r="C43" s="17" t="s">
        <v>1139</v>
      </c>
      <c r="D43" s="19" t="s">
        <v>858</v>
      </c>
      <c r="E43" s="23">
        <v>259000</v>
      </c>
      <c r="F43" s="24">
        <v>855.74</v>
      </c>
      <c r="G43" s="25">
        <v>8.2000000000000007E-3</v>
      </c>
    </row>
    <row r="44" spans="1:7" ht="12.95" customHeight="1">
      <c r="A44" s="21" t="s">
        <v>1141</v>
      </c>
      <c r="B44" s="22" t="s">
        <v>1143</v>
      </c>
      <c r="C44" s="17" t="s">
        <v>1142</v>
      </c>
      <c r="D44" s="19" t="s">
        <v>902</v>
      </c>
      <c r="E44" s="23">
        <v>200000</v>
      </c>
      <c r="F44" s="24">
        <v>843.1</v>
      </c>
      <c r="G44" s="25">
        <v>8.0999999999999996E-3</v>
      </c>
    </row>
    <row r="45" spans="1:7" ht="12.95" customHeight="1">
      <c r="A45" s="21" t="s">
        <v>1847</v>
      </c>
      <c r="B45" s="22" t="s">
        <v>1849</v>
      </c>
      <c r="C45" s="17" t="s">
        <v>1848</v>
      </c>
      <c r="D45" s="19" t="s">
        <v>874</v>
      </c>
      <c r="E45" s="23">
        <v>135000</v>
      </c>
      <c r="F45" s="24">
        <v>742.3</v>
      </c>
      <c r="G45" s="25">
        <v>7.1000000000000004E-3</v>
      </c>
    </row>
    <row r="46" spans="1:7" ht="12.95" customHeight="1">
      <c r="A46" s="21" t="s">
        <v>1153</v>
      </c>
      <c r="B46" s="22" t="s">
        <v>1155</v>
      </c>
      <c r="C46" s="17" t="s">
        <v>1154</v>
      </c>
      <c r="D46" s="19" t="s">
        <v>902</v>
      </c>
      <c r="E46" s="23">
        <v>122500</v>
      </c>
      <c r="F46" s="24">
        <v>719.14</v>
      </c>
      <c r="G46" s="25">
        <v>6.8999999999999999E-3</v>
      </c>
    </row>
    <row r="47" spans="1:7" ht="12.95" customHeight="1">
      <c r="A47" s="21" t="s">
        <v>1010</v>
      </c>
      <c r="B47" s="22" t="s">
        <v>1012</v>
      </c>
      <c r="C47" s="17" t="s">
        <v>1011</v>
      </c>
      <c r="D47" s="19" t="s">
        <v>1003</v>
      </c>
      <c r="E47" s="23">
        <v>122400</v>
      </c>
      <c r="F47" s="24">
        <v>717.75</v>
      </c>
      <c r="G47" s="25">
        <v>6.8999999999999999E-3</v>
      </c>
    </row>
    <row r="48" spans="1:7" ht="12.95" customHeight="1">
      <c r="A48" s="21" t="s">
        <v>2300</v>
      </c>
      <c r="B48" s="22" t="s">
        <v>2302</v>
      </c>
      <c r="C48" s="17" t="s">
        <v>2301</v>
      </c>
      <c r="D48" s="19" t="s">
        <v>892</v>
      </c>
      <c r="E48" s="23">
        <v>72495</v>
      </c>
      <c r="F48" s="24">
        <v>705.96</v>
      </c>
      <c r="G48" s="25">
        <v>6.7999999999999996E-3</v>
      </c>
    </row>
    <row r="49" spans="1:7" ht="12.95" customHeight="1">
      <c r="A49" s="21" t="s">
        <v>2011</v>
      </c>
      <c r="B49" s="22" t="s">
        <v>2013</v>
      </c>
      <c r="C49" s="17" t="s">
        <v>2012</v>
      </c>
      <c r="D49" s="19" t="s">
        <v>866</v>
      </c>
      <c r="E49" s="23">
        <v>100000</v>
      </c>
      <c r="F49" s="24">
        <v>686</v>
      </c>
      <c r="G49" s="25">
        <v>6.6E-3</v>
      </c>
    </row>
    <row r="50" spans="1:7" ht="12.95" customHeight="1">
      <c r="A50" s="21" t="s">
        <v>2031</v>
      </c>
      <c r="B50" s="22" t="s">
        <v>2033</v>
      </c>
      <c r="C50" s="17" t="s">
        <v>2032</v>
      </c>
      <c r="D50" s="19" t="s">
        <v>913</v>
      </c>
      <c r="E50" s="23">
        <v>200000</v>
      </c>
      <c r="F50" s="24">
        <v>665.5</v>
      </c>
      <c r="G50" s="25">
        <v>6.4000000000000003E-3</v>
      </c>
    </row>
    <row r="51" spans="1:7" ht="12.95" customHeight="1">
      <c r="A51" s="21" t="s">
        <v>2303</v>
      </c>
      <c r="B51" s="22" t="s">
        <v>2305</v>
      </c>
      <c r="C51" s="17" t="s">
        <v>2304</v>
      </c>
      <c r="D51" s="19" t="s">
        <v>1082</v>
      </c>
      <c r="E51" s="23">
        <v>155000</v>
      </c>
      <c r="F51" s="24">
        <v>651.16</v>
      </c>
      <c r="G51" s="25">
        <v>6.1999999999999998E-3</v>
      </c>
    </row>
    <row r="52" spans="1:7" ht="12.95" customHeight="1">
      <c r="A52" s="21" t="s">
        <v>1017</v>
      </c>
      <c r="B52" s="22" t="s">
        <v>1019</v>
      </c>
      <c r="C52" s="17" t="s">
        <v>1018</v>
      </c>
      <c r="D52" s="19" t="s">
        <v>1003</v>
      </c>
      <c r="E52" s="23">
        <v>110000</v>
      </c>
      <c r="F52" s="24">
        <v>650.71</v>
      </c>
      <c r="G52" s="25">
        <v>6.1999999999999998E-3</v>
      </c>
    </row>
    <row r="53" spans="1:7" ht="12.95" customHeight="1">
      <c r="A53" s="21" t="s">
        <v>1712</v>
      </c>
      <c r="B53" s="22" t="s">
        <v>1714</v>
      </c>
      <c r="C53" s="17" t="s">
        <v>1713</v>
      </c>
      <c r="D53" s="19" t="s">
        <v>881</v>
      </c>
      <c r="E53" s="23">
        <v>410000</v>
      </c>
      <c r="F53" s="24">
        <v>648.83000000000004</v>
      </c>
      <c r="G53" s="25">
        <v>6.1999999999999998E-3</v>
      </c>
    </row>
    <row r="54" spans="1:7" ht="12.95" customHeight="1">
      <c r="A54" s="21" t="s">
        <v>1841</v>
      </c>
      <c r="B54" s="22" t="s">
        <v>1843</v>
      </c>
      <c r="C54" s="17" t="s">
        <v>1842</v>
      </c>
      <c r="D54" s="19" t="s">
        <v>1082</v>
      </c>
      <c r="E54" s="23">
        <v>160000</v>
      </c>
      <c r="F54" s="24">
        <v>647.52</v>
      </c>
      <c r="G54" s="25">
        <v>6.1999999999999998E-3</v>
      </c>
    </row>
    <row r="55" spans="1:7" ht="12.95" customHeight="1">
      <c r="A55" s="21" t="s">
        <v>2306</v>
      </c>
      <c r="B55" s="22" t="s">
        <v>2308</v>
      </c>
      <c r="C55" s="17" t="s">
        <v>2307</v>
      </c>
      <c r="D55" s="19" t="s">
        <v>902</v>
      </c>
      <c r="E55" s="23">
        <v>55000</v>
      </c>
      <c r="F55" s="24">
        <v>638.25</v>
      </c>
      <c r="G55" s="25">
        <v>6.1000000000000004E-3</v>
      </c>
    </row>
    <row r="56" spans="1:7" ht="12.95" customHeight="1">
      <c r="A56" s="21" t="s">
        <v>1168</v>
      </c>
      <c r="B56" s="22" t="s">
        <v>1170</v>
      </c>
      <c r="C56" s="17" t="s">
        <v>1169</v>
      </c>
      <c r="D56" s="19" t="s">
        <v>902</v>
      </c>
      <c r="E56" s="23">
        <v>45000</v>
      </c>
      <c r="F56" s="24">
        <v>632.21</v>
      </c>
      <c r="G56" s="25">
        <v>6.1000000000000004E-3</v>
      </c>
    </row>
    <row r="57" spans="1:7" ht="12.95" customHeight="1">
      <c r="A57" s="21" t="s">
        <v>927</v>
      </c>
      <c r="B57" s="22" t="s">
        <v>929</v>
      </c>
      <c r="C57" s="17" t="s">
        <v>928</v>
      </c>
      <c r="D57" s="19" t="s">
        <v>930</v>
      </c>
      <c r="E57" s="23">
        <v>160000</v>
      </c>
      <c r="F57" s="24">
        <v>600.24</v>
      </c>
      <c r="G57" s="25">
        <v>5.7000000000000002E-3</v>
      </c>
    </row>
    <row r="58" spans="1:7" ht="12.95" customHeight="1">
      <c r="A58" s="21" t="s">
        <v>1826</v>
      </c>
      <c r="B58" s="22" t="s">
        <v>1828</v>
      </c>
      <c r="C58" s="17" t="s">
        <v>1827</v>
      </c>
      <c r="D58" s="19" t="s">
        <v>874</v>
      </c>
      <c r="E58" s="23">
        <v>200000</v>
      </c>
      <c r="F58" s="24">
        <v>594.4</v>
      </c>
      <c r="G58" s="25">
        <v>5.7000000000000002E-3</v>
      </c>
    </row>
    <row r="59" spans="1:7" ht="12.95" customHeight="1">
      <c r="A59" s="21" t="s">
        <v>893</v>
      </c>
      <c r="B59" s="22" t="s">
        <v>895</v>
      </c>
      <c r="C59" s="17" t="s">
        <v>894</v>
      </c>
      <c r="D59" s="19" t="s">
        <v>862</v>
      </c>
      <c r="E59" s="23">
        <v>225000</v>
      </c>
      <c r="F59" s="24">
        <v>594.23</v>
      </c>
      <c r="G59" s="25">
        <v>5.7000000000000002E-3</v>
      </c>
    </row>
    <row r="60" spans="1:7" ht="12.95" customHeight="1">
      <c r="A60" s="21" t="s">
        <v>1861</v>
      </c>
      <c r="B60" s="22" t="s">
        <v>1863</v>
      </c>
      <c r="C60" s="17" t="s">
        <v>1862</v>
      </c>
      <c r="D60" s="19" t="s">
        <v>1082</v>
      </c>
      <c r="E60" s="23">
        <v>170000</v>
      </c>
      <c r="F60" s="24">
        <v>578</v>
      </c>
      <c r="G60" s="25">
        <v>5.4999999999999997E-3</v>
      </c>
    </row>
    <row r="61" spans="1:7" ht="12.95" customHeight="1">
      <c r="A61" s="21" t="s">
        <v>1774</v>
      </c>
      <c r="B61" s="22" t="s">
        <v>1776</v>
      </c>
      <c r="C61" s="17" t="s">
        <v>1775</v>
      </c>
      <c r="D61" s="19" t="s">
        <v>1777</v>
      </c>
      <c r="E61" s="23">
        <v>405000</v>
      </c>
      <c r="F61" s="24">
        <v>538.65</v>
      </c>
      <c r="G61" s="25">
        <v>5.1999999999999998E-3</v>
      </c>
    </row>
    <row r="62" spans="1:7" ht="12.95" customHeight="1">
      <c r="A62" s="21" t="s">
        <v>896</v>
      </c>
      <c r="B62" s="22" t="s">
        <v>898</v>
      </c>
      <c r="C62" s="17" t="s">
        <v>897</v>
      </c>
      <c r="D62" s="19" t="s">
        <v>862</v>
      </c>
      <c r="E62" s="23">
        <v>16200</v>
      </c>
      <c r="F62" s="24">
        <v>533.70000000000005</v>
      </c>
      <c r="G62" s="25">
        <v>5.1000000000000004E-3</v>
      </c>
    </row>
    <row r="63" spans="1:7" ht="12.95" customHeight="1">
      <c r="A63" s="21" t="s">
        <v>882</v>
      </c>
      <c r="B63" s="22" t="s">
        <v>884</v>
      </c>
      <c r="C63" s="17" t="s">
        <v>883</v>
      </c>
      <c r="D63" s="19" t="s">
        <v>870</v>
      </c>
      <c r="E63" s="23">
        <v>344000</v>
      </c>
      <c r="F63" s="24">
        <v>527.52</v>
      </c>
      <c r="G63" s="25">
        <v>5.1000000000000004E-3</v>
      </c>
    </row>
    <row r="64" spans="1:7" ht="12.95" customHeight="1">
      <c r="A64" s="21" t="s">
        <v>1823</v>
      </c>
      <c r="B64" s="22" t="s">
        <v>1825</v>
      </c>
      <c r="C64" s="17" t="s">
        <v>1824</v>
      </c>
      <c r="D64" s="19" t="s">
        <v>866</v>
      </c>
      <c r="E64" s="23">
        <v>162596</v>
      </c>
      <c r="F64" s="24">
        <v>525.19000000000005</v>
      </c>
      <c r="G64" s="25">
        <v>5.0000000000000001E-3</v>
      </c>
    </row>
    <row r="65" spans="1:7" ht="12.95" customHeight="1">
      <c r="A65" s="21" t="s">
        <v>2113</v>
      </c>
      <c r="B65" s="22" t="s">
        <v>2115</v>
      </c>
      <c r="C65" s="17" t="s">
        <v>2114</v>
      </c>
      <c r="D65" s="19" t="s">
        <v>909</v>
      </c>
      <c r="E65" s="23">
        <v>240000</v>
      </c>
      <c r="F65" s="24">
        <v>512.16</v>
      </c>
      <c r="G65" s="25">
        <v>4.8999999999999998E-3</v>
      </c>
    </row>
    <row r="66" spans="1:7" ht="12.95" customHeight="1">
      <c r="A66" s="21" t="s">
        <v>1132</v>
      </c>
      <c r="B66" s="22" t="s">
        <v>1134</v>
      </c>
      <c r="C66" s="17" t="s">
        <v>1133</v>
      </c>
      <c r="D66" s="19" t="s">
        <v>1003</v>
      </c>
      <c r="E66" s="23">
        <v>89100</v>
      </c>
      <c r="F66" s="24">
        <v>506.53</v>
      </c>
      <c r="G66" s="25">
        <v>4.7999999999999996E-3</v>
      </c>
    </row>
    <row r="67" spans="1:7" ht="12.95" customHeight="1">
      <c r="A67" s="21" t="s">
        <v>1888</v>
      </c>
      <c r="B67" s="22" t="s">
        <v>1890</v>
      </c>
      <c r="C67" s="17" t="s">
        <v>1889</v>
      </c>
      <c r="D67" s="19" t="s">
        <v>1003</v>
      </c>
      <c r="E67" s="23">
        <v>195000</v>
      </c>
      <c r="F67" s="24">
        <v>505.34</v>
      </c>
      <c r="G67" s="25">
        <v>4.7999999999999996E-3</v>
      </c>
    </row>
    <row r="68" spans="1:7" ht="12.95" customHeight="1">
      <c r="A68" s="21" t="s">
        <v>1884</v>
      </c>
      <c r="B68" s="22" t="s">
        <v>1886</v>
      </c>
      <c r="C68" s="17" t="s">
        <v>1885</v>
      </c>
      <c r="D68" s="19" t="s">
        <v>1887</v>
      </c>
      <c r="E68" s="23">
        <v>94342</v>
      </c>
      <c r="F68" s="24">
        <v>495.86</v>
      </c>
      <c r="G68" s="25">
        <v>4.7000000000000002E-3</v>
      </c>
    </row>
    <row r="69" spans="1:7" ht="12.95" customHeight="1">
      <c r="A69" s="21" t="s">
        <v>1914</v>
      </c>
      <c r="B69" s="22" t="s">
        <v>1916</v>
      </c>
      <c r="C69" s="17" t="s">
        <v>1915</v>
      </c>
      <c r="D69" s="19" t="s">
        <v>920</v>
      </c>
      <c r="E69" s="23">
        <v>58000</v>
      </c>
      <c r="F69" s="24">
        <v>471.92</v>
      </c>
      <c r="G69" s="25">
        <v>4.4999999999999997E-3</v>
      </c>
    </row>
    <row r="70" spans="1:7" ht="12.95" customHeight="1">
      <c r="A70" s="21" t="s">
        <v>871</v>
      </c>
      <c r="B70" s="22" t="s">
        <v>873</v>
      </c>
      <c r="C70" s="17" t="s">
        <v>872</v>
      </c>
      <c r="D70" s="19" t="s">
        <v>874</v>
      </c>
      <c r="E70" s="23">
        <v>170400</v>
      </c>
      <c r="F70" s="24">
        <v>470.99</v>
      </c>
      <c r="G70" s="25">
        <v>4.4999999999999997E-3</v>
      </c>
    </row>
    <row r="71" spans="1:7" ht="12.95" customHeight="1">
      <c r="A71" s="21" t="s">
        <v>1129</v>
      </c>
      <c r="B71" s="22" t="s">
        <v>1131</v>
      </c>
      <c r="C71" s="17" t="s">
        <v>1130</v>
      </c>
      <c r="D71" s="19" t="s">
        <v>930</v>
      </c>
      <c r="E71" s="23">
        <v>200000</v>
      </c>
      <c r="F71" s="24">
        <v>458.3</v>
      </c>
      <c r="G71" s="25">
        <v>4.4000000000000003E-3</v>
      </c>
    </row>
    <row r="72" spans="1:7" ht="12.95" customHeight="1">
      <c r="A72" s="21" t="s">
        <v>2309</v>
      </c>
      <c r="B72" s="22" t="s">
        <v>2311</v>
      </c>
      <c r="C72" s="17" t="s">
        <v>2310</v>
      </c>
      <c r="D72" s="19" t="s">
        <v>930</v>
      </c>
      <c r="E72" s="23">
        <v>148500</v>
      </c>
      <c r="F72" s="24">
        <v>451.37</v>
      </c>
      <c r="G72" s="25">
        <v>4.3E-3</v>
      </c>
    </row>
    <row r="73" spans="1:7" ht="12.95" customHeight="1">
      <c r="A73" s="21" t="s">
        <v>1721</v>
      </c>
      <c r="B73" s="22" t="s">
        <v>1723</v>
      </c>
      <c r="C73" s="17" t="s">
        <v>1722</v>
      </c>
      <c r="D73" s="19" t="s">
        <v>888</v>
      </c>
      <c r="E73" s="23">
        <v>270000</v>
      </c>
      <c r="F73" s="24">
        <v>443.75</v>
      </c>
      <c r="G73" s="25">
        <v>4.1999999999999997E-3</v>
      </c>
    </row>
    <row r="74" spans="1:7" ht="12.95" customHeight="1">
      <c r="A74" s="21" t="s">
        <v>855</v>
      </c>
      <c r="B74" s="22" t="s">
        <v>857</v>
      </c>
      <c r="C74" s="17" t="s">
        <v>856</v>
      </c>
      <c r="D74" s="19" t="s">
        <v>858</v>
      </c>
      <c r="E74" s="23">
        <v>70000</v>
      </c>
      <c r="F74" s="24">
        <v>394.14</v>
      </c>
      <c r="G74" s="25">
        <v>3.8E-3</v>
      </c>
    </row>
    <row r="75" spans="1:7" ht="12.95" customHeight="1">
      <c r="A75" s="21" t="s">
        <v>1829</v>
      </c>
      <c r="B75" s="22" t="s">
        <v>1831</v>
      </c>
      <c r="C75" s="17" t="s">
        <v>1830</v>
      </c>
      <c r="D75" s="19" t="s">
        <v>944</v>
      </c>
      <c r="E75" s="23">
        <v>270000</v>
      </c>
      <c r="F75" s="24">
        <v>358.97</v>
      </c>
      <c r="G75" s="25">
        <v>3.3999999999999998E-3</v>
      </c>
    </row>
    <row r="76" spans="1:7" ht="12.95" customHeight="1">
      <c r="A76" s="21" t="s">
        <v>1727</v>
      </c>
      <c r="B76" s="22" t="s">
        <v>1729</v>
      </c>
      <c r="C76" s="17" t="s">
        <v>1728</v>
      </c>
      <c r="D76" s="19" t="s">
        <v>1730</v>
      </c>
      <c r="E76" s="23">
        <v>60000</v>
      </c>
      <c r="F76" s="24">
        <v>320.76</v>
      </c>
      <c r="G76" s="25">
        <v>3.0999999999999999E-3</v>
      </c>
    </row>
    <row r="77" spans="1:7" ht="12.95" customHeight="1">
      <c r="A77" s="21" t="s">
        <v>931</v>
      </c>
      <c r="B77" s="22" t="s">
        <v>933</v>
      </c>
      <c r="C77" s="17" t="s">
        <v>932</v>
      </c>
      <c r="D77" s="19" t="s">
        <v>858</v>
      </c>
      <c r="E77" s="23">
        <v>396000</v>
      </c>
      <c r="F77" s="24">
        <v>306.89999999999998</v>
      </c>
      <c r="G77" s="25">
        <v>2.8999999999999998E-3</v>
      </c>
    </row>
    <row r="78" spans="1:7" ht="12.95" customHeight="1">
      <c r="A78" s="21" t="s">
        <v>914</v>
      </c>
      <c r="B78" s="22" t="s">
        <v>916</v>
      </c>
      <c r="C78" s="17" t="s">
        <v>915</v>
      </c>
      <c r="D78" s="19" t="s">
        <v>862</v>
      </c>
      <c r="E78" s="23">
        <v>201600</v>
      </c>
      <c r="F78" s="24">
        <v>290.10000000000002</v>
      </c>
      <c r="G78" s="25">
        <v>2.8E-3</v>
      </c>
    </row>
    <row r="79" spans="1:7" ht="12.95" customHeight="1">
      <c r="A79" s="21" t="s">
        <v>1965</v>
      </c>
      <c r="B79" s="22" t="s">
        <v>1967</v>
      </c>
      <c r="C79" s="17" t="s">
        <v>1966</v>
      </c>
      <c r="D79" s="19" t="s">
        <v>881</v>
      </c>
      <c r="E79" s="23">
        <v>213662</v>
      </c>
      <c r="F79" s="24">
        <v>283</v>
      </c>
      <c r="G79" s="25">
        <v>2.7000000000000001E-3</v>
      </c>
    </row>
    <row r="80" spans="1:7" ht="12.95" customHeight="1">
      <c r="A80" s="21" t="s">
        <v>2082</v>
      </c>
      <c r="B80" s="22" t="s">
        <v>2084</v>
      </c>
      <c r="C80" s="17" t="s">
        <v>2083</v>
      </c>
      <c r="D80" s="19" t="s">
        <v>1974</v>
      </c>
      <c r="E80" s="23">
        <v>310000</v>
      </c>
      <c r="F80" s="24">
        <v>280.08999999999997</v>
      </c>
      <c r="G80" s="25">
        <v>2.7000000000000001E-3</v>
      </c>
    </row>
    <row r="81" spans="1:7" ht="12.95" customHeight="1">
      <c r="A81" s="21" t="s">
        <v>972</v>
      </c>
      <c r="B81" s="22" t="s">
        <v>974</v>
      </c>
      <c r="C81" s="17" t="s">
        <v>973</v>
      </c>
      <c r="D81" s="19" t="s">
        <v>965</v>
      </c>
      <c r="E81" s="23">
        <v>198000</v>
      </c>
      <c r="F81" s="24">
        <v>230.37</v>
      </c>
      <c r="G81" s="25">
        <v>2.2000000000000001E-3</v>
      </c>
    </row>
    <row r="82" spans="1:7" ht="12.95" customHeight="1">
      <c r="A82" s="21" t="s">
        <v>988</v>
      </c>
      <c r="B82" s="22" t="s">
        <v>256</v>
      </c>
      <c r="C82" s="17" t="s">
        <v>989</v>
      </c>
      <c r="D82" s="19" t="s">
        <v>870</v>
      </c>
      <c r="E82" s="23">
        <v>40250</v>
      </c>
      <c r="F82" s="24">
        <v>148.1</v>
      </c>
      <c r="G82" s="25">
        <v>1.4E-3</v>
      </c>
    </row>
    <row r="83" spans="1:7" ht="12.95" customHeight="1">
      <c r="A83" s="21" t="s">
        <v>1858</v>
      </c>
      <c r="B83" s="22" t="s">
        <v>1860</v>
      </c>
      <c r="C83" s="17" t="s">
        <v>1859</v>
      </c>
      <c r="D83" s="19" t="s">
        <v>888</v>
      </c>
      <c r="E83" s="23">
        <v>50400</v>
      </c>
      <c r="F83" s="24">
        <v>143.54</v>
      </c>
      <c r="G83" s="25">
        <v>1.4E-3</v>
      </c>
    </row>
    <row r="84" spans="1:7" ht="12.95" customHeight="1">
      <c r="A84" s="21" t="s">
        <v>875</v>
      </c>
      <c r="B84" s="22" t="s">
        <v>877</v>
      </c>
      <c r="C84" s="17" t="s">
        <v>876</v>
      </c>
      <c r="D84" s="19" t="s">
        <v>866</v>
      </c>
      <c r="E84" s="23">
        <v>150000</v>
      </c>
      <c r="F84" s="24">
        <v>130.94999999999999</v>
      </c>
      <c r="G84" s="25">
        <v>1.2999999999999999E-3</v>
      </c>
    </row>
    <row r="85" spans="1:7" ht="12.95" customHeight="1">
      <c r="A85" s="21" t="s">
        <v>1264</v>
      </c>
      <c r="B85" s="22" t="s">
        <v>1266</v>
      </c>
      <c r="C85" s="17" t="s">
        <v>1265</v>
      </c>
      <c r="D85" s="19" t="s">
        <v>1082</v>
      </c>
      <c r="E85" s="23">
        <v>17600</v>
      </c>
      <c r="F85" s="24">
        <v>56.69</v>
      </c>
      <c r="G85" s="25">
        <v>5.0000000000000001E-4</v>
      </c>
    </row>
    <row r="86" spans="1:7" ht="12.95" customHeight="1">
      <c r="A86" s="21" t="s">
        <v>1007</v>
      </c>
      <c r="B86" s="22" t="s">
        <v>1009</v>
      </c>
      <c r="C86" s="17" t="s">
        <v>1008</v>
      </c>
      <c r="D86" s="19" t="s">
        <v>870</v>
      </c>
      <c r="E86" s="23">
        <v>108000</v>
      </c>
      <c r="F86" s="24">
        <v>48.82</v>
      </c>
      <c r="G86" s="25">
        <v>5.0000000000000001E-4</v>
      </c>
    </row>
    <row r="87" spans="1:7" ht="12.95" customHeight="1">
      <c r="A87" s="10"/>
      <c r="B87" s="27" t="s">
        <v>37</v>
      </c>
      <c r="C87" s="26" t="s">
        <v>2</v>
      </c>
      <c r="D87" s="27" t="s">
        <v>2</v>
      </c>
      <c r="E87" s="27" t="s">
        <v>2</v>
      </c>
      <c r="F87" s="28">
        <v>70625.570000000007</v>
      </c>
      <c r="G87" s="29">
        <v>0.67620000000000002</v>
      </c>
    </row>
    <row r="88" spans="1:7" ht="12.95" customHeight="1">
      <c r="A88" s="10"/>
      <c r="B88" s="18" t="s">
        <v>1285</v>
      </c>
      <c r="C88" s="33" t="s">
        <v>2</v>
      </c>
      <c r="D88" s="30" t="s">
        <v>2</v>
      </c>
      <c r="E88" s="30" t="s">
        <v>2</v>
      </c>
      <c r="F88" s="31" t="s">
        <v>39</v>
      </c>
      <c r="G88" s="32" t="s">
        <v>39</v>
      </c>
    </row>
    <row r="89" spans="1:7" ht="12.95" customHeight="1">
      <c r="A89" s="10"/>
      <c r="B89" s="27" t="s">
        <v>37</v>
      </c>
      <c r="C89" s="33" t="s">
        <v>2</v>
      </c>
      <c r="D89" s="30" t="s">
        <v>2</v>
      </c>
      <c r="E89" s="30" t="s">
        <v>2</v>
      </c>
      <c r="F89" s="31" t="s">
        <v>39</v>
      </c>
      <c r="G89" s="32" t="s">
        <v>39</v>
      </c>
    </row>
    <row r="90" spans="1:7" ht="12.95" customHeight="1">
      <c r="A90" s="10"/>
      <c r="B90" s="27" t="s">
        <v>40</v>
      </c>
      <c r="C90" s="33" t="s">
        <v>2</v>
      </c>
      <c r="D90" s="30" t="s">
        <v>2</v>
      </c>
      <c r="E90" s="35" t="s">
        <v>2</v>
      </c>
      <c r="F90" s="36">
        <v>70625.570000000007</v>
      </c>
      <c r="G90" s="37">
        <v>0.67620000000000002</v>
      </c>
    </row>
    <row r="91" spans="1:7" ht="12.95" customHeight="1">
      <c r="A91" s="10"/>
      <c r="B91" s="18" t="s">
        <v>1286</v>
      </c>
      <c r="C91" s="17" t="s">
        <v>2</v>
      </c>
      <c r="D91" s="19" t="s">
        <v>2</v>
      </c>
      <c r="E91" s="19" t="s">
        <v>2</v>
      </c>
      <c r="F91" s="19" t="s">
        <v>2</v>
      </c>
      <c r="G91" s="20" t="s">
        <v>2</v>
      </c>
    </row>
    <row r="92" spans="1:7" ht="12.95" customHeight="1">
      <c r="A92" s="10"/>
      <c r="B92" s="18" t="s">
        <v>1287</v>
      </c>
      <c r="C92" s="17" t="s">
        <v>2</v>
      </c>
      <c r="D92" s="19" t="s">
        <v>2</v>
      </c>
      <c r="E92" s="19" t="s">
        <v>2</v>
      </c>
      <c r="F92" s="19" t="s">
        <v>2</v>
      </c>
      <c r="G92" s="20" t="s">
        <v>2</v>
      </c>
    </row>
    <row r="93" spans="1:7" ht="12.95" customHeight="1">
      <c r="A93" s="21" t="s">
        <v>2192</v>
      </c>
      <c r="B93" s="22" t="s">
        <v>2193</v>
      </c>
      <c r="C93" s="17" t="s">
        <v>2</v>
      </c>
      <c r="D93" s="19" t="s">
        <v>1290</v>
      </c>
      <c r="E93" s="23">
        <v>16500</v>
      </c>
      <c r="F93" s="24">
        <v>1876.31</v>
      </c>
      <c r="G93" s="25">
        <v>1.7999999999999999E-2</v>
      </c>
    </row>
    <row r="94" spans="1:7" ht="12.95" customHeight="1">
      <c r="A94" s="21" t="s">
        <v>1469</v>
      </c>
      <c r="B94" s="22" t="s">
        <v>1470</v>
      </c>
      <c r="C94" s="17" t="s">
        <v>2</v>
      </c>
      <c r="D94" s="19" t="s">
        <v>1290</v>
      </c>
      <c r="E94" s="23">
        <v>-108000</v>
      </c>
      <c r="F94" s="24">
        <v>-49.03</v>
      </c>
      <c r="G94" s="25">
        <v>-5.0000000000000001E-4</v>
      </c>
    </row>
    <row r="95" spans="1:7" ht="12.95" customHeight="1">
      <c r="A95" s="21" t="s">
        <v>1301</v>
      </c>
      <c r="B95" s="22" t="s">
        <v>1302</v>
      </c>
      <c r="C95" s="17" t="s">
        <v>2</v>
      </c>
      <c r="D95" s="19" t="s">
        <v>1290</v>
      </c>
      <c r="E95" s="23">
        <v>-17600</v>
      </c>
      <c r="F95" s="24">
        <v>-56.36</v>
      </c>
      <c r="G95" s="25">
        <v>-5.0000000000000001E-4</v>
      </c>
    </row>
    <row r="96" spans="1:7" ht="12.95" customHeight="1">
      <c r="A96" s="21" t="s">
        <v>1546</v>
      </c>
      <c r="B96" s="22" t="s">
        <v>1547</v>
      </c>
      <c r="C96" s="17" t="s">
        <v>2</v>
      </c>
      <c r="D96" s="19" t="s">
        <v>1290</v>
      </c>
      <c r="E96" s="23">
        <v>-150000</v>
      </c>
      <c r="F96" s="24">
        <v>-131.47999999999999</v>
      </c>
      <c r="G96" s="25">
        <v>-1.2999999999999999E-3</v>
      </c>
    </row>
    <row r="97" spans="1:7" ht="12.95" customHeight="1">
      <c r="A97" s="21" t="s">
        <v>2312</v>
      </c>
      <c r="B97" s="22" t="s">
        <v>2313</v>
      </c>
      <c r="C97" s="17" t="s">
        <v>2</v>
      </c>
      <c r="D97" s="19" t="s">
        <v>1290</v>
      </c>
      <c r="E97" s="23">
        <v>-50400</v>
      </c>
      <c r="F97" s="24">
        <v>-144.27000000000001</v>
      </c>
      <c r="G97" s="25">
        <v>-1.4E-3</v>
      </c>
    </row>
    <row r="98" spans="1:7" ht="12.95" customHeight="1">
      <c r="A98" s="21" t="s">
        <v>1481</v>
      </c>
      <c r="B98" s="22" t="s">
        <v>1482</v>
      </c>
      <c r="C98" s="17" t="s">
        <v>2</v>
      </c>
      <c r="D98" s="19" t="s">
        <v>1290</v>
      </c>
      <c r="E98" s="23">
        <v>-40250</v>
      </c>
      <c r="F98" s="24">
        <v>-148.88</v>
      </c>
      <c r="G98" s="25">
        <v>-1.4E-3</v>
      </c>
    </row>
    <row r="99" spans="1:7" ht="12.95" customHeight="1">
      <c r="A99" s="21" t="s">
        <v>1383</v>
      </c>
      <c r="B99" s="22" t="s">
        <v>1384</v>
      </c>
      <c r="C99" s="17" t="s">
        <v>2</v>
      </c>
      <c r="D99" s="19" t="s">
        <v>1290</v>
      </c>
      <c r="E99" s="23">
        <v>-69000</v>
      </c>
      <c r="F99" s="24">
        <v>-228.67</v>
      </c>
      <c r="G99" s="25">
        <v>-2.2000000000000001E-3</v>
      </c>
    </row>
    <row r="100" spans="1:7" ht="12.95" customHeight="1">
      <c r="A100" s="21" t="s">
        <v>1491</v>
      </c>
      <c r="B100" s="22" t="s">
        <v>1492</v>
      </c>
      <c r="C100" s="17" t="s">
        <v>2</v>
      </c>
      <c r="D100" s="19" t="s">
        <v>1290</v>
      </c>
      <c r="E100" s="23">
        <v>-198000</v>
      </c>
      <c r="F100" s="24">
        <v>-231.26</v>
      </c>
      <c r="G100" s="25">
        <v>-2.2000000000000001E-3</v>
      </c>
    </row>
    <row r="101" spans="1:7" ht="12.95" customHeight="1">
      <c r="A101" s="21" t="s">
        <v>1525</v>
      </c>
      <c r="B101" s="22" t="s">
        <v>2990</v>
      </c>
      <c r="C101" s="17" t="s">
        <v>2</v>
      </c>
      <c r="D101" s="19" t="s">
        <v>1290</v>
      </c>
      <c r="E101" s="23">
        <v>-201600</v>
      </c>
      <c r="F101" s="24">
        <v>-291.61</v>
      </c>
      <c r="G101" s="25">
        <v>-2.8E-3</v>
      </c>
    </row>
    <row r="102" spans="1:7" ht="12.95" customHeight="1">
      <c r="A102" s="21" t="s">
        <v>1515</v>
      </c>
      <c r="B102" s="22" t="s">
        <v>1516</v>
      </c>
      <c r="C102" s="17" t="s">
        <v>2</v>
      </c>
      <c r="D102" s="19" t="s">
        <v>1290</v>
      </c>
      <c r="E102" s="23">
        <v>-396000</v>
      </c>
      <c r="F102" s="24">
        <v>-308.48</v>
      </c>
      <c r="G102" s="25">
        <v>-3.0000000000000001E-3</v>
      </c>
    </row>
    <row r="103" spans="1:7" ht="12.95" customHeight="1">
      <c r="A103" s="21" t="s">
        <v>2314</v>
      </c>
      <c r="B103" s="22" t="s">
        <v>2315</v>
      </c>
      <c r="C103" s="17" t="s">
        <v>2</v>
      </c>
      <c r="D103" s="19" t="s">
        <v>1290</v>
      </c>
      <c r="E103" s="23">
        <v>-148500</v>
      </c>
      <c r="F103" s="24">
        <v>-453.74</v>
      </c>
      <c r="G103" s="25">
        <v>-4.3E-3</v>
      </c>
    </row>
    <row r="104" spans="1:7" ht="12.95" customHeight="1">
      <c r="A104" s="21" t="s">
        <v>1548</v>
      </c>
      <c r="B104" s="22" t="s">
        <v>1549</v>
      </c>
      <c r="C104" s="17" t="s">
        <v>2</v>
      </c>
      <c r="D104" s="19" t="s">
        <v>1290</v>
      </c>
      <c r="E104" s="23">
        <v>-170400</v>
      </c>
      <c r="F104" s="24">
        <v>-472.52</v>
      </c>
      <c r="G104" s="25">
        <v>-4.4999999999999997E-3</v>
      </c>
    </row>
    <row r="105" spans="1:7" ht="12.95" customHeight="1">
      <c r="A105" s="21" t="s">
        <v>1389</v>
      </c>
      <c r="B105" s="22" t="s">
        <v>1390</v>
      </c>
      <c r="C105" s="17" t="s">
        <v>2</v>
      </c>
      <c r="D105" s="19" t="s">
        <v>1290</v>
      </c>
      <c r="E105" s="23">
        <v>-89100</v>
      </c>
      <c r="F105" s="24">
        <v>-507.42</v>
      </c>
      <c r="G105" s="25">
        <v>-4.8999999999999998E-3</v>
      </c>
    </row>
    <row r="106" spans="1:7" ht="12.95" customHeight="1">
      <c r="A106" s="21" t="s">
        <v>1542</v>
      </c>
      <c r="B106" s="22" t="s">
        <v>1543</v>
      </c>
      <c r="C106" s="17" t="s">
        <v>2</v>
      </c>
      <c r="D106" s="19" t="s">
        <v>1290</v>
      </c>
      <c r="E106" s="23">
        <v>-344000</v>
      </c>
      <c r="F106" s="24">
        <v>-530.28</v>
      </c>
      <c r="G106" s="25">
        <v>-5.1000000000000004E-3</v>
      </c>
    </row>
    <row r="107" spans="1:7" ht="12.95" customHeight="1">
      <c r="A107" s="21" t="s">
        <v>1535</v>
      </c>
      <c r="B107" s="22" t="s">
        <v>1536</v>
      </c>
      <c r="C107" s="17" t="s">
        <v>2</v>
      </c>
      <c r="D107" s="19" t="s">
        <v>1290</v>
      </c>
      <c r="E107" s="23">
        <v>-16200</v>
      </c>
      <c r="F107" s="24">
        <v>-534.41</v>
      </c>
      <c r="G107" s="25">
        <v>-5.1000000000000004E-3</v>
      </c>
    </row>
    <row r="108" spans="1:7" ht="12.95" customHeight="1">
      <c r="A108" s="21" t="s">
        <v>1537</v>
      </c>
      <c r="B108" s="22" t="s">
        <v>1526</v>
      </c>
      <c r="C108" s="17" t="s">
        <v>2</v>
      </c>
      <c r="D108" s="19" t="s">
        <v>1290</v>
      </c>
      <c r="E108" s="23">
        <v>-225000</v>
      </c>
      <c r="F108" s="24">
        <v>-596.14</v>
      </c>
      <c r="G108" s="25">
        <v>-5.7000000000000002E-3</v>
      </c>
    </row>
    <row r="109" spans="1:7" ht="12.95" customHeight="1">
      <c r="A109" s="21" t="s">
        <v>1467</v>
      </c>
      <c r="B109" s="22" t="s">
        <v>1468</v>
      </c>
      <c r="C109" s="17" t="s">
        <v>2</v>
      </c>
      <c r="D109" s="19" t="s">
        <v>1290</v>
      </c>
      <c r="E109" s="23">
        <v>-122400</v>
      </c>
      <c r="F109" s="24">
        <v>-719.1</v>
      </c>
      <c r="G109" s="25">
        <v>-6.8999999999999999E-3</v>
      </c>
    </row>
    <row r="110" spans="1:7" ht="12.95" customHeight="1">
      <c r="A110" s="21" t="s">
        <v>1373</v>
      </c>
      <c r="B110" s="22" t="s">
        <v>1374</v>
      </c>
      <c r="C110" s="17" t="s">
        <v>2</v>
      </c>
      <c r="D110" s="19" t="s">
        <v>1290</v>
      </c>
      <c r="E110" s="23">
        <v>-122500</v>
      </c>
      <c r="F110" s="24">
        <v>-720.79</v>
      </c>
      <c r="G110" s="25">
        <v>-6.8999999999999999E-3</v>
      </c>
    </row>
    <row r="111" spans="1:7" ht="12.95" customHeight="1">
      <c r="A111" s="21" t="s">
        <v>1293</v>
      </c>
      <c r="B111" s="22" t="s">
        <v>1294</v>
      </c>
      <c r="C111" s="17" t="s">
        <v>2</v>
      </c>
      <c r="D111" s="19" t="s">
        <v>1290</v>
      </c>
      <c r="E111" s="23">
        <v>-7800</v>
      </c>
      <c r="F111" s="24">
        <v>-739.13</v>
      </c>
      <c r="G111" s="25">
        <v>-7.1000000000000004E-3</v>
      </c>
    </row>
    <row r="112" spans="1:7" ht="12.95" customHeight="1">
      <c r="A112" s="21" t="s">
        <v>1505</v>
      </c>
      <c r="B112" s="22" t="s">
        <v>1506</v>
      </c>
      <c r="C112" s="17" t="s">
        <v>2</v>
      </c>
      <c r="D112" s="19" t="s">
        <v>1290</v>
      </c>
      <c r="E112" s="23">
        <v>-277750</v>
      </c>
      <c r="F112" s="24">
        <v>-843.25</v>
      </c>
      <c r="G112" s="25">
        <v>-8.0999999999999996E-3</v>
      </c>
    </row>
    <row r="113" spans="1:7" ht="12.95" customHeight="1">
      <c r="A113" s="21" t="s">
        <v>1353</v>
      </c>
      <c r="B113" s="22" t="s">
        <v>1354</v>
      </c>
      <c r="C113" s="17" t="s">
        <v>2</v>
      </c>
      <c r="D113" s="19" t="s">
        <v>1290</v>
      </c>
      <c r="E113" s="23">
        <v>-303000</v>
      </c>
      <c r="F113" s="24">
        <v>-893.24</v>
      </c>
      <c r="G113" s="25">
        <v>-8.6E-3</v>
      </c>
    </row>
    <row r="114" spans="1:7" ht="12.95" customHeight="1">
      <c r="A114" s="21" t="s">
        <v>1427</v>
      </c>
      <c r="B114" s="22" t="s">
        <v>1428</v>
      </c>
      <c r="C114" s="17" t="s">
        <v>2</v>
      </c>
      <c r="D114" s="19" t="s">
        <v>1290</v>
      </c>
      <c r="E114" s="23">
        <v>-1012000</v>
      </c>
      <c r="F114" s="24">
        <v>-895.62</v>
      </c>
      <c r="G114" s="25">
        <v>-8.6E-3</v>
      </c>
    </row>
    <row r="115" spans="1:7" ht="12.95" customHeight="1">
      <c r="A115" s="21" t="s">
        <v>1411</v>
      </c>
      <c r="B115" s="22" t="s">
        <v>1412</v>
      </c>
      <c r="C115" s="17" t="s">
        <v>2</v>
      </c>
      <c r="D115" s="19" t="s">
        <v>1290</v>
      </c>
      <c r="E115" s="23">
        <v>-512500</v>
      </c>
      <c r="F115" s="24">
        <v>-1184.3900000000001</v>
      </c>
      <c r="G115" s="25">
        <v>-1.1299999999999999E-2</v>
      </c>
    </row>
    <row r="116" spans="1:7" ht="12.95" customHeight="1">
      <c r="A116" s="21" t="s">
        <v>1509</v>
      </c>
      <c r="B116" s="22" t="s">
        <v>1510</v>
      </c>
      <c r="C116" s="17" t="s">
        <v>2</v>
      </c>
      <c r="D116" s="19" t="s">
        <v>1290</v>
      </c>
      <c r="E116" s="23">
        <v>-418200</v>
      </c>
      <c r="F116" s="24">
        <v>-1625.54</v>
      </c>
      <c r="G116" s="25">
        <v>-1.5599999999999999E-2</v>
      </c>
    </row>
    <row r="117" spans="1:7" ht="12.95" customHeight="1">
      <c r="A117" s="21" t="s">
        <v>1513</v>
      </c>
      <c r="B117" s="22" t="s">
        <v>1514</v>
      </c>
      <c r="C117" s="17" t="s">
        <v>2</v>
      </c>
      <c r="D117" s="19" t="s">
        <v>1290</v>
      </c>
      <c r="E117" s="23">
        <v>-216600</v>
      </c>
      <c r="F117" s="24">
        <v>-2960.92</v>
      </c>
      <c r="G117" s="25">
        <v>-2.8299999999999999E-2</v>
      </c>
    </row>
    <row r="118" spans="1:7" ht="12.95" customHeight="1">
      <c r="A118" s="10"/>
      <c r="B118" s="27" t="s">
        <v>40</v>
      </c>
      <c r="C118" s="33" t="s">
        <v>2</v>
      </c>
      <c r="D118" s="30" t="s">
        <v>2</v>
      </c>
      <c r="E118" s="35" t="s">
        <v>2</v>
      </c>
      <c r="F118" s="36">
        <v>-13390.22</v>
      </c>
      <c r="G118" s="37">
        <v>-0.1283</v>
      </c>
    </row>
    <row r="119" spans="1:7" ht="12.95" customHeight="1">
      <c r="A119" s="10"/>
      <c r="B119" s="18" t="s">
        <v>9</v>
      </c>
      <c r="C119" s="17" t="s">
        <v>2</v>
      </c>
      <c r="D119" s="19" t="s">
        <v>2</v>
      </c>
      <c r="E119" s="19" t="s">
        <v>2</v>
      </c>
      <c r="F119" s="19" t="s">
        <v>2</v>
      </c>
      <c r="G119" s="20" t="s">
        <v>2</v>
      </c>
    </row>
    <row r="120" spans="1:7" ht="12.95" customHeight="1">
      <c r="A120" s="10"/>
      <c r="B120" s="18" t="s">
        <v>10</v>
      </c>
      <c r="C120" s="17" t="s">
        <v>2</v>
      </c>
      <c r="D120" s="19" t="s">
        <v>2</v>
      </c>
      <c r="E120" s="19" t="s">
        <v>2</v>
      </c>
      <c r="F120" s="19" t="s">
        <v>2</v>
      </c>
      <c r="G120" s="20" t="s">
        <v>2</v>
      </c>
    </row>
    <row r="121" spans="1:7" ht="12.95" customHeight="1">
      <c r="A121" s="10"/>
      <c r="B121" s="18" t="s">
        <v>11</v>
      </c>
      <c r="C121" s="17" t="s">
        <v>2</v>
      </c>
      <c r="D121" s="19" t="s">
        <v>2</v>
      </c>
      <c r="E121" s="19" t="s">
        <v>2</v>
      </c>
      <c r="F121" s="19" t="s">
        <v>2</v>
      </c>
      <c r="G121" s="20" t="s">
        <v>2</v>
      </c>
    </row>
    <row r="122" spans="1:7" ht="12.95" customHeight="1">
      <c r="A122" s="21" t="s">
        <v>712</v>
      </c>
      <c r="B122" s="50" t="s">
        <v>714</v>
      </c>
      <c r="C122" s="17" t="s">
        <v>713</v>
      </c>
      <c r="D122" s="49" t="s">
        <v>23</v>
      </c>
      <c r="E122" s="23">
        <v>5000000</v>
      </c>
      <c r="F122" s="24">
        <v>4858.0200000000004</v>
      </c>
      <c r="G122" s="25">
        <v>4.65E-2</v>
      </c>
    </row>
    <row r="123" spans="1:7" ht="12.95" customHeight="1">
      <c r="A123" s="21" t="s">
        <v>790</v>
      </c>
      <c r="B123" s="22" t="s">
        <v>2997</v>
      </c>
      <c r="C123" s="17" t="s">
        <v>791</v>
      </c>
      <c r="D123" s="19" t="s">
        <v>23</v>
      </c>
      <c r="E123" s="23">
        <v>2500000</v>
      </c>
      <c r="F123" s="24">
        <v>2484.08</v>
      </c>
      <c r="G123" s="25">
        <v>2.3800000000000002E-2</v>
      </c>
    </row>
    <row r="124" spans="1:7" ht="12.95" customHeight="1">
      <c r="A124" s="21" t="s">
        <v>2316</v>
      </c>
      <c r="B124" s="22" t="s">
        <v>2318</v>
      </c>
      <c r="C124" s="17" t="s">
        <v>2317</v>
      </c>
      <c r="D124" s="19" t="s">
        <v>23</v>
      </c>
      <c r="E124" s="23">
        <v>2500000</v>
      </c>
      <c r="F124" s="24">
        <v>2482.13</v>
      </c>
      <c r="G124" s="25">
        <v>2.3800000000000002E-2</v>
      </c>
    </row>
    <row r="125" spans="1:7" ht="12.95" customHeight="1">
      <c r="A125" s="21" t="s">
        <v>2319</v>
      </c>
      <c r="B125" s="22" t="s">
        <v>2321</v>
      </c>
      <c r="C125" s="17" t="s">
        <v>2320</v>
      </c>
      <c r="D125" s="19" t="s">
        <v>23</v>
      </c>
      <c r="E125" s="23">
        <v>2500000</v>
      </c>
      <c r="F125" s="24">
        <v>2442.15</v>
      </c>
      <c r="G125" s="25">
        <v>2.3400000000000001E-2</v>
      </c>
    </row>
    <row r="126" spans="1:7" ht="12.95" customHeight="1">
      <c r="A126" s="21" t="s">
        <v>593</v>
      </c>
      <c r="B126" s="22" t="s">
        <v>595</v>
      </c>
      <c r="C126" s="17" t="s">
        <v>594</v>
      </c>
      <c r="D126" s="19" t="s">
        <v>23</v>
      </c>
      <c r="E126" s="23">
        <v>2500000</v>
      </c>
      <c r="F126" s="24">
        <v>2425.7800000000002</v>
      </c>
      <c r="G126" s="25">
        <v>2.3199999999999998E-2</v>
      </c>
    </row>
    <row r="127" spans="1:7" ht="12.95" customHeight="1">
      <c r="A127" s="21" t="s">
        <v>756</v>
      </c>
      <c r="B127" s="22" t="s">
        <v>758</v>
      </c>
      <c r="C127" s="17" t="s">
        <v>757</v>
      </c>
      <c r="D127" s="19" t="s">
        <v>23</v>
      </c>
      <c r="E127" s="23">
        <v>1500000</v>
      </c>
      <c r="F127" s="24">
        <v>1422.44</v>
      </c>
      <c r="G127" s="25">
        <v>1.3599999999999999E-2</v>
      </c>
    </row>
    <row r="128" spans="1:7" ht="12.95" customHeight="1">
      <c r="A128" s="21" t="s">
        <v>2322</v>
      </c>
      <c r="B128" s="22" t="s">
        <v>2324</v>
      </c>
      <c r="C128" s="17" t="s">
        <v>2323</v>
      </c>
      <c r="D128" s="19" t="s">
        <v>23</v>
      </c>
      <c r="E128" s="23">
        <v>1000000</v>
      </c>
      <c r="F128" s="24">
        <v>990.93</v>
      </c>
      <c r="G128" s="25">
        <v>9.4999999999999998E-3</v>
      </c>
    </row>
    <row r="129" spans="1:7" ht="12.95" customHeight="1">
      <c r="A129" s="21" t="s">
        <v>2325</v>
      </c>
      <c r="B129" s="22" t="s">
        <v>3010</v>
      </c>
      <c r="C129" s="17" t="s">
        <v>2326</v>
      </c>
      <c r="D129" s="19" t="s">
        <v>36</v>
      </c>
      <c r="E129" s="23">
        <v>500000</v>
      </c>
      <c r="F129" s="24">
        <v>495.03</v>
      </c>
      <c r="G129" s="25">
        <v>4.7000000000000002E-3</v>
      </c>
    </row>
    <row r="130" spans="1:7" ht="12.95" customHeight="1">
      <c r="A130" s="21" t="s">
        <v>2194</v>
      </c>
      <c r="B130" s="22" t="s">
        <v>2196</v>
      </c>
      <c r="C130" s="17" t="s">
        <v>2195</v>
      </c>
      <c r="D130" s="19" t="s">
        <v>23</v>
      </c>
      <c r="E130" s="23">
        <v>200267</v>
      </c>
      <c r="F130" s="24">
        <v>24.97</v>
      </c>
      <c r="G130" s="25">
        <v>2.0000000000000001E-4</v>
      </c>
    </row>
    <row r="131" spans="1:7" ht="12.95" customHeight="1">
      <c r="A131" s="10"/>
      <c r="B131" s="27" t="s">
        <v>37</v>
      </c>
      <c r="C131" s="26" t="s">
        <v>2</v>
      </c>
      <c r="D131" s="27" t="s">
        <v>2</v>
      </c>
      <c r="E131" s="27" t="s">
        <v>2</v>
      </c>
      <c r="F131" s="28">
        <v>17625.53</v>
      </c>
      <c r="G131" s="29">
        <v>0.16869999999999999</v>
      </c>
    </row>
    <row r="132" spans="1:7" ht="12.95" customHeight="1">
      <c r="A132" s="10"/>
      <c r="B132" s="18" t="s">
        <v>38</v>
      </c>
      <c r="C132" s="17" t="s">
        <v>2</v>
      </c>
      <c r="D132" s="30" t="s">
        <v>2</v>
      </c>
      <c r="E132" s="30" t="s">
        <v>2</v>
      </c>
      <c r="F132" s="31" t="s">
        <v>39</v>
      </c>
      <c r="G132" s="32" t="s">
        <v>39</v>
      </c>
    </row>
    <row r="133" spans="1:7" ht="12.95" customHeight="1">
      <c r="A133" s="10"/>
      <c r="B133" s="26" t="s">
        <v>37</v>
      </c>
      <c r="C133" s="33" t="s">
        <v>2</v>
      </c>
      <c r="D133" s="30" t="s">
        <v>2</v>
      </c>
      <c r="E133" s="30" t="s">
        <v>2</v>
      </c>
      <c r="F133" s="31" t="s">
        <v>39</v>
      </c>
      <c r="G133" s="32" t="s">
        <v>39</v>
      </c>
    </row>
    <row r="134" spans="1:7" ht="12.95" customHeight="1">
      <c r="A134" s="10"/>
      <c r="B134" s="18" t="s">
        <v>2948</v>
      </c>
      <c r="C134" s="17"/>
      <c r="D134" s="19"/>
      <c r="E134" s="19"/>
      <c r="F134" s="19"/>
      <c r="G134" s="20"/>
    </row>
    <row r="135" spans="1:7" ht="12.95" customHeight="1">
      <c r="A135" s="34"/>
      <c r="B135" s="27" t="s">
        <v>37</v>
      </c>
      <c r="C135" s="26"/>
      <c r="D135" s="27"/>
      <c r="E135" s="27"/>
      <c r="F135" s="28" t="s">
        <v>39</v>
      </c>
      <c r="G135" s="29" t="s">
        <v>39</v>
      </c>
    </row>
    <row r="136" spans="1:7" ht="12.95" customHeight="1">
      <c r="A136" s="10"/>
      <c r="B136" s="27" t="s">
        <v>40</v>
      </c>
      <c r="C136" s="33" t="s">
        <v>2</v>
      </c>
      <c r="D136" s="30" t="s">
        <v>2</v>
      </c>
      <c r="E136" s="35" t="s">
        <v>2</v>
      </c>
      <c r="F136" s="36">
        <v>17625.53</v>
      </c>
      <c r="G136" s="37">
        <v>0.16869999999999999</v>
      </c>
    </row>
    <row r="137" spans="1:7" ht="12.95" customHeight="1">
      <c r="A137" s="10"/>
      <c r="B137" s="18" t="s">
        <v>41</v>
      </c>
      <c r="C137" s="17" t="s">
        <v>2</v>
      </c>
      <c r="D137" s="19" t="s">
        <v>2</v>
      </c>
      <c r="E137" s="19" t="s">
        <v>2</v>
      </c>
      <c r="F137" s="19" t="s">
        <v>2</v>
      </c>
      <c r="G137" s="20" t="s">
        <v>2</v>
      </c>
    </row>
    <row r="138" spans="1:7" ht="12.95" customHeight="1">
      <c r="A138" s="10"/>
      <c r="B138" s="18" t="s">
        <v>453</v>
      </c>
      <c r="C138" s="17" t="s">
        <v>2</v>
      </c>
      <c r="D138" s="19" t="s">
        <v>2</v>
      </c>
      <c r="E138" s="19" t="s">
        <v>2</v>
      </c>
      <c r="F138" s="19" t="s">
        <v>2</v>
      </c>
      <c r="G138" s="20" t="s">
        <v>2</v>
      </c>
    </row>
    <row r="139" spans="1:7" ht="12.95" customHeight="1">
      <c r="A139" s="11" t="s">
        <v>2</v>
      </c>
      <c r="B139" s="22" t="s">
        <v>454</v>
      </c>
      <c r="C139" s="17" t="s">
        <v>2</v>
      </c>
      <c r="D139" s="19" t="s">
        <v>2</v>
      </c>
      <c r="E139" s="39" t="s">
        <v>2</v>
      </c>
      <c r="F139" s="24">
        <v>2590.44</v>
      </c>
      <c r="G139" s="25">
        <v>2.4799999999999999E-2</v>
      </c>
    </row>
    <row r="140" spans="1:7" ht="12.95" customHeight="1">
      <c r="A140" s="10"/>
      <c r="B140" s="27" t="s">
        <v>40</v>
      </c>
      <c r="C140" s="33" t="s">
        <v>2</v>
      </c>
      <c r="D140" s="30" t="s">
        <v>2</v>
      </c>
      <c r="E140" s="35" t="s">
        <v>2</v>
      </c>
      <c r="F140" s="36">
        <v>2590.44</v>
      </c>
      <c r="G140" s="37">
        <v>2.4799999999999999E-2</v>
      </c>
    </row>
    <row r="141" spans="1:7" ht="12.95" customHeight="1">
      <c r="A141" s="10"/>
      <c r="B141" s="18" t="s">
        <v>248</v>
      </c>
      <c r="C141" s="17" t="s">
        <v>2</v>
      </c>
      <c r="D141" s="38" t="s">
        <v>249</v>
      </c>
      <c r="E141" s="19" t="s">
        <v>2</v>
      </c>
      <c r="F141" s="19" t="s">
        <v>2</v>
      </c>
      <c r="G141" s="20" t="s">
        <v>2</v>
      </c>
    </row>
    <row r="142" spans="1:7" ht="12.95" customHeight="1">
      <c r="A142" s="21" t="s">
        <v>2025</v>
      </c>
      <c r="B142" s="22" t="s">
        <v>1615</v>
      </c>
      <c r="C142" s="17" t="s">
        <v>2</v>
      </c>
      <c r="D142" s="19" t="s">
        <v>2026</v>
      </c>
      <c r="E142" s="39" t="s">
        <v>2</v>
      </c>
      <c r="F142" s="24">
        <v>9999.99</v>
      </c>
      <c r="G142" s="25">
        <v>9.5699999999999993E-2</v>
      </c>
    </row>
    <row r="143" spans="1:7" ht="12.95" customHeight="1">
      <c r="A143" s="10"/>
      <c r="B143" s="18" t="s">
        <v>1613</v>
      </c>
      <c r="C143" s="17" t="s">
        <v>2</v>
      </c>
      <c r="D143" s="38" t="s">
        <v>249</v>
      </c>
      <c r="E143" s="19" t="s">
        <v>2</v>
      </c>
      <c r="F143" s="19" t="s">
        <v>2</v>
      </c>
      <c r="G143" s="20" t="s">
        <v>2</v>
      </c>
    </row>
    <row r="144" spans="1:7" ht="12.95" customHeight="1">
      <c r="A144" s="21" t="s">
        <v>2327</v>
      </c>
      <c r="B144" s="22" t="s">
        <v>1615</v>
      </c>
      <c r="C144" s="17" t="s">
        <v>2</v>
      </c>
      <c r="D144" s="19" t="s">
        <v>1677</v>
      </c>
      <c r="E144" s="39" t="s">
        <v>2</v>
      </c>
      <c r="F144" s="24">
        <v>1000</v>
      </c>
      <c r="G144" s="25">
        <v>9.5999999999999992E-3</v>
      </c>
    </row>
    <row r="145" spans="1:7" ht="12.95" customHeight="1">
      <c r="A145" s="21" t="s">
        <v>1644</v>
      </c>
      <c r="B145" s="22" t="s">
        <v>1615</v>
      </c>
      <c r="C145" s="17" t="s">
        <v>2</v>
      </c>
      <c r="D145" s="19" t="s">
        <v>1641</v>
      </c>
      <c r="E145" s="39" t="s">
        <v>2</v>
      </c>
      <c r="F145" s="24">
        <v>1000</v>
      </c>
      <c r="G145" s="25">
        <v>9.5999999999999992E-3</v>
      </c>
    </row>
    <row r="146" spans="1:7" ht="12.95" customHeight="1">
      <c r="A146" s="21" t="s">
        <v>1635</v>
      </c>
      <c r="B146" s="22" t="s">
        <v>1615</v>
      </c>
      <c r="C146" s="17" t="s">
        <v>2</v>
      </c>
      <c r="D146" s="19" t="s">
        <v>1636</v>
      </c>
      <c r="E146" s="39" t="s">
        <v>2</v>
      </c>
      <c r="F146" s="24">
        <v>500</v>
      </c>
      <c r="G146" s="25">
        <v>4.7999999999999996E-3</v>
      </c>
    </row>
    <row r="147" spans="1:7" ht="12.95" customHeight="1">
      <c r="A147" s="10"/>
      <c r="B147" s="27" t="s">
        <v>40</v>
      </c>
      <c r="C147" s="33" t="s">
        <v>2</v>
      </c>
      <c r="D147" s="30" t="s">
        <v>2</v>
      </c>
      <c r="E147" s="35" t="s">
        <v>2</v>
      </c>
      <c r="F147" s="36">
        <v>12499.99</v>
      </c>
      <c r="G147" s="37">
        <v>0.1197</v>
      </c>
    </row>
    <row r="148" spans="1:7" ht="12.95" customHeight="1">
      <c r="A148" s="10"/>
      <c r="B148" s="18" t="s">
        <v>260</v>
      </c>
      <c r="C148" s="17" t="s">
        <v>2</v>
      </c>
      <c r="D148" s="19" t="s">
        <v>2</v>
      </c>
      <c r="E148" s="19" t="s">
        <v>2</v>
      </c>
      <c r="F148" s="19" t="s">
        <v>2</v>
      </c>
      <c r="G148" s="20" t="s">
        <v>2</v>
      </c>
    </row>
    <row r="149" spans="1:7" ht="12.95" customHeight="1">
      <c r="A149" s="21" t="s">
        <v>1689</v>
      </c>
      <c r="B149" s="22" t="s">
        <v>1690</v>
      </c>
      <c r="C149" s="17" t="s">
        <v>2</v>
      </c>
      <c r="D149" s="19" t="s">
        <v>2</v>
      </c>
      <c r="E149" s="39" t="s">
        <v>2</v>
      </c>
      <c r="F149" s="24">
        <f>-30+530</f>
        <v>500</v>
      </c>
      <c r="G149" s="25">
        <f>+F149/$F$154</f>
        <v>4.7869727706877276E-3</v>
      </c>
    </row>
    <row r="150" spans="1:7" ht="12.95" customHeight="1">
      <c r="A150" s="21" t="s">
        <v>261</v>
      </c>
      <c r="B150" s="22" t="s">
        <v>262</v>
      </c>
      <c r="C150" s="17" t="s">
        <v>2</v>
      </c>
      <c r="D150" s="19" t="s">
        <v>2</v>
      </c>
      <c r="E150" s="39" t="s">
        <v>2</v>
      </c>
      <c r="F150" s="24">
        <v>1</v>
      </c>
      <c r="G150" s="25" t="s">
        <v>2988</v>
      </c>
    </row>
    <row r="151" spans="1:7" ht="12.95" customHeight="1">
      <c r="A151" s="21"/>
      <c r="B151" s="22" t="s">
        <v>2986</v>
      </c>
      <c r="C151" s="17"/>
      <c r="D151" s="19"/>
      <c r="E151" s="39"/>
      <c r="F151" s="24">
        <v>7.5610388999999989</v>
      </c>
      <c r="G151" s="25">
        <f>+F151/$F$154</f>
        <v>7.2388974664821357E-5</v>
      </c>
    </row>
    <row r="152" spans="1:7" ht="12.95" customHeight="1">
      <c r="A152" s="21"/>
      <c r="B152" s="22" t="s">
        <v>2987</v>
      </c>
      <c r="C152" s="17"/>
      <c r="D152" s="19"/>
      <c r="E152" s="39"/>
      <c r="F152" s="24">
        <f>14520.2689611-530-13390.22</f>
        <v>600.04896110000118</v>
      </c>
      <c r="G152" s="25">
        <f>+F152/$F$154</f>
        <v>5.7448360757303297E-3</v>
      </c>
    </row>
    <row r="153" spans="1:7" ht="12.95" customHeight="1">
      <c r="A153" s="10"/>
      <c r="B153" s="27" t="s">
        <v>263</v>
      </c>
      <c r="C153" s="33" t="s">
        <v>2</v>
      </c>
      <c r="D153" s="30" t="s">
        <v>2</v>
      </c>
      <c r="E153" s="35" t="s">
        <v>2</v>
      </c>
      <c r="F153" s="36">
        <f>SUM(F149:F152)</f>
        <v>1108.610000000001</v>
      </c>
      <c r="G153" s="37">
        <f>SUM(G149:G152)</f>
        <v>1.0604197821082878E-2</v>
      </c>
    </row>
    <row r="154" spans="1:7" ht="12.95" customHeight="1" thickBot="1">
      <c r="A154" s="10"/>
      <c r="B154" s="41" t="s">
        <v>264</v>
      </c>
      <c r="C154" s="40" t="s">
        <v>2</v>
      </c>
      <c r="D154" s="42" t="s">
        <v>2</v>
      </c>
      <c r="E154" s="42" t="s">
        <v>2</v>
      </c>
      <c r="F154" s="43">
        <v>104450.1449980395</v>
      </c>
      <c r="G154" s="44">
        <v>1</v>
      </c>
    </row>
    <row r="155" spans="1:7" ht="12.95" customHeight="1">
      <c r="A155" s="10"/>
      <c r="B155" s="11" t="s">
        <v>2</v>
      </c>
      <c r="C155" s="10"/>
      <c r="D155" s="10"/>
      <c r="E155" s="10"/>
      <c r="F155" s="10"/>
      <c r="G155" s="10"/>
    </row>
    <row r="156" spans="1:7" ht="12.95" customHeight="1">
      <c r="A156" s="10"/>
      <c r="B156" s="45" t="s">
        <v>2</v>
      </c>
      <c r="C156" s="10"/>
      <c r="D156" s="10"/>
      <c r="E156" s="10"/>
      <c r="F156" s="57"/>
      <c r="G156" s="57"/>
    </row>
    <row r="157" spans="1:7" ht="12.95" customHeight="1">
      <c r="A157" s="10"/>
      <c r="B157" s="45" t="s">
        <v>265</v>
      </c>
      <c r="C157" s="10"/>
      <c r="D157" s="10"/>
      <c r="E157" s="10"/>
      <c r="F157" s="61"/>
      <c r="G157" s="57"/>
    </row>
    <row r="158" spans="1:7" ht="12.95" customHeight="1">
      <c r="A158" s="10"/>
      <c r="B158" s="45" t="s">
        <v>485</v>
      </c>
      <c r="C158" s="10"/>
      <c r="D158" s="10"/>
      <c r="E158" s="10"/>
      <c r="F158" s="10"/>
      <c r="G158" s="10"/>
    </row>
    <row r="159" spans="1:7" ht="12.95" customHeight="1">
      <c r="A159" s="10"/>
      <c r="B159" s="45" t="s">
        <v>2</v>
      </c>
      <c r="C159" s="10"/>
      <c r="D159" s="10"/>
      <c r="E159" s="10"/>
      <c r="F159" s="10"/>
      <c r="G159" s="10"/>
    </row>
    <row r="160" spans="1:7" ht="26.1" customHeight="1">
      <c r="A160" s="10"/>
      <c r="B160" s="55"/>
      <c r="C160" s="10"/>
      <c r="E160" s="10"/>
      <c r="F160" s="10"/>
      <c r="G160" s="10"/>
    </row>
    <row r="161" spans="1:7" ht="12.95" customHeight="1">
      <c r="A161" s="10"/>
      <c r="B161" s="45" t="s">
        <v>2</v>
      </c>
      <c r="C161" s="10"/>
      <c r="D161" s="10"/>
      <c r="E161" s="10"/>
      <c r="F161" s="10"/>
      <c r="G16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2:G182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1.7109375" style="8" bestFit="1" customWidth="1"/>
    <col min="3" max="3" width="14" style="8" bestFit="1" customWidth="1"/>
    <col min="4" max="4" width="14.140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Corporate Bond Fund (IDFC CBF)</v>
      </c>
      <c r="C4" s="65"/>
      <c r="D4" s="65"/>
      <c r="E4" s="65"/>
      <c r="F4" s="65"/>
      <c r="G4" s="65"/>
    </row>
    <row r="5" spans="1:7" ht="15.95" customHeight="1">
      <c r="A5" s="9" t="s">
        <v>2328</v>
      </c>
      <c r="B5" s="56" t="s">
        <v>2975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2329</v>
      </c>
      <c r="B12" s="22" t="s">
        <v>3026</v>
      </c>
      <c r="C12" s="17" t="s">
        <v>2330</v>
      </c>
      <c r="D12" s="19" t="s">
        <v>36</v>
      </c>
      <c r="E12" s="23">
        <v>49000000</v>
      </c>
      <c r="F12" s="24">
        <v>48205.61</v>
      </c>
      <c r="G12" s="25">
        <v>4.3799999999999999E-2</v>
      </c>
    </row>
    <row r="13" spans="1:7" ht="12.95" customHeight="1">
      <c r="A13" s="21" t="s">
        <v>669</v>
      </c>
      <c r="B13" s="22" t="s">
        <v>671</v>
      </c>
      <c r="C13" s="17" t="s">
        <v>670</v>
      </c>
      <c r="D13" s="19" t="s">
        <v>23</v>
      </c>
      <c r="E13" s="23">
        <v>47000000</v>
      </c>
      <c r="F13" s="24">
        <v>46199.59</v>
      </c>
      <c r="G13" s="25">
        <v>4.2000000000000003E-2</v>
      </c>
    </row>
    <row r="14" spans="1:7" ht="12.95" customHeight="1">
      <c r="A14" s="21" t="s">
        <v>686</v>
      </c>
      <c r="B14" s="22" t="s">
        <v>688</v>
      </c>
      <c r="C14" s="17" t="s">
        <v>687</v>
      </c>
      <c r="D14" s="19" t="s">
        <v>23</v>
      </c>
      <c r="E14" s="23">
        <v>38500000</v>
      </c>
      <c r="F14" s="24">
        <v>38547.620000000003</v>
      </c>
      <c r="G14" s="25">
        <v>3.5000000000000003E-2</v>
      </c>
    </row>
    <row r="15" spans="1:7" ht="12.95" customHeight="1">
      <c r="A15" s="21" t="s">
        <v>681</v>
      </c>
      <c r="B15" s="22" t="s">
        <v>683</v>
      </c>
      <c r="C15" s="17" t="s">
        <v>682</v>
      </c>
      <c r="D15" s="19" t="s">
        <v>23</v>
      </c>
      <c r="E15" s="23">
        <v>36500000</v>
      </c>
      <c r="F15" s="24">
        <v>36472.699999999997</v>
      </c>
      <c r="G15" s="25">
        <v>3.32E-2</v>
      </c>
    </row>
    <row r="16" spans="1:7" ht="12.95" customHeight="1">
      <c r="A16" s="21" t="s">
        <v>596</v>
      </c>
      <c r="B16" s="22" t="s">
        <v>598</v>
      </c>
      <c r="C16" s="17" t="s">
        <v>597</v>
      </c>
      <c r="D16" s="19" t="s">
        <v>23</v>
      </c>
      <c r="E16" s="23">
        <v>36500000</v>
      </c>
      <c r="F16" s="24">
        <v>35561.910000000003</v>
      </c>
      <c r="G16" s="25">
        <v>3.2300000000000002E-2</v>
      </c>
    </row>
    <row r="17" spans="1:7" ht="12.95" customHeight="1">
      <c r="A17" s="21" t="s">
        <v>830</v>
      </c>
      <c r="B17" s="22" t="s">
        <v>832</v>
      </c>
      <c r="C17" s="17" t="s">
        <v>831</v>
      </c>
      <c r="D17" s="19" t="s">
        <v>23</v>
      </c>
      <c r="E17" s="23">
        <v>36000000</v>
      </c>
      <c r="F17" s="24">
        <v>35412.410000000003</v>
      </c>
      <c r="G17" s="25">
        <v>3.2199999999999999E-2</v>
      </c>
    </row>
    <row r="18" spans="1:7" ht="12.95" customHeight="1">
      <c r="A18" s="21" t="s">
        <v>703</v>
      </c>
      <c r="B18" s="22" t="s">
        <v>705</v>
      </c>
      <c r="C18" s="17" t="s">
        <v>704</v>
      </c>
      <c r="D18" s="19" t="s">
        <v>23</v>
      </c>
      <c r="E18" s="23">
        <v>25000000</v>
      </c>
      <c r="F18" s="24">
        <v>24975.23</v>
      </c>
      <c r="G18" s="25">
        <v>2.2700000000000001E-2</v>
      </c>
    </row>
    <row r="19" spans="1:7" ht="12.95" customHeight="1">
      <c r="A19" s="21" t="s">
        <v>2331</v>
      </c>
      <c r="B19" s="22" t="s">
        <v>2333</v>
      </c>
      <c r="C19" s="17" t="s">
        <v>2332</v>
      </c>
      <c r="D19" s="19" t="s">
        <v>23</v>
      </c>
      <c r="E19" s="23">
        <v>23500000</v>
      </c>
      <c r="F19" s="24">
        <v>23303.99</v>
      </c>
      <c r="G19" s="25">
        <v>2.12E-2</v>
      </c>
    </row>
    <row r="20" spans="1:7" ht="12.95" customHeight="1">
      <c r="A20" s="21" t="s">
        <v>2334</v>
      </c>
      <c r="B20" s="22" t="s">
        <v>2993</v>
      </c>
      <c r="C20" s="17" t="s">
        <v>2335</v>
      </c>
      <c r="D20" s="19" t="s">
        <v>23</v>
      </c>
      <c r="E20" s="23">
        <v>23150000</v>
      </c>
      <c r="F20" s="24">
        <v>22954.29</v>
      </c>
      <c r="G20" s="25">
        <v>2.0899999999999998E-2</v>
      </c>
    </row>
    <row r="21" spans="1:7" ht="12.95" customHeight="1">
      <c r="A21" s="21" t="s">
        <v>570</v>
      </c>
      <c r="B21" s="22" t="s">
        <v>572</v>
      </c>
      <c r="C21" s="17" t="s">
        <v>571</v>
      </c>
      <c r="D21" s="19" t="s">
        <v>23</v>
      </c>
      <c r="E21" s="23">
        <v>22500000</v>
      </c>
      <c r="F21" s="24">
        <v>22116.67</v>
      </c>
      <c r="G21" s="25">
        <v>2.01E-2</v>
      </c>
    </row>
    <row r="22" spans="1:7" ht="12.95" customHeight="1">
      <c r="A22" s="21" t="s">
        <v>744</v>
      </c>
      <c r="B22" s="22" t="s">
        <v>746</v>
      </c>
      <c r="C22" s="17" t="s">
        <v>745</v>
      </c>
      <c r="D22" s="19" t="s">
        <v>23</v>
      </c>
      <c r="E22" s="23">
        <v>21000000</v>
      </c>
      <c r="F22" s="24">
        <v>20524.330000000002</v>
      </c>
      <c r="G22" s="25">
        <v>1.8700000000000001E-2</v>
      </c>
    </row>
    <row r="23" spans="1:7" ht="12.95" customHeight="1">
      <c r="A23" s="21" t="s">
        <v>2336</v>
      </c>
      <c r="B23" s="22" t="s">
        <v>2338</v>
      </c>
      <c r="C23" s="17" t="s">
        <v>2337</v>
      </c>
      <c r="D23" s="19" t="s">
        <v>23</v>
      </c>
      <c r="E23" s="23">
        <v>20100000</v>
      </c>
      <c r="F23" s="24">
        <v>19676.98</v>
      </c>
      <c r="G23" s="25">
        <v>1.7899999999999999E-2</v>
      </c>
    </row>
    <row r="24" spans="1:7" ht="12.95" customHeight="1">
      <c r="A24" s="21" t="s">
        <v>2319</v>
      </c>
      <c r="B24" s="22" t="s">
        <v>2321</v>
      </c>
      <c r="C24" s="17" t="s">
        <v>2320</v>
      </c>
      <c r="D24" s="19" t="s">
        <v>23</v>
      </c>
      <c r="E24" s="23">
        <v>20000000</v>
      </c>
      <c r="F24" s="24">
        <v>19537.2</v>
      </c>
      <c r="G24" s="25">
        <v>1.78E-2</v>
      </c>
    </row>
    <row r="25" spans="1:7" ht="12.95" customHeight="1">
      <c r="A25" s="21" t="s">
        <v>2339</v>
      </c>
      <c r="B25" s="22" t="s">
        <v>2341</v>
      </c>
      <c r="C25" s="17" t="s">
        <v>2340</v>
      </c>
      <c r="D25" s="19" t="s">
        <v>23</v>
      </c>
      <c r="E25" s="23">
        <v>19000000</v>
      </c>
      <c r="F25" s="24">
        <v>18998.14</v>
      </c>
      <c r="G25" s="25">
        <v>1.7299999999999999E-2</v>
      </c>
    </row>
    <row r="26" spans="1:7" ht="12.95" customHeight="1">
      <c r="A26" s="21" t="s">
        <v>712</v>
      </c>
      <c r="B26" s="22" t="s">
        <v>714</v>
      </c>
      <c r="C26" s="17" t="s">
        <v>713</v>
      </c>
      <c r="D26" s="19" t="s">
        <v>23</v>
      </c>
      <c r="E26" s="23">
        <v>19500000</v>
      </c>
      <c r="F26" s="24">
        <v>18946.259999999998</v>
      </c>
      <c r="G26" s="25">
        <v>1.72E-2</v>
      </c>
    </row>
    <row r="27" spans="1:7" ht="12.95" customHeight="1">
      <c r="A27" s="21" t="s">
        <v>782</v>
      </c>
      <c r="B27" s="22" t="s">
        <v>784</v>
      </c>
      <c r="C27" s="17" t="s">
        <v>783</v>
      </c>
      <c r="D27" s="19" t="s">
        <v>23</v>
      </c>
      <c r="E27" s="23">
        <v>18500000</v>
      </c>
      <c r="F27" s="24">
        <v>18134.11</v>
      </c>
      <c r="G27" s="25">
        <v>1.6500000000000001E-2</v>
      </c>
    </row>
    <row r="28" spans="1:7" ht="12.95" customHeight="1">
      <c r="A28" s="21" t="s">
        <v>2342</v>
      </c>
      <c r="B28" s="22" t="s">
        <v>2344</v>
      </c>
      <c r="C28" s="17" t="s">
        <v>2343</v>
      </c>
      <c r="D28" s="19" t="s">
        <v>23</v>
      </c>
      <c r="E28" s="23">
        <v>17500000</v>
      </c>
      <c r="F28" s="24">
        <v>17622.099999999999</v>
      </c>
      <c r="G28" s="25">
        <v>1.6E-2</v>
      </c>
    </row>
    <row r="29" spans="1:7" ht="12.95" customHeight="1">
      <c r="A29" s="21" t="s">
        <v>2345</v>
      </c>
      <c r="B29" s="22" t="s">
        <v>2347</v>
      </c>
      <c r="C29" s="17" t="s">
        <v>2346</v>
      </c>
      <c r="D29" s="19" t="s">
        <v>23</v>
      </c>
      <c r="E29" s="23">
        <v>17500000</v>
      </c>
      <c r="F29" s="24">
        <v>17272.47</v>
      </c>
      <c r="G29" s="25">
        <v>1.5699999999999999E-2</v>
      </c>
    </row>
    <row r="30" spans="1:7" ht="12.95" customHeight="1">
      <c r="A30" s="21" t="s">
        <v>678</v>
      </c>
      <c r="B30" s="22" t="s">
        <v>680</v>
      </c>
      <c r="C30" s="17" t="s">
        <v>679</v>
      </c>
      <c r="D30" s="19" t="s">
        <v>23</v>
      </c>
      <c r="E30" s="23">
        <v>17150000</v>
      </c>
      <c r="F30" s="24">
        <v>17149.43</v>
      </c>
      <c r="G30" s="25">
        <v>1.5599999999999999E-2</v>
      </c>
    </row>
    <row r="31" spans="1:7" ht="12.95" customHeight="1">
      <c r="A31" s="21" t="s">
        <v>2348</v>
      </c>
      <c r="B31" s="22" t="s">
        <v>2350</v>
      </c>
      <c r="C31" s="17" t="s">
        <v>2349</v>
      </c>
      <c r="D31" s="19" t="s">
        <v>23</v>
      </c>
      <c r="E31" s="23">
        <v>17000000</v>
      </c>
      <c r="F31" s="24">
        <v>16986.349999999999</v>
      </c>
      <c r="G31" s="25">
        <v>1.54E-2</v>
      </c>
    </row>
    <row r="32" spans="1:7" ht="12.95" customHeight="1">
      <c r="A32" s="21" t="s">
        <v>2351</v>
      </c>
      <c r="B32" s="22" t="s">
        <v>2353</v>
      </c>
      <c r="C32" s="17" t="s">
        <v>2352</v>
      </c>
      <c r="D32" s="19" t="s">
        <v>23</v>
      </c>
      <c r="E32" s="23">
        <v>16400000</v>
      </c>
      <c r="F32" s="24">
        <v>16211.37</v>
      </c>
      <c r="G32" s="25">
        <v>1.47E-2</v>
      </c>
    </row>
    <row r="33" spans="1:7" ht="12.95" customHeight="1">
      <c r="A33" s="21" t="s">
        <v>2354</v>
      </c>
      <c r="B33" s="22" t="s">
        <v>2356</v>
      </c>
      <c r="C33" s="17" t="s">
        <v>2355</v>
      </c>
      <c r="D33" s="19" t="s">
        <v>23</v>
      </c>
      <c r="E33" s="23">
        <v>15400000</v>
      </c>
      <c r="F33" s="24">
        <v>15496.28</v>
      </c>
      <c r="G33" s="25">
        <v>1.41E-2</v>
      </c>
    </row>
    <row r="34" spans="1:7" ht="12.95" customHeight="1">
      <c r="A34" s="21" t="s">
        <v>779</v>
      </c>
      <c r="B34" s="22" t="s">
        <v>781</v>
      </c>
      <c r="C34" s="17" t="s">
        <v>780</v>
      </c>
      <c r="D34" s="19" t="s">
        <v>23</v>
      </c>
      <c r="E34" s="23">
        <v>15500000</v>
      </c>
      <c r="F34" s="24">
        <v>15251.15</v>
      </c>
      <c r="G34" s="25">
        <v>1.3899999999999999E-2</v>
      </c>
    </row>
    <row r="35" spans="1:7" ht="12.95" customHeight="1">
      <c r="A35" s="21" t="s">
        <v>776</v>
      </c>
      <c r="B35" s="22" t="s">
        <v>778</v>
      </c>
      <c r="C35" s="17" t="s">
        <v>777</v>
      </c>
      <c r="D35" s="19" t="s">
        <v>23</v>
      </c>
      <c r="E35" s="23">
        <v>14000000</v>
      </c>
      <c r="F35" s="24">
        <v>13787.23</v>
      </c>
      <c r="G35" s="25">
        <v>1.2500000000000001E-2</v>
      </c>
    </row>
    <row r="36" spans="1:7" ht="12.95" customHeight="1">
      <c r="A36" s="21" t="s">
        <v>2357</v>
      </c>
      <c r="B36" s="22" t="s">
        <v>2359</v>
      </c>
      <c r="C36" s="17" t="s">
        <v>2358</v>
      </c>
      <c r="D36" s="19" t="s">
        <v>23</v>
      </c>
      <c r="E36" s="23">
        <v>12500000</v>
      </c>
      <c r="F36" s="24">
        <v>12329.73</v>
      </c>
      <c r="G36" s="25">
        <v>1.12E-2</v>
      </c>
    </row>
    <row r="37" spans="1:7" ht="12.95" customHeight="1">
      <c r="A37" s="21" t="s">
        <v>2360</v>
      </c>
      <c r="B37" s="22" t="s">
        <v>2362</v>
      </c>
      <c r="C37" s="17" t="s">
        <v>2361</v>
      </c>
      <c r="D37" s="19" t="s">
        <v>19</v>
      </c>
      <c r="E37" s="23">
        <v>12500000</v>
      </c>
      <c r="F37" s="24">
        <v>12279.16</v>
      </c>
      <c r="G37" s="25">
        <v>1.12E-2</v>
      </c>
    </row>
    <row r="38" spans="1:7" ht="12.95" customHeight="1">
      <c r="A38" s="21" t="s">
        <v>2363</v>
      </c>
      <c r="B38" s="22" t="s">
        <v>2365</v>
      </c>
      <c r="C38" s="17" t="s">
        <v>2364</v>
      </c>
      <c r="D38" s="19" t="s">
        <v>15</v>
      </c>
      <c r="E38" s="23">
        <v>12500000</v>
      </c>
      <c r="F38" s="24">
        <v>12196.81</v>
      </c>
      <c r="G38" s="25">
        <v>1.11E-2</v>
      </c>
    </row>
    <row r="39" spans="1:7" ht="12.95" customHeight="1">
      <c r="A39" s="21" t="s">
        <v>2366</v>
      </c>
      <c r="B39" s="22" t="s">
        <v>2368</v>
      </c>
      <c r="C39" s="17" t="s">
        <v>2367</v>
      </c>
      <c r="D39" s="19" t="s">
        <v>15</v>
      </c>
      <c r="E39" s="23">
        <v>11000000</v>
      </c>
      <c r="F39" s="24">
        <v>10948.09</v>
      </c>
      <c r="G39" s="25">
        <v>0.01</v>
      </c>
    </row>
    <row r="40" spans="1:7" ht="12.95" customHeight="1">
      <c r="A40" s="21" t="s">
        <v>2369</v>
      </c>
      <c r="B40" s="22" t="s">
        <v>734</v>
      </c>
      <c r="C40" s="17" t="s">
        <v>2370</v>
      </c>
      <c r="D40" s="19" t="s">
        <v>23</v>
      </c>
      <c r="E40" s="23">
        <v>10000000</v>
      </c>
      <c r="F40" s="24">
        <v>10017.01</v>
      </c>
      <c r="G40" s="25">
        <v>9.1000000000000004E-3</v>
      </c>
    </row>
    <row r="41" spans="1:7" ht="12.95" customHeight="1">
      <c r="A41" s="21" t="s">
        <v>2371</v>
      </c>
      <c r="B41" s="22" t="s">
        <v>2373</v>
      </c>
      <c r="C41" s="17" t="s">
        <v>2372</v>
      </c>
      <c r="D41" s="19" t="s">
        <v>23</v>
      </c>
      <c r="E41" s="23">
        <v>10000000</v>
      </c>
      <c r="F41" s="24">
        <v>9989.17</v>
      </c>
      <c r="G41" s="25">
        <v>9.1000000000000004E-3</v>
      </c>
    </row>
    <row r="42" spans="1:7" ht="12.95" customHeight="1">
      <c r="A42" s="21" t="s">
        <v>2374</v>
      </c>
      <c r="B42" s="22" t="s">
        <v>2376</v>
      </c>
      <c r="C42" s="17" t="s">
        <v>2375</v>
      </c>
      <c r="D42" s="19" t="s">
        <v>23</v>
      </c>
      <c r="E42" s="23">
        <v>8500000</v>
      </c>
      <c r="F42" s="24">
        <v>8319.5</v>
      </c>
      <c r="G42" s="25">
        <v>7.6E-3</v>
      </c>
    </row>
    <row r="43" spans="1:7" ht="12.95" customHeight="1">
      <c r="A43" s="21" t="s">
        <v>759</v>
      </c>
      <c r="B43" s="22" t="s">
        <v>761</v>
      </c>
      <c r="C43" s="17" t="s">
        <v>760</v>
      </c>
      <c r="D43" s="19" t="s">
        <v>23</v>
      </c>
      <c r="E43" s="23">
        <v>8000000</v>
      </c>
      <c r="F43" s="24">
        <v>8001.4</v>
      </c>
      <c r="G43" s="25">
        <v>7.3000000000000001E-3</v>
      </c>
    </row>
    <row r="44" spans="1:7" ht="12.95" customHeight="1">
      <c r="A44" s="21" t="s">
        <v>726</v>
      </c>
      <c r="B44" s="22" t="s">
        <v>728</v>
      </c>
      <c r="C44" s="17" t="s">
        <v>727</v>
      </c>
      <c r="D44" s="19" t="s">
        <v>23</v>
      </c>
      <c r="E44" s="23">
        <v>7500000</v>
      </c>
      <c r="F44" s="24">
        <v>7517.14</v>
      </c>
      <c r="G44" s="25">
        <v>6.7999999999999996E-3</v>
      </c>
    </row>
    <row r="45" spans="1:7" ht="12.95" customHeight="1">
      <c r="A45" s="21" t="s">
        <v>765</v>
      </c>
      <c r="B45" s="22" t="s">
        <v>680</v>
      </c>
      <c r="C45" s="17" t="s">
        <v>766</v>
      </c>
      <c r="D45" s="19" t="s">
        <v>23</v>
      </c>
      <c r="E45" s="23">
        <v>7500000</v>
      </c>
      <c r="F45" s="24">
        <v>7487.36</v>
      </c>
      <c r="G45" s="25">
        <v>6.7999999999999996E-3</v>
      </c>
    </row>
    <row r="46" spans="1:7" ht="12.95" customHeight="1">
      <c r="A46" s="21" t="s">
        <v>649</v>
      </c>
      <c r="B46" s="22" t="s">
        <v>651</v>
      </c>
      <c r="C46" s="17" t="s">
        <v>650</v>
      </c>
      <c r="D46" s="19" t="s">
        <v>23</v>
      </c>
      <c r="E46" s="23">
        <v>7500000</v>
      </c>
      <c r="F46" s="24">
        <v>7440.02</v>
      </c>
      <c r="G46" s="25">
        <v>6.7999999999999996E-3</v>
      </c>
    </row>
    <row r="47" spans="1:7" ht="12.95" customHeight="1">
      <c r="A47" s="21" t="s">
        <v>2377</v>
      </c>
      <c r="B47" s="22" t="s">
        <v>2379</v>
      </c>
      <c r="C47" s="17" t="s">
        <v>2378</v>
      </c>
      <c r="D47" s="19" t="s">
        <v>19</v>
      </c>
      <c r="E47" s="23">
        <v>7500000</v>
      </c>
      <c r="F47" s="24">
        <v>7402.37</v>
      </c>
      <c r="G47" s="25">
        <v>6.7000000000000002E-3</v>
      </c>
    </row>
    <row r="48" spans="1:7" ht="12.95" customHeight="1">
      <c r="A48" s="21" t="s">
        <v>2380</v>
      </c>
      <c r="B48" s="22" t="s">
        <v>2382</v>
      </c>
      <c r="C48" s="17" t="s">
        <v>2381</v>
      </c>
      <c r="D48" s="19" t="s">
        <v>23</v>
      </c>
      <c r="E48" s="23">
        <v>7500000</v>
      </c>
      <c r="F48" s="24">
        <v>7385.86</v>
      </c>
      <c r="G48" s="25">
        <v>6.7000000000000002E-3</v>
      </c>
    </row>
    <row r="49" spans="1:7" ht="12.95" customHeight="1">
      <c r="A49" s="21" t="s">
        <v>605</v>
      </c>
      <c r="B49" s="22" t="s">
        <v>607</v>
      </c>
      <c r="C49" s="17" t="s">
        <v>606</v>
      </c>
      <c r="D49" s="19" t="s">
        <v>23</v>
      </c>
      <c r="E49" s="23">
        <v>7500000</v>
      </c>
      <c r="F49" s="24">
        <v>7364.44</v>
      </c>
      <c r="G49" s="25">
        <v>6.7000000000000002E-3</v>
      </c>
    </row>
    <row r="50" spans="1:7" ht="12.95" customHeight="1">
      <c r="A50" s="21" t="s">
        <v>2383</v>
      </c>
      <c r="B50" s="22" t="s">
        <v>3011</v>
      </c>
      <c r="C50" s="17" t="s">
        <v>2384</v>
      </c>
      <c r="D50" s="19" t="s">
        <v>23</v>
      </c>
      <c r="E50" s="23">
        <v>7500000</v>
      </c>
      <c r="F50" s="24">
        <v>7349.77</v>
      </c>
      <c r="G50" s="25">
        <v>6.7000000000000002E-3</v>
      </c>
    </row>
    <row r="51" spans="1:7" ht="12.95" customHeight="1">
      <c r="A51" s="21" t="s">
        <v>2385</v>
      </c>
      <c r="B51" s="22" t="s">
        <v>2387</v>
      </c>
      <c r="C51" s="17" t="s">
        <v>2386</v>
      </c>
      <c r="D51" s="19" t="s">
        <v>23</v>
      </c>
      <c r="E51" s="23">
        <v>6500000</v>
      </c>
      <c r="F51" s="24">
        <v>6678.91</v>
      </c>
      <c r="G51" s="25">
        <v>6.1000000000000004E-3</v>
      </c>
    </row>
    <row r="52" spans="1:7" ht="12.95" customHeight="1">
      <c r="A52" s="21" t="s">
        <v>787</v>
      </c>
      <c r="B52" s="22" t="s">
        <v>789</v>
      </c>
      <c r="C52" s="17" t="s">
        <v>788</v>
      </c>
      <c r="D52" s="19" t="s">
        <v>23</v>
      </c>
      <c r="E52" s="23">
        <v>6650000</v>
      </c>
      <c r="F52" s="24">
        <v>6642.51</v>
      </c>
      <c r="G52" s="25">
        <v>6.0000000000000001E-3</v>
      </c>
    </row>
    <row r="53" spans="1:7" ht="12.95" customHeight="1">
      <c r="A53" s="21" t="s">
        <v>356</v>
      </c>
      <c r="B53" s="22" t="s">
        <v>276</v>
      </c>
      <c r="C53" s="17" t="s">
        <v>357</v>
      </c>
      <c r="D53" s="19" t="s">
        <v>23</v>
      </c>
      <c r="E53" s="23">
        <v>6500000</v>
      </c>
      <c r="F53" s="24">
        <v>6558.47</v>
      </c>
      <c r="G53" s="25">
        <v>6.0000000000000001E-3</v>
      </c>
    </row>
    <row r="54" spans="1:7" ht="12.95" customHeight="1">
      <c r="A54" s="21" t="s">
        <v>720</v>
      </c>
      <c r="B54" s="22" t="s">
        <v>722</v>
      </c>
      <c r="C54" s="17" t="s">
        <v>721</v>
      </c>
      <c r="D54" s="19" t="s">
        <v>23</v>
      </c>
      <c r="E54" s="23">
        <v>6500000</v>
      </c>
      <c r="F54" s="24">
        <v>6511.86</v>
      </c>
      <c r="G54" s="25">
        <v>5.8999999999999999E-3</v>
      </c>
    </row>
    <row r="55" spans="1:7" ht="12.95" customHeight="1">
      <c r="A55" s="21" t="s">
        <v>2388</v>
      </c>
      <c r="B55" s="22" t="s">
        <v>3005</v>
      </c>
      <c r="C55" s="17" t="s">
        <v>2389</v>
      </c>
      <c r="D55" s="19" t="s">
        <v>23</v>
      </c>
      <c r="E55" s="23">
        <v>6500000</v>
      </c>
      <c r="F55" s="24">
        <v>6419.36</v>
      </c>
      <c r="G55" s="25">
        <v>5.7999999999999996E-3</v>
      </c>
    </row>
    <row r="56" spans="1:7" ht="12.95" customHeight="1">
      <c r="A56" s="21" t="s">
        <v>2390</v>
      </c>
      <c r="B56" s="22" t="s">
        <v>2392</v>
      </c>
      <c r="C56" s="17" t="s">
        <v>2391</v>
      </c>
      <c r="D56" s="19" t="s">
        <v>23</v>
      </c>
      <c r="E56" s="23">
        <v>6500000</v>
      </c>
      <c r="F56" s="24">
        <v>6411.34</v>
      </c>
      <c r="G56" s="25">
        <v>5.7999999999999996E-3</v>
      </c>
    </row>
    <row r="57" spans="1:7" ht="12.95" customHeight="1">
      <c r="A57" s="21" t="s">
        <v>2393</v>
      </c>
      <c r="B57" s="22" t="s">
        <v>2395</v>
      </c>
      <c r="C57" s="17" t="s">
        <v>2394</v>
      </c>
      <c r="D57" s="19" t="s">
        <v>23</v>
      </c>
      <c r="E57" s="23">
        <v>6150000</v>
      </c>
      <c r="F57" s="24">
        <v>6202.13</v>
      </c>
      <c r="G57" s="25">
        <v>5.5999999999999999E-3</v>
      </c>
    </row>
    <row r="58" spans="1:7" ht="12.95" customHeight="1">
      <c r="A58" s="21" t="s">
        <v>2396</v>
      </c>
      <c r="B58" s="22" t="s">
        <v>2398</v>
      </c>
      <c r="C58" s="17" t="s">
        <v>2397</v>
      </c>
      <c r="D58" s="19" t="s">
        <v>23</v>
      </c>
      <c r="E58" s="23">
        <v>6150000</v>
      </c>
      <c r="F58" s="24">
        <v>6145.76</v>
      </c>
      <c r="G58" s="25">
        <v>5.5999999999999999E-3</v>
      </c>
    </row>
    <row r="59" spans="1:7" ht="12.95" customHeight="1">
      <c r="A59" s="21" t="s">
        <v>2399</v>
      </c>
      <c r="B59" s="22" t="s">
        <v>2401</v>
      </c>
      <c r="C59" s="17" t="s">
        <v>2400</v>
      </c>
      <c r="D59" s="19" t="s">
        <v>23</v>
      </c>
      <c r="E59" s="23">
        <v>6000000</v>
      </c>
      <c r="F59" s="24">
        <v>6062.87</v>
      </c>
      <c r="G59" s="25">
        <v>5.4999999999999997E-3</v>
      </c>
    </row>
    <row r="60" spans="1:7" ht="12.95" customHeight="1">
      <c r="A60" s="21" t="s">
        <v>2402</v>
      </c>
      <c r="B60" s="22" t="s">
        <v>2404</v>
      </c>
      <c r="C60" s="17" t="s">
        <v>2403</v>
      </c>
      <c r="D60" s="19" t="s">
        <v>23</v>
      </c>
      <c r="E60" s="23">
        <v>6000000</v>
      </c>
      <c r="F60" s="24">
        <v>5940.17</v>
      </c>
      <c r="G60" s="25">
        <v>5.4000000000000003E-3</v>
      </c>
    </row>
    <row r="61" spans="1:7" ht="12.95" customHeight="1">
      <c r="A61" s="21" t="s">
        <v>689</v>
      </c>
      <c r="B61" s="22" t="s">
        <v>691</v>
      </c>
      <c r="C61" s="17" t="s">
        <v>690</v>
      </c>
      <c r="D61" s="19" t="s">
        <v>23</v>
      </c>
      <c r="E61" s="23">
        <v>5500000</v>
      </c>
      <c r="F61" s="24">
        <v>5508.78</v>
      </c>
      <c r="G61" s="25">
        <v>5.0000000000000001E-3</v>
      </c>
    </row>
    <row r="62" spans="1:7" ht="12.95" customHeight="1">
      <c r="A62" s="21" t="s">
        <v>2405</v>
      </c>
      <c r="B62" s="22" t="s">
        <v>2407</v>
      </c>
      <c r="C62" s="17" t="s">
        <v>2406</v>
      </c>
      <c r="D62" s="19" t="s">
        <v>23</v>
      </c>
      <c r="E62" s="23">
        <v>5000000</v>
      </c>
      <c r="F62" s="24">
        <v>5219.47</v>
      </c>
      <c r="G62" s="25">
        <v>4.7000000000000002E-3</v>
      </c>
    </row>
    <row r="63" spans="1:7" ht="12.95" customHeight="1">
      <c r="A63" s="21" t="s">
        <v>2408</v>
      </c>
      <c r="B63" s="22" t="s">
        <v>2407</v>
      </c>
      <c r="C63" s="17" t="s">
        <v>2409</v>
      </c>
      <c r="D63" s="19" t="s">
        <v>23</v>
      </c>
      <c r="E63" s="23">
        <v>5000000</v>
      </c>
      <c r="F63" s="24">
        <v>5194.55</v>
      </c>
      <c r="G63" s="25">
        <v>4.7000000000000002E-3</v>
      </c>
    </row>
    <row r="64" spans="1:7" ht="12.95" customHeight="1">
      <c r="A64" s="21" t="s">
        <v>2410</v>
      </c>
      <c r="B64" s="22" t="s">
        <v>2412</v>
      </c>
      <c r="C64" s="17" t="s">
        <v>2411</v>
      </c>
      <c r="D64" s="19" t="s">
        <v>15</v>
      </c>
      <c r="E64" s="23">
        <v>5000000</v>
      </c>
      <c r="F64" s="24">
        <v>5016.08</v>
      </c>
      <c r="G64" s="25">
        <v>4.5999999999999999E-3</v>
      </c>
    </row>
    <row r="65" spans="1:7" ht="12.95" customHeight="1">
      <c r="A65" s="21" t="s">
        <v>616</v>
      </c>
      <c r="B65" s="22" t="s">
        <v>618</v>
      </c>
      <c r="C65" s="17" t="s">
        <v>617</v>
      </c>
      <c r="D65" s="19" t="s">
        <v>23</v>
      </c>
      <c r="E65" s="23">
        <v>5000000</v>
      </c>
      <c r="F65" s="24">
        <v>4991</v>
      </c>
      <c r="G65" s="25">
        <v>4.4999999999999997E-3</v>
      </c>
    </row>
    <row r="66" spans="1:7" ht="12.95" customHeight="1">
      <c r="A66" s="21" t="s">
        <v>628</v>
      </c>
      <c r="B66" s="22" t="s">
        <v>630</v>
      </c>
      <c r="C66" s="17" t="s">
        <v>629</v>
      </c>
      <c r="D66" s="19" t="s">
        <v>23</v>
      </c>
      <c r="E66" s="23">
        <v>5000000</v>
      </c>
      <c r="F66" s="24">
        <v>4974.22</v>
      </c>
      <c r="G66" s="25">
        <v>4.4999999999999997E-3</v>
      </c>
    </row>
    <row r="67" spans="1:7" ht="12.95" customHeight="1">
      <c r="A67" s="21" t="s">
        <v>2413</v>
      </c>
      <c r="B67" s="22" t="s">
        <v>2415</v>
      </c>
      <c r="C67" s="17" t="s">
        <v>2414</v>
      </c>
      <c r="D67" s="19" t="s">
        <v>2416</v>
      </c>
      <c r="E67" s="23">
        <v>5000000</v>
      </c>
      <c r="F67" s="24">
        <v>4949.47</v>
      </c>
      <c r="G67" s="25">
        <v>4.4999999999999997E-3</v>
      </c>
    </row>
    <row r="68" spans="1:7" ht="12.95" customHeight="1">
      <c r="A68" s="21" t="s">
        <v>2417</v>
      </c>
      <c r="B68" s="22" t="s">
        <v>3002</v>
      </c>
      <c r="C68" s="17" t="s">
        <v>2418</v>
      </c>
      <c r="D68" s="19" t="s">
        <v>23</v>
      </c>
      <c r="E68" s="23">
        <v>5000000</v>
      </c>
      <c r="F68" s="24">
        <v>4928.67</v>
      </c>
      <c r="G68" s="25">
        <v>4.4999999999999997E-3</v>
      </c>
    </row>
    <row r="69" spans="1:7" ht="12.95" customHeight="1">
      <c r="A69" s="21" t="s">
        <v>2419</v>
      </c>
      <c r="B69" s="22" t="s">
        <v>2392</v>
      </c>
      <c r="C69" s="17" t="s">
        <v>2420</v>
      </c>
      <c r="D69" s="19" t="s">
        <v>23</v>
      </c>
      <c r="E69" s="23">
        <v>5000000</v>
      </c>
      <c r="F69" s="24">
        <v>4928.1499999999996</v>
      </c>
      <c r="G69" s="25">
        <v>4.4999999999999997E-3</v>
      </c>
    </row>
    <row r="70" spans="1:7" ht="12.95" customHeight="1">
      <c r="A70" s="21" t="s">
        <v>2421</v>
      </c>
      <c r="B70" s="22" t="s">
        <v>3012</v>
      </c>
      <c r="C70" s="17" t="s">
        <v>2422</v>
      </c>
      <c r="D70" s="19" t="s">
        <v>23</v>
      </c>
      <c r="E70" s="23">
        <v>5000000</v>
      </c>
      <c r="F70" s="24">
        <v>4928.1400000000003</v>
      </c>
      <c r="G70" s="25">
        <v>4.4999999999999997E-3</v>
      </c>
    </row>
    <row r="71" spans="1:7" ht="12.95" customHeight="1">
      <c r="A71" s="21" t="s">
        <v>2423</v>
      </c>
      <c r="B71" s="22" t="s">
        <v>2425</v>
      </c>
      <c r="C71" s="17" t="s">
        <v>2424</v>
      </c>
      <c r="D71" s="19" t="s">
        <v>23</v>
      </c>
      <c r="E71" s="23">
        <v>5000000</v>
      </c>
      <c r="F71" s="24">
        <v>4904.04</v>
      </c>
      <c r="G71" s="25">
        <v>4.4999999999999997E-3</v>
      </c>
    </row>
    <row r="72" spans="1:7" ht="12.95" customHeight="1">
      <c r="A72" s="21" t="s">
        <v>637</v>
      </c>
      <c r="B72" s="22" t="s">
        <v>639</v>
      </c>
      <c r="C72" s="17" t="s">
        <v>638</v>
      </c>
      <c r="D72" s="19" t="s">
        <v>23</v>
      </c>
      <c r="E72" s="23">
        <v>5000000</v>
      </c>
      <c r="F72" s="24">
        <v>4873</v>
      </c>
      <c r="G72" s="25">
        <v>4.4000000000000003E-3</v>
      </c>
    </row>
    <row r="73" spans="1:7" ht="12.95" customHeight="1">
      <c r="A73" s="21" t="s">
        <v>839</v>
      </c>
      <c r="B73" s="22" t="s">
        <v>841</v>
      </c>
      <c r="C73" s="17" t="s">
        <v>840</v>
      </c>
      <c r="D73" s="19" t="s">
        <v>23</v>
      </c>
      <c r="E73" s="23">
        <v>4700000</v>
      </c>
      <c r="F73" s="24">
        <v>4706.42</v>
      </c>
      <c r="G73" s="25">
        <v>4.3E-3</v>
      </c>
    </row>
    <row r="74" spans="1:7" ht="12.95" customHeight="1">
      <c r="A74" s="21" t="s">
        <v>2426</v>
      </c>
      <c r="B74" s="22" t="s">
        <v>2428</v>
      </c>
      <c r="C74" s="17" t="s">
        <v>2427</v>
      </c>
      <c r="D74" s="19" t="s">
        <v>23</v>
      </c>
      <c r="E74" s="23">
        <v>4680000</v>
      </c>
      <c r="F74" s="24">
        <v>4680.6499999999996</v>
      </c>
      <c r="G74" s="25">
        <v>4.3E-3</v>
      </c>
    </row>
    <row r="75" spans="1:7" ht="12.95" customHeight="1">
      <c r="A75" s="21" t="s">
        <v>2429</v>
      </c>
      <c r="B75" s="22" t="s">
        <v>824</v>
      </c>
      <c r="C75" s="17" t="s">
        <v>2430</v>
      </c>
      <c r="D75" s="19" t="s">
        <v>23</v>
      </c>
      <c r="E75" s="23">
        <v>4600000</v>
      </c>
      <c r="F75" s="24">
        <v>4599.6899999999996</v>
      </c>
      <c r="G75" s="25">
        <v>4.1999999999999997E-3</v>
      </c>
    </row>
    <row r="76" spans="1:7" ht="12.95" customHeight="1">
      <c r="A76" s="21" t="s">
        <v>813</v>
      </c>
      <c r="B76" s="22" t="s">
        <v>815</v>
      </c>
      <c r="C76" s="17" t="s">
        <v>814</v>
      </c>
      <c r="D76" s="19" t="s">
        <v>23</v>
      </c>
      <c r="E76" s="23">
        <v>4500000</v>
      </c>
      <c r="F76" s="24">
        <v>4528.68</v>
      </c>
      <c r="G76" s="25">
        <v>4.1000000000000003E-3</v>
      </c>
    </row>
    <row r="77" spans="1:7" ht="12.95" customHeight="1">
      <c r="A77" s="21" t="s">
        <v>2431</v>
      </c>
      <c r="B77" s="22" t="s">
        <v>2433</v>
      </c>
      <c r="C77" s="17" t="s">
        <v>2432</v>
      </c>
      <c r="D77" s="19" t="s">
        <v>23</v>
      </c>
      <c r="E77" s="23">
        <v>4500000</v>
      </c>
      <c r="F77" s="24">
        <v>4505.96</v>
      </c>
      <c r="G77" s="25">
        <v>4.1000000000000003E-3</v>
      </c>
    </row>
    <row r="78" spans="1:7" ht="12.95" customHeight="1">
      <c r="A78" s="21" t="s">
        <v>2434</v>
      </c>
      <c r="B78" s="22" t="s">
        <v>2436</v>
      </c>
      <c r="C78" s="17" t="s">
        <v>2435</v>
      </c>
      <c r="D78" s="19" t="s">
        <v>23</v>
      </c>
      <c r="E78" s="23">
        <v>4500000</v>
      </c>
      <c r="F78" s="24">
        <v>4498.53</v>
      </c>
      <c r="G78" s="25">
        <v>4.1000000000000003E-3</v>
      </c>
    </row>
    <row r="79" spans="1:7" ht="12.95" customHeight="1">
      <c r="A79" s="21" t="s">
        <v>2437</v>
      </c>
      <c r="B79" s="22" t="s">
        <v>2439</v>
      </c>
      <c r="C79" s="17" t="s">
        <v>2438</v>
      </c>
      <c r="D79" s="19" t="s">
        <v>23</v>
      </c>
      <c r="E79" s="23">
        <v>4100000</v>
      </c>
      <c r="F79" s="24">
        <v>4048.46</v>
      </c>
      <c r="G79" s="25">
        <v>3.7000000000000002E-3</v>
      </c>
    </row>
    <row r="80" spans="1:7" ht="12.95" customHeight="1">
      <c r="A80" s="21" t="s">
        <v>2440</v>
      </c>
      <c r="B80" s="22" t="s">
        <v>2442</v>
      </c>
      <c r="C80" s="17" t="s">
        <v>2441</v>
      </c>
      <c r="D80" s="19" t="s">
        <v>23</v>
      </c>
      <c r="E80" s="23">
        <v>4000000</v>
      </c>
      <c r="F80" s="24">
        <v>3970.64</v>
      </c>
      <c r="G80" s="25">
        <v>3.5999999999999999E-3</v>
      </c>
    </row>
    <row r="81" spans="1:7" ht="12.95" customHeight="1">
      <c r="A81" s="21" t="s">
        <v>2443</v>
      </c>
      <c r="B81" s="22" t="s">
        <v>2445</v>
      </c>
      <c r="C81" s="17" t="s">
        <v>2444</v>
      </c>
      <c r="D81" s="19" t="s">
        <v>23</v>
      </c>
      <c r="E81" s="23">
        <v>4000000</v>
      </c>
      <c r="F81" s="24">
        <v>3967.53</v>
      </c>
      <c r="G81" s="25">
        <v>3.5999999999999999E-3</v>
      </c>
    </row>
    <row r="82" spans="1:7" ht="12.95" customHeight="1">
      <c r="A82" s="21" t="s">
        <v>807</v>
      </c>
      <c r="B82" s="22" t="s">
        <v>809</v>
      </c>
      <c r="C82" s="17" t="s">
        <v>808</v>
      </c>
      <c r="D82" s="19" t="s">
        <v>23</v>
      </c>
      <c r="E82" s="23">
        <v>3500000</v>
      </c>
      <c r="F82" s="24">
        <v>3453.1</v>
      </c>
      <c r="G82" s="25">
        <v>3.0999999999999999E-3</v>
      </c>
    </row>
    <row r="83" spans="1:7" ht="12.95" customHeight="1">
      <c r="A83" s="21" t="s">
        <v>564</v>
      </c>
      <c r="B83" s="22" t="s">
        <v>566</v>
      </c>
      <c r="C83" s="17" t="s">
        <v>565</v>
      </c>
      <c r="D83" s="19" t="s">
        <v>23</v>
      </c>
      <c r="E83" s="23">
        <v>3500000</v>
      </c>
      <c r="F83" s="24">
        <v>3413.2</v>
      </c>
      <c r="G83" s="25">
        <v>3.0999999999999999E-3</v>
      </c>
    </row>
    <row r="84" spans="1:7" ht="12.95" customHeight="1">
      <c r="A84" s="21" t="s">
        <v>802</v>
      </c>
      <c r="B84" s="22" t="s">
        <v>804</v>
      </c>
      <c r="C84" s="17" t="s">
        <v>803</v>
      </c>
      <c r="D84" s="19" t="s">
        <v>23</v>
      </c>
      <c r="E84" s="23">
        <v>3000000</v>
      </c>
      <c r="F84" s="24">
        <v>3011.86</v>
      </c>
      <c r="G84" s="25">
        <v>2.7000000000000001E-3</v>
      </c>
    </row>
    <row r="85" spans="1:7" ht="12.95" customHeight="1">
      <c r="A85" s="21" t="s">
        <v>2446</v>
      </c>
      <c r="B85" s="22" t="s">
        <v>521</v>
      </c>
      <c r="C85" s="17" t="s">
        <v>2447</v>
      </c>
      <c r="D85" s="19" t="s">
        <v>36</v>
      </c>
      <c r="E85" s="23">
        <v>3000000</v>
      </c>
      <c r="F85" s="24">
        <v>3011.71</v>
      </c>
      <c r="G85" s="25">
        <v>2.7000000000000001E-3</v>
      </c>
    </row>
    <row r="86" spans="1:7" ht="12.95" customHeight="1">
      <c r="A86" s="21" t="s">
        <v>2448</v>
      </c>
      <c r="B86" s="22" t="s">
        <v>2450</v>
      </c>
      <c r="C86" s="17" t="s">
        <v>2449</v>
      </c>
      <c r="D86" s="19" t="s">
        <v>23</v>
      </c>
      <c r="E86" s="23">
        <v>3000000</v>
      </c>
      <c r="F86" s="24">
        <v>3005.85</v>
      </c>
      <c r="G86" s="25">
        <v>2.7000000000000001E-3</v>
      </c>
    </row>
    <row r="87" spans="1:7" ht="12.95" customHeight="1">
      <c r="A87" s="21" t="s">
        <v>762</v>
      </c>
      <c r="B87" s="22" t="s">
        <v>764</v>
      </c>
      <c r="C87" s="17" t="s">
        <v>763</v>
      </c>
      <c r="D87" s="19" t="s">
        <v>23</v>
      </c>
      <c r="E87" s="23">
        <v>3000000</v>
      </c>
      <c r="F87" s="24">
        <v>2998.59</v>
      </c>
      <c r="G87" s="25">
        <v>2.7000000000000001E-3</v>
      </c>
    </row>
    <row r="88" spans="1:7" ht="12.95" customHeight="1">
      <c r="A88" s="21" t="s">
        <v>2451</v>
      </c>
      <c r="B88" s="22" t="s">
        <v>2453</v>
      </c>
      <c r="C88" s="17" t="s">
        <v>2452</v>
      </c>
      <c r="D88" s="19" t="s">
        <v>19</v>
      </c>
      <c r="E88" s="23">
        <v>3000000</v>
      </c>
      <c r="F88" s="24">
        <v>2990.35</v>
      </c>
      <c r="G88" s="25">
        <v>2.7000000000000001E-3</v>
      </c>
    </row>
    <row r="89" spans="1:7" ht="12.95" customHeight="1">
      <c r="A89" s="21" t="s">
        <v>2454</v>
      </c>
      <c r="B89" s="22" t="s">
        <v>2456</v>
      </c>
      <c r="C89" s="17" t="s">
        <v>2455</v>
      </c>
      <c r="D89" s="19" t="s">
        <v>23</v>
      </c>
      <c r="E89" s="23">
        <v>3000000</v>
      </c>
      <c r="F89" s="24">
        <v>2952.13</v>
      </c>
      <c r="G89" s="25">
        <v>2.7000000000000001E-3</v>
      </c>
    </row>
    <row r="90" spans="1:7" ht="12.95" customHeight="1">
      <c r="A90" s="21" t="s">
        <v>297</v>
      </c>
      <c r="B90" s="22" t="s">
        <v>299</v>
      </c>
      <c r="C90" s="17" t="s">
        <v>298</v>
      </c>
      <c r="D90" s="19" t="s">
        <v>23</v>
      </c>
      <c r="E90" s="23">
        <v>2900000</v>
      </c>
      <c r="F90" s="24">
        <v>2892.52</v>
      </c>
      <c r="G90" s="25">
        <v>2.5999999999999999E-3</v>
      </c>
    </row>
    <row r="91" spans="1:7" ht="12.95" customHeight="1">
      <c r="A91" s="21" t="s">
        <v>2457</v>
      </c>
      <c r="B91" s="22" t="s">
        <v>2459</v>
      </c>
      <c r="C91" s="17" t="s">
        <v>2458</v>
      </c>
      <c r="D91" s="19" t="s">
        <v>23</v>
      </c>
      <c r="E91" s="23">
        <v>2500000</v>
      </c>
      <c r="F91" s="24">
        <v>2522.1</v>
      </c>
      <c r="G91" s="25">
        <v>2.3E-3</v>
      </c>
    </row>
    <row r="92" spans="1:7" ht="12.95" customHeight="1">
      <c r="A92" s="21" t="s">
        <v>2460</v>
      </c>
      <c r="B92" s="22" t="s">
        <v>2462</v>
      </c>
      <c r="C92" s="17" t="s">
        <v>2461</v>
      </c>
      <c r="D92" s="19" t="s">
        <v>23</v>
      </c>
      <c r="E92" s="23">
        <v>2500000</v>
      </c>
      <c r="F92" s="24">
        <v>2519.75</v>
      </c>
      <c r="G92" s="25">
        <v>2.3E-3</v>
      </c>
    </row>
    <row r="93" spans="1:7" ht="12.95" customHeight="1">
      <c r="A93" s="21" t="s">
        <v>2463</v>
      </c>
      <c r="B93" s="22" t="s">
        <v>734</v>
      </c>
      <c r="C93" s="17" t="s">
        <v>2464</v>
      </c>
      <c r="D93" s="19" t="s">
        <v>23</v>
      </c>
      <c r="E93" s="23">
        <v>2500000</v>
      </c>
      <c r="F93" s="24">
        <v>2503.5700000000002</v>
      </c>
      <c r="G93" s="25">
        <v>2.3E-3</v>
      </c>
    </row>
    <row r="94" spans="1:7" ht="12.95" customHeight="1">
      <c r="A94" s="21" t="s">
        <v>2465</v>
      </c>
      <c r="B94" s="22" t="s">
        <v>3020</v>
      </c>
      <c r="C94" s="17" t="s">
        <v>2466</v>
      </c>
      <c r="D94" s="19" t="s">
        <v>15</v>
      </c>
      <c r="E94" s="23">
        <v>2500000</v>
      </c>
      <c r="F94" s="24">
        <v>2501.1999999999998</v>
      </c>
      <c r="G94" s="25">
        <v>2.3E-3</v>
      </c>
    </row>
    <row r="95" spans="1:7" ht="12.95" customHeight="1">
      <c r="A95" s="21" t="s">
        <v>822</v>
      </c>
      <c r="B95" s="22" t="s">
        <v>824</v>
      </c>
      <c r="C95" s="17" t="s">
        <v>823</v>
      </c>
      <c r="D95" s="19" t="s">
        <v>23</v>
      </c>
      <c r="E95" s="23">
        <v>2500000</v>
      </c>
      <c r="F95" s="24">
        <v>2495.9899999999998</v>
      </c>
      <c r="G95" s="25">
        <v>2.3E-3</v>
      </c>
    </row>
    <row r="96" spans="1:7" ht="12.95" customHeight="1">
      <c r="A96" s="21" t="s">
        <v>2467</v>
      </c>
      <c r="B96" s="22" t="s">
        <v>2469</v>
      </c>
      <c r="C96" s="17" t="s">
        <v>2468</v>
      </c>
      <c r="D96" s="19" t="s">
        <v>19</v>
      </c>
      <c r="E96" s="23">
        <v>2500000</v>
      </c>
      <c r="F96" s="24">
        <v>2468.9</v>
      </c>
      <c r="G96" s="25">
        <v>2.2000000000000001E-3</v>
      </c>
    </row>
    <row r="97" spans="1:7" ht="12.95" customHeight="1">
      <c r="A97" s="21" t="s">
        <v>2470</v>
      </c>
      <c r="B97" s="22" t="s">
        <v>3013</v>
      </c>
      <c r="C97" s="17" t="s">
        <v>2471</v>
      </c>
      <c r="D97" s="19" t="s">
        <v>23</v>
      </c>
      <c r="E97" s="23">
        <v>2500000</v>
      </c>
      <c r="F97" s="24">
        <v>2466.9699999999998</v>
      </c>
      <c r="G97" s="25">
        <v>2.2000000000000001E-3</v>
      </c>
    </row>
    <row r="98" spans="1:7" ht="12.95" customHeight="1">
      <c r="A98" s="21" t="s">
        <v>2472</v>
      </c>
      <c r="B98" s="22" t="s">
        <v>2474</v>
      </c>
      <c r="C98" s="17" t="s">
        <v>2473</v>
      </c>
      <c r="D98" s="19" t="s">
        <v>23</v>
      </c>
      <c r="E98" s="23">
        <v>2500000</v>
      </c>
      <c r="F98" s="24">
        <v>2465.15</v>
      </c>
      <c r="G98" s="25">
        <v>2.2000000000000001E-3</v>
      </c>
    </row>
    <row r="99" spans="1:7" ht="12.95" customHeight="1">
      <c r="A99" s="21" t="s">
        <v>2475</v>
      </c>
      <c r="B99" s="22" t="s">
        <v>792</v>
      </c>
      <c r="C99" s="17" t="s">
        <v>2476</v>
      </c>
      <c r="D99" s="19" t="s">
        <v>23</v>
      </c>
      <c r="E99" s="23">
        <v>2500000</v>
      </c>
      <c r="F99" s="24">
        <v>2463.75</v>
      </c>
      <c r="G99" s="25">
        <v>2.2000000000000001E-3</v>
      </c>
    </row>
    <row r="100" spans="1:7" ht="12.95" customHeight="1">
      <c r="A100" s="21" t="s">
        <v>2477</v>
      </c>
      <c r="B100" s="22" t="s">
        <v>2479</v>
      </c>
      <c r="C100" s="17" t="s">
        <v>2478</v>
      </c>
      <c r="D100" s="19" t="s">
        <v>23</v>
      </c>
      <c r="E100" s="23">
        <v>2500000</v>
      </c>
      <c r="F100" s="24">
        <v>2460.62</v>
      </c>
      <c r="G100" s="25">
        <v>2.2000000000000001E-3</v>
      </c>
    </row>
    <row r="101" spans="1:7" ht="12.95" customHeight="1">
      <c r="A101" s="21" t="s">
        <v>2480</v>
      </c>
      <c r="B101" s="22" t="s">
        <v>2482</v>
      </c>
      <c r="C101" s="17" t="s">
        <v>2481</v>
      </c>
      <c r="D101" s="19" t="s">
        <v>23</v>
      </c>
      <c r="E101" s="23">
        <v>2500000</v>
      </c>
      <c r="F101" s="24">
        <v>2457.87</v>
      </c>
      <c r="G101" s="25">
        <v>2.2000000000000001E-3</v>
      </c>
    </row>
    <row r="102" spans="1:7" ht="12.95" customHeight="1">
      <c r="A102" s="21" t="s">
        <v>573</v>
      </c>
      <c r="B102" s="22" t="s">
        <v>575</v>
      </c>
      <c r="C102" s="17" t="s">
        <v>574</v>
      </c>
      <c r="D102" s="19" t="s">
        <v>23</v>
      </c>
      <c r="E102" s="23">
        <v>2500000</v>
      </c>
      <c r="F102" s="24">
        <v>2456.84</v>
      </c>
      <c r="G102" s="25">
        <v>2.2000000000000001E-3</v>
      </c>
    </row>
    <row r="103" spans="1:7" ht="12.95" customHeight="1">
      <c r="A103" s="21" t="s">
        <v>2483</v>
      </c>
      <c r="B103" s="22" t="s">
        <v>2485</v>
      </c>
      <c r="C103" s="17" t="s">
        <v>2484</v>
      </c>
      <c r="D103" s="19" t="s">
        <v>23</v>
      </c>
      <c r="E103" s="23">
        <v>2500000</v>
      </c>
      <c r="F103" s="24">
        <v>2433.15</v>
      </c>
      <c r="G103" s="25">
        <v>2.2000000000000001E-3</v>
      </c>
    </row>
    <row r="104" spans="1:7" ht="12.95" customHeight="1">
      <c r="A104" s="21" t="s">
        <v>2486</v>
      </c>
      <c r="B104" s="22" t="s">
        <v>2488</v>
      </c>
      <c r="C104" s="17" t="s">
        <v>2487</v>
      </c>
      <c r="D104" s="19" t="s">
        <v>23</v>
      </c>
      <c r="E104" s="23">
        <v>2390000</v>
      </c>
      <c r="F104" s="24">
        <v>2302.13</v>
      </c>
      <c r="G104" s="25">
        <v>2.0999999999999999E-3</v>
      </c>
    </row>
    <row r="105" spans="1:7" ht="12.95" customHeight="1">
      <c r="A105" s="21" t="s">
        <v>2489</v>
      </c>
      <c r="B105" s="22" t="s">
        <v>2491</v>
      </c>
      <c r="C105" s="17" t="s">
        <v>2490</v>
      </c>
      <c r="D105" s="19" t="s">
        <v>23</v>
      </c>
      <c r="E105" s="23">
        <v>2000000</v>
      </c>
      <c r="F105" s="24">
        <v>2043.9</v>
      </c>
      <c r="G105" s="25">
        <v>1.9E-3</v>
      </c>
    </row>
    <row r="106" spans="1:7" ht="12.95" customHeight="1">
      <c r="A106" s="21" t="s">
        <v>2492</v>
      </c>
      <c r="B106" s="22" t="s">
        <v>2494</v>
      </c>
      <c r="C106" s="17" t="s">
        <v>2493</v>
      </c>
      <c r="D106" s="19" t="s">
        <v>15</v>
      </c>
      <c r="E106" s="23">
        <v>2000000</v>
      </c>
      <c r="F106" s="24">
        <v>2015.44</v>
      </c>
      <c r="G106" s="25">
        <v>1.8E-3</v>
      </c>
    </row>
    <row r="107" spans="1:7" ht="12.95" customHeight="1">
      <c r="A107" s="21" t="s">
        <v>2495</v>
      </c>
      <c r="B107" s="22" t="s">
        <v>804</v>
      </c>
      <c r="C107" s="17" t="s">
        <v>2496</v>
      </c>
      <c r="D107" s="19" t="s">
        <v>23</v>
      </c>
      <c r="E107" s="23">
        <v>2000000</v>
      </c>
      <c r="F107" s="24">
        <v>2008.72</v>
      </c>
      <c r="G107" s="25">
        <v>1.8E-3</v>
      </c>
    </row>
    <row r="108" spans="1:7" ht="12.95" customHeight="1">
      <c r="A108" s="21" t="s">
        <v>335</v>
      </c>
      <c r="B108" s="22" t="s">
        <v>2991</v>
      </c>
      <c r="C108" s="17" t="s">
        <v>336</v>
      </c>
      <c r="D108" s="19" t="s">
        <v>19</v>
      </c>
      <c r="E108" s="23">
        <v>2000000</v>
      </c>
      <c r="F108" s="24">
        <v>2001.38</v>
      </c>
      <c r="G108" s="25">
        <v>1.8E-3</v>
      </c>
    </row>
    <row r="109" spans="1:7" ht="12.95" customHeight="1">
      <c r="A109" s="21" t="s">
        <v>773</v>
      </c>
      <c r="B109" s="22" t="s">
        <v>775</v>
      </c>
      <c r="C109" s="17" t="s">
        <v>774</v>
      </c>
      <c r="D109" s="19" t="s">
        <v>23</v>
      </c>
      <c r="E109" s="23">
        <v>2000000</v>
      </c>
      <c r="F109" s="24">
        <v>1973.74</v>
      </c>
      <c r="G109" s="25">
        <v>1.8E-3</v>
      </c>
    </row>
    <row r="110" spans="1:7" ht="12.95" customHeight="1">
      <c r="A110" s="21" t="s">
        <v>2497</v>
      </c>
      <c r="B110" s="22" t="s">
        <v>2499</v>
      </c>
      <c r="C110" s="17" t="s">
        <v>2498</v>
      </c>
      <c r="D110" s="19" t="s">
        <v>23</v>
      </c>
      <c r="E110" s="23">
        <v>2000000</v>
      </c>
      <c r="F110" s="24">
        <v>1950.01</v>
      </c>
      <c r="G110" s="25">
        <v>1.8E-3</v>
      </c>
    </row>
    <row r="111" spans="1:7" ht="12.95" customHeight="1">
      <c r="A111" s="21" t="s">
        <v>2500</v>
      </c>
      <c r="B111" s="22" t="s">
        <v>2502</v>
      </c>
      <c r="C111" s="17" t="s">
        <v>2501</v>
      </c>
      <c r="D111" s="19" t="s">
        <v>2416</v>
      </c>
      <c r="E111" s="23">
        <v>1740000</v>
      </c>
      <c r="F111" s="24">
        <v>1720.26</v>
      </c>
      <c r="G111" s="25">
        <v>1.6000000000000001E-3</v>
      </c>
    </row>
    <row r="112" spans="1:7" ht="12.95" customHeight="1">
      <c r="A112" s="21" t="s">
        <v>2503</v>
      </c>
      <c r="B112" s="22" t="s">
        <v>2505</v>
      </c>
      <c r="C112" s="17" t="s">
        <v>2504</v>
      </c>
      <c r="D112" s="19" t="s">
        <v>23</v>
      </c>
      <c r="E112" s="23">
        <v>1600000</v>
      </c>
      <c r="F112" s="24">
        <v>1600.85</v>
      </c>
      <c r="G112" s="25">
        <v>1.5E-3</v>
      </c>
    </row>
    <row r="113" spans="1:7" ht="12.95" customHeight="1">
      <c r="A113" s="21" t="s">
        <v>2506</v>
      </c>
      <c r="B113" s="22" t="s">
        <v>2508</v>
      </c>
      <c r="C113" s="17" t="s">
        <v>2507</v>
      </c>
      <c r="D113" s="19" t="s">
        <v>23</v>
      </c>
      <c r="E113" s="23">
        <v>1500000</v>
      </c>
      <c r="F113" s="24">
        <v>1508.35</v>
      </c>
      <c r="G113" s="25">
        <v>1.4E-3</v>
      </c>
    </row>
    <row r="114" spans="1:7" ht="12.95" customHeight="1">
      <c r="A114" s="21" t="s">
        <v>2509</v>
      </c>
      <c r="B114" s="22" t="s">
        <v>2511</v>
      </c>
      <c r="C114" s="17" t="s">
        <v>2510</v>
      </c>
      <c r="D114" s="19" t="s">
        <v>23</v>
      </c>
      <c r="E114" s="23">
        <v>1500000</v>
      </c>
      <c r="F114" s="24">
        <v>1505.3</v>
      </c>
      <c r="G114" s="25">
        <v>1.4E-3</v>
      </c>
    </row>
    <row r="115" spans="1:7" ht="12.95" customHeight="1">
      <c r="A115" s="21" t="s">
        <v>2512</v>
      </c>
      <c r="B115" s="22" t="s">
        <v>2514</v>
      </c>
      <c r="C115" s="17" t="s">
        <v>2513</v>
      </c>
      <c r="D115" s="19" t="s">
        <v>23</v>
      </c>
      <c r="E115" s="23">
        <v>1500000</v>
      </c>
      <c r="F115" s="24">
        <v>1499.26</v>
      </c>
      <c r="G115" s="25">
        <v>1.4E-3</v>
      </c>
    </row>
    <row r="116" spans="1:7" ht="12.95" customHeight="1">
      <c r="A116" s="21" t="s">
        <v>2515</v>
      </c>
      <c r="B116" s="22" t="s">
        <v>2517</v>
      </c>
      <c r="C116" s="17" t="s">
        <v>2516</v>
      </c>
      <c r="D116" s="19" t="s">
        <v>23</v>
      </c>
      <c r="E116" s="23">
        <v>1000000</v>
      </c>
      <c r="F116" s="24">
        <v>1018.86</v>
      </c>
      <c r="G116" s="25">
        <v>8.9999999999999998E-4</v>
      </c>
    </row>
    <row r="117" spans="1:7" ht="12.95" customHeight="1">
      <c r="A117" s="21" t="s">
        <v>2518</v>
      </c>
      <c r="B117" s="22" t="s">
        <v>524</v>
      </c>
      <c r="C117" s="17" t="s">
        <v>2519</v>
      </c>
      <c r="D117" s="19" t="s">
        <v>23</v>
      </c>
      <c r="E117" s="23">
        <v>1000000</v>
      </c>
      <c r="F117" s="24">
        <v>1011.51</v>
      </c>
      <c r="G117" s="25">
        <v>8.9999999999999998E-4</v>
      </c>
    </row>
    <row r="118" spans="1:7" ht="12.95" customHeight="1">
      <c r="A118" s="21" t="s">
        <v>2520</v>
      </c>
      <c r="B118" s="22" t="s">
        <v>2522</v>
      </c>
      <c r="C118" s="17" t="s">
        <v>2521</v>
      </c>
      <c r="D118" s="19" t="s">
        <v>23</v>
      </c>
      <c r="E118" s="23">
        <v>1000000</v>
      </c>
      <c r="F118" s="24">
        <v>1009.61</v>
      </c>
      <c r="G118" s="25">
        <v>8.9999999999999998E-4</v>
      </c>
    </row>
    <row r="119" spans="1:7" ht="12.95" customHeight="1">
      <c r="A119" s="21" t="s">
        <v>799</v>
      </c>
      <c r="B119" s="22" t="s">
        <v>801</v>
      </c>
      <c r="C119" s="17" t="s">
        <v>800</v>
      </c>
      <c r="D119" s="19" t="s">
        <v>23</v>
      </c>
      <c r="E119" s="23">
        <v>1000000</v>
      </c>
      <c r="F119" s="24">
        <v>1009.44</v>
      </c>
      <c r="G119" s="25">
        <v>8.9999999999999998E-4</v>
      </c>
    </row>
    <row r="120" spans="1:7" ht="12.95" customHeight="1">
      <c r="A120" s="21" t="s">
        <v>2523</v>
      </c>
      <c r="B120" s="22" t="s">
        <v>349</v>
      </c>
      <c r="C120" s="17" t="s">
        <v>2524</v>
      </c>
      <c r="D120" s="19" t="s">
        <v>23</v>
      </c>
      <c r="E120" s="23">
        <v>1000000</v>
      </c>
      <c r="F120" s="24">
        <v>1009.16</v>
      </c>
      <c r="G120" s="25">
        <v>8.9999999999999998E-4</v>
      </c>
    </row>
    <row r="121" spans="1:7" ht="12.95" customHeight="1">
      <c r="A121" s="21" t="s">
        <v>2525</v>
      </c>
      <c r="B121" s="22" t="s">
        <v>2527</v>
      </c>
      <c r="C121" s="17" t="s">
        <v>2526</v>
      </c>
      <c r="D121" s="19" t="s">
        <v>23</v>
      </c>
      <c r="E121" s="23">
        <v>1000000</v>
      </c>
      <c r="F121" s="24">
        <v>1004.7</v>
      </c>
      <c r="G121" s="25">
        <v>8.9999999999999998E-4</v>
      </c>
    </row>
    <row r="122" spans="1:7" ht="12.95" customHeight="1">
      <c r="A122" s="21" t="s">
        <v>2528</v>
      </c>
      <c r="B122" s="50" t="s">
        <v>2530</v>
      </c>
      <c r="C122" s="17" t="s">
        <v>2529</v>
      </c>
      <c r="D122" s="49" t="s">
        <v>36</v>
      </c>
      <c r="E122" s="23">
        <v>1000000</v>
      </c>
      <c r="F122" s="24">
        <v>1003.54</v>
      </c>
      <c r="G122" s="25">
        <v>8.9999999999999998E-4</v>
      </c>
    </row>
    <row r="123" spans="1:7" ht="12.95" customHeight="1">
      <c r="A123" s="21" t="s">
        <v>2531</v>
      </c>
      <c r="B123" s="22" t="s">
        <v>2533</v>
      </c>
      <c r="C123" s="17" t="s">
        <v>2532</v>
      </c>
      <c r="D123" s="19" t="s">
        <v>19</v>
      </c>
      <c r="E123" s="23">
        <v>1000000</v>
      </c>
      <c r="F123" s="24">
        <v>1002.08</v>
      </c>
      <c r="G123" s="25">
        <v>8.9999999999999998E-4</v>
      </c>
    </row>
    <row r="124" spans="1:7" ht="12.95" customHeight="1">
      <c r="A124" s="21" t="s">
        <v>2534</v>
      </c>
      <c r="B124" s="22" t="s">
        <v>2536</v>
      </c>
      <c r="C124" s="17" t="s">
        <v>2535</v>
      </c>
      <c r="D124" s="19" t="s">
        <v>23</v>
      </c>
      <c r="E124" s="23">
        <v>1000000</v>
      </c>
      <c r="F124" s="24">
        <v>999.57</v>
      </c>
      <c r="G124" s="25">
        <v>8.9999999999999998E-4</v>
      </c>
    </row>
    <row r="125" spans="1:7" ht="12.95" customHeight="1">
      <c r="A125" s="21" t="s">
        <v>625</v>
      </c>
      <c r="B125" s="22" t="s">
        <v>627</v>
      </c>
      <c r="C125" s="17" t="s">
        <v>626</v>
      </c>
      <c r="D125" s="19" t="s">
        <v>23</v>
      </c>
      <c r="E125" s="23">
        <v>1000000</v>
      </c>
      <c r="F125" s="24">
        <v>999.2</v>
      </c>
      <c r="G125" s="25">
        <v>8.9999999999999998E-4</v>
      </c>
    </row>
    <row r="126" spans="1:7" ht="12.95" customHeight="1">
      <c r="A126" s="21" t="s">
        <v>2537</v>
      </c>
      <c r="B126" s="22" t="s">
        <v>2539</v>
      </c>
      <c r="C126" s="17" t="s">
        <v>2538</v>
      </c>
      <c r="D126" s="19" t="s">
        <v>23</v>
      </c>
      <c r="E126" s="23">
        <v>1000000</v>
      </c>
      <c r="F126" s="24">
        <v>992.2</v>
      </c>
      <c r="G126" s="25">
        <v>8.9999999999999998E-4</v>
      </c>
    </row>
    <row r="127" spans="1:7" ht="12.95" customHeight="1">
      <c r="A127" s="21" t="s">
        <v>2540</v>
      </c>
      <c r="B127" s="22" t="s">
        <v>2542</v>
      </c>
      <c r="C127" s="17" t="s">
        <v>2541</v>
      </c>
      <c r="D127" s="19" t="s">
        <v>23</v>
      </c>
      <c r="E127" s="23">
        <v>1000000</v>
      </c>
      <c r="F127" s="24">
        <v>990.53</v>
      </c>
      <c r="G127" s="25">
        <v>8.9999999999999998E-4</v>
      </c>
    </row>
    <row r="128" spans="1:7" ht="12.95" customHeight="1">
      <c r="A128" s="21" t="s">
        <v>2543</v>
      </c>
      <c r="B128" s="22" t="s">
        <v>2545</v>
      </c>
      <c r="C128" s="17" t="s">
        <v>2544</v>
      </c>
      <c r="D128" s="19" t="s">
        <v>15</v>
      </c>
      <c r="E128" s="23">
        <v>860000</v>
      </c>
      <c r="F128" s="24">
        <v>867.47</v>
      </c>
      <c r="G128" s="25">
        <v>8.0000000000000004E-4</v>
      </c>
    </row>
    <row r="129" spans="1:7" ht="12.95" customHeight="1">
      <c r="A129" s="21" t="s">
        <v>2546</v>
      </c>
      <c r="B129" s="22" t="s">
        <v>2548</v>
      </c>
      <c r="C129" s="17" t="s">
        <v>2547</v>
      </c>
      <c r="D129" s="19" t="s">
        <v>23</v>
      </c>
      <c r="E129" s="23">
        <v>500000</v>
      </c>
      <c r="F129" s="24">
        <v>509.29</v>
      </c>
      <c r="G129" s="25">
        <v>5.0000000000000001E-4</v>
      </c>
    </row>
    <row r="130" spans="1:7" ht="12.95" customHeight="1">
      <c r="A130" s="21" t="s">
        <v>2549</v>
      </c>
      <c r="B130" s="22" t="s">
        <v>2551</v>
      </c>
      <c r="C130" s="17" t="s">
        <v>2550</v>
      </c>
      <c r="D130" s="19" t="s">
        <v>23</v>
      </c>
      <c r="E130" s="23">
        <v>500000</v>
      </c>
      <c r="F130" s="24">
        <v>507.76</v>
      </c>
      <c r="G130" s="25">
        <v>5.0000000000000001E-4</v>
      </c>
    </row>
    <row r="131" spans="1:7" ht="12.95" customHeight="1">
      <c r="A131" s="21" t="s">
        <v>796</v>
      </c>
      <c r="B131" s="22" t="s">
        <v>798</v>
      </c>
      <c r="C131" s="17" t="s">
        <v>797</v>
      </c>
      <c r="D131" s="19" t="s">
        <v>23</v>
      </c>
      <c r="E131" s="23">
        <v>500000</v>
      </c>
      <c r="F131" s="24">
        <v>504.97</v>
      </c>
      <c r="G131" s="25">
        <v>5.0000000000000001E-4</v>
      </c>
    </row>
    <row r="132" spans="1:7" ht="12.95" customHeight="1">
      <c r="A132" s="21" t="s">
        <v>2552</v>
      </c>
      <c r="B132" s="22" t="s">
        <v>371</v>
      </c>
      <c r="C132" s="17" t="s">
        <v>2553</v>
      </c>
      <c r="D132" s="19" t="s">
        <v>23</v>
      </c>
      <c r="E132" s="23">
        <v>500000</v>
      </c>
      <c r="F132" s="24">
        <v>503.8</v>
      </c>
      <c r="G132" s="25">
        <v>5.0000000000000001E-4</v>
      </c>
    </row>
    <row r="133" spans="1:7" ht="12.95" customHeight="1">
      <c r="A133" s="21" t="s">
        <v>2554</v>
      </c>
      <c r="B133" s="22" t="s">
        <v>2556</v>
      </c>
      <c r="C133" s="17" t="s">
        <v>2555</v>
      </c>
      <c r="D133" s="19" t="s">
        <v>23</v>
      </c>
      <c r="E133" s="23">
        <v>500000</v>
      </c>
      <c r="F133" s="24">
        <v>503.66</v>
      </c>
      <c r="G133" s="25">
        <v>5.0000000000000001E-4</v>
      </c>
    </row>
    <row r="134" spans="1:7" ht="12.95" customHeight="1">
      <c r="A134" s="21" t="s">
        <v>2557</v>
      </c>
      <c r="B134" s="22" t="s">
        <v>2559</v>
      </c>
      <c r="C134" s="17" t="s">
        <v>2558</v>
      </c>
      <c r="D134" s="19" t="s">
        <v>23</v>
      </c>
      <c r="E134" s="23">
        <v>500000</v>
      </c>
      <c r="F134" s="24">
        <v>502.57</v>
      </c>
      <c r="G134" s="25">
        <v>5.0000000000000001E-4</v>
      </c>
    </row>
    <row r="135" spans="1:7" ht="12.95" customHeight="1">
      <c r="A135" s="21" t="s">
        <v>2560</v>
      </c>
      <c r="B135" s="22" t="s">
        <v>2562</v>
      </c>
      <c r="C135" s="17" t="s">
        <v>2561</v>
      </c>
      <c r="D135" s="19" t="s">
        <v>36</v>
      </c>
      <c r="E135" s="23">
        <v>500000</v>
      </c>
      <c r="F135" s="24">
        <v>501.75</v>
      </c>
      <c r="G135" s="25">
        <v>5.0000000000000001E-4</v>
      </c>
    </row>
    <row r="136" spans="1:7" ht="12.95" customHeight="1">
      <c r="A136" s="21" t="s">
        <v>2563</v>
      </c>
      <c r="B136" s="22" t="s">
        <v>734</v>
      </c>
      <c r="C136" s="17" t="s">
        <v>2564</v>
      </c>
      <c r="D136" s="19" t="s">
        <v>23</v>
      </c>
      <c r="E136" s="23">
        <v>500000</v>
      </c>
      <c r="F136" s="24">
        <v>501.27</v>
      </c>
      <c r="G136" s="25">
        <v>5.0000000000000001E-4</v>
      </c>
    </row>
    <row r="137" spans="1:7" ht="12.95" customHeight="1">
      <c r="A137" s="21" t="s">
        <v>2565</v>
      </c>
      <c r="B137" s="22" t="s">
        <v>2567</v>
      </c>
      <c r="C137" s="17" t="s">
        <v>2566</v>
      </c>
      <c r="D137" s="19" t="s">
        <v>19</v>
      </c>
      <c r="E137" s="23">
        <v>500000</v>
      </c>
      <c r="F137" s="24">
        <v>501</v>
      </c>
      <c r="G137" s="25">
        <v>5.0000000000000001E-4</v>
      </c>
    </row>
    <row r="138" spans="1:7" ht="12.95" customHeight="1">
      <c r="A138" s="21" t="s">
        <v>2568</v>
      </c>
      <c r="B138" s="22" t="s">
        <v>492</v>
      </c>
      <c r="C138" s="17" t="s">
        <v>2569</v>
      </c>
      <c r="D138" s="19" t="s">
        <v>23</v>
      </c>
      <c r="E138" s="23">
        <v>500000</v>
      </c>
      <c r="F138" s="24">
        <v>499.98</v>
      </c>
      <c r="G138" s="25">
        <v>5.0000000000000001E-4</v>
      </c>
    </row>
    <row r="139" spans="1:7" ht="12.95" customHeight="1">
      <c r="A139" s="21" t="s">
        <v>747</v>
      </c>
      <c r="B139" s="22" t="s">
        <v>749</v>
      </c>
      <c r="C139" s="17" t="s">
        <v>748</v>
      </c>
      <c r="D139" s="19" t="s">
        <v>23</v>
      </c>
      <c r="E139" s="23">
        <v>500000</v>
      </c>
      <c r="F139" s="24">
        <v>485.3</v>
      </c>
      <c r="G139" s="25">
        <v>4.0000000000000002E-4</v>
      </c>
    </row>
    <row r="140" spans="1:7" ht="12.95" customHeight="1">
      <c r="A140" s="21" t="s">
        <v>2570</v>
      </c>
      <c r="B140" s="22" t="s">
        <v>3027</v>
      </c>
      <c r="C140" s="17" t="s">
        <v>2571</v>
      </c>
      <c r="D140" s="19" t="s">
        <v>36</v>
      </c>
      <c r="E140" s="23">
        <v>440000</v>
      </c>
      <c r="F140" s="24">
        <v>441.88</v>
      </c>
      <c r="G140" s="25">
        <v>4.0000000000000002E-4</v>
      </c>
    </row>
    <row r="141" spans="1:7" ht="12.95" customHeight="1">
      <c r="A141" s="21" t="s">
        <v>2572</v>
      </c>
      <c r="B141" s="22" t="s">
        <v>2574</v>
      </c>
      <c r="C141" s="17" t="s">
        <v>2573</v>
      </c>
      <c r="D141" s="19" t="s">
        <v>23</v>
      </c>
      <c r="E141" s="23">
        <v>400000</v>
      </c>
      <c r="F141" s="24">
        <v>404.38</v>
      </c>
      <c r="G141" s="25">
        <v>4.0000000000000002E-4</v>
      </c>
    </row>
    <row r="142" spans="1:7" ht="12.95" customHeight="1">
      <c r="A142" s="21" t="s">
        <v>2575</v>
      </c>
      <c r="B142" s="22" t="s">
        <v>2998</v>
      </c>
      <c r="C142" s="17" t="s">
        <v>2576</v>
      </c>
      <c r="D142" s="19" t="s">
        <v>19</v>
      </c>
      <c r="E142" s="23">
        <v>400000</v>
      </c>
      <c r="F142" s="24">
        <v>400.95</v>
      </c>
      <c r="G142" s="25">
        <v>4.0000000000000002E-4</v>
      </c>
    </row>
    <row r="143" spans="1:7" ht="12.95" customHeight="1">
      <c r="A143" s="21" t="s">
        <v>2577</v>
      </c>
      <c r="B143" s="22" t="s">
        <v>2579</v>
      </c>
      <c r="C143" s="17" t="s">
        <v>2578</v>
      </c>
      <c r="D143" s="19" t="s">
        <v>15</v>
      </c>
      <c r="E143" s="23">
        <v>400000</v>
      </c>
      <c r="F143" s="24">
        <v>393.64</v>
      </c>
      <c r="G143" s="25">
        <v>4.0000000000000002E-4</v>
      </c>
    </row>
    <row r="144" spans="1:7" ht="12.95" customHeight="1">
      <c r="A144" s="21" t="s">
        <v>2153</v>
      </c>
      <c r="B144" s="22" t="s">
        <v>2155</v>
      </c>
      <c r="C144" s="17" t="s">
        <v>2154</v>
      </c>
      <c r="D144" s="19" t="s">
        <v>23</v>
      </c>
      <c r="E144" s="23">
        <v>280000</v>
      </c>
      <c r="F144" s="24">
        <v>275.67</v>
      </c>
      <c r="G144" s="25">
        <v>2.9999999999999997E-4</v>
      </c>
    </row>
    <row r="145" spans="1:7" ht="12.95" customHeight="1">
      <c r="A145" s="21" t="s">
        <v>2580</v>
      </c>
      <c r="B145" s="22" t="s">
        <v>2582</v>
      </c>
      <c r="C145" s="17" t="s">
        <v>2581</v>
      </c>
      <c r="D145" s="19" t="s">
        <v>23</v>
      </c>
      <c r="E145" s="23">
        <v>250000</v>
      </c>
      <c r="F145" s="24">
        <v>251.67</v>
      </c>
      <c r="G145" s="25">
        <v>2.0000000000000001E-4</v>
      </c>
    </row>
    <row r="146" spans="1:7" ht="12.95" customHeight="1">
      <c r="A146" s="21" t="s">
        <v>2583</v>
      </c>
      <c r="B146" s="22" t="s">
        <v>734</v>
      </c>
      <c r="C146" s="17" t="s">
        <v>2584</v>
      </c>
      <c r="D146" s="19" t="s">
        <v>23</v>
      </c>
      <c r="E146" s="23">
        <v>220000</v>
      </c>
      <c r="F146" s="24">
        <v>220.16</v>
      </c>
      <c r="G146" s="25">
        <v>2.0000000000000001E-4</v>
      </c>
    </row>
    <row r="147" spans="1:7" ht="12.95" customHeight="1">
      <c r="A147" s="21" t="s">
        <v>2585</v>
      </c>
      <c r="B147" s="22" t="s">
        <v>2587</v>
      </c>
      <c r="C147" s="17" t="s">
        <v>2586</v>
      </c>
      <c r="D147" s="19" t="s">
        <v>23</v>
      </c>
      <c r="E147" s="23">
        <v>100000</v>
      </c>
      <c r="F147" s="24">
        <v>101.33</v>
      </c>
      <c r="G147" s="25">
        <v>1E-4</v>
      </c>
    </row>
    <row r="148" spans="1:7" ht="12.95" customHeight="1">
      <c r="A148" s="21" t="s">
        <v>375</v>
      </c>
      <c r="B148" s="22" t="s">
        <v>3025</v>
      </c>
      <c r="C148" s="17" t="s">
        <v>376</v>
      </c>
      <c r="D148" s="19" t="s">
        <v>36</v>
      </c>
      <c r="E148" s="23">
        <v>100000</v>
      </c>
      <c r="F148" s="24">
        <v>100.11</v>
      </c>
      <c r="G148" s="25">
        <v>1E-4</v>
      </c>
    </row>
    <row r="149" spans="1:7" ht="12.95" customHeight="1">
      <c r="A149" s="10"/>
      <c r="B149" s="18" t="s">
        <v>377</v>
      </c>
      <c r="C149" s="17" t="s">
        <v>2</v>
      </c>
      <c r="D149" s="19" t="s">
        <v>2</v>
      </c>
      <c r="E149" s="19" t="s">
        <v>2</v>
      </c>
      <c r="F149" s="19" t="s">
        <v>2</v>
      </c>
      <c r="G149" s="20" t="s">
        <v>2</v>
      </c>
    </row>
    <row r="150" spans="1:7" ht="12.95" customHeight="1">
      <c r="A150" s="21" t="s">
        <v>2588</v>
      </c>
      <c r="B150" s="22" t="s">
        <v>195</v>
      </c>
      <c r="C150" s="17" t="s">
        <v>2589</v>
      </c>
      <c r="D150" s="19" t="s">
        <v>23</v>
      </c>
      <c r="E150" s="23">
        <v>11600000</v>
      </c>
      <c r="F150" s="24">
        <v>10069.5</v>
      </c>
      <c r="G150" s="25">
        <v>9.1999999999999998E-3</v>
      </c>
    </row>
    <row r="151" spans="1:7" ht="12.95" customHeight="1">
      <c r="A151" s="21" t="s">
        <v>382</v>
      </c>
      <c r="B151" s="22" t="s">
        <v>79</v>
      </c>
      <c r="C151" s="17" t="s">
        <v>383</v>
      </c>
      <c r="D151" s="19" t="s">
        <v>23</v>
      </c>
      <c r="E151" s="23">
        <v>5500000</v>
      </c>
      <c r="F151" s="24">
        <v>7884.38</v>
      </c>
      <c r="G151" s="25">
        <v>7.1999999999999998E-3</v>
      </c>
    </row>
    <row r="152" spans="1:7" ht="12.95" customHeight="1">
      <c r="A152" s="21" t="s">
        <v>2590</v>
      </c>
      <c r="B152" s="22" t="s">
        <v>125</v>
      </c>
      <c r="C152" s="17" t="s">
        <v>2591</v>
      </c>
      <c r="D152" s="19" t="s">
        <v>19</v>
      </c>
      <c r="E152" s="23">
        <v>2500000</v>
      </c>
      <c r="F152" s="24">
        <v>3435.47</v>
      </c>
      <c r="G152" s="25">
        <v>3.0999999999999999E-3</v>
      </c>
    </row>
    <row r="153" spans="1:7" ht="12.95" customHeight="1">
      <c r="A153" s="21" t="s">
        <v>2592</v>
      </c>
      <c r="B153" s="22" t="s">
        <v>125</v>
      </c>
      <c r="C153" s="17" t="s">
        <v>2593</v>
      </c>
      <c r="D153" s="19" t="s">
        <v>19</v>
      </c>
      <c r="E153" s="23">
        <v>1000000</v>
      </c>
      <c r="F153" s="24">
        <v>1355.65</v>
      </c>
      <c r="G153" s="25">
        <v>1.1999999999999999E-3</v>
      </c>
    </row>
    <row r="154" spans="1:7" ht="12.95" customHeight="1">
      <c r="A154" s="21" t="s">
        <v>2594</v>
      </c>
      <c r="B154" s="22" t="s">
        <v>2596</v>
      </c>
      <c r="C154" s="17" t="s">
        <v>2595</v>
      </c>
      <c r="D154" s="19" t="s">
        <v>23</v>
      </c>
      <c r="E154" s="23">
        <v>210000</v>
      </c>
      <c r="F154" s="24">
        <v>214.99</v>
      </c>
      <c r="G154" s="25">
        <v>2.0000000000000001E-4</v>
      </c>
    </row>
    <row r="155" spans="1:7" ht="12.95" customHeight="1">
      <c r="A155" s="10"/>
      <c r="B155" s="27" t="s">
        <v>37</v>
      </c>
      <c r="C155" s="26" t="s">
        <v>2</v>
      </c>
      <c r="D155" s="27" t="s">
        <v>2</v>
      </c>
      <c r="E155" s="27" t="s">
        <v>2</v>
      </c>
      <c r="F155" s="28">
        <v>1004930.27</v>
      </c>
      <c r="G155" s="29">
        <v>0.91390000000000005</v>
      </c>
    </row>
    <row r="156" spans="1:7" ht="12.95" customHeight="1">
      <c r="A156" s="10"/>
      <c r="B156" s="18" t="s">
        <v>38</v>
      </c>
      <c r="C156" s="17" t="s">
        <v>2</v>
      </c>
      <c r="D156" s="19" t="s">
        <v>2</v>
      </c>
      <c r="E156" s="19" t="s">
        <v>2</v>
      </c>
      <c r="F156" s="19" t="s">
        <v>2</v>
      </c>
      <c r="G156" s="20" t="s">
        <v>2</v>
      </c>
    </row>
    <row r="157" spans="1:7" ht="12.95" customHeight="1">
      <c r="A157" s="10"/>
      <c r="B157" s="18" t="s">
        <v>11</v>
      </c>
      <c r="C157" s="17" t="s">
        <v>2</v>
      </c>
      <c r="D157" s="19" t="s">
        <v>2</v>
      </c>
      <c r="E157" s="19" t="s">
        <v>2</v>
      </c>
      <c r="F157" s="19" t="s">
        <v>2</v>
      </c>
      <c r="G157" s="20" t="s">
        <v>2</v>
      </c>
    </row>
    <row r="158" spans="1:7" ht="12.95" customHeight="1">
      <c r="A158" s="21" t="s">
        <v>2597</v>
      </c>
      <c r="B158" s="22" t="s">
        <v>2599</v>
      </c>
      <c r="C158" s="17" t="s">
        <v>2598</v>
      </c>
      <c r="D158" s="19" t="s">
        <v>23</v>
      </c>
      <c r="E158" s="23">
        <v>22500000</v>
      </c>
      <c r="F158" s="24">
        <v>22253.13</v>
      </c>
      <c r="G158" s="25">
        <v>2.0199999999999999E-2</v>
      </c>
    </row>
    <row r="159" spans="1:7" ht="12.95" customHeight="1">
      <c r="A159" s="21" t="s">
        <v>2600</v>
      </c>
      <c r="B159" s="22" t="s">
        <v>2602</v>
      </c>
      <c r="C159" s="17" t="s">
        <v>2601</v>
      </c>
      <c r="D159" s="19" t="s">
        <v>23</v>
      </c>
      <c r="E159" s="23">
        <v>12500000</v>
      </c>
      <c r="F159" s="24">
        <v>12364.76</v>
      </c>
      <c r="G159" s="25">
        <v>1.12E-2</v>
      </c>
    </row>
    <row r="160" spans="1:7" ht="12.95" customHeight="1">
      <c r="A160" s="21" t="s">
        <v>2603</v>
      </c>
      <c r="B160" s="22" t="s">
        <v>2599</v>
      </c>
      <c r="C160" s="17" t="s">
        <v>2604</v>
      </c>
      <c r="D160" s="19" t="s">
        <v>23</v>
      </c>
      <c r="E160" s="23">
        <v>5500000</v>
      </c>
      <c r="F160" s="24">
        <v>5439.3</v>
      </c>
      <c r="G160" s="25">
        <v>4.8999999999999998E-3</v>
      </c>
    </row>
    <row r="161" spans="1:7" ht="12.95" customHeight="1">
      <c r="A161" s="21" t="s">
        <v>2605</v>
      </c>
      <c r="B161" s="22" t="s">
        <v>2607</v>
      </c>
      <c r="C161" s="17" t="s">
        <v>2606</v>
      </c>
      <c r="D161" s="19" t="s">
        <v>15</v>
      </c>
      <c r="E161" s="23">
        <v>5000000</v>
      </c>
      <c r="F161" s="24">
        <v>4988.18</v>
      </c>
      <c r="G161" s="25">
        <v>4.4999999999999997E-3</v>
      </c>
    </row>
    <row r="162" spans="1:7" ht="12.95" customHeight="1">
      <c r="A162" s="21" t="s">
        <v>1588</v>
      </c>
      <c r="B162" s="22" t="s">
        <v>1590</v>
      </c>
      <c r="C162" s="17" t="s">
        <v>1589</v>
      </c>
      <c r="D162" s="19" t="s">
        <v>23</v>
      </c>
      <c r="E162" s="23">
        <v>4500000</v>
      </c>
      <c r="F162" s="24">
        <v>4472.05</v>
      </c>
      <c r="G162" s="25">
        <v>4.1000000000000003E-3</v>
      </c>
    </row>
    <row r="163" spans="1:7" ht="12.95" customHeight="1">
      <c r="A163" s="21" t="s">
        <v>2608</v>
      </c>
      <c r="B163" s="22" t="s">
        <v>2610</v>
      </c>
      <c r="C163" s="17" t="s">
        <v>2609</v>
      </c>
      <c r="D163" s="19" t="s">
        <v>23</v>
      </c>
      <c r="E163" s="23">
        <v>2500000</v>
      </c>
      <c r="F163" s="24">
        <v>2448.79</v>
      </c>
      <c r="G163" s="25">
        <v>2.2000000000000001E-3</v>
      </c>
    </row>
    <row r="164" spans="1:7" ht="12.95" customHeight="1">
      <c r="A164" s="21" t="s">
        <v>2611</v>
      </c>
      <c r="B164" s="22" t="s">
        <v>2613</v>
      </c>
      <c r="C164" s="17" t="s">
        <v>2612</v>
      </c>
      <c r="D164" s="19" t="s">
        <v>23</v>
      </c>
      <c r="E164" s="23">
        <v>200000</v>
      </c>
      <c r="F164" s="24">
        <v>197.37</v>
      </c>
      <c r="G164" s="25">
        <v>2.0000000000000001E-4</v>
      </c>
    </row>
    <row r="165" spans="1:7" ht="12.95" customHeight="1">
      <c r="A165" s="10"/>
      <c r="B165" s="27" t="s">
        <v>37</v>
      </c>
      <c r="C165" s="26" t="s">
        <v>2</v>
      </c>
      <c r="D165" s="27" t="s">
        <v>2</v>
      </c>
      <c r="E165" s="27" t="s">
        <v>2</v>
      </c>
      <c r="F165" s="28">
        <v>52163.58</v>
      </c>
      <c r="G165" s="29">
        <v>4.7300000000000002E-2</v>
      </c>
    </row>
    <row r="166" spans="1:7" ht="12.95" customHeight="1">
      <c r="A166" s="10"/>
      <c r="B166" s="18" t="s">
        <v>2948</v>
      </c>
      <c r="C166" s="17"/>
      <c r="D166" s="19"/>
      <c r="E166" s="19"/>
      <c r="F166" s="19"/>
      <c r="G166" s="20"/>
    </row>
    <row r="167" spans="1:7" ht="12.95" customHeight="1">
      <c r="A167" s="34"/>
      <c r="B167" s="27" t="s">
        <v>37</v>
      </c>
      <c r="C167" s="26"/>
      <c r="D167" s="27"/>
      <c r="E167" s="27"/>
      <c r="F167" s="28" t="s">
        <v>39</v>
      </c>
      <c r="G167" s="29" t="s">
        <v>39</v>
      </c>
    </row>
    <row r="168" spans="1:7" ht="12.95" customHeight="1">
      <c r="A168" s="10"/>
      <c r="B168" s="27" t="s">
        <v>40</v>
      </c>
      <c r="C168" s="33" t="s">
        <v>2</v>
      </c>
      <c r="D168" s="30" t="s">
        <v>2</v>
      </c>
      <c r="E168" s="35" t="s">
        <v>2</v>
      </c>
      <c r="F168" s="36">
        <v>1057093.8500000001</v>
      </c>
      <c r="G168" s="37">
        <v>0.96120000000000005</v>
      </c>
    </row>
    <row r="169" spans="1:7" ht="12.95" customHeight="1">
      <c r="A169" s="10"/>
      <c r="B169" s="18" t="s">
        <v>41</v>
      </c>
      <c r="C169" s="17" t="s">
        <v>2</v>
      </c>
      <c r="D169" s="19" t="s">
        <v>2</v>
      </c>
      <c r="E169" s="19" t="s">
        <v>2</v>
      </c>
      <c r="F169" s="19" t="s">
        <v>2</v>
      </c>
      <c r="G169" s="20" t="s">
        <v>2</v>
      </c>
    </row>
    <row r="170" spans="1:7" ht="12.95" customHeight="1">
      <c r="A170" s="10"/>
      <c r="B170" s="18" t="s">
        <v>42</v>
      </c>
      <c r="C170" s="17" t="s">
        <v>2</v>
      </c>
      <c r="D170" s="19" t="s">
        <v>2</v>
      </c>
      <c r="E170" s="19" t="s">
        <v>2</v>
      </c>
      <c r="F170" s="19" t="s">
        <v>2</v>
      </c>
      <c r="G170" s="20" t="s">
        <v>2</v>
      </c>
    </row>
    <row r="171" spans="1:7" ht="12.95" customHeight="1">
      <c r="A171" s="21" t="s">
        <v>414</v>
      </c>
      <c r="B171" s="22" t="s">
        <v>3022</v>
      </c>
      <c r="C171" s="17" t="s">
        <v>415</v>
      </c>
      <c r="D171" s="19" t="s">
        <v>87</v>
      </c>
      <c r="E171" s="23">
        <v>5000000</v>
      </c>
      <c r="F171" s="24">
        <v>4785.7700000000004</v>
      </c>
      <c r="G171" s="25">
        <v>4.3E-3</v>
      </c>
    </row>
    <row r="172" spans="1:7" ht="12.95" customHeight="1">
      <c r="A172" s="10"/>
      <c r="B172" s="18" t="s">
        <v>453</v>
      </c>
      <c r="C172" s="17" t="s">
        <v>2</v>
      </c>
      <c r="D172" s="19" t="s">
        <v>2</v>
      </c>
      <c r="E172" s="19" t="s">
        <v>2</v>
      </c>
      <c r="F172" s="19" t="s">
        <v>2</v>
      </c>
      <c r="G172" s="20" t="s">
        <v>2</v>
      </c>
    </row>
    <row r="173" spans="1:7" ht="12.95" customHeight="1">
      <c r="A173" s="11" t="s">
        <v>2</v>
      </c>
      <c r="B173" s="22" t="s">
        <v>454</v>
      </c>
      <c r="C173" s="17" t="s">
        <v>2</v>
      </c>
      <c r="D173" s="19" t="s">
        <v>2</v>
      </c>
      <c r="E173" s="39" t="s">
        <v>2</v>
      </c>
      <c r="F173" s="24">
        <v>4680.8</v>
      </c>
      <c r="G173" s="25">
        <v>4.3E-3</v>
      </c>
    </row>
    <row r="174" spans="1:7" ht="12.95" customHeight="1">
      <c r="A174" s="10"/>
      <c r="B174" s="27" t="s">
        <v>40</v>
      </c>
      <c r="C174" s="33" t="s">
        <v>2</v>
      </c>
      <c r="D174" s="30" t="s">
        <v>2</v>
      </c>
      <c r="E174" s="35" t="s">
        <v>2</v>
      </c>
      <c r="F174" s="36">
        <v>9466.57</v>
      </c>
      <c r="G174" s="37">
        <v>8.6E-3</v>
      </c>
    </row>
    <row r="175" spans="1:7" ht="12.95" customHeight="1">
      <c r="A175" s="10"/>
      <c r="B175" s="27" t="s">
        <v>263</v>
      </c>
      <c r="C175" s="33" t="s">
        <v>2</v>
      </c>
      <c r="D175" s="30" t="s">
        <v>2</v>
      </c>
      <c r="E175" s="19" t="s">
        <v>2</v>
      </c>
      <c r="F175" s="36">
        <v>33648.07</v>
      </c>
      <c r="G175" s="37">
        <v>3.0200000000000001E-2</v>
      </c>
    </row>
    <row r="176" spans="1:7" ht="12.95" customHeight="1" thickBot="1">
      <c r="A176" s="10"/>
      <c r="B176" s="41" t="s">
        <v>264</v>
      </c>
      <c r="C176" s="40" t="s">
        <v>2</v>
      </c>
      <c r="D176" s="42" t="s">
        <v>2</v>
      </c>
      <c r="E176" s="42" t="s">
        <v>2</v>
      </c>
      <c r="F176" s="43">
        <v>1100208.4873291</v>
      </c>
      <c r="G176" s="44">
        <v>1</v>
      </c>
    </row>
    <row r="177" spans="1:7" ht="12.95" customHeight="1">
      <c r="A177" s="10"/>
      <c r="B177" s="11" t="s">
        <v>2</v>
      </c>
      <c r="C177" s="10"/>
      <c r="D177" s="10"/>
      <c r="E177" s="10"/>
      <c r="F177" s="10"/>
      <c r="G177" s="10"/>
    </row>
    <row r="178" spans="1:7" ht="12.95" customHeight="1">
      <c r="A178" s="10"/>
      <c r="B178" s="45" t="s">
        <v>2</v>
      </c>
      <c r="C178" s="10"/>
      <c r="D178" s="10"/>
      <c r="E178" s="10"/>
      <c r="F178" s="10"/>
      <c r="G178" s="10"/>
    </row>
    <row r="179" spans="1:7" ht="12.95" customHeight="1">
      <c r="A179" s="10"/>
      <c r="B179" s="45" t="s">
        <v>265</v>
      </c>
      <c r="C179" s="10"/>
      <c r="D179" s="10"/>
      <c r="E179" s="10"/>
      <c r="F179" s="10"/>
      <c r="G179" s="10"/>
    </row>
    <row r="180" spans="1:7" ht="12.95" customHeight="1">
      <c r="A180" s="10"/>
      <c r="B180" s="45" t="s">
        <v>2</v>
      </c>
      <c r="C180" s="10"/>
      <c r="D180" s="10"/>
      <c r="E180" s="10"/>
      <c r="F180" s="10"/>
      <c r="G180" s="10"/>
    </row>
    <row r="181" spans="1:7" ht="26.1" customHeight="1">
      <c r="A181" s="10"/>
      <c r="B181" s="55"/>
      <c r="C181" s="10"/>
      <c r="E181" s="10"/>
      <c r="F181" s="10"/>
      <c r="G181" s="10"/>
    </row>
    <row r="182" spans="1:7" ht="12.95" customHeight="1">
      <c r="A182" s="10"/>
      <c r="B182" s="45" t="s">
        <v>2</v>
      </c>
      <c r="C182" s="10"/>
      <c r="D182" s="10"/>
      <c r="E182" s="10"/>
      <c r="F182" s="10"/>
      <c r="G18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2:G52"/>
  <sheetViews>
    <sheetView showGridLines="0" zoomScaleNormal="100" workbookViewId="0">
      <selection activeCell="B4" sqref="B4:G4"/>
    </sheetView>
  </sheetViews>
  <sheetFormatPr defaultRowHeight="12.75"/>
  <cols>
    <col min="1" max="1" width="8.140625" style="8" bestFit="1" customWidth="1"/>
    <col min="2" max="2" width="42.42578125" style="8" bestFit="1" customWidth="1"/>
    <col min="3" max="3" width="13.28515625" style="8" bestFit="1" customWidth="1"/>
    <col min="4" max="4" width="21.14062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Sensex Exchange Traded Fund (SENSEXET)</v>
      </c>
      <c r="C4" s="65"/>
      <c r="D4" s="65"/>
      <c r="E4" s="65"/>
      <c r="F4" s="65"/>
      <c r="G4" s="65"/>
    </row>
    <row r="5" spans="1:7" ht="15.95" customHeight="1">
      <c r="A5" s="9" t="s">
        <v>2614</v>
      </c>
      <c r="B5" s="56" t="s">
        <v>2976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1695</v>
      </c>
      <c r="B11" s="22" t="s">
        <v>1615</v>
      </c>
      <c r="C11" s="17" t="s">
        <v>1696</v>
      </c>
      <c r="D11" s="19" t="s">
        <v>870</v>
      </c>
      <c r="E11" s="23">
        <v>502</v>
      </c>
      <c r="F11" s="24">
        <v>10.95</v>
      </c>
      <c r="G11" s="25">
        <v>0.1188</v>
      </c>
    </row>
    <row r="12" spans="1:7" ht="12.95" customHeight="1">
      <c r="A12" s="21" t="s">
        <v>885</v>
      </c>
      <c r="B12" s="22" t="s">
        <v>887</v>
      </c>
      <c r="C12" s="17" t="s">
        <v>886</v>
      </c>
      <c r="D12" s="19" t="s">
        <v>888</v>
      </c>
      <c r="E12" s="23">
        <v>795</v>
      </c>
      <c r="F12" s="24">
        <v>9.43</v>
      </c>
      <c r="G12" s="25">
        <v>0.1023</v>
      </c>
    </row>
    <row r="13" spans="1:7" ht="12.95" customHeight="1">
      <c r="A13" s="21" t="s">
        <v>1086</v>
      </c>
      <c r="B13" s="22" t="s">
        <v>1088</v>
      </c>
      <c r="C13" s="17" t="s">
        <v>1087</v>
      </c>
      <c r="D13" s="19" t="s">
        <v>866</v>
      </c>
      <c r="E13" s="23">
        <v>413</v>
      </c>
      <c r="F13" s="24">
        <v>8.24</v>
      </c>
      <c r="G13" s="25">
        <v>8.9399999999999993E-2</v>
      </c>
    </row>
    <row r="14" spans="1:7" ht="12.95" customHeight="1">
      <c r="A14" s="21" t="s">
        <v>938</v>
      </c>
      <c r="B14" s="22" t="s">
        <v>940</v>
      </c>
      <c r="C14" s="17" t="s">
        <v>939</v>
      </c>
      <c r="D14" s="19" t="s">
        <v>874</v>
      </c>
      <c r="E14" s="23">
        <v>469</v>
      </c>
      <c r="F14" s="24">
        <v>6.4</v>
      </c>
      <c r="G14" s="25">
        <v>6.9400000000000003E-2</v>
      </c>
    </row>
    <row r="15" spans="1:7" ht="12.95" customHeight="1">
      <c r="A15" s="21" t="s">
        <v>899</v>
      </c>
      <c r="B15" s="22" t="s">
        <v>901</v>
      </c>
      <c r="C15" s="17" t="s">
        <v>900</v>
      </c>
      <c r="D15" s="19" t="s">
        <v>902</v>
      </c>
      <c r="E15" s="23">
        <v>2103</v>
      </c>
      <c r="F15" s="24">
        <v>6.25</v>
      </c>
      <c r="G15" s="25">
        <v>6.7799999999999999E-2</v>
      </c>
    </row>
    <row r="16" spans="1:7" ht="12.95" customHeight="1">
      <c r="A16" s="21" t="s">
        <v>952</v>
      </c>
      <c r="B16" s="22" t="s">
        <v>954</v>
      </c>
      <c r="C16" s="17" t="s">
        <v>953</v>
      </c>
      <c r="D16" s="19" t="s">
        <v>870</v>
      </c>
      <c r="E16" s="23">
        <v>1582</v>
      </c>
      <c r="F16" s="24">
        <v>4.8099999999999996</v>
      </c>
      <c r="G16" s="25">
        <v>5.2200000000000003E-2</v>
      </c>
    </row>
    <row r="17" spans="1:7" ht="12.95" customHeight="1">
      <c r="A17" s="21" t="s">
        <v>985</v>
      </c>
      <c r="B17" s="22" t="s">
        <v>987</v>
      </c>
      <c r="C17" s="17" t="s">
        <v>986</v>
      </c>
      <c r="D17" s="19" t="s">
        <v>874</v>
      </c>
      <c r="E17" s="23">
        <v>245</v>
      </c>
      <c r="F17" s="24">
        <v>4.76</v>
      </c>
      <c r="G17" s="25">
        <v>5.16E-2</v>
      </c>
    </row>
    <row r="18" spans="1:7" ht="12.95" customHeight="1">
      <c r="A18" s="21" t="s">
        <v>945</v>
      </c>
      <c r="B18" s="22" t="s">
        <v>947</v>
      </c>
      <c r="C18" s="17" t="s">
        <v>946</v>
      </c>
      <c r="D18" s="19" t="s">
        <v>913</v>
      </c>
      <c r="E18" s="23">
        <v>300</v>
      </c>
      <c r="F18" s="24">
        <v>3.91</v>
      </c>
      <c r="G18" s="25">
        <v>4.24E-2</v>
      </c>
    </row>
    <row r="19" spans="1:7" ht="12.95" customHeight="1">
      <c r="A19" s="21" t="s">
        <v>1765</v>
      </c>
      <c r="B19" s="22" t="s">
        <v>1767</v>
      </c>
      <c r="C19" s="17" t="s">
        <v>1766</v>
      </c>
      <c r="D19" s="19" t="s">
        <v>870</v>
      </c>
      <c r="E19" s="23">
        <v>291</v>
      </c>
      <c r="F19" s="24">
        <v>3.81</v>
      </c>
      <c r="G19" s="25">
        <v>4.1300000000000003E-2</v>
      </c>
    </row>
    <row r="20" spans="1:7" ht="12.95" customHeight="1">
      <c r="A20" s="21" t="s">
        <v>1161</v>
      </c>
      <c r="B20" s="22" t="s">
        <v>1163</v>
      </c>
      <c r="C20" s="17" t="s">
        <v>1162</v>
      </c>
      <c r="D20" s="19" t="s">
        <v>902</v>
      </c>
      <c r="E20" s="23">
        <v>176</v>
      </c>
      <c r="F20" s="24">
        <v>3.05</v>
      </c>
      <c r="G20" s="25">
        <v>3.3099999999999997E-2</v>
      </c>
    </row>
    <row r="21" spans="1:7" ht="12.95" customHeight="1">
      <c r="A21" s="21" t="s">
        <v>1276</v>
      </c>
      <c r="B21" s="22" t="s">
        <v>1278</v>
      </c>
      <c r="C21" s="17" t="s">
        <v>1277</v>
      </c>
      <c r="D21" s="19" t="s">
        <v>862</v>
      </c>
      <c r="E21" s="23">
        <v>32</v>
      </c>
      <c r="F21" s="24">
        <v>3.04</v>
      </c>
      <c r="G21" s="25">
        <v>3.3000000000000002E-2</v>
      </c>
    </row>
    <row r="22" spans="1:7" ht="12.95" customHeight="1">
      <c r="A22" s="21" t="s">
        <v>1184</v>
      </c>
      <c r="B22" s="22" t="s">
        <v>1186</v>
      </c>
      <c r="C22" s="17" t="s">
        <v>1185</v>
      </c>
      <c r="D22" s="19" t="s">
        <v>870</v>
      </c>
      <c r="E22" s="23">
        <v>946</v>
      </c>
      <c r="F22" s="24">
        <v>2.78</v>
      </c>
      <c r="G22" s="25">
        <v>3.0099999999999998E-2</v>
      </c>
    </row>
    <row r="23" spans="1:7" ht="12.95" customHeight="1">
      <c r="A23" s="21" t="s">
        <v>1853</v>
      </c>
      <c r="B23" s="22" t="s">
        <v>251</v>
      </c>
      <c r="C23" s="17" t="s">
        <v>1854</v>
      </c>
      <c r="D23" s="19" t="s">
        <v>870</v>
      </c>
      <c r="E23" s="23">
        <v>125</v>
      </c>
      <c r="F23" s="24">
        <v>2.4900000000000002</v>
      </c>
      <c r="G23" s="25">
        <v>2.7E-2</v>
      </c>
    </row>
    <row r="24" spans="1:7" ht="12.95" customHeight="1">
      <c r="A24" s="21" t="s">
        <v>1194</v>
      </c>
      <c r="B24" s="22" t="s">
        <v>1196</v>
      </c>
      <c r="C24" s="17" t="s">
        <v>1195</v>
      </c>
      <c r="D24" s="19" t="s">
        <v>870</v>
      </c>
      <c r="E24" s="23">
        <v>448</v>
      </c>
      <c r="F24" s="24">
        <v>2.46</v>
      </c>
      <c r="G24" s="25">
        <v>2.6700000000000002E-2</v>
      </c>
    </row>
    <row r="25" spans="1:7" ht="12.95" customHeight="1">
      <c r="A25" s="21" t="s">
        <v>1768</v>
      </c>
      <c r="B25" s="22" t="s">
        <v>1770</v>
      </c>
      <c r="C25" s="17" t="s">
        <v>1769</v>
      </c>
      <c r="D25" s="19" t="s">
        <v>862</v>
      </c>
      <c r="E25" s="23">
        <v>229</v>
      </c>
      <c r="F25" s="24">
        <v>2.14</v>
      </c>
      <c r="G25" s="25">
        <v>2.3199999999999998E-2</v>
      </c>
    </row>
    <row r="26" spans="1:7" ht="12.95" customHeight="1">
      <c r="A26" s="21" t="s">
        <v>988</v>
      </c>
      <c r="B26" s="22" t="s">
        <v>256</v>
      </c>
      <c r="C26" s="17" t="s">
        <v>989</v>
      </c>
      <c r="D26" s="19" t="s">
        <v>870</v>
      </c>
      <c r="E26" s="23">
        <v>451</v>
      </c>
      <c r="F26" s="24">
        <v>1.66</v>
      </c>
      <c r="G26" s="25">
        <v>1.7999999999999999E-2</v>
      </c>
    </row>
    <row r="27" spans="1:7" ht="12.95" customHeight="1">
      <c r="A27" s="21" t="s">
        <v>1004</v>
      </c>
      <c r="B27" s="22" t="s">
        <v>1006</v>
      </c>
      <c r="C27" s="17" t="s">
        <v>1005</v>
      </c>
      <c r="D27" s="19" t="s">
        <v>902</v>
      </c>
      <c r="E27" s="23">
        <v>111</v>
      </c>
      <c r="F27" s="24">
        <v>1.61</v>
      </c>
      <c r="G27" s="25">
        <v>1.7399999999999999E-2</v>
      </c>
    </row>
    <row r="28" spans="1:7" ht="12.95" customHeight="1">
      <c r="A28" s="21" t="s">
        <v>1132</v>
      </c>
      <c r="B28" s="22" t="s">
        <v>1134</v>
      </c>
      <c r="C28" s="17" t="s">
        <v>1133</v>
      </c>
      <c r="D28" s="19" t="s">
        <v>1003</v>
      </c>
      <c r="E28" s="23">
        <v>266</v>
      </c>
      <c r="F28" s="24">
        <v>1.51</v>
      </c>
      <c r="G28" s="25">
        <v>1.6299999999999999E-2</v>
      </c>
    </row>
    <row r="29" spans="1:7" ht="12.95" customHeight="1">
      <c r="A29" s="21" t="s">
        <v>893</v>
      </c>
      <c r="B29" s="22" t="s">
        <v>895</v>
      </c>
      <c r="C29" s="17" t="s">
        <v>894</v>
      </c>
      <c r="D29" s="19" t="s">
        <v>862</v>
      </c>
      <c r="E29" s="23">
        <v>462</v>
      </c>
      <c r="F29" s="24">
        <v>1.22</v>
      </c>
      <c r="G29" s="25">
        <v>1.32E-2</v>
      </c>
    </row>
    <row r="30" spans="1:7" ht="12.95" customHeight="1">
      <c r="A30" s="21" t="s">
        <v>1703</v>
      </c>
      <c r="B30" s="22" t="s">
        <v>1705</v>
      </c>
      <c r="C30" s="17" t="s">
        <v>1704</v>
      </c>
      <c r="D30" s="19" t="s">
        <v>944</v>
      </c>
      <c r="E30" s="23">
        <v>752</v>
      </c>
      <c r="F30" s="24">
        <v>1.17</v>
      </c>
      <c r="G30" s="25">
        <v>1.2699999999999999E-2</v>
      </c>
    </row>
    <row r="31" spans="1:7" ht="12.95" customHeight="1">
      <c r="A31" s="21" t="s">
        <v>1177</v>
      </c>
      <c r="B31" s="22" t="s">
        <v>1179</v>
      </c>
      <c r="C31" s="17" t="s">
        <v>1178</v>
      </c>
      <c r="D31" s="19" t="s">
        <v>1180</v>
      </c>
      <c r="E31" s="23">
        <v>696</v>
      </c>
      <c r="F31" s="24">
        <v>1.1499999999999999</v>
      </c>
      <c r="G31" s="25">
        <v>1.2500000000000001E-2</v>
      </c>
    </row>
    <row r="32" spans="1:7" ht="12.95" customHeight="1">
      <c r="A32" s="21" t="s">
        <v>948</v>
      </c>
      <c r="B32" s="22" t="s">
        <v>950</v>
      </c>
      <c r="C32" s="17" t="s">
        <v>949</v>
      </c>
      <c r="D32" s="19" t="s">
        <v>951</v>
      </c>
      <c r="E32" s="23">
        <v>276</v>
      </c>
      <c r="F32" s="24">
        <v>1.08</v>
      </c>
      <c r="G32" s="25">
        <v>1.17E-2</v>
      </c>
    </row>
    <row r="33" spans="1:7" ht="12.95" customHeight="1">
      <c r="A33" s="21" t="s">
        <v>855</v>
      </c>
      <c r="B33" s="22" t="s">
        <v>857</v>
      </c>
      <c r="C33" s="17" t="s">
        <v>856</v>
      </c>
      <c r="D33" s="19" t="s">
        <v>858</v>
      </c>
      <c r="E33" s="23">
        <v>191</v>
      </c>
      <c r="F33" s="24">
        <v>1.08</v>
      </c>
      <c r="G33" s="25">
        <v>1.17E-2</v>
      </c>
    </row>
    <row r="34" spans="1:7" ht="12.95" customHeight="1">
      <c r="A34" s="21" t="s">
        <v>896</v>
      </c>
      <c r="B34" s="22" t="s">
        <v>898</v>
      </c>
      <c r="C34" s="17" t="s">
        <v>897</v>
      </c>
      <c r="D34" s="19" t="s">
        <v>862</v>
      </c>
      <c r="E34" s="23">
        <v>31</v>
      </c>
      <c r="F34" s="24">
        <v>1.02</v>
      </c>
      <c r="G34" s="25">
        <v>1.11E-2</v>
      </c>
    </row>
    <row r="35" spans="1:7" ht="12.95" customHeight="1">
      <c r="A35" s="21" t="s">
        <v>906</v>
      </c>
      <c r="B35" s="22" t="s">
        <v>908</v>
      </c>
      <c r="C35" s="17" t="s">
        <v>907</v>
      </c>
      <c r="D35" s="19" t="s">
        <v>909</v>
      </c>
      <c r="E35" s="23">
        <v>458</v>
      </c>
      <c r="F35" s="24">
        <v>1.02</v>
      </c>
      <c r="G35" s="25">
        <v>1.0999999999999999E-2</v>
      </c>
    </row>
    <row r="36" spans="1:7" ht="12.95" customHeight="1">
      <c r="A36" s="21" t="s">
        <v>2183</v>
      </c>
      <c r="B36" s="22" t="s">
        <v>2185</v>
      </c>
      <c r="C36" s="17" t="s">
        <v>2184</v>
      </c>
      <c r="D36" s="19" t="s">
        <v>944</v>
      </c>
      <c r="E36" s="23">
        <v>541</v>
      </c>
      <c r="F36" s="24">
        <v>0.99</v>
      </c>
      <c r="G36" s="25">
        <v>1.0699999999999999E-2</v>
      </c>
    </row>
    <row r="37" spans="1:7" ht="12.95" customHeight="1">
      <c r="A37" s="21" t="s">
        <v>1026</v>
      </c>
      <c r="B37" s="22" t="s">
        <v>1028</v>
      </c>
      <c r="C37" s="17" t="s">
        <v>1027</v>
      </c>
      <c r="D37" s="19" t="s">
        <v>862</v>
      </c>
      <c r="E37" s="23">
        <v>33</v>
      </c>
      <c r="F37" s="24">
        <v>0.89</v>
      </c>
      <c r="G37" s="25">
        <v>9.7000000000000003E-3</v>
      </c>
    </row>
    <row r="38" spans="1:7" ht="12.95" customHeight="1">
      <c r="A38" s="21" t="s">
        <v>1158</v>
      </c>
      <c r="B38" s="22" t="s">
        <v>1160</v>
      </c>
      <c r="C38" s="17" t="s">
        <v>1159</v>
      </c>
      <c r="D38" s="19" t="s">
        <v>984</v>
      </c>
      <c r="E38" s="23">
        <v>321</v>
      </c>
      <c r="F38" s="24">
        <v>0.84</v>
      </c>
      <c r="G38" s="25">
        <v>9.1000000000000004E-3</v>
      </c>
    </row>
    <row r="39" spans="1:7" ht="12.95" customHeight="1">
      <c r="A39" s="21" t="s">
        <v>871</v>
      </c>
      <c r="B39" s="22" t="s">
        <v>873</v>
      </c>
      <c r="C39" s="17" t="s">
        <v>872</v>
      </c>
      <c r="D39" s="19" t="s">
        <v>874</v>
      </c>
      <c r="E39" s="23">
        <v>290</v>
      </c>
      <c r="F39" s="24">
        <v>0.8</v>
      </c>
      <c r="G39" s="25">
        <v>8.6999999999999994E-3</v>
      </c>
    </row>
    <row r="40" spans="1:7" ht="12.95" customHeight="1">
      <c r="A40" s="21" t="s">
        <v>1190</v>
      </c>
      <c r="B40" s="22" t="s">
        <v>1192</v>
      </c>
      <c r="C40" s="17" t="s">
        <v>1191</v>
      </c>
      <c r="D40" s="19" t="s">
        <v>1193</v>
      </c>
      <c r="E40" s="23">
        <v>194</v>
      </c>
      <c r="F40" s="24">
        <v>0.78</v>
      </c>
      <c r="G40" s="25">
        <v>8.3999999999999995E-3</v>
      </c>
    </row>
    <row r="41" spans="1:7" ht="12.95" customHeight="1">
      <c r="A41" s="21" t="s">
        <v>914</v>
      </c>
      <c r="B41" s="22" t="s">
        <v>916</v>
      </c>
      <c r="C41" s="17" t="s">
        <v>915</v>
      </c>
      <c r="D41" s="19" t="s">
        <v>862</v>
      </c>
      <c r="E41" s="23">
        <v>125</v>
      </c>
      <c r="F41" s="24">
        <v>0.18</v>
      </c>
      <c r="G41" s="25">
        <v>2E-3</v>
      </c>
    </row>
    <row r="42" spans="1:7" ht="12.95" customHeight="1">
      <c r="A42" s="10"/>
      <c r="B42" s="27" t="s">
        <v>37</v>
      </c>
      <c r="C42" s="26" t="s">
        <v>2</v>
      </c>
      <c r="D42" s="27" t="s">
        <v>2</v>
      </c>
      <c r="E42" s="27" t="s">
        <v>2</v>
      </c>
      <c r="F42" s="28">
        <v>91.52</v>
      </c>
      <c r="G42" s="29">
        <v>0.99250000000000005</v>
      </c>
    </row>
    <row r="43" spans="1:7" ht="12.95" customHeight="1">
      <c r="A43" s="10"/>
      <c r="B43" s="18" t="s">
        <v>1285</v>
      </c>
      <c r="C43" s="33" t="s">
        <v>2</v>
      </c>
      <c r="D43" s="30" t="s">
        <v>2</v>
      </c>
      <c r="E43" s="30" t="s">
        <v>2</v>
      </c>
      <c r="F43" s="31" t="s">
        <v>39</v>
      </c>
      <c r="G43" s="32" t="s">
        <v>39</v>
      </c>
    </row>
    <row r="44" spans="1:7" ht="12.95" customHeight="1">
      <c r="A44" s="10"/>
      <c r="B44" s="27" t="s">
        <v>37</v>
      </c>
      <c r="C44" s="33" t="s">
        <v>2</v>
      </c>
      <c r="D44" s="30" t="s">
        <v>2</v>
      </c>
      <c r="E44" s="30" t="s">
        <v>2</v>
      </c>
      <c r="F44" s="31" t="s">
        <v>39</v>
      </c>
      <c r="G44" s="32" t="s">
        <v>39</v>
      </c>
    </row>
    <row r="45" spans="1:7" ht="12.95" customHeight="1">
      <c r="A45" s="10"/>
      <c r="B45" s="27" t="s">
        <v>40</v>
      </c>
      <c r="C45" s="33" t="s">
        <v>2</v>
      </c>
      <c r="D45" s="30" t="s">
        <v>2</v>
      </c>
      <c r="E45" s="35" t="s">
        <v>2</v>
      </c>
      <c r="F45" s="36">
        <v>91.52</v>
      </c>
      <c r="G45" s="37">
        <v>0.99250000000000005</v>
      </c>
    </row>
    <row r="46" spans="1:7" ht="12.95" customHeight="1">
      <c r="A46" s="10"/>
      <c r="B46" s="27" t="s">
        <v>263</v>
      </c>
      <c r="C46" s="33" t="s">
        <v>2</v>
      </c>
      <c r="D46" s="30" t="s">
        <v>2</v>
      </c>
      <c r="E46" s="19" t="s">
        <v>2</v>
      </c>
      <c r="F46" s="36">
        <v>0.67</v>
      </c>
      <c r="G46" s="37">
        <v>7.4999999999999997E-3</v>
      </c>
    </row>
    <row r="47" spans="1:7" ht="12.95" customHeight="1" thickBot="1">
      <c r="A47" s="10"/>
      <c r="B47" s="41" t="s">
        <v>264</v>
      </c>
      <c r="C47" s="40" t="s">
        <v>2</v>
      </c>
      <c r="D47" s="42" t="s">
        <v>2</v>
      </c>
      <c r="E47" s="42" t="s">
        <v>2</v>
      </c>
      <c r="F47" s="43">
        <v>92.192347299999994</v>
      </c>
      <c r="G47" s="44">
        <v>1</v>
      </c>
    </row>
    <row r="48" spans="1:7" ht="12.95" customHeight="1">
      <c r="A48" s="10"/>
      <c r="B48" s="11" t="s">
        <v>2</v>
      </c>
      <c r="C48" s="10"/>
      <c r="D48" s="10"/>
      <c r="E48" s="10"/>
      <c r="F48" s="10"/>
      <c r="G48" s="10"/>
    </row>
    <row r="49" spans="1:7" ht="12.95" customHeight="1">
      <c r="A49" s="10"/>
      <c r="B49" s="45" t="s">
        <v>2</v>
      </c>
      <c r="C49" s="10"/>
      <c r="D49" s="10"/>
      <c r="E49" s="10"/>
      <c r="F49" s="10"/>
      <c r="G49" s="10"/>
    </row>
    <row r="50" spans="1:7" ht="12.95" customHeight="1">
      <c r="A50" s="10"/>
      <c r="B50" s="45" t="s">
        <v>2</v>
      </c>
      <c r="C50" s="10"/>
      <c r="D50" s="10"/>
      <c r="E50" s="10"/>
      <c r="F50" s="10"/>
      <c r="G50" s="10"/>
    </row>
    <row r="51" spans="1:7" ht="26.1" customHeight="1">
      <c r="A51" s="10"/>
      <c r="B51" s="55"/>
      <c r="C51" s="10"/>
      <c r="E51" s="10"/>
      <c r="F51" s="10"/>
      <c r="G51" s="10"/>
    </row>
    <row r="52" spans="1:7" ht="12.95" customHeight="1">
      <c r="A52" s="10"/>
      <c r="B52" s="45" t="s">
        <v>2</v>
      </c>
      <c r="C52" s="10"/>
      <c r="D52" s="10"/>
      <c r="E52" s="10"/>
      <c r="F52" s="10"/>
      <c r="G5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G66"/>
  <sheetViews>
    <sheetView showGridLines="0" zoomScaleNormal="100" workbookViewId="0">
      <selection activeCell="B4" sqref="B4:G4"/>
    </sheetView>
  </sheetViews>
  <sheetFormatPr defaultRowHeight="12.75"/>
  <cols>
    <col min="1" max="1" width="9.85546875" style="8" bestFit="1" customWidth="1"/>
    <col min="2" max="2" width="61.7109375" style="8" bestFit="1" customWidth="1"/>
    <col min="3" max="3" width="13.85546875" style="8" bestFit="1" customWidth="1"/>
    <col min="4" max="4" width="14.140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">
        <v>3037</v>
      </c>
      <c r="C4" s="65"/>
      <c r="D4" s="65"/>
      <c r="E4" s="65"/>
      <c r="F4" s="65"/>
      <c r="G4" s="65"/>
    </row>
    <row r="5" spans="1:7" ht="15.95" customHeight="1">
      <c r="A5" s="9" t="s">
        <v>486</v>
      </c>
      <c r="B5" s="56" t="s">
        <v>2950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487</v>
      </c>
      <c r="B12" s="22" t="s">
        <v>489</v>
      </c>
      <c r="C12" s="17" t="s">
        <v>488</v>
      </c>
      <c r="D12" s="19" t="s">
        <v>23</v>
      </c>
      <c r="E12" s="23">
        <v>10000000</v>
      </c>
      <c r="F12" s="24">
        <v>10009.5</v>
      </c>
      <c r="G12" s="25">
        <v>7.2400000000000006E-2</v>
      </c>
    </row>
    <row r="13" spans="1:7" ht="12.95" customHeight="1">
      <c r="A13" s="21" t="s">
        <v>361</v>
      </c>
      <c r="B13" s="22" t="s">
        <v>363</v>
      </c>
      <c r="C13" s="17" t="s">
        <v>362</v>
      </c>
      <c r="D13" s="19" t="s">
        <v>23</v>
      </c>
      <c r="E13" s="23">
        <v>10000000</v>
      </c>
      <c r="F13" s="24">
        <v>10000.89</v>
      </c>
      <c r="G13" s="25">
        <v>7.2300000000000003E-2</v>
      </c>
    </row>
    <row r="14" spans="1:7" ht="12.95" customHeight="1">
      <c r="A14" s="21" t="s">
        <v>343</v>
      </c>
      <c r="B14" s="22" t="s">
        <v>2995</v>
      </c>
      <c r="C14" s="17" t="s">
        <v>344</v>
      </c>
      <c r="D14" s="19" t="s">
        <v>23</v>
      </c>
      <c r="E14" s="23">
        <v>7500000</v>
      </c>
      <c r="F14" s="24">
        <v>7459.62</v>
      </c>
      <c r="G14" s="25">
        <v>5.3999999999999999E-2</v>
      </c>
    </row>
    <row r="15" spans="1:7" ht="12.95" customHeight="1">
      <c r="A15" s="21" t="s">
        <v>490</v>
      </c>
      <c r="B15" s="22" t="s">
        <v>492</v>
      </c>
      <c r="C15" s="17" t="s">
        <v>491</v>
      </c>
      <c r="D15" s="19" t="s">
        <v>23</v>
      </c>
      <c r="E15" s="23">
        <v>6000000</v>
      </c>
      <c r="F15" s="24">
        <v>6004.69</v>
      </c>
      <c r="G15" s="25">
        <v>4.3400000000000001E-2</v>
      </c>
    </row>
    <row r="16" spans="1:7" ht="12.95" customHeight="1">
      <c r="A16" s="21" t="s">
        <v>493</v>
      </c>
      <c r="B16" s="22" t="s">
        <v>495</v>
      </c>
      <c r="C16" s="17" t="s">
        <v>494</v>
      </c>
      <c r="D16" s="19" t="s">
        <v>23</v>
      </c>
      <c r="E16" s="23">
        <v>5000000</v>
      </c>
      <c r="F16" s="24">
        <v>4998.13</v>
      </c>
      <c r="G16" s="25">
        <v>3.6200000000000003E-2</v>
      </c>
    </row>
    <row r="17" spans="1:7" ht="12.95" customHeight="1">
      <c r="A17" s="21" t="s">
        <v>496</v>
      </c>
      <c r="B17" s="22" t="s">
        <v>498</v>
      </c>
      <c r="C17" s="17" t="s">
        <v>497</v>
      </c>
      <c r="D17" s="19" t="s">
        <v>398</v>
      </c>
      <c r="E17" s="23">
        <v>5000000</v>
      </c>
      <c r="F17" s="24">
        <v>4959</v>
      </c>
      <c r="G17" s="25">
        <v>3.5900000000000001E-2</v>
      </c>
    </row>
    <row r="18" spans="1:7" ht="12.95" customHeight="1">
      <c r="A18" s="21" t="s">
        <v>499</v>
      </c>
      <c r="B18" s="22" t="s">
        <v>3029</v>
      </c>
      <c r="C18" s="17" t="s">
        <v>500</v>
      </c>
      <c r="D18" s="19" t="s">
        <v>398</v>
      </c>
      <c r="E18" s="23">
        <v>5000000</v>
      </c>
      <c r="F18" s="24">
        <v>4957.26</v>
      </c>
      <c r="G18" s="25">
        <v>3.5900000000000001E-2</v>
      </c>
    </row>
    <row r="19" spans="1:7" ht="12.95" customHeight="1">
      <c r="A19" s="21" t="s">
        <v>272</v>
      </c>
      <c r="B19" s="22" t="s">
        <v>3023</v>
      </c>
      <c r="C19" s="17" t="s">
        <v>273</v>
      </c>
      <c r="D19" s="19" t="s">
        <v>36</v>
      </c>
      <c r="E19" s="23">
        <v>3900000</v>
      </c>
      <c r="F19" s="24">
        <v>3908.27</v>
      </c>
      <c r="G19" s="25">
        <v>2.8299999999999999E-2</v>
      </c>
    </row>
    <row r="20" spans="1:7" ht="12.95" customHeight="1">
      <c r="A20" s="21" t="s">
        <v>327</v>
      </c>
      <c r="B20" s="22" t="s">
        <v>2996</v>
      </c>
      <c r="C20" s="17" t="s">
        <v>328</v>
      </c>
      <c r="D20" s="19" t="s">
        <v>19</v>
      </c>
      <c r="E20" s="23">
        <v>3500000</v>
      </c>
      <c r="F20" s="24">
        <v>3502.46</v>
      </c>
      <c r="G20" s="25">
        <v>2.53E-2</v>
      </c>
    </row>
    <row r="21" spans="1:7" ht="12.95" customHeight="1">
      <c r="A21" s="21" t="s">
        <v>297</v>
      </c>
      <c r="B21" s="22" t="s">
        <v>299</v>
      </c>
      <c r="C21" s="17" t="s">
        <v>298</v>
      </c>
      <c r="D21" s="19" t="s">
        <v>23</v>
      </c>
      <c r="E21" s="23">
        <v>3400000</v>
      </c>
      <c r="F21" s="24">
        <v>3391.22</v>
      </c>
      <c r="G21" s="25">
        <v>2.4500000000000001E-2</v>
      </c>
    </row>
    <row r="22" spans="1:7" ht="12.95" customHeight="1">
      <c r="A22" s="21" t="s">
        <v>501</v>
      </c>
      <c r="B22" s="22" t="s">
        <v>503</v>
      </c>
      <c r="C22" s="17" t="s">
        <v>502</v>
      </c>
      <c r="D22" s="19" t="s">
        <v>36</v>
      </c>
      <c r="E22" s="23">
        <v>2500000</v>
      </c>
      <c r="F22" s="24">
        <v>2493.29</v>
      </c>
      <c r="G22" s="25">
        <v>1.7999999999999999E-2</v>
      </c>
    </row>
    <row r="23" spans="1:7" ht="12.95" customHeight="1">
      <c r="A23" s="21" t="s">
        <v>353</v>
      </c>
      <c r="B23" s="22" t="s">
        <v>355</v>
      </c>
      <c r="C23" s="17" t="s">
        <v>354</v>
      </c>
      <c r="D23" s="19" t="s">
        <v>23</v>
      </c>
      <c r="E23" s="23">
        <v>2500000</v>
      </c>
      <c r="F23" s="24">
        <v>2490.1799999999998</v>
      </c>
      <c r="G23" s="25">
        <v>1.7999999999999999E-2</v>
      </c>
    </row>
    <row r="24" spans="1:7" ht="12.95" customHeight="1">
      <c r="A24" s="21" t="s">
        <v>504</v>
      </c>
      <c r="B24" s="22" t="s">
        <v>506</v>
      </c>
      <c r="C24" s="17" t="s">
        <v>505</v>
      </c>
      <c r="D24" s="19" t="s">
        <v>23</v>
      </c>
      <c r="E24" s="23">
        <v>2500000</v>
      </c>
      <c r="F24" s="24">
        <v>2488.0500000000002</v>
      </c>
      <c r="G24" s="25">
        <v>1.7999999999999999E-2</v>
      </c>
    </row>
    <row r="25" spans="1:7" ht="12.95" customHeight="1">
      <c r="A25" s="21" t="s">
        <v>507</v>
      </c>
      <c r="B25" s="22" t="s">
        <v>509</v>
      </c>
      <c r="C25" s="17" t="s">
        <v>508</v>
      </c>
      <c r="D25" s="19" t="s">
        <v>398</v>
      </c>
      <c r="E25" s="23">
        <v>2500000</v>
      </c>
      <c r="F25" s="24">
        <v>2482.91</v>
      </c>
      <c r="G25" s="25">
        <v>1.7999999999999999E-2</v>
      </c>
    </row>
    <row r="26" spans="1:7" ht="12.95" customHeight="1">
      <c r="A26" s="21" t="s">
        <v>510</v>
      </c>
      <c r="B26" s="22" t="s">
        <v>512</v>
      </c>
      <c r="C26" s="17" t="s">
        <v>511</v>
      </c>
      <c r="D26" s="19" t="s">
        <v>23</v>
      </c>
      <c r="E26" s="23">
        <v>2000000</v>
      </c>
      <c r="F26" s="24">
        <v>2001.95</v>
      </c>
      <c r="G26" s="25">
        <v>1.4500000000000001E-2</v>
      </c>
    </row>
    <row r="27" spans="1:7" ht="12.95" customHeight="1">
      <c r="A27" s="21" t="s">
        <v>513</v>
      </c>
      <c r="B27" s="22" t="s">
        <v>515</v>
      </c>
      <c r="C27" s="17" t="s">
        <v>514</v>
      </c>
      <c r="D27" s="19" t="s">
        <v>23</v>
      </c>
      <c r="E27" s="23">
        <v>2000000</v>
      </c>
      <c r="F27" s="24">
        <v>2000.06</v>
      </c>
      <c r="G27" s="25">
        <v>1.4500000000000001E-2</v>
      </c>
    </row>
    <row r="28" spans="1:7" ht="12.95" customHeight="1">
      <c r="A28" s="21" t="s">
        <v>335</v>
      </c>
      <c r="B28" s="22" t="s">
        <v>2991</v>
      </c>
      <c r="C28" s="17" t="s">
        <v>336</v>
      </c>
      <c r="D28" s="19" t="s">
        <v>19</v>
      </c>
      <c r="E28" s="23">
        <v>1500000</v>
      </c>
      <c r="F28" s="24">
        <v>1501.03</v>
      </c>
      <c r="G28" s="25">
        <v>1.09E-2</v>
      </c>
    </row>
    <row r="29" spans="1:7" ht="12.95" customHeight="1">
      <c r="A29" s="21" t="s">
        <v>329</v>
      </c>
      <c r="B29" s="22" t="s">
        <v>331</v>
      </c>
      <c r="C29" s="17" t="s">
        <v>330</v>
      </c>
      <c r="D29" s="19" t="s">
        <v>23</v>
      </c>
      <c r="E29" s="23">
        <v>1500000</v>
      </c>
      <c r="F29" s="24">
        <v>1494.57</v>
      </c>
      <c r="G29" s="25">
        <v>1.0800000000000001E-2</v>
      </c>
    </row>
    <row r="30" spans="1:7" ht="12.95" customHeight="1">
      <c r="A30" s="21" t="s">
        <v>516</v>
      </c>
      <c r="B30" s="22" t="s">
        <v>518</v>
      </c>
      <c r="C30" s="17" t="s">
        <v>517</v>
      </c>
      <c r="D30" s="19" t="s">
        <v>23</v>
      </c>
      <c r="E30" s="23">
        <v>1000000</v>
      </c>
      <c r="F30" s="24">
        <v>1002.72</v>
      </c>
      <c r="G30" s="25">
        <v>7.3000000000000001E-3</v>
      </c>
    </row>
    <row r="31" spans="1:7" ht="12.95" customHeight="1">
      <c r="A31" s="21" t="s">
        <v>519</v>
      </c>
      <c r="B31" s="22" t="s">
        <v>521</v>
      </c>
      <c r="C31" s="17" t="s">
        <v>520</v>
      </c>
      <c r="D31" s="19" t="s">
        <v>36</v>
      </c>
      <c r="E31" s="23">
        <v>600000</v>
      </c>
      <c r="F31" s="24">
        <v>601.41</v>
      </c>
      <c r="G31" s="25">
        <v>4.4000000000000003E-3</v>
      </c>
    </row>
    <row r="32" spans="1:7" ht="12.95" customHeight="1">
      <c r="A32" s="21" t="s">
        <v>522</v>
      </c>
      <c r="B32" s="22" t="s">
        <v>524</v>
      </c>
      <c r="C32" s="17" t="s">
        <v>523</v>
      </c>
      <c r="D32" s="19" t="s">
        <v>23</v>
      </c>
      <c r="E32" s="23">
        <v>500000</v>
      </c>
      <c r="F32" s="24">
        <v>501.19</v>
      </c>
      <c r="G32" s="25">
        <v>3.5999999999999999E-3</v>
      </c>
    </row>
    <row r="33" spans="1:7" ht="12.95" customHeight="1">
      <c r="A33" s="10"/>
      <c r="B33" s="27" t="s">
        <v>37</v>
      </c>
      <c r="C33" s="26" t="s">
        <v>2</v>
      </c>
      <c r="D33" s="27" t="s">
        <v>2</v>
      </c>
      <c r="E33" s="27" t="s">
        <v>2</v>
      </c>
      <c r="F33" s="28">
        <v>78248.399999999994</v>
      </c>
      <c r="G33" s="29">
        <v>0.56620000000000004</v>
      </c>
    </row>
    <row r="34" spans="1:7" ht="12.95" customHeight="1">
      <c r="A34" s="10"/>
      <c r="B34" s="18" t="s">
        <v>38</v>
      </c>
      <c r="C34" s="17" t="s">
        <v>2</v>
      </c>
      <c r="D34" s="30" t="s">
        <v>2</v>
      </c>
      <c r="E34" s="30" t="s">
        <v>2</v>
      </c>
      <c r="F34" s="31" t="s">
        <v>39</v>
      </c>
      <c r="G34" s="32" t="s">
        <v>39</v>
      </c>
    </row>
    <row r="35" spans="1:7" ht="12.95" customHeight="1">
      <c r="A35" s="10"/>
      <c r="B35" s="26" t="s">
        <v>37</v>
      </c>
      <c r="C35" s="33" t="s">
        <v>2</v>
      </c>
      <c r="D35" s="30" t="s">
        <v>2</v>
      </c>
      <c r="E35" s="30" t="s">
        <v>2</v>
      </c>
      <c r="F35" s="31" t="s">
        <v>39</v>
      </c>
      <c r="G35" s="32" t="s">
        <v>39</v>
      </c>
    </row>
    <row r="36" spans="1:7" ht="12.95" customHeight="1">
      <c r="A36" s="10"/>
      <c r="B36" s="18" t="s">
        <v>2948</v>
      </c>
      <c r="C36" s="17"/>
      <c r="D36" s="19"/>
      <c r="E36" s="19"/>
      <c r="F36" s="19"/>
      <c r="G36" s="20"/>
    </row>
    <row r="37" spans="1:7" ht="12.95" customHeight="1">
      <c r="A37" s="34"/>
      <c r="B37" s="27" t="s">
        <v>37</v>
      </c>
      <c r="C37" s="26"/>
      <c r="D37" s="27"/>
      <c r="E37" s="27"/>
      <c r="F37" s="28" t="s">
        <v>39</v>
      </c>
      <c r="G37" s="29" t="s">
        <v>39</v>
      </c>
    </row>
    <row r="38" spans="1:7" ht="12.95" customHeight="1">
      <c r="A38" s="10"/>
      <c r="B38" s="27" t="s">
        <v>40</v>
      </c>
      <c r="C38" s="33" t="s">
        <v>2</v>
      </c>
      <c r="D38" s="30" t="s">
        <v>2</v>
      </c>
      <c r="E38" s="35" t="s">
        <v>2</v>
      </c>
      <c r="F38" s="36">
        <v>78248.399999999994</v>
      </c>
      <c r="G38" s="37">
        <v>0.56620000000000004</v>
      </c>
    </row>
    <row r="39" spans="1:7" ht="12.95" customHeight="1">
      <c r="A39" s="10"/>
      <c r="B39" s="18" t="s">
        <v>41</v>
      </c>
      <c r="C39" s="17" t="s">
        <v>2</v>
      </c>
      <c r="D39" s="19" t="s">
        <v>2</v>
      </c>
      <c r="E39" s="19" t="s">
        <v>2</v>
      </c>
      <c r="F39" s="19" t="s">
        <v>2</v>
      </c>
      <c r="G39" s="20" t="s">
        <v>2</v>
      </c>
    </row>
    <row r="40" spans="1:7" ht="12.95" customHeight="1">
      <c r="A40" s="10"/>
      <c r="B40" s="18" t="s">
        <v>42</v>
      </c>
      <c r="C40" s="17" t="s">
        <v>2</v>
      </c>
      <c r="D40" s="19" t="s">
        <v>2</v>
      </c>
      <c r="E40" s="19" t="s">
        <v>2</v>
      </c>
      <c r="F40" s="19" t="s">
        <v>2</v>
      </c>
      <c r="G40" s="20" t="s">
        <v>2</v>
      </c>
    </row>
    <row r="41" spans="1:7" ht="12.95" customHeight="1">
      <c r="A41" s="21" t="s">
        <v>426</v>
      </c>
      <c r="B41" s="22" t="s">
        <v>45</v>
      </c>
      <c r="C41" s="17" t="s">
        <v>427</v>
      </c>
      <c r="D41" s="19" t="s">
        <v>46</v>
      </c>
      <c r="E41" s="23">
        <v>10000000</v>
      </c>
      <c r="F41" s="24">
        <v>9927.2199999999993</v>
      </c>
      <c r="G41" s="25">
        <v>7.1800000000000003E-2</v>
      </c>
    </row>
    <row r="42" spans="1:7" ht="12.95" customHeight="1">
      <c r="A42" s="21" t="s">
        <v>422</v>
      </c>
      <c r="B42" s="22" t="s">
        <v>58</v>
      </c>
      <c r="C42" s="17" t="s">
        <v>423</v>
      </c>
      <c r="D42" s="19" t="s">
        <v>46</v>
      </c>
      <c r="E42" s="23">
        <v>5500000</v>
      </c>
      <c r="F42" s="24">
        <v>5273.53</v>
      </c>
      <c r="G42" s="25">
        <v>3.8199999999999998E-2</v>
      </c>
    </row>
    <row r="43" spans="1:7" ht="12.95" customHeight="1">
      <c r="A43" s="21" t="s">
        <v>418</v>
      </c>
      <c r="B43" s="22" t="s">
        <v>3022</v>
      </c>
      <c r="C43" s="17" t="s">
        <v>419</v>
      </c>
      <c r="D43" s="19" t="s">
        <v>87</v>
      </c>
      <c r="E43" s="23">
        <v>5000000</v>
      </c>
      <c r="F43" s="24">
        <v>4683.38</v>
      </c>
      <c r="G43" s="25">
        <v>3.39E-2</v>
      </c>
    </row>
    <row r="44" spans="1:7" ht="12.95" customHeight="1">
      <c r="A44" s="21" t="s">
        <v>525</v>
      </c>
      <c r="B44" s="22" t="s">
        <v>3022</v>
      </c>
      <c r="C44" s="17" t="s">
        <v>526</v>
      </c>
      <c r="D44" s="19" t="s">
        <v>87</v>
      </c>
      <c r="E44" s="23">
        <v>3500000</v>
      </c>
      <c r="F44" s="24">
        <v>3367.91</v>
      </c>
      <c r="G44" s="25">
        <v>2.4400000000000002E-2</v>
      </c>
    </row>
    <row r="45" spans="1:7" ht="12.95" customHeight="1">
      <c r="A45" s="21" t="s">
        <v>433</v>
      </c>
      <c r="B45" s="22" t="s">
        <v>58</v>
      </c>
      <c r="C45" s="17" t="s">
        <v>434</v>
      </c>
      <c r="D45" s="19" t="s">
        <v>50</v>
      </c>
      <c r="E45" s="23">
        <v>2500000</v>
      </c>
      <c r="F45" s="24">
        <v>2396.59</v>
      </c>
      <c r="G45" s="25">
        <v>1.7299999999999999E-2</v>
      </c>
    </row>
    <row r="46" spans="1:7" ht="12.95" customHeight="1">
      <c r="A46" s="21" t="s">
        <v>527</v>
      </c>
      <c r="B46" s="22" t="s">
        <v>49</v>
      </c>
      <c r="C46" s="17" t="s">
        <v>528</v>
      </c>
      <c r="D46" s="19" t="s">
        <v>50</v>
      </c>
      <c r="E46" s="23">
        <v>2500000</v>
      </c>
      <c r="F46" s="24">
        <v>2389.77</v>
      </c>
      <c r="G46" s="25">
        <v>1.7299999999999999E-2</v>
      </c>
    </row>
    <row r="47" spans="1:7" ht="12.95" customHeight="1">
      <c r="A47" s="21" t="s">
        <v>529</v>
      </c>
      <c r="B47" s="22" t="s">
        <v>49</v>
      </c>
      <c r="C47" s="17" t="s">
        <v>530</v>
      </c>
      <c r="D47" s="19" t="s">
        <v>50</v>
      </c>
      <c r="E47" s="23">
        <v>2500000</v>
      </c>
      <c r="F47" s="24">
        <v>2388.8200000000002</v>
      </c>
      <c r="G47" s="25">
        <v>1.7299999999999999E-2</v>
      </c>
    </row>
    <row r="48" spans="1:7" ht="12.95" customHeight="1">
      <c r="A48" s="10"/>
      <c r="B48" s="18" t="s">
        <v>453</v>
      </c>
      <c r="C48" s="17" t="s">
        <v>2</v>
      </c>
      <c r="D48" s="19" t="s">
        <v>2</v>
      </c>
      <c r="E48" s="19" t="s">
        <v>2</v>
      </c>
      <c r="F48" s="19" t="s">
        <v>2</v>
      </c>
      <c r="G48" s="20" t="s">
        <v>2</v>
      </c>
    </row>
    <row r="49" spans="1:7" ht="12.95" customHeight="1">
      <c r="A49" s="11" t="s">
        <v>2</v>
      </c>
      <c r="B49" s="22" t="s">
        <v>454</v>
      </c>
      <c r="C49" s="17" t="s">
        <v>2</v>
      </c>
      <c r="D49" s="19" t="s">
        <v>2</v>
      </c>
      <c r="E49" s="39" t="s">
        <v>2</v>
      </c>
      <c r="F49" s="24">
        <v>2250.38</v>
      </c>
      <c r="G49" s="25">
        <v>1.6299999999999999E-2</v>
      </c>
    </row>
    <row r="50" spans="1:7" ht="12.95" customHeight="1">
      <c r="A50" s="10"/>
      <c r="B50" s="18" t="s">
        <v>63</v>
      </c>
      <c r="C50" s="17" t="s">
        <v>2</v>
      </c>
      <c r="D50" s="19" t="s">
        <v>2</v>
      </c>
      <c r="E50" s="19" t="s">
        <v>2</v>
      </c>
      <c r="F50" s="19" t="s">
        <v>2</v>
      </c>
      <c r="G50" s="20" t="s">
        <v>2</v>
      </c>
    </row>
    <row r="51" spans="1:7" ht="12.95" customHeight="1">
      <c r="A51" s="21" t="s">
        <v>531</v>
      </c>
      <c r="B51" s="22" t="s">
        <v>93</v>
      </c>
      <c r="C51" s="17" t="s">
        <v>532</v>
      </c>
      <c r="D51" s="19" t="s">
        <v>46</v>
      </c>
      <c r="E51" s="23">
        <v>10000000</v>
      </c>
      <c r="F51" s="24">
        <v>9807.32</v>
      </c>
      <c r="G51" s="25">
        <v>7.0900000000000005E-2</v>
      </c>
    </row>
    <row r="52" spans="1:7" ht="12.95" customHeight="1">
      <c r="A52" s="21" t="s">
        <v>467</v>
      </c>
      <c r="B52" s="22" t="s">
        <v>469</v>
      </c>
      <c r="C52" s="17" t="s">
        <v>468</v>
      </c>
      <c r="D52" s="19" t="s">
        <v>50</v>
      </c>
      <c r="E52" s="23">
        <v>3500000</v>
      </c>
      <c r="F52" s="24">
        <v>3341.73</v>
      </c>
      <c r="G52" s="25">
        <v>2.4199999999999999E-2</v>
      </c>
    </row>
    <row r="53" spans="1:7" ht="12.95" customHeight="1">
      <c r="A53" s="21" t="s">
        <v>464</v>
      </c>
      <c r="B53" s="22" t="s">
        <v>466</v>
      </c>
      <c r="C53" s="17" t="s">
        <v>465</v>
      </c>
      <c r="D53" s="19" t="s">
        <v>50</v>
      </c>
      <c r="E53" s="23">
        <v>2500000</v>
      </c>
      <c r="F53" s="24">
        <v>2476.9299999999998</v>
      </c>
      <c r="G53" s="25">
        <v>1.7899999999999999E-2</v>
      </c>
    </row>
    <row r="54" spans="1:7" ht="12.95" customHeight="1">
      <c r="A54" s="21" t="s">
        <v>479</v>
      </c>
      <c r="B54" s="22" t="s">
        <v>469</v>
      </c>
      <c r="C54" s="17" t="s">
        <v>480</v>
      </c>
      <c r="D54" s="19" t="s">
        <v>50</v>
      </c>
      <c r="E54" s="23">
        <v>2500000</v>
      </c>
      <c r="F54" s="24">
        <v>2450.2199999999998</v>
      </c>
      <c r="G54" s="25">
        <v>1.77E-2</v>
      </c>
    </row>
    <row r="55" spans="1:7" ht="12.95" customHeight="1">
      <c r="A55" s="21" t="s">
        <v>460</v>
      </c>
      <c r="B55" s="22" t="s">
        <v>201</v>
      </c>
      <c r="C55" s="17" t="s">
        <v>461</v>
      </c>
      <c r="D55" s="19" t="s">
        <v>50</v>
      </c>
      <c r="E55" s="23">
        <v>2500000</v>
      </c>
      <c r="F55" s="24">
        <v>2395.59</v>
      </c>
      <c r="G55" s="25">
        <v>1.7299999999999999E-2</v>
      </c>
    </row>
    <row r="56" spans="1:7" ht="12.95" customHeight="1">
      <c r="A56" s="21" t="s">
        <v>533</v>
      </c>
      <c r="B56" s="22" t="s">
        <v>201</v>
      </c>
      <c r="C56" s="17" t="s">
        <v>534</v>
      </c>
      <c r="D56" s="19" t="s">
        <v>50</v>
      </c>
      <c r="E56" s="23">
        <v>1800000</v>
      </c>
      <c r="F56" s="24">
        <v>1723.37</v>
      </c>
      <c r="G56" s="25">
        <v>1.2500000000000001E-2</v>
      </c>
    </row>
    <row r="57" spans="1:7" ht="12.95" customHeight="1">
      <c r="A57" s="21" t="s">
        <v>535</v>
      </c>
      <c r="B57" s="22" t="s">
        <v>150</v>
      </c>
      <c r="C57" s="17" t="s">
        <v>536</v>
      </c>
      <c r="D57" s="19" t="s">
        <v>46</v>
      </c>
      <c r="E57" s="23">
        <v>1500000</v>
      </c>
      <c r="F57" s="24">
        <v>1433.19</v>
      </c>
      <c r="G57" s="25">
        <v>1.04E-2</v>
      </c>
    </row>
    <row r="58" spans="1:7" ht="12.95" customHeight="1">
      <c r="A58" s="10"/>
      <c r="B58" s="27" t="s">
        <v>40</v>
      </c>
      <c r="C58" s="33" t="s">
        <v>2</v>
      </c>
      <c r="D58" s="30" t="s">
        <v>2</v>
      </c>
      <c r="E58" s="35" t="s">
        <v>2</v>
      </c>
      <c r="F58" s="36">
        <v>56305.95</v>
      </c>
      <c r="G58" s="37">
        <v>0.40739999999999998</v>
      </c>
    </row>
    <row r="59" spans="1:7" ht="12.95" customHeight="1">
      <c r="A59" s="10"/>
      <c r="B59" s="27" t="s">
        <v>263</v>
      </c>
      <c r="C59" s="33" t="s">
        <v>2</v>
      </c>
      <c r="D59" s="30" t="s">
        <v>2</v>
      </c>
      <c r="E59" s="19" t="s">
        <v>2</v>
      </c>
      <c r="F59" s="36">
        <v>3676.37</v>
      </c>
      <c r="G59" s="37">
        <v>2.64E-2</v>
      </c>
    </row>
    <row r="60" spans="1:7" ht="12.95" customHeight="1" thickBot="1">
      <c r="A60" s="10"/>
      <c r="B60" s="41" t="s">
        <v>264</v>
      </c>
      <c r="C60" s="40" t="s">
        <v>2</v>
      </c>
      <c r="D60" s="42" t="s">
        <v>2</v>
      </c>
      <c r="E60" s="42" t="s">
        <v>2</v>
      </c>
      <c r="F60" s="43">
        <v>138230.724823</v>
      </c>
      <c r="G60" s="44">
        <v>1</v>
      </c>
    </row>
    <row r="61" spans="1:7" ht="12.95" customHeight="1">
      <c r="A61" s="10"/>
      <c r="B61" s="11" t="s">
        <v>2</v>
      </c>
      <c r="C61" s="10"/>
      <c r="D61" s="10"/>
      <c r="E61" s="10"/>
      <c r="F61" s="10"/>
      <c r="G61" s="10"/>
    </row>
    <row r="62" spans="1:7" ht="12.95" customHeight="1">
      <c r="A62" s="10"/>
      <c r="B62" s="45" t="s">
        <v>2</v>
      </c>
      <c r="C62" s="10"/>
      <c r="D62" s="10"/>
      <c r="E62" s="10"/>
      <c r="F62" s="10"/>
      <c r="G62" s="10"/>
    </row>
    <row r="63" spans="1:7" ht="12.95" customHeight="1">
      <c r="A63" s="10"/>
      <c r="B63" s="45" t="s">
        <v>265</v>
      </c>
      <c r="C63" s="10"/>
      <c r="D63" s="10"/>
      <c r="E63" s="10"/>
      <c r="F63" s="61"/>
      <c r="G63" s="57"/>
    </row>
    <row r="64" spans="1:7" ht="12.95" customHeight="1">
      <c r="A64" s="10"/>
      <c r="B64" s="45" t="s">
        <v>2</v>
      </c>
      <c r="C64" s="10"/>
      <c r="D64" s="10"/>
      <c r="E64" s="10"/>
      <c r="F64" s="10"/>
      <c r="G64" s="10"/>
    </row>
    <row r="65" spans="1:7" ht="26.1" customHeight="1">
      <c r="A65" s="10"/>
      <c r="B65" s="55"/>
      <c r="C65" s="10"/>
      <c r="E65" s="10"/>
      <c r="F65" s="10"/>
      <c r="G65" s="10"/>
    </row>
    <row r="66" spans="1:7" ht="12.95" customHeight="1">
      <c r="A66" s="10"/>
      <c r="B66" s="45" t="s">
        <v>2</v>
      </c>
      <c r="C66" s="10"/>
      <c r="D66" s="10"/>
      <c r="E66" s="10"/>
      <c r="F66" s="10"/>
      <c r="G66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2:G71"/>
  <sheetViews>
    <sheetView showGridLines="0" zoomScaleNormal="100" workbookViewId="0"/>
  </sheetViews>
  <sheetFormatPr defaultRowHeight="12.75"/>
  <cols>
    <col min="1" max="1" width="8.140625" style="8" bestFit="1" customWidth="1"/>
    <col min="2" max="2" width="42.42578125" style="8" bestFit="1" customWidth="1"/>
    <col min="3" max="3" width="13.28515625" style="8" bestFit="1" customWidth="1"/>
    <col min="4" max="4" width="30.710937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Nifty Exchange Traded Fund (NIFTYETF)</v>
      </c>
      <c r="C4" s="65"/>
      <c r="D4" s="65"/>
      <c r="E4" s="65"/>
      <c r="F4" s="65"/>
      <c r="G4" s="65"/>
    </row>
    <row r="5" spans="1:7" ht="15.95" customHeight="1">
      <c r="A5" s="9" t="s">
        <v>2615</v>
      </c>
      <c r="B5" s="56" t="s">
        <v>2977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1695</v>
      </c>
      <c r="B11" s="22" t="s">
        <v>1615</v>
      </c>
      <c r="C11" s="17" t="s">
        <v>1696</v>
      </c>
      <c r="D11" s="19" t="s">
        <v>870</v>
      </c>
      <c r="E11" s="23">
        <v>490</v>
      </c>
      <c r="F11" s="24">
        <v>10.68</v>
      </c>
      <c r="G11" s="25">
        <v>9.9299999999999999E-2</v>
      </c>
    </row>
    <row r="12" spans="1:7" ht="12.95" customHeight="1">
      <c r="A12" s="21" t="s">
        <v>885</v>
      </c>
      <c r="B12" s="22" t="s">
        <v>887</v>
      </c>
      <c r="C12" s="17" t="s">
        <v>886</v>
      </c>
      <c r="D12" s="19" t="s">
        <v>888</v>
      </c>
      <c r="E12" s="23">
        <v>838</v>
      </c>
      <c r="F12" s="24">
        <v>9.94</v>
      </c>
      <c r="G12" s="25">
        <v>9.2499999999999999E-2</v>
      </c>
    </row>
    <row r="13" spans="1:7" ht="12.95" customHeight="1">
      <c r="A13" s="21" t="s">
        <v>1086</v>
      </c>
      <c r="B13" s="22" t="s">
        <v>1088</v>
      </c>
      <c r="C13" s="17" t="s">
        <v>1087</v>
      </c>
      <c r="D13" s="19" t="s">
        <v>866</v>
      </c>
      <c r="E13" s="23">
        <v>384</v>
      </c>
      <c r="F13" s="24">
        <v>7.66</v>
      </c>
      <c r="G13" s="25">
        <v>7.1300000000000002E-2</v>
      </c>
    </row>
    <row r="14" spans="1:7" ht="12.95" customHeight="1">
      <c r="A14" s="21" t="s">
        <v>938</v>
      </c>
      <c r="B14" s="22" t="s">
        <v>940</v>
      </c>
      <c r="C14" s="17" t="s">
        <v>939</v>
      </c>
      <c r="D14" s="19" t="s">
        <v>874</v>
      </c>
      <c r="E14" s="23">
        <v>453</v>
      </c>
      <c r="F14" s="24">
        <v>6.18</v>
      </c>
      <c r="G14" s="25">
        <v>5.7500000000000002E-2</v>
      </c>
    </row>
    <row r="15" spans="1:7" ht="12.95" customHeight="1">
      <c r="A15" s="21" t="s">
        <v>899</v>
      </c>
      <c r="B15" s="22" t="s">
        <v>901</v>
      </c>
      <c r="C15" s="17" t="s">
        <v>900</v>
      </c>
      <c r="D15" s="19" t="s">
        <v>902</v>
      </c>
      <c r="E15" s="23">
        <v>2037</v>
      </c>
      <c r="F15" s="24">
        <v>6.06</v>
      </c>
      <c r="G15" s="25">
        <v>5.6399999999999999E-2</v>
      </c>
    </row>
    <row r="16" spans="1:7" ht="12.95" customHeight="1">
      <c r="A16" s="21" t="s">
        <v>985</v>
      </c>
      <c r="B16" s="22" t="s">
        <v>987</v>
      </c>
      <c r="C16" s="17" t="s">
        <v>986</v>
      </c>
      <c r="D16" s="19" t="s">
        <v>874</v>
      </c>
      <c r="E16" s="23">
        <v>255</v>
      </c>
      <c r="F16" s="24">
        <v>4.95</v>
      </c>
      <c r="G16" s="25">
        <v>4.5999999999999999E-2</v>
      </c>
    </row>
    <row r="17" spans="1:7" ht="12.95" customHeight="1">
      <c r="A17" s="21" t="s">
        <v>952</v>
      </c>
      <c r="B17" s="22" t="s">
        <v>954</v>
      </c>
      <c r="C17" s="17" t="s">
        <v>953</v>
      </c>
      <c r="D17" s="19" t="s">
        <v>870</v>
      </c>
      <c r="E17" s="23">
        <v>1533</v>
      </c>
      <c r="F17" s="24">
        <v>4.66</v>
      </c>
      <c r="G17" s="25">
        <v>4.3400000000000001E-2</v>
      </c>
    </row>
    <row r="18" spans="1:7" ht="12.95" customHeight="1">
      <c r="A18" s="21" t="s">
        <v>1765</v>
      </c>
      <c r="B18" s="22" t="s">
        <v>1767</v>
      </c>
      <c r="C18" s="17" t="s">
        <v>1766</v>
      </c>
      <c r="D18" s="19" t="s">
        <v>870</v>
      </c>
      <c r="E18" s="23">
        <v>318</v>
      </c>
      <c r="F18" s="24">
        <v>4.16</v>
      </c>
      <c r="G18" s="25">
        <v>3.8699999999999998E-2</v>
      </c>
    </row>
    <row r="19" spans="1:7" ht="12.95" customHeight="1">
      <c r="A19" s="21" t="s">
        <v>945</v>
      </c>
      <c r="B19" s="22" t="s">
        <v>947</v>
      </c>
      <c r="C19" s="17" t="s">
        <v>946</v>
      </c>
      <c r="D19" s="19" t="s">
        <v>913</v>
      </c>
      <c r="E19" s="23">
        <v>294</v>
      </c>
      <c r="F19" s="24">
        <v>3.83</v>
      </c>
      <c r="G19" s="25">
        <v>3.56E-2</v>
      </c>
    </row>
    <row r="20" spans="1:7" ht="12.95" customHeight="1">
      <c r="A20" s="21" t="s">
        <v>1276</v>
      </c>
      <c r="B20" s="22" t="s">
        <v>1278</v>
      </c>
      <c r="C20" s="17" t="s">
        <v>1277</v>
      </c>
      <c r="D20" s="19" t="s">
        <v>862</v>
      </c>
      <c r="E20" s="23">
        <v>31</v>
      </c>
      <c r="F20" s="24">
        <v>2.95</v>
      </c>
      <c r="G20" s="25">
        <v>2.75E-2</v>
      </c>
    </row>
    <row r="21" spans="1:7" ht="12.95" customHeight="1">
      <c r="A21" s="21" t="s">
        <v>1161</v>
      </c>
      <c r="B21" s="22" t="s">
        <v>1163</v>
      </c>
      <c r="C21" s="17" t="s">
        <v>1162</v>
      </c>
      <c r="D21" s="19" t="s">
        <v>902</v>
      </c>
      <c r="E21" s="23">
        <v>170</v>
      </c>
      <c r="F21" s="24">
        <v>2.94</v>
      </c>
      <c r="G21" s="25">
        <v>2.7400000000000001E-2</v>
      </c>
    </row>
    <row r="22" spans="1:7" ht="12.95" customHeight="1">
      <c r="A22" s="21" t="s">
        <v>1184</v>
      </c>
      <c r="B22" s="22" t="s">
        <v>1186</v>
      </c>
      <c r="C22" s="17" t="s">
        <v>1185</v>
      </c>
      <c r="D22" s="19" t="s">
        <v>870</v>
      </c>
      <c r="E22" s="23">
        <v>894</v>
      </c>
      <c r="F22" s="24">
        <v>2.62</v>
      </c>
      <c r="G22" s="25">
        <v>2.4400000000000002E-2</v>
      </c>
    </row>
    <row r="23" spans="1:7" ht="12.95" customHeight="1">
      <c r="A23" s="21" t="s">
        <v>1853</v>
      </c>
      <c r="B23" s="22" t="s">
        <v>251</v>
      </c>
      <c r="C23" s="17" t="s">
        <v>1854</v>
      </c>
      <c r="D23" s="19" t="s">
        <v>870</v>
      </c>
      <c r="E23" s="23">
        <v>121</v>
      </c>
      <c r="F23" s="24">
        <v>2.41</v>
      </c>
      <c r="G23" s="25">
        <v>2.2499999999999999E-2</v>
      </c>
    </row>
    <row r="24" spans="1:7" ht="12.95" customHeight="1">
      <c r="A24" s="21" t="s">
        <v>1194</v>
      </c>
      <c r="B24" s="22" t="s">
        <v>1196</v>
      </c>
      <c r="C24" s="17" t="s">
        <v>1195</v>
      </c>
      <c r="D24" s="19" t="s">
        <v>870</v>
      </c>
      <c r="E24" s="23">
        <v>410</v>
      </c>
      <c r="F24" s="24">
        <v>2.2599999999999998</v>
      </c>
      <c r="G24" s="25">
        <v>2.1000000000000001E-2</v>
      </c>
    </row>
    <row r="25" spans="1:7" ht="12.95" customHeight="1">
      <c r="A25" s="21" t="s">
        <v>1768</v>
      </c>
      <c r="B25" s="22" t="s">
        <v>1770</v>
      </c>
      <c r="C25" s="17" t="s">
        <v>1769</v>
      </c>
      <c r="D25" s="19" t="s">
        <v>862</v>
      </c>
      <c r="E25" s="23">
        <v>222</v>
      </c>
      <c r="F25" s="24">
        <v>2.08</v>
      </c>
      <c r="G25" s="25">
        <v>1.9300000000000001E-2</v>
      </c>
    </row>
    <row r="26" spans="1:7" ht="12.95" customHeight="1">
      <c r="A26" s="21" t="s">
        <v>988</v>
      </c>
      <c r="B26" s="22" t="s">
        <v>256</v>
      </c>
      <c r="C26" s="17" t="s">
        <v>989</v>
      </c>
      <c r="D26" s="19" t="s">
        <v>870</v>
      </c>
      <c r="E26" s="23">
        <v>439</v>
      </c>
      <c r="F26" s="24">
        <v>1.62</v>
      </c>
      <c r="G26" s="25">
        <v>1.4999999999999999E-2</v>
      </c>
    </row>
    <row r="27" spans="1:7" ht="12.95" customHeight="1">
      <c r="A27" s="21" t="s">
        <v>1004</v>
      </c>
      <c r="B27" s="22" t="s">
        <v>1006</v>
      </c>
      <c r="C27" s="17" t="s">
        <v>1005</v>
      </c>
      <c r="D27" s="19" t="s">
        <v>902</v>
      </c>
      <c r="E27" s="23">
        <v>107</v>
      </c>
      <c r="F27" s="24">
        <v>1.55</v>
      </c>
      <c r="G27" s="25">
        <v>1.44E-2</v>
      </c>
    </row>
    <row r="28" spans="1:7" ht="12.95" customHeight="1">
      <c r="A28" s="21" t="s">
        <v>1032</v>
      </c>
      <c r="B28" s="22" t="s">
        <v>1034</v>
      </c>
      <c r="C28" s="17" t="s">
        <v>1033</v>
      </c>
      <c r="D28" s="19" t="s">
        <v>866</v>
      </c>
      <c r="E28" s="23">
        <v>56</v>
      </c>
      <c r="F28" s="24">
        <v>1.51</v>
      </c>
      <c r="G28" s="25">
        <v>1.41E-2</v>
      </c>
    </row>
    <row r="29" spans="1:7" ht="12.95" customHeight="1">
      <c r="A29" s="21" t="s">
        <v>1132</v>
      </c>
      <c r="B29" s="22" t="s">
        <v>1134</v>
      </c>
      <c r="C29" s="17" t="s">
        <v>1133</v>
      </c>
      <c r="D29" s="19" t="s">
        <v>1003</v>
      </c>
      <c r="E29" s="23">
        <v>263</v>
      </c>
      <c r="F29" s="24">
        <v>1.5</v>
      </c>
      <c r="G29" s="25">
        <v>1.3899999999999999E-2</v>
      </c>
    </row>
    <row r="30" spans="1:7" ht="12.95" customHeight="1">
      <c r="A30" s="21" t="s">
        <v>1778</v>
      </c>
      <c r="B30" s="22" t="s">
        <v>1780</v>
      </c>
      <c r="C30" s="17" t="s">
        <v>1779</v>
      </c>
      <c r="D30" s="19" t="s">
        <v>874</v>
      </c>
      <c r="E30" s="23">
        <v>132</v>
      </c>
      <c r="F30" s="24">
        <v>1.27</v>
      </c>
      <c r="G30" s="25">
        <v>1.1900000000000001E-2</v>
      </c>
    </row>
    <row r="31" spans="1:7" ht="12.95" customHeight="1">
      <c r="A31" s="21" t="s">
        <v>948</v>
      </c>
      <c r="B31" s="22" t="s">
        <v>950</v>
      </c>
      <c r="C31" s="17" t="s">
        <v>949</v>
      </c>
      <c r="D31" s="19" t="s">
        <v>951</v>
      </c>
      <c r="E31" s="23">
        <v>314</v>
      </c>
      <c r="F31" s="24">
        <v>1.23</v>
      </c>
      <c r="G31" s="25">
        <v>1.14E-2</v>
      </c>
    </row>
    <row r="32" spans="1:7" ht="12.95" customHeight="1">
      <c r="A32" s="21" t="s">
        <v>893</v>
      </c>
      <c r="B32" s="22" t="s">
        <v>895</v>
      </c>
      <c r="C32" s="17" t="s">
        <v>894</v>
      </c>
      <c r="D32" s="19" t="s">
        <v>862</v>
      </c>
      <c r="E32" s="23">
        <v>440</v>
      </c>
      <c r="F32" s="24">
        <v>1.1599999999999999</v>
      </c>
      <c r="G32" s="25">
        <v>1.0800000000000001E-2</v>
      </c>
    </row>
    <row r="33" spans="1:7" ht="12.95" customHeight="1">
      <c r="A33" s="21" t="s">
        <v>1703</v>
      </c>
      <c r="B33" s="22" t="s">
        <v>1705</v>
      </c>
      <c r="C33" s="17" t="s">
        <v>1704</v>
      </c>
      <c r="D33" s="19" t="s">
        <v>944</v>
      </c>
      <c r="E33" s="23">
        <v>747</v>
      </c>
      <c r="F33" s="24">
        <v>1.1599999999999999</v>
      </c>
      <c r="G33" s="25">
        <v>1.0800000000000001E-2</v>
      </c>
    </row>
    <row r="34" spans="1:7" ht="12.95" customHeight="1">
      <c r="A34" s="21" t="s">
        <v>1177</v>
      </c>
      <c r="B34" s="22" t="s">
        <v>1179</v>
      </c>
      <c r="C34" s="17" t="s">
        <v>1178</v>
      </c>
      <c r="D34" s="19" t="s">
        <v>1180</v>
      </c>
      <c r="E34" s="23">
        <v>673</v>
      </c>
      <c r="F34" s="24">
        <v>1.1200000000000001</v>
      </c>
      <c r="G34" s="25">
        <v>1.04E-2</v>
      </c>
    </row>
    <row r="35" spans="1:7" ht="12.95" customHeight="1">
      <c r="A35" s="21" t="s">
        <v>1058</v>
      </c>
      <c r="B35" s="22" t="s">
        <v>1060</v>
      </c>
      <c r="C35" s="17" t="s">
        <v>1059</v>
      </c>
      <c r="D35" s="19" t="s">
        <v>874</v>
      </c>
      <c r="E35" s="23">
        <v>149</v>
      </c>
      <c r="F35" s="24">
        <v>1.01</v>
      </c>
      <c r="G35" s="25">
        <v>9.4000000000000004E-3</v>
      </c>
    </row>
    <row r="36" spans="1:7" ht="12.95" customHeight="1">
      <c r="A36" s="21" t="s">
        <v>855</v>
      </c>
      <c r="B36" s="22" t="s">
        <v>857</v>
      </c>
      <c r="C36" s="17" t="s">
        <v>856</v>
      </c>
      <c r="D36" s="19" t="s">
        <v>858</v>
      </c>
      <c r="E36" s="23">
        <v>180</v>
      </c>
      <c r="F36" s="24">
        <v>1.01</v>
      </c>
      <c r="G36" s="25">
        <v>9.4000000000000004E-3</v>
      </c>
    </row>
    <row r="37" spans="1:7" ht="12.95" customHeight="1">
      <c r="A37" s="21" t="s">
        <v>2180</v>
      </c>
      <c r="B37" s="22" t="s">
        <v>2182</v>
      </c>
      <c r="C37" s="17" t="s">
        <v>2181</v>
      </c>
      <c r="D37" s="19" t="s">
        <v>866</v>
      </c>
      <c r="E37" s="23">
        <v>78</v>
      </c>
      <c r="F37" s="24">
        <v>1.01</v>
      </c>
      <c r="G37" s="25">
        <v>9.4000000000000004E-3</v>
      </c>
    </row>
    <row r="38" spans="1:7" ht="12.95" customHeight="1">
      <c r="A38" s="21" t="s">
        <v>1709</v>
      </c>
      <c r="B38" s="22" t="s">
        <v>1711</v>
      </c>
      <c r="C38" s="17" t="s">
        <v>1710</v>
      </c>
      <c r="D38" s="19" t="s">
        <v>920</v>
      </c>
      <c r="E38" s="23">
        <v>24</v>
      </c>
      <c r="F38" s="24">
        <v>1.01</v>
      </c>
      <c r="G38" s="25">
        <v>9.4000000000000004E-3</v>
      </c>
    </row>
    <row r="39" spans="1:7" ht="12.95" customHeight="1">
      <c r="A39" s="21" t="s">
        <v>896</v>
      </c>
      <c r="B39" s="22" t="s">
        <v>898</v>
      </c>
      <c r="C39" s="17" t="s">
        <v>897</v>
      </c>
      <c r="D39" s="19" t="s">
        <v>862</v>
      </c>
      <c r="E39" s="23">
        <v>30</v>
      </c>
      <c r="F39" s="24">
        <v>0.99</v>
      </c>
      <c r="G39" s="25">
        <v>9.1999999999999998E-3</v>
      </c>
    </row>
    <row r="40" spans="1:7" ht="12.95" customHeight="1">
      <c r="A40" s="21" t="s">
        <v>906</v>
      </c>
      <c r="B40" s="22" t="s">
        <v>908</v>
      </c>
      <c r="C40" s="17" t="s">
        <v>907</v>
      </c>
      <c r="D40" s="19" t="s">
        <v>909</v>
      </c>
      <c r="E40" s="23">
        <v>443</v>
      </c>
      <c r="F40" s="24">
        <v>0.98</v>
      </c>
      <c r="G40" s="25">
        <v>9.1999999999999998E-3</v>
      </c>
    </row>
    <row r="41" spans="1:7" ht="12.95" customHeight="1">
      <c r="A41" s="21" t="s">
        <v>2183</v>
      </c>
      <c r="B41" s="22" t="s">
        <v>2185</v>
      </c>
      <c r="C41" s="17" t="s">
        <v>2184</v>
      </c>
      <c r="D41" s="19" t="s">
        <v>944</v>
      </c>
      <c r="E41" s="23">
        <v>536</v>
      </c>
      <c r="F41" s="24">
        <v>0.98</v>
      </c>
      <c r="G41" s="25">
        <v>9.1000000000000004E-3</v>
      </c>
    </row>
    <row r="42" spans="1:7" ht="12.95" customHeight="1">
      <c r="A42" s="21" t="s">
        <v>2146</v>
      </c>
      <c r="B42" s="22" t="s">
        <v>2148</v>
      </c>
      <c r="C42" s="17" t="s">
        <v>2147</v>
      </c>
      <c r="D42" s="19" t="s">
        <v>866</v>
      </c>
      <c r="E42" s="23">
        <v>14</v>
      </c>
      <c r="F42" s="24">
        <v>0.98</v>
      </c>
      <c r="G42" s="25">
        <v>9.1000000000000004E-3</v>
      </c>
    </row>
    <row r="43" spans="1:7" ht="12.95" customHeight="1">
      <c r="A43" s="21" t="s">
        <v>917</v>
      </c>
      <c r="B43" s="22" t="s">
        <v>919</v>
      </c>
      <c r="C43" s="17" t="s">
        <v>918</v>
      </c>
      <c r="D43" s="19" t="s">
        <v>920</v>
      </c>
      <c r="E43" s="23">
        <v>94</v>
      </c>
      <c r="F43" s="24">
        <v>0.96</v>
      </c>
      <c r="G43" s="25">
        <v>8.9999999999999993E-3</v>
      </c>
    </row>
    <row r="44" spans="1:7" ht="12.95" customHeight="1">
      <c r="A44" s="21" t="s">
        <v>889</v>
      </c>
      <c r="B44" s="22" t="s">
        <v>891</v>
      </c>
      <c r="C44" s="17" t="s">
        <v>890</v>
      </c>
      <c r="D44" s="19" t="s">
        <v>892</v>
      </c>
      <c r="E44" s="23">
        <v>99</v>
      </c>
      <c r="F44" s="24">
        <v>0.9</v>
      </c>
      <c r="G44" s="25">
        <v>8.3999999999999995E-3</v>
      </c>
    </row>
    <row r="45" spans="1:7" ht="12.95" customHeight="1">
      <c r="A45" s="21" t="s">
        <v>1026</v>
      </c>
      <c r="B45" s="22" t="s">
        <v>1028</v>
      </c>
      <c r="C45" s="17" t="s">
        <v>1027</v>
      </c>
      <c r="D45" s="19" t="s">
        <v>862</v>
      </c>
      <c r="E45" s="23">
        <v>32</v>
      </c>
      <c r="F45" s="24">
        <v>0.86</v>
      </c>
      <c r="G45" s="25">
        <v>8.0000000000000002E-3</v>
      </c>
    </row>
    <row r="46" spans="1:7" ht="12.95" customHeight="1">
      <c r="A46" s="21" t="s">
        <v>1721</v>
      </c>
      <c r="B46" s="22" t="s">
        <v>1723</v>
      </c>
      <c r="C46" s="17" t="s">
        <v>1722</v>
      </c>
      <c r="D46" s="19" t="s">
        <v>888</v>
      </c>
      <c r="E46" s="23">
        <v>509</v>
      </c>
      <c r="F46" s="24">
        <v>0.84</v>
      </c>
      <c r="G46" s="25">
        <v>7.7999999999999996E-3</v>
      </c>
    </row>
    <row r="47" spans="1:7" ht="12.95" customHeight="1">
      <c r="A47" s="21" t="s">
        <v>859</v>
      </c>
      <c r="B47" s="22" t="s">
        <v>861</v>
      </c>
      <c r="C47" s="17" t="s">
        <v>860</v>
      </c>
      <c r="D47" s="19" t="s">
        <v>862</v>
      </c>
      <c r="E47" s="23">
        <v>3</v>
      </c>
      <c r="F47" s="24">
        <v>0.83</v>
      </c>
      <c r="G47" s="25">
        <v>7.7999999999999996E-3</v>
      </c>
    </row>
    <row r="48" spans="1:7" ht="12.95" customHeight="1">
      <c r="A48" s="21" t="s">
        <v>1158</v>
      </c>
      <c r="B48" s="22" t="s">
        <v>1160</v>
      </c>
      <c r="C48" s="17" t="s">
        <v>1159</v>
      </c>
      <c r="D48" s="19" t="s">
        <v>984</v>
      </c>
      <c r="E48" s="23">
        <v>310</v>
      </c>
      <c r="F48" s="24">
        <v>0.81</v>
      </c>
      <c r="G48" s="25">
        <v>7.4999999999999997E-3</v>
      </c>
    </row>
    <row r="49" spans="1:7" ht="12.95" customHeight="1">
      <c r="A49" s="21" t="s">
        <v>927</v>
      </c>
      <c r="B49" s="22" t="s">
        <v>929</v>
      </c>
      <c r="C49" s="17" t="s">
        <v>928</v>
      </c>
      <c r="D49" s="19" t="s">
        <v>930</v>
      </c>
      <c r="E49" s="23">
        <v>209</v>
      </c>
      <c r="F49" s="24">
        <v>0.78</v>
      </c>
      <c r="G49" s="25">
        <v>7.3000000000000001E-3</v>
      </c>
    </row>
    <row r="50" spans="1:7" ht="12.95" customHeight="1">
      <c r="A50" s="21" t="s">
        <v>2186</v>
      </c>
      <c r="B50" s="22" t="s">
        <v>2188</v>
      </c>
      <c r="C50" s="17" t="s">
        <v>2187</v>
      </c>
      <c r="D50" s="19" t="s">
        <v>1003</v>
      </c>
      <c r="E50" s="23">
        <v>120</v>
      </c>
      <c r="F50" s="24">
        <v>0.77</v>
      </c>
      <c r="G50" s="25">
        <v>7.1999999999999998E-3</v>
      </c>
    </row>
    <row r="51" spans="1:7" ht="12.95" customHeight="1">
      <c r="A51" s="21" t="s">
        <v>871</v>
      </c>
      <c r="B51" s="22" t="s">
        <v>873</v>
      </c>
      <c r="C51" s="17" t="s">
        <v>872</v>
      </c>
      <c r="D51" s="19" t="s">
        <v>874</v>
      </c>
      <c r="E51" s="23">
        <v>269</v>
      </c>
      <c r="F51" s="24">
        <v>0.74</v>
      </c>
      <c r="G51" s="25">
        <v>6.8999999999999999E-3</v>
      </c>
    </row>
    <row r="52" spans="1:7" ht="12.95" customHeight="1">
      <c r="A52" s="21" t="s">
        <v>2113</v>
      </c>
      <c r="B52" s="22" t="s">
        <v>2115</v>
      </c>
      <c r="C52" s="17" t="s">
        <v>2114</v>
      </c>
      <c r="D52" s="19" t="s">
        <v>909</v>
      </c>
      <c r="E52" s="23">
        <v>348</v>
      </c>
      <c r="F52" s="24">
        <v>0.74</v>
      </c>
      <c r="G52" s="25">
        <v>6.8999999999999999E-3</v>
      </c>
    </row>
    <row r="53" spans="1:7" ht="12.95" customHeight="1">
      <c r="A53" s="21" t="s">
        <v>1835</v>
      </c>
      <c r="B53" s="22" t="s">
        <v>1837</v>
      </c>
      <c r="C53" s="17" t="s">
        <v>1836</v>
      </c>
      <c r="D53" s="19" t="s">
        <v>888</v>
      </c>
      <c r="E53" s="23">
        <v>186</v>
      </c>
      <c r="F53" s="24">
        <v>0.72</v>
      </c>
      <c r="G53" s="25">
        <v>6.7000000000000002E-3</v>
      </c>
    </row>
    <row r="54" spans="1:7" ht="12.95" customHeight="1">
      <c r="A54" s="21" t="s">
        <v>1122</v>
      </c>
      <c r="B54" s="22" t="s">
        <v>1124</v>
      </c>
      <c r="C54" s="17" t="s">
        <v>1123</v>
      </c>
      <c r="D54" s="19" t="s">
        <v>996</v>
      </c>
      <c r="E54" s="23">
        <v>132</v>
      </c>
      <c r="F54" s="24">
        <v>0.7</v>
      </c>
      <c r="G54" s="25">
        <v>6.4999999999999997E-3</v>
      </c>
    </row>
    <row r="55" spans="1:7" ht="12.95" customHeight="1">
      <c r="A55" s="21" t="s">
        <v>1190</v>
      </c>
      <c r="B55" s="22" t="s">
        <v>1192</v>
      </c>
      <c r="C55" s="17" t="s">
        <v>1191</v>
      </c>
      <c r="D55" s="19" t="s">
        <v>1193</v>
      </c>
      <c r="E55" s="23">
        <v>167</v>
      </c>
      <c r="F55" s="24">
        <v>0.67</v>
      </c>
      <c r="G55" s="25">
        <v>6.1999999999999998E-3</v>
      </c>
    </row>
    <row r="56" spans="1:7" ht="12.95" customHeight="1">
      <c r="A56" s="21" t="s">
        <v>1029</v>
      </c>
      <c r="B56" s="22" t="s">
        <v>1031</v>
      </c>
      <c r="C56" s="17" t="s">
        <v>1030</v>
      </c>
      <c r="D56" s="19" t="s">
        <v>1003</v>
      </c>
      <c r="E56" s="23">
        <v>28</v>
      </c>
      <c r="F56" s="24">
        <v>0.6</v>
      </c>
      <c r="G56" s="25">
        <v>5.4999999999999997E-3</v>
      </c>
    </row>
    <row r="57" spans="1:7" ht="12.95" customHeight="1">
      <c r="A57" s="21" t="s">
        <v>1164</v>
      </c>
      <c r="B57" s="22" t="s">
        <v>1166</v>
      </c>
      <c r="C57" s="17" t="s">
        <v>1165</v>
      </c>
      <c r="D57" s="19" t="s">
        <v>1167</v>
      </c>
      <c r="E57" s="23">
        <v>202</v>
      </c>
      <c r="F57" s="24">
        <v>0.57999999999999996</v>
      </c>
      <c r="G57" s="25">
        <v>5.4000000000000003E-3</v>
      </c>
    </row>
    <row r="58" spans="1:7" ht="12.95" customHeight="1">
      <c r="A58" s="21" t="s">
        <v>1054</v>
      </c>
      <c r="B58" s="22" t="s">
        <v>1056</v>
      </c>
      <c r="C58" s="17" t="s">
        <v>1055</v>
      </c>
      <c r="D58" s="19" t="s">
        <v>1057</v>
      </c>
      <c r="E58" s="23">
        <v>87</v>
      </c>
      <c r="F58" s="24">
        <v>0.56000000000000005</v>
      </c>
      <c r="G58" s="25">
        <v>5.1999999999999998E-3</v>
      </c>
    </row>
    <row r="59" spans="1:7" ht="12.95" customHeight="1">
      <c r="A59" s="21" t="s">
        <v>1858</v>
      </c>
      <c r="B59" s="22" t="s">
        <v>1860</v>
      </c>
      <c r="C59" s="17" t="s">
        <v>1859</v>
      </c>
      <c r="D59" s="19" t="s">
        <v>888</v>
      </c>
      <c r="E59" s="23">
        <v>178</v>
      </c>
      <c r="F59" s="24">
        <v>0.51</v>
      </c>
      <c r="G59" s="25">
        <v>4.7000000000000002E-3</v>
      </c>
    </row>
    <row r="60" spans="1:7" ht="12.95" customHeight="1">
      <c r="A60" s="21" t="s">
        <v>2189</v>
      </c>
      <c r="B60" s="22" t="s">
        <v>2191</v>
      </c>
      <c r="C60" s="17" t="s">
        <v>2190</v>
      </c>
      <c r="D60" s="19" t="s">
        <v>1003</v>
      </c>
      <c r="E60" s="23">
        <v>57</v>
      </c>
      <c r="F60" s="24">
        <v>0.47</v>
      </c>
      <c r="G60" s="25">
        <v>4.4000000000000003E-3</v>
      </c>
    </row>
    <row r="61" spans="1:7" ht="12.95" customHeight="1">
      <c r="A61" s="10"/>
      <c r="B61" s="27" t="s">
        <v>37</v>
      </c>
      <c r="C61" s="26" t="s">
        <v>2</v>
      </c>
      <c r="D61" s="27" t="s">
        <v>2</v>
      </c>
      <c r="E61" s="27" t="s">
        <v>2</v>
      </c>
      <c r="F61" s="28">
        <v>106.51</v>
      </c>
      <c r="G61" s="29">
        <v>0.99109999999999998</v>
      </c>
    </row>
    <row r="62" spans="1:7" ht="12.95" customHeight="1">
      <c r="A62" s="10"/>
      <c r="B62" s="18" t="s">
        <v>1285</v>
      </c>
      <c r="C62" s="33" t="s">
        <v>2</v>
      </c>
      <c r="D62" s="30" t="s">
        <v>2</v>
      </c>
      <c r="E62" s="30" t="s">
        <v>2</v>
      </c>
      <c r="F62" s="31" t="s">
        <v>39</v>
      </c>
      <c r="G62" s="32" t="s">
        <v>39</v>
      </c>
    </row>
    <row r="63" spans="1:7" ht="12.95" customHeight="1">
      <c r="A63" s="10"/>
      <c r="B63" s="27" t="s">
        <v>37</v>
      </c>
      <c r="C63" s="33" t="s">
        <v>2</v>
      </c>
      <c r="D63" s="30" t="s">
        <v>2</v>
      </c>
      <c r="E63" s="30" t="s">
        <v>2</v>
      </c>
      <c r="F63" s="31" t="s">
        <v>39</v>
      </c>
      <c r="G63" s="32" t="s">
        <v>39</v>
      </c>
    </row>
    <row r="64" spans="1:7" ht="12.95" customHeight="1">
      <c r="A64" s="10"/>
      <c r="B64" s="27" t="s">
        <v>40</v>
      </c>
      <c r="C64" s="33" t="s">
        <v>2</v>
      </c>
      <c r="D64" s="30" t="s">
        <v>2</v>
      </c>
      <c r="E64" s="35" t="s">
        <v>2</v>
      </c>
      <c r="F64" s="36">
        <v>106.51</v>
      </c>
      <c r="G64" s="37">
        <v>0.99109999999999998</v>
      </c>
    </row>
    <row r="65" spans="1:7" ht="12.95" customHeight="1">
      <c r="A65" s="10"/>
      <c r="B65" s="27" t="s">
        <v>263</v>
      </c>
      <c r="C65" s="33" t="s">
        <v>2</v>
      </c>
      <c r="D65" s="30" t="s">
        <v>2</v>
      </c>
      <c r="E65" s="19" t="s">
        <v>2</v>
      </c>
      <c r="F65" s="36">
        <v>0.99</v>
      </c>
      <c r="G65" s="37">
        <v>8.8999999999999999E-3</v>
      </c>
    </row>
    <row r="66" spans="1:7" ht="12.95" customHeight="1" thickBot="1">
      <c r="A66" s="10"/>
      <c r="B66" s="41" t="s">
        <v>264</v>
      </c>
      <c r="C66" s="40" t="s">
        <v>2</v>
      </c>
      <c r="D66" s="42" t="s">
        <v>2</v>
      </c>
      <c r="E66" s="42" t="s">
        <v>2</v>
      </c>
      <c r="F66" s="43">
        <v>107.4982128</v>
      </c>
      <c r="G66" s="44">
        <v>1</v>
      </c>
    </row>
    <row r="67" spans="1:7" ht="12.95" customHeight="1">
      <c r="A67" s="10"/>
      <c r="B67" s="11" t="s">
        <v>2</v>
      </c>
      <c r="C67" s="10"/>
      <c r="D67" s="10"/>
      <c r="E67" s="10"/>
      <c r="F67" s="10"/>
      <c r="G67" s="10"/>
    </row>
    <row r="68" spans="1:7" ht="12.95" customHeight="1">
      <c r="A68" s="10"/>
      <c r="B68" s="45" t="s">
        <v>2</v>
      </c>
      <c r="C68" s="10"/>
      <c r="D68" s="10"/>
      <c r="E68" s="10"/>
      <c r="F68" s="10"/>
      <c r="G68" s="10"/>
    </row>
    <row r="69" spans="1:7" ht="12.95" customHeight="1">
      <c r="A69" s="10"/>
      <c r="B69" s="45" t="s">
        <v>2</v>
      </c>
      <c r="C69" s="10"/>
      <c r="D69" s="10"/>
      <c r="E69" s="10"/>
      <c r="F69" s="10"/>
      <c r="G69" s="10"/>
    </row>
    <row r="70" spans="1:7" ht="26.1" customHeight="1">
      <c r="A70" s="10"/>
      <c r="B70" s="55"/>
      <c r="C70" s="10"/>
      <c r="E70" s="10"/>
      <c r="F70" s="10"/>
      <c r="G70" s="10"/>
    </row>
    <row r="71" spans="1:7" ht="12.95" customHeight="1">
      <c r="A71" s="10"/>
      <c r="B71" s="45" t="s">
        <v>2</v>
      </c>
      <c r="C71" s="10"/>
      <c r="D71" s="10"/>
      <c r="E71" s="10"/>
      <c r="F71" s="10"/>
      <c r="G7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2:G133"/>
  <sheetViews>
    <sheetView showGridLines="0" zoomScaleNormal="100" workbookViewId="0">
      <selection activeCell="B4" sqref="B4:G4"/>
    </sheetView>
  </sheetViews>
  <sheetFormatPr defaultRowHeight="12.75"/>
  <cols>
    <col min="1" max="1" width="9.85546875" style="8" bestFit="1" customWidth="1"/>
    <col min="2" max="2" width="61.7109375" style="8" bestFit="1" customWidth="1"/>
    <col min="3" max="3" width="13.5703125" style="8" bestFit="1" customWidth="1"/>
    <col min="4" max="4" width="40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">
        <v>3048</v>
      </c>
      <c r="C4" s="65"/>
      <c r="D4" s="65"/>
      <c r="E4" s="65"/>
      <c r="F4" s="65"/>
      <c r="G4" s="65"/>
    </row>
    <row r="5" spans="1:7" ht="15.95" customHeight="1">
      <c r="A5" s="9" t="s">
        <v>2616</v>
      </c>
      <c r="B5" s="56" t="s">
        <v>2978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1695</v>
      </c>
      <c r="B11" s="22" t="s">
        <v>1615</v>
      </c>
      <c r="C11" s="17" t="s">
        <v>1696</v>
      </c>
      <c r="D11" s="19" t="s">
        <v>870</v>
      </c>
      <c r="E11" s="23">
        <v>240939</v>
      </c>
      <c r="F11" s="24">
        <v>5251.27</v>
      </c>
      <c r="G11" s="25">
        <v>4.48E-2</v>
      </c>
    </row>
    <row r="12" spans="1:7" ht="12.95" customHeight="1">
      <c r="A12" s="21" t="s">
        <v>885</v>
      </c>
      <c r="B12" s="22" t="s">
        <v>887</v>
      </c>
      <c r="C12" s="17" t="s">
        <v>886</v>
      </c>
      <c r="D12" s="19" t="s">
        <v>888</v>
      </c>
      <c r="E12" s="23">
        <v>324477</v>
      </c>
      <c r="F12" s="24">
        <v>3848.3</v>
      </c>
      <c r="G12" s="25">
        <v>3.2899999999999999E-2</v>
      </c>
    </row>
    <row r="13" spans="1:7" ht="12.95" customHeight="1">
      <c r="A13" s="21" t="s">
        <v>1086</v>
      </c>
      <c r="B13" s="22" t="s">
        <v>1088</v>
      </c>
      <c r="C13" s="17" t="s">
        <v>1087</v>
      </c>
      <c r="D13" s="19" t="s">
        <v>866</v>
      </c>
      <c r="E13" s="23">
        <v>173606</v>
      </c>
      <c r="F13" s="24">
        <v>3463.18</v>
      </c>
      <c r="G13" s="25">
        <v>2.9600000000000001E-2</v>
      </c>
    </row>
    <row r="14" spans="1:7" ht="12.95" customHeight="1">
      <c r="A14" s="21" t="s">
        <v>1184</v>
      </c>
      <c r="B14" s="22" t="s">
        <v>1186</v>
      </c>
      <c r="C14" s="17" t="s">
        <v>1185</v>
      </c>
      <c r="D14" s="19" t="s">
        <v>870</v>
      </c>
      <c r="E14" s="23">
        <v>876623</v>
      </c>
      <c r="F14" s="24">
        <v>2572.89</v>
      </c>
      <c r="G14" s="25">
        <v>2.1999999999999999E-2</v>
      </c>
    </row>
    <row r="15" spans="1:7" ht="12.95" customHeight="1">
      <c r="A15" s="21" t="s">
        <v>899</v>
      </c>
      <c r="B15" s="22" t="s">
        <v>901</v>
      </c>
      <c r="C15" s="17" t="s">
        <v>900</v>
      </c>
      <c r="D15" s="19" t="s">
        <v>902</v>
      </c>
      <c r="E15" s="23">
        <v>821375</v>
      </c>
      <c r="F15" s="24">
        <v>2445.23</v>
      </c>
      <c r="G15" s="25">
        <v>2.0899999999999998E-2</v>
      </c>
    </row>
    <row r="16" spans="1:7" ht="12.95" customHeight="1">
      <c r="A16" s="21" t="s">
        <v>1700</v>
      </c>
      <c r="B16" s="22" t="s">
        <v>1702</v>
      </c>
      <c r="C16" s="17" t="s">
        <v>1701</v>
      </c>
      <c r="D16" s="19" t="s">
        <v>870</v>
      </c>
      <c r="E16" s="23">
        <v>295000</v>
      </c>
      <c r="F16" s="24">
        <v>2068.98</v>
      </c>
      <c r="G16" s="25">
        <v>1.77E-2</v>
      </c>
    </row>
    <row r="17" spans="1:7" ht="12.95" customHeight="1">
      <c r="A17" s="21" t="s">
        <v>938</v>
      </c>
      <c r="B17" s="22" t="s">
        <v>940</v>
      </c>
      <c r="C17" s="17" t="s">
        <v>939</v>
      </c>
      <c r="D17" s="19" t="s">
        <v>874</v>
      </c>
      <c r="E17" s="23">
        <v>142524</v>
      </c>
      <c r="F17" s="24">
        <v>1945.6</v>
      </c>
      <c r="G17" s="25">
        <v>1.66E-2</v>
      </c>
    </row>
    <row r="18" spans="1:7" ht="12.95" customHeight="1">
      <c r="A18" s="21" t="s">
        <v>927</v>
      </c>
      <c r="B18" s="22" t="s">
        <v>929</v>
      </c>
      <c r="C18" s="17" t="s">
        <v>928</v>
      </c>
      <c r="D18" s="19" t="s">
        <v>930</v>
      </c>
      <c r="E18" s="23">
        <v>472868</v>
      </c>
      <c r="F18" s="24">
        <v>1773.96</v>
      </c>
      <c r="G18" s="25">
        <v>1.5100000000000001E-2</v>
      </c>
    </row>
    <row r="19" spans="1:7" ht="12.95" customHeight="1">
      <c r="A19" s="21" t="s">
        <v>1765</v>
      </c>
      <c r="B19" s="22" t="s">
        <v>1767</v>
      </c>
      <c r="C19" s="17" t="s">
        <v>1766</v>
      </c>
      <c r="D19" s="19" t="s">
        <v>870</v>
      </c>
      <c r="E19" s="23">
        <v>130000</v>
      </c>
      <c r="F19" s="24">
        <v>1698.91</v>
      </c>
      <c r="G19" s="25">
        <v>1.4500000000000001E-2</v>
      </c>
    </row>
    <row r="20" spans="1:7" ht="12.95" customHeight="1">
      <c r="A20" s="21" t="s">
        <v>1076</v>
      </c>
      <c r="B20" s="22" t="s">
        <v>1078</v>
      </c>
      <c r="C20" s="17" t="s">
        <v>1077</v>
      </c>
      <c r="D20" s="19" t="s">
        <v>866</v>
      </c>
      <c r="E20" s="23">
        <v>404512</v>
      </c>
      <c r="F20" s="24">
        <v>1693.08</v>
      </c>
      <c r="G20" s="25">
        <v>1.4500000000000001E-2</v>
      </c>
    </row>
    <row r="21" spans="1:7" ht="12.95" customHeight="1">
      <c r="A21" s="21" t="s">
        <v>1706</v>
      </c>
      <c r="B21" s="22" t="s">
        <v>1708</v>
      </c>
      <c r="C21" s="17" t="s">
        <v>1707</v>
      </c>
      <c r="D21" s="19" t="s">
        <v>866</v>
      </c>
      <c r="E21" s="23">
        <v>668750</v>
      </c>
      <c r="F21" s="24">
        <v>1690.93</v>
      </c>
      <c r="G21" s="25">
        <v>1.44E-2</v>
      </c>
    </row>
    <row r="22" spans="1:7" ht="12.95" customHeight="1">
      <c r="A22" s="21" t="s">
        <v>1853</v>
      </c>
      <c r="B22" s="22" t="s">
        <v>251</v>
      </c>
      <c r="C22" s="17" t="s">
        <v>1854</v>
      </c>
      <c r="D22" s="19" t="s">
        <v>870</v>
      </c>
      <c r="E22" s="23">
        <v>81326</v>
      </c>
      <c r="F22" s="24">
        <v>1622.58</v>
      </c>
      <c r="G22" s="25">
        <v>1.3899999999999999E-2</v>
      </c>
    </row>
    <row r="23" spans="1:7" ht="12.95" customHeight="1">
      <c r="A23" s="21" t="s">
        <v>952</v>
      </c>
      <c r="B23" s="22" t="s">
        <v>954</v>
      </c>
      <c r="C23" s="17" t="s">
        <v>953</v>
      </c>
      <c r="D23" s="19" t="s">
        <v>870</v>
      </c>
      <c r="E23" s="23">
        <v>523652</v>
      </c>
      <c r="F23" s="24">
        <v>1593.21</v>
      </c>
      <c r="G23" s="25">
        <v>1.3599999999999999E-2</v>
      </c>
    </row>
    <row r="24" spans="1:7" ht="12.95" customHeight="1">
      <c r="A24" s="21" t="s">
        <v>1768</v>
      </c>
      <c r="B24" s="22" t="s">
        <v>1770</v>
      </c>
      <c r="C24" s="17" t="s">
        <v>1769</v>
      </c>
      <c r="D24" s="19" t="s">
        <v>862</v>
      </c>
      <c r="E24" s="23">
        <v>162918</v>
      </c>
      <c r="F24" s="24">
        <v>1524.83</v>
      </c>
      <c r="G24" s="25">
        <v>1.2999999999999999E-2</v>
      </c>
    </row>
    <row r="25" spans="1:7" ht="12.95" customHeight="1">
      <c r="A25" s="21" t="s">
        <v>1826</v>
      </c>
      <c r="B25" s="22" t="s">
        <v>1828</v>
      </c>
      <c r="C25" s="17" t="s">
        <v>1827</v>
      </c>
      <c r="D25" s="19" t="s">
        <v>874</v>
      </c>
      <c r="E25" s="23">
        <v>510000</v>
      </c>
      <c r="F25" s="24">
        <v>1515.72</v>
      </c>
      <c r="G25" s="25">
        <v>1.29E-2</v>
      </c>
    </row>
    <row r="26" spans="1:7" ht="12.95" customHeight="1">
      <c r="A26" s="21" t="s">
        <v>1132</v>
      </c>
      <c r="B26" s="22" t="s">
        <v>1134</v>
      </c>
      <c r="C26" s="17" t="s">
        <v>1133</v>
      </c>
      <c r="D26" s="19" t="s">
        <v>1003</v>
      </c>
      <c r="E26" s="23">
        <v>252004</v>
      </c>
      <c r="F26" s="24">
        <v>1432.64</v>
      </c>
      <c r="G26" s="25">
        <v>1.2200000000000001E-2</v>
      </c>
    </row>
    <row r="27" spans="1:7" ht="12.95" customHeight="1">
      <c r="A27" s="21" t="s">
        <v>1141</v>
      </c>
      <c r="B27" s="22" t="s">
        <v>1143</v>
      </c>
      <c r="C27" s="17" t="s">
        <v>1142</v>
      </c>
      <c r="D27" s="19" t="s">
        <v>902</v>
      </c>
      <c r="E27" s="23">
        <v>336983</v>
      </c>
      <c r="F27" s="24">
        <v>1420.55</v>
      </c>
      <c r="G27" s="25">
        <v>1.21E-2</v>
      </c>
    </row>
    <row r="28" spans="1:7" ht="12.95" customHeight="1">
      <c r="A28" s="21" t="s">
        <v>1715</v>
      </c>
      <c r="B28" s="22" t="s">
        <v>1717</v>
      </c>
      <c r="C28" s="17" t="s">
        <v>1716</v>
      </c>
      <c r="D28" s="19" t="s">
        <v>1082</v>
      </c>
      <c r="E28" s="23">
        <v>483965</v>
      </c>
      <c r="F28" s="24">
        <v>1417.05</v>
      </c>
      <c r="G28" s="25">
        <v>1.21E-2</v>
      </c>
    </row>
    <row r="29" spans="1:7" ht="12.95" customHeight="1">
      <c r="A29" s="21" t="s">
        <v>1727</v>
      </c>
      <c r="B29" s="22" t="s">
        <v>1729</v>
      </c>
      <c r="C29" s="17" t="s">
        <v>1728</v>
      </c>
      <c r="D29" s="19" t="s">
        <v>1730</v>
      </c>
      <c r="E29" s="23">
        <v>256000</v>
      </c>
      <c r="F29" s="24">
        <v>1368.58</v>
      </c>
      <c r="G29" s="25">
        <v>1.17E-2</v>
      </c>
    </row>
    <row r="30" spans="1:7" ht="12.95" customHeight="1">
      <c r="A30" s="21" t="s">
        <v>1734</v>
      </c>
      <c r="B30" s="22" t="s">
        <v>1736</v>
      </c>
      <c r="C30" s="17" t="s">
        <v>1735</v>
      </c>
      <c r="D30" s="19" t="s">
        <v>1193</v>
      </c>
      <c r="E30" s="23">
        <v>203172</v>
      </c>
      <c r="F30" s="24">
        <v>1359.83</v>
      </c>
      <c r="G30" s="25">
        <v>1.1599999999999999E-2</v>
      </c>
    </row>
    <row r="31" spans="1:7" ht="12.95" customHeight="1">
      <c r="A31" s="21" t="s">
        <v>1908</v>
      </c>
      <c r="B31" s="22" t="s">
        <v>1910</v>
      </c>
      <c r="C31" s="17" t="s">
        <v>1909</v>
      </c>
      <c r="D31" s="19" t="s">
        <v>866</v>
      </c>
      <c r="E31" s="23">
        <v>166000</v>
      </c>
      <c r="F31" s="24">
        <v>1316.63</v>
      </c>
      <c r="G31" s="25">
        <v>1.12E-2</v>
      </c>
    </row>
    <row r="32" spans="1:7" ht="12.95" customHeight="1">
      <c r="A32" s="21" t="s">
        <v>945</v>
      </c>
      <c r="B32" s="22" t="s">
        <v>947</v>
      </c>
      <c r="C32" s="17" t="s">
        <v>946</v>
      </c>
      <c r="D32" s="19" t="s">
        <v>913</v>
      </c>
      <c r="E32" s="23">
        <v>100257</v>
      </c>
      <c r="F32" s="24">
        <v>1305.6500000000001</v>
      </c>
      <c r="G32" s="25">
        <v>1.11E-2</v>
      </c>
    </row>
    <row r="33" spans="1:7" ht="12.95" customHeight="1">
      <c r="A33" s="21" t="s">
        <v>1799</v>
      </c>
      <c r="B33" s="22" t="s">
        <v>1801</v>
      </c>
      <c r="C33" s="17" t="s">
        <v>1800</v>
      </c>
      <c r="D33" s="19" t="s">
        <v>902</v>
      </c>
      <c r="E33" s="23">
        <v>12150</v>
      </c>
      <c r="F33" s="24">
        <v>1279.44</v>
      </c>
      <c r="G33" s="25">
        <v>1.09E-2</v>
      </c>
    </row>
    <row r="34" spans="1:7" ht="12.95" customHeight="1">
      <c r="A34" s="21" t="s">
        <v>2052</v>
      </c>
      <c r="B34" s="22" t="s">
        <v>2054</v>
      </c>
      <c r="C34" s="17" t="s">
        <v>2053</v>
      </c>
      <c r="D34" s="19" t="s">
        <v>1777</v>
      </c>
      <c r="E34" s="23">
        <v>712750</v>
      </c>
      <c r="F34" s="24">
        <v>1202.05</v>
      </c>
      <c r="G34" s="25">
        <v>1.03E-2</v>
      </c>
    </row>
    <row r="35" spans="1:7" ht="12.95" customHeight="1">
      <c r="A35" s="21" t="s">
        <v>1875</v>
      </c>
      <c r="B35" s="22" t="s">
        <v>1877</v>
      </c>
      <c r="C35" s="17" t="s">
        <v>1876</v>
      </c>
      <c r="D35" s="19" t="s">
        <v>1730</v>
      </c>
      <c r="E35" s="23">
        <v>72200</v>
      </c>
      <c r="F35" s="24">
        <v>1194.8399999999999</v>
      </c>
      <c r="G35" s="25">
        <v>1.0200000000000001E-2</v>
      </c>
    </row>
    <row r="36" spans="1:7" ht="12.95" customHeight="1">
      <c r="A36" s="21" t="s">
        <v>1858</v>
      </c>
      <c r="B36" s="22" t="s">
        <v>1860</v>
      </c>
      <c r="C36" s="17" t="s">
        <v>1859</v>
      </c>
      <c r="D36" s="19" t="s">
        <v>888</v>
      </c>
      <c r="E36" s="23">
        <v>412403</v>
      </c>
      <c r="F36" s="24">
        <v>1174.52</v>
      </c>
      <c r="G36" s="25">
        <v>0.01</v>
      </c>
    </row>
    <row r="37" spans="1:7" ht="12.95" customHeight="1">
      <c r="A37" s="21" t="s">
        <v>2231</v>
      </c>
      <c r="B37" s="22" t="s">
        <v>2233</v>
      </c>
      <c r="C37" s="17" t="s">
        <v>2232</v>
      </c>
      <c r="D37" s="19" t="s">
        <v>1777</v>
      </c>
      <c r="E37" s="23">
        <v>495778</v>
      </c>
      <c r="F37" s="24">
        <v>1160.8599999999999</v>
      </c>
      <c r="G37" s="25">
        <v>9.9000000000000008E-3</v>
      </c>
    </row>
    <row r="38" spans="1:7" ht="12.95" customHeight="1">
      <c r="A38" s="21" t="s">
        <v>1194</v>
      </c>
      <c r="B38" s="22" t="s">
        <v>1196</v>
      </c>
      <c r="C38" s="17" t="s">
        <v>1195</v>
      </c>
      <c r="D38" s="19" t="s">
        <v>870</v>
      </c>
      <c r="E38" s="23">
        <v>190000</v>
      </c>
      <c r="F38" s="24">
        <v>1045.76</v>
      </c>
      <c r="G38" s="25">
        <v>8.8999999999999999E-3</v>
      </c>
    </row>
    <row r="39" spans="1:7" ht="12.95" customHeight="1">
      <c r="A39" s="21" t="s">
        <v>1125</v>
      </c>
      <c r="B39" s="22" t="s">
        <v>1127</v>
      </c>
      <c r="C39" s="17" t="s">
        <v>1126</v>
      </c>
      <c r="D39" s="19" t="s">
        <v>1128</v>
      </c>
      <c r="E39" s="23">
        <v>160000</v>
      </c>
      <c r="F39" s="24">
        <v>1025.04</v>
      </c>
      <c r="G39" s="25">
        <v>8.8000000000000005E-3</v>
      </c>
    </row>
    <row r="40" spans="1:7" ht="12.95" customHeight="1">
      <c r="A40" s="21" t="s">
        <v>1156</v>
      </c>
      <c r="B40" s="22" t="s">
        <v>259</v>
      </c>
      <c r="C40" s="17" t="s">
        <v>1157</v>
      </c>
      <c r="D40" s="19" t="s">
        <v>870</v>
      </c>
      <c r="E40" s="23">
        <v>176413</v>
      </c>
      <c r="F40" s="24">
        <v>1010.67</v>
      </c>
      <c r="G40" s="25">
        <v>8.6E-3</v>
      </c>
    </row>
    <row r="41" spans="1:7" ht="12.95" customHeight="1">
      <c r="A41" s="21" t="s">
        <v>1721</v>
      </c>
      <c r="B41" s="22" t="s">
        <v>1723</v>
      </c>
      <c r="C41" s="17" t="s">
        <v>1722</v>
      </c>
      <c r="D41" s="19" t="s">
        <v>888</v>
      </c>
      <c r="E41" s="23">
        <v>600066</v>
      </c>
      <c r="F41" s="24">
        <v>986.21</v>
      </c>
      <c r="G41" s="25">
        <v>8.3999999999999995E-3</v>
      </c>
    </row>
    <row r="42" spans="1:7" ht="12.95" customHeight="1">
      <c r="A42" s="21" t="s">
        <v>1817</v>
      </c>
      <c r="B42" s="22" t="s">
        <v>1819</v>
      </c>
      <c r="C42" s="17" t="s">
        <v>1818</v>
      </c>
      <c r="D42" s="19" t="s">
        <v>965</v>
      </c>
      <c r="E42" s="23">
        <v>83859</v>
      </c>
      <c r="F42" s="24">
        <v>983.54</v>
      </c>
      <c r="G42" s="25">
        <v>8.3999999999999995E-3</v>
      </c>
    </row>
    <row r="43" spans="1:7" ht="12.95" customHeight="1">
      <c r="A43" s="21" t="s">
        <v>882</v>
      </c>
      <c r="B43" s="22" t="s">
        <v>884</v>
      </c>
      <c r="C43" s="17" t="s">
        <v>883</v>
      </c>
      <c r="D43" s="19" t="s">
        <v>870</v>
      </c>
      <c r="E43" s="23">
        <v>629327</v>
      </c>
      <c r="F43" s="24">
        <v>965.07</v>
      </c>
      <c r="G43" s="25">
        <v>8.2000000000000007E-3</v>
      </c>
    </row>
    <row r="44" spans="1:7" ht="12.95" customHeight="1">
      <c r="A44" s="21" t="s">
        <v>1891</v>
      </c>
      <c r="B44" s="22" t="s">
        <v>1893</v>
      </c>
      <c r="C44" s="17" t="s">
        <v>1892</v>
      </c>
      <c r="D44" s="19" t="s">
        <v>866</v>
      </c>
      <c r="E44" s="23">
        <v>635078</v>
      </c>
      <c r="F44" s="24">
        <v>951.35</v>
      </c>
      <c r="G44" s="25">
        <v>8.0999999999999996E-3</v>
      </c>
    </row>
    <row r="45" spans="1:7" ht="12.95" customHeight="1">
      <c r="A45" s="21" t="s">
        <v>1276</v>
      </c>
      <c r="B45" s="22" t="s">
        <v>1278</v>
      </c>
      <c r="C45" s="17" t="s">
        <v>1277</v>
      </c>
      <c r="D45" s="19" t="s">
        <v>862</v>
      </c>
      <c r="E45" s="23">
        <v>9786</v>
      </c>
      <c r="F45" s="24">
        <v>931.68</v>
      </c>
      <c r="G45" s="25">
        <v>8.0000000000000002E-3</v>
      </c>
    </row>
    <row r="46" spans="1:7" ht="12.95" customHeight="1">
      <c r="A46" s="21" t="s">
        <v>1771</v>
      </c>
      <c r="B46" s="22" t="s">
        <v>1773</v>
      </c>
      <c r="C46" s="17" t="s">
        <v>1772</v>
      </c>
      <c r="D46" s="19" t="s">
        <v>1082</v>
      </c>
      <c r="E46" s="23">
        <v>1172</v>
      </c>
      <c r="F46" s="24">
        <v>931.63</v>
      </c>
      <c r="G46" s="25">
        <v>8.0000000000000002E-3</v>
      </c>
    </row>
    <row r="47" spans="1:7" ht="12.95" customHeight="1">
      <c r="A47" s="21" t="s">
        <v>1847</v>
      </c>
      <c r="B47" s="22" t="s">
        <v>1849</v>
      </c>
      <c r="C47" s="17" t="s">
        <v>1848</v>
      </c>
      <c r="D47" s="19" t="s">
        <v>874</v>
      </c>
      <c r="E47" s="23">
        <v>157465</v>
      </c>
      <c r="F47" s="24">
        <v>865.82</v>
      </c>
      <c r="G47" s="25">
        <v>7.4000000000000003E-3</v>
      </c>
    </row>
    <row r="48" spans="1:7" ht="12.95" customHeight="1">
      <c r="A48" s="21" t="s">
        <v>2617</v>
      </c>
      <c r="B48" s="22" t="s">
        <v>2619</v>
      </c>
      <c r="C48" s="17" t="s">
        <v>2618</v>
      </c>
      <c r="D48" s="19" t="s">
        <v>902</v>
      </c>
      <c r="E48" s="23">
        <v>390790</v>
      </c>
      <c r="F48" s="24">
        <v>860.71</v>
      </c>
      <c r="G48" s="25">
        <v>7.3000000000000001E-3</v>
      </c>
    </row>
    <row r="49" spans="1:7" ht="12.95" customHeight="1">
      <c r="A49" s="21" t="s">
        <v>1855</v>
      </c>
      <c r="B49" s="22" t="s">
        <v>1857</v>
      </c>
      <c r="C49" s="17" t="s">
        <v>1856</v>
      </c>
      <c r="D49" s="19" t="s">
        <v>1016</v>
      </c>
      <c r="E49" s="23">
        <v>355750</v>
      </c>
      <c r="F49" s="24">
        <v>859.67</v>
      </c>
      <c r="G49" s="25">
        <v>7.3000000000000001E-3</v>
      </c>
    </row>
    <row r="50" spans="1:7" ht="12.95" customHeight="1">
      <c r="A50" s="21" t="s">
        <v>2620</v>
      </c>
      <c r="B50" s="22" t="s">
        <v>2622</v>
      </c>
      <c r="C50" s="17" t="s">
        <v>2621</v>
      </c>
      <c r="D50" s="19" t="s">
        <v>874</v>
      </c>
      <c r="E50" s="23">
        <v>87949</v>
      </c>
      <c r="F50" s="24">
        <v>831.69</v>
      </c>
      <c r="G50" s="25">
        <v>7.1000000000000004E-3</v>
      </c>
    </row>
    <row r="51" spans="1:7" ht="12.95" customHeight="1">
      <c r="A51" s="21" t="s">
        <v>1138</v>
      </c>
      <c r="B51" s="22" t="s">
        <v>1140</v>
      </c>
      <c r="C51" s="17" t="s">
        <v>1139</v>
      </c>
      <c r="D51" s="19" t="s">
        <v>858</v>
      </c>
      <c r="E51" s="23">
        <v>248523</v>
      </c>
      <c r="F51" s="24">
        <v>821.12</v>
      </c>
      <c r="G51" s="25">
        <v>7.0000000000000001E-3</v>
      </c>
    </row>
    <row r="52" spans="1:7" ht="12.95" customHeight="1">
      <c r="A52" s="21" t="s">
        <v>985</v>
      </c>
      <c r="B52" s="22" t="s">
        <v>987</v>
      </c>
      <c r="C52" s="17" t="s">
        <v>986</v>
      </c>
      <c r="D52" s="19" t="s">
        <v>874</v>
      </c>
      <c r="E52" s="23">
        <v>41675</v>
      </c>
      <c r="F52" s="24">
        <v>808.58</v>
      </c>
      <c r="G52" s="25">
        <v>6.8999999999999999E-3</v>
      </c>
    </row>
    <row r="53" spans="1:7" ht="12.95" customHeight="1">
      <c r="A53" s="21" t="s">
        <v>1953</v>
      </c>
      <c r="B53" s="22" t="s">
        <v>1955</v>
      </c>
      <c r="C53" s="17" t="s">
        <v>1954</v>
      </c>
      <c r="D53" s="19" t="s">
        <v>870</v>
      </c>
      <c r="E53" s="23">
        <v>461269</v>
      </c>
      <c r="F53" s="24">
        <v>792.92</v>
      </c>
      <c r="G53" s="25">
        <v>6.7999999999999996E-3</v>
      </c>
    </row>
    <row r="54" spans="1:7" ht="12.95" customHeight="1">
      <c r="A54" s="21" t="s">
        <v>1107</v>
      </c>
      <c r="B54" s="22" t="s">
        <v>1109</v>
      </c>
      <c r="C54" s="17" t="s">
        <v>1108</v>
      </c>
      <c r="D54" s="19" t="s">
        <v>866</v>
      </c>
      <c r="E54" s="23">
        <v>155351</v>
      </c>
      <c r="F54" s="24">
        <v>772.41</v>
      </c>
      <c r="G54" s="25">
        <v>6.6E-3</v>
      </c>
    </row>
    <row r="55" spans="1:7" ht="12.95" customHeight="1">
      <c r="A55" s="21" t="s">
        <v>1098</v>
      </c>
      <c r="B55" s="22" t="s">
        <v>1100</v>
      </c>
      <c r="C55" s="17" t="s">
        <v>1099</v>
      </c>
      <c r="D55" s="19" t="s">
        <v>920</v>
      </c>
      <c r="E55" s="23">
        <v>330470</v>
      </c>
      <c r="F55" s="24">
        <v>762.39</v>
      </c>
      <c r="G55" s="25">
        <v>6.4999999999999997E-3</v>
      </c>
    </row>
    <row r="56" spans="1:7" ht="12.95" customHeight="1">
      <c r="A56" s="21" t="s">
        <v>2623</v>
      </c>
      <c r="B56" s="22" t="s">
        <v>2625</v>
      </c>
      <c r="C56" s="17" t="s">
        <v>2624</v>
      </c>
      <c r="D56" s="19" t="s">
        <v>892</v>
      </c>
      <c r="E56" s="23">
        <v>50304</v>
      </c>
      <c r="F56" s="24">
        <v>746.66</v>
      </c>
      <c r="G56" s="25">
        <v>6.4000000000000003E-3</v>
      </c>
    </row>
    <row r="57" spans="1:7" ht="12.95" customHeight="1">
      <c r="A57" s="21" t="s">
        <v>1829</v>
      </c>
      <c r="B57" s="22" t="s">
        <v>1831</v>
      </c>
      <c r="C57" s="17" t="s">
        <v>1830</v>
      </c>
      <c r="D57" s="19" t="s">
        <v>944</v>
      </c>
      <c r="E57" s="23">
        <v>559217</v>
      </c>
      <c r="F57" s="24">
        <v>743.48</v>
      </c>
      <c r="G57" s="25">
        <v>6.3E-3</v>
      </c>
    </row>
    <row r="58" spans="1:7" ht="12.95" customHeight="1">
      <c r="A58" s="21" t="s">
        <v>2125</v>
      </c>
      <c r="B58" s="22" t="s">
        <v>2127</v>
      </c>
      <c r="C58" s="17" t="s">
        <v>2126</v>
      </c>
      <c r="D58" s="19" t="s">
        <v>1730</v>
      </c>
      <c r="E58" s="23">
        <v>1506373</v>
      </c>
      <c r="F58" s="24">
        <v>721.55</v>
      </c>
      <c r="G58" s="25">
        <v>6.1999999999999998E-3</v>
      </c>
    </row>
    <row r="59" spans="1:7" ht="12.95" customHeight="1">
      <c r="A59" s="21" t="s">
        <v>1158</v>
      </c>
      <c r="B59" s="22" t="s">
        <v>1160</v>
      </c>
      <c r="C59" s="17" t="s">
        <v>1159</v>
      </c>
      <c r="D59" s="19" t="s">
        <v>984</v>
      </c>
      <c r="E59" s="23">
        <v>270000</v>
      </c>
      <c r="F59" s="24">
        <v>704.97</v>
      </c>
      <c r="G59" s="25">
        <v>6.0000000000000001E-3</v>
      </c>
    </row>
    <row r="60" spans="1:7" ht="12.95" customHeight="1">
      <c r="A60" s="21" t="s">
        <v>1881</v>
      </c>
      <c r="B60" s="22" t="s">
        <v>1883</v>
      </c>
      <c r="C60" s="17" t="s">
        <v>1882</v>
      </c>
      <c r="D60" s="19" t="s">
        <v>874</v>
      </c>
      <c r="E60" s="23">
        <v>153626</v>
      </c>
      <c r="F60" s="24">
        <v>699.38</v>
      </c>
      <c r="G60" s="25">
        <v>6.0000000000000001E-3</v>
      </c>
    </row>
    <row r="61" spans="1:7" ht="12.95" customHeight="1">
      <c r="A61" s="21" t="s">
        <v>1230</v>
      </c>
      <c r="B61" s="22" t="s">
        <v>1232</v>
      </c>
      <c r="C61" s="17" t="s">
        <v>1231</v>
      </c>
      <c r="D61" s="19" t="s">
        <v>1082</v>
      </c>
      <c r="E61" s="23">
        <v>57750</v>
      </c>
      <c r="F61" s="24">
        <v>697.53</v>
      </c>
      <c r="G61" s="25">
        <v>6.0000000000000001E-3</v>
      </c>
    </row>
    <row r="62" spans="1:7" ht="12.95" customHeight="1">
      <c r="A62" s="21" t="s">
        <v>1844</v>
      </c>
      <c r="B62" s="22" t="s">
        <v>1846</v>
      </c>
      <c r="C62" s="17" t="s">
        <v>1845</v>
      </c>
      <c r="D62" s="19" t="s">
        <v>944</v>
      </c>
      <c r="E62" s="23">
        <v>185711</v>
      </c>
      <c r="F62" s="24">
        <v>695.67</v>
      </c>
      <c r="G62" s="25">
        <v>5.8999999999999999E-3</v>
      </c>
    </row>
    <row r="63" spans="1:7" ht="12.95" customHeight="1">
      <c r="A63" s="21" t="s">
        <v>1778</v>
      </c>
      <c r="B63" s="22" t="s">
        <v>1780</v>
      </c>
      <c r="C63" s="17" t="s">
        <v>1779</v>
      </c>
      <c r="D63" s="19" t="s">
        <v>874</v>
      </c>
      <c r="E63" s="23">
        <v>69947</v>
      </c>
      <c r="F63" s="24">
        <v>675.06</v>
      </c>
      <c r="G63" s="25">
        <v>5.7999999999999996E-3</v>
      </c>
    </row>
    <row r="64" spans="1:7" ht="12.95" customHeight="1">
      <c r="A64" s="21" t="s">
        <v>2306</v>
      </c>
      <c r="B64" s="22" t="s">
        <v>2308</v>
      </c>
      <c r="C64" s="17" t="s">
        <v>2307</v>
      </c>
      <c r="D64" s="19" t="s">
        <v>902</v>
      </c>
      <c r="E64" s="23">
        <v>55183</v>
      </c>
      <c r="F64" s="24">
        <v>640.37</v>
      </c>
      <c r="G64" s="25">
        <v>5.4999999999999997E-3</v>
      </c>
    </row>
    <row r="65" spans="1:7" ht="12.95" customHeight="1">
      <c r="A65" s="21" t="s">
        <v>2626</v>
      </c>
      <c r="B65" s="22" t="s">
        <v>2628</v>
      </c>
      <c r="C65" s="17" t="s">
        <v>2627</v>
      </c>
      <c r="D65" s="19" t="s">
        <v>1128</v>
      </c>
      <c r="E65" s="23">
        <v>79801</v>
      </c>
      <c r="F65" s="24">
        <v>591.67999999999995</v>
      </c>
      <c r="G65" s="25">
        <v>5.1000000000000004E-3</v>
      </c>
    </row>
    <row r="66" spans="1:7" ht="12.95" customHeight="1">
      <c r="A66" s="21" t="s">
        <v>1841</v>
      </c>
      <c r="B66" s="22" t="s">
        <v>1843</v>
      </c>
      <c r="C66" s="17" t="s">
        <v>1842</v>
      </c>
      <c r="D66" s="19" t="s">
        <v>1082</v>
      </c>
      <c r="E66" s="23">
        <v>138261</v>
      </c>
      <c r="F66" s="24">
        <v>559.54</v>
      </c>
      <c r="G66" s="25">
        <v>4.7999999999999996E-3</v>
      </c>
    </row>
    <row r="67" spans="1:7" ht="12.95" customHeight="1">
      <c r="A67" s="21" t="s">
        <v>1774</v>
      </c>
      <c r="B67" s="22" t="s">
        <v>1776</v>
      </c>
      <c r="C67" s="17" t="s">
        <v>1775</v>
      </c>
      <c r="D67" s="19" t="s">
        <v>1777</v>
      </c>
      <c r="E67" s="23">
        <v>410357</v>
      </c>
      <c r="F67" s="24">
        <v>545.77</v>
      </c>
      <c r="G67" s="25">
        <v>4.7000000000000002E-3</v>
      </c>
    </row>
    <row r="68" spans="1:7" ht="12.95" customHeight="1">
      <c r="A68" s="21" t="s">
        <v>1079</v>
      </c>
      <c r="B68" s="22" t="s">
        <v>1081</v>
      </c>
      <c r="C68" s="17" t="s">
        <v>1080</v>
      </c>
      <c r="D68" s="19" t="s">
        <v>1082</v>
      </c>
      <c r="E68" s="23">
        <v>39260</v>
      </c>
      <c r="F68" s="24">
        <v>544.04999999999995</v>
      </c>
      <c r="G68" s="25">
        <v>4.5999999999999999E-3</v>
      </c>
    </row>
    <row r="69" spans="1:7" ht="12.95" customHeight="1">
      <c r="A69" s="21" t="s">
        <v>1796</v>
      </c>
      <c r="B69" s="22" t="s">
        <v>1798</v>
      </c>
      <c r="C69" s="17" t="s">
        <v>1797</v>
      </c>
      <c r="D69" s="19" t="s">
        <v>1003</v>
      </c>
      <c r="E69" s="23">
        <v>267000</v>
      </c>
      <c r="F69" s="24">
        <v>541.88</v>
      </c>
      <c r="G69" s="25">
        <v>4.5999999999999999E-3</v>
      </c>
    </row>
    <row r="70" spans="1:7" ht="12.95" customHeight="1">
      <c r="A70" s="21" t="s">
        <v>2629</v>
      </c>
      <c r="B70" s="22" t="s">
        <v>2631</v>
      </c>
      <c r="C70" s="17" t="s">
        <v>2630</v>
      </c>
      <c r="D70" s="19" t="s">
        <v>866</v>
      </c>
      <c r="E70" s="23">
        <v>359391</v>
      </c>
      <c r="F70" s="24">
        <v>526.51</v>
      </c>
      <c r="G70" s="25">
        <v>4.4999999999999997E-3</v>
      </c>
    </row>
    <row r="71" spans="1:7" ht="12.95" customHeight="1">
      <c r="A71" s="21" t="s">
        <v>2088</v>
      </c>
      <c r="B71" s="22" t="s">
        <v>2090</v>
      </c>
      <c r="C71" s="17" t="s">
        <v>2089</v>
      </c>
      <c r="D71" s="19" t="s">
        <v>902</v>
      </c>
      <c r="E71" s="23">
        <v>88800</v>
      </c>
      <c r="F71" s="24">
        <v>524.99</v>
      </c>
      <c r="G71" s="25">
        <v>4.4999999999999997E-3</v>
      </c>
    </row>
    <row r="72" spans="1:7" ht="12.95" customHeight="1">
      <c r="A72" s="21" t="s">
        <v>2632</v>
      </c>
      <c r="B72" s="22" t="s">
        <v>2634</v>
      </c>
      <c r="C72" s="17" t="s">
        <v>2633</v>
      </c>
      <c r="D72" s="19" t="s">
        <v>892</v>
      </c>
      <c r="E72" s="23">
        <v>500000</v>
      </c>
      <c r="F72" s="24">
        <v>504.25</v>
      </c>
      <c r="G72" s="25">
        <v>4.3E-3</v>
      </c>
    </row>
    <row r="73" spans="1:7" ht="12.95" customHeight="1">
      <c r="A73" s="21" t="s">
        <v>1888</v>
      </c>
      <c r="B73" s="22" t="s">
        <v>1890</v>
      </c>
      <c r="C73" s="17" t="s">
        <v>1889</v>
      </c>
      <c r="D73" s="19" t="s">
        <v>1003</v>
      </c>
      <c r="E73" s="23">
        <v>161890</v>
      </c>
      <c r="F73" s="24">
        <v>419.54</v>
      </c>
      <c r="G73" s="25">
        <v>3.5999999999999999E-3</v>
      </c>
    </row>
    <row r="74" spans="1:7" ht="12.95" customHeight="1">
      <c r="A74" s="21" t="s">
        <v>2635</v>
      </c>
      <c r="B74" s="22" t="s">
        <v>2637</v>
      </c>
      <c r="C74" s="17" t="s">
        <v>2636</v>
      </c>
      <c r="D74" s="19" t="s">
        <v>866</v>
      </c>
      <c r="E74" s="23">
        <v>307897</v>
      </c>
      <c r="F74" s="24">
        <v>365.32</v>
      </c>
      <c r="G74" s="25">
        <v>3.0999999999999999E-3</v>
      </c>
    </row>
    <row r="75" spans="1:7" ht="12.95" customHeight="1">
      <c r="A75" s="21" t="s">
        <v>1187</v>
      </c>
      <c r="B75" s="22" t="s">
        <v>1189</v>
      </c>
      <c r="C75" s="17" t="s">
        <v>1188</v>
      </c>
      <c r="D75" s="19" t="s">
        <v>870</v>
      </c>
      <c r="E75" s="23">
        <v>300000</v>
      </c>
      <c r="F75" s="24">
        <v>347.85</v>
      </c>
      <c r="G75" s="25">
        <v>3.0000000000000001E-3</v>
      </c>
    </row>
    <row r="76" spans="1:7" ht="12.95" customHeight="1">
      <c r="A76" s="21" t="s">
        <v>2055</v>
      </c>
      <c r="B76" s="22" t="s">
        <v>2057</v>
      </c>
      <c r="C76" s="17" t="s">
        <v>2056</v>
      </c>
      <c r="D76" s="19" t="s">
        <v>892</v>
      </c>
      <c r="E76" s="23">
        <v>150000</v>
      </c>
      <c r="F76" s="24">
        <v>320.18</v>
      </c>
      <c r="G76" s="25">
        <v>2.7000000000000001E-3</v>
      </c>
    </row>
    <row r="77" spans="1:7" ht="12.95" customHeight="1">
      <c r="A77" s="21" t="s">
        <v>1026</v>
      </c>
      <c r="B77" s="22" t="s">
        <v>1028</v>
      </c>
      <c r="C77" s="17" t="s">
        <v>1027</v>
      </c>
      <c r="D77" s="19" t="s">
        <v>862</v>
      </c>
      <c r="E77" s="23">
        <v>1540</v>
      </c>
      <c r="F77" s="24">
        <v>41.58</v>
      </c>
      <c r="G77" s="25">
        <v>4.0000000000000002E-4</v>
      </c>
    </row>
    <row r="78" spans="1:7" ht="12.95" customHeight="1">
      <c r="A78" s="21" t="s">
        <v>1867</v>
      </c>
      <c r="B78" s="22" t="s">
        <v>857</v>
      </c>
      <c r="C78" s="17" t="s">
        <v>1868</v>
      </c>
      <c r="D78" s="19" t="s">
        <v>858</v>
      </c>
      <c r="E78" s="23">
        <v>2516</v>
      </c>
      <c r="F78" s="24">
        <v>3.19</v>
      </c>
      <c r="G78" s="46" t="s">
        <v>2988</v>
      </c>
    </row>
    <row r="79" spans="1:7" ht="12.95" customHeight="1">
      <c r="A79" s="10"/>
      <c r="B79" s="27" t="s">
        <v>37</v>
      </c>
      <c r="C79" s="26" t="s">
        <v>2</v>
      </c>
      <c r="D79" s="27" t="s">
        <v>2</v>
      </c>
      <c r="E79" s="27" t="s">
        <v>2</v>
      </c>
      <c r="F79" s="28">
        <v>78708.570000000007</v>
      </c>
      <c r="G79" s="29">
        <v>0.67200000000000004</v>
      </c>
    </row>
    <row r="80" spans="1:7" ht="12.95" customHeight="1">
      <c r="A80" s="10"/>
      <c r="B80" s="18" t="s">
        <v>1285</v>
      </c>
      <c r="C80" s="33" t="s">
        <v>2</v>
      </c>
      <c r="D80" s="30" t="s">
        <v>2</v>
      </c>
      <c r="E80" s="30" t="s">
        <v>2</v>
      </c>
      <c r="F80" s="31" t="s">
        <v>39</v>
      </c>
      <c r="G80" s="32" t="s">
        <v>39</v>
      </c>
    </row>
    <row r="81" spans="1:7" ht="12.95" customHeight="1">
      <c r="A81" s="10"/>
      <c r="B81" s="27" t="s">
        <v>37</v>
      </c>
      <c r="C81" s="33" t="s">
        <v>2</v>
      </c>
      <c r="D81" s="30" t="s">
        <v>2</v>
      </c>
      <c r="E81" s="30" t="s">
        <v>2</v>
      </c>
      <c r="F81" s="31" t="s">
        <v>39</v>
      </c>
      <c r="G81" s="32" t="s">
        <v>39</v>
      </c>
    </row>
    <row r="82" spans="1:7" ht="12.95" customHeight="1">
      <c r="A82" s="10"/>
      <c r="B82" s="27" t="s">
        <v>40</v>
      </c>
      <c r="C82" s="33" t="s">
        <v>2</v>
      </c>
      <c r="D82" s="30" t="s">
        <v>2</v>
      </c>
      <c r="E82" s="35" t="s">
        <v>2</v>
      </c>
      <c r="F82" s="36">
        <v>78708.570000000007</v>
      </c>
      <c r="G82" s="37">
        <v>0.67200000000000004</v>
      </c>
    </row>
    <row r="83" spans="1:7" ht="12.95" customHeight="1">
      <c r="A83" s="10"/>
      <c r="B83" s="18" t="s">
        <v>9</v>
      </c>
      <c r="C83" s="17" t="s">
        <v>2</v>
      </c>
      <c r="D83" s="19" t="s">
        <v>2</v>
      </c>
      <c r="E83" s="19" t="s">
        <v>2</v>
      </c>
      <c r="F83" s="19" t="s">
        <v>2</v>
      </c>
      <c r="G83" s="20" t="s">
        <v>2</v>
      </c>
    </row>
    <row r="84" spans="1:7" ht="12.95" customHeight="1">
      <c r="A84" s="10"/>
      <c r="B84" s="18" t="s">
        <v>10</v>
      </c>
      <c r="C84" s="17" t="s">
        <v>2</v>
      </c>
      <c r="D84" s="19" t="s">
        <v>2</v>
      </c>
      <c r="E84" s="19" t="s">
        <v>2</v>
      </c>
      <c r="F84" s="19" t="s">
        <v>2</v>
      </c>
      <c r="G84" s="20" t="s">
        <v>2</v>
      </c>
    </row>
    <row r="85" spans="1:7" ht="12.95" customHeight="1">
      <c r="A85" s="10"/>
      <c r="B85" s="18" t="s">
        <v>267</v>
      </c>
      <c r="C85" s="17" t="s">
        <v>2</v>
      </c>
      <c r="D85" s="19" t="s">
        <v>2</v>
      </c>
      <c r="E85" s="19" t="s">
        <v>2</v>
      </c>
      <c r="F85" s="19" t="s">
        <v>2</v>
      </c>
      <c r="G85" s="20" t="s">
        <v>2</v>
      </c>
    </row>
    <row r="86" spans="1:7" ht="12.95" customHeight="1">
      <c r="A86" s="21" t="s">
        <v>541</v>
      </c>
      <c r="B86" s="22" t="s">
        <v>543</v>
      </c>
      <c r="C86" s="17" t="s">
        <v>542</v>
      </c>
      <c r="D86" s="19" t="s">
        <v>271</v>
      </c>
      <c r="E86" s="23">
        <v>9000000</v>
      </c>
      <c r="F86" s="24">
        <v>9103.0499999999993</v>
      </c>
      <c r="G86" s="25">
        <v>7.7700000000000005E-2</v>
      </c>
    </row>
    <row r="87" spans="1:7" ht="12.95" customHeight="1">
      <c r="A87" s="21" t="s">
        <v>538</v>
      </c>
      <c r="B87" s="22" t="s">
        <v>540</v>
      </c>
      <c r="C87" s="17" t="s">
        <v>539</v>
      </c>
      <c r="D87" s="19" t="s">
        <v>271</v>
      </c>
      <c r="E87" s="23">
        <v>1500000</v>
      </c>
      <c r="F87" s="24">
        <v>1447.43</v>
      </c>
      <c r="G87" s="25">
        <v>1.24E-2</v>
      </c>
    </row>
    <row r="88" spans="1:7" ht="12.95" customHeight="1">
      <c r="A88" s="21" t="s">
        <v>2638</v>
      </c>
      <c r="B88" s="22" t="s">
        <v>588</v>
      </c>
      <c r="C88" s="17" t="s">
        <v>2639</v>
      </c>
      <c r="D88" s="19" t="s">
        <v>271</v>
      </c>
      <c r="E88" s="23">
        <v>140000</v>
      </c>
      <c r="F88" s="24">
        <v>141.79</v>
      </c>
      <c r="G88" s="25">
        <v>1.1999999999999999E-3</v>
      </c>
    </row>
    <row r="89" spans="1:7" ht="12.95" customHeight="1">
      <c r="A89" s="21" t="s">
        <v>556</v>
      </c>
      <c r="B89" s="22" t="s">
        <v>558</v>
      </c>
      <c r="C89" s="17" t="s">
        <v>557</v>
      </c>
      <c r="D89" s="19" t="s">
        <v>271</v>
      </c>
      <c r="E89" s="23">
        <v>10000</v>
      </c>
      <c r="F89" s="24">
        <v>9.6</v>
      </c>
      <c r="G89" s="25">
        <v>1E-4</v>
      </c>
    </row>
    <row r="90" spans="1:7" ht="12.95" customHeight="1">
      <c r="A90" s="10"/>
      <c r="B90" s="18" t="s">
        <v>11</v>
      </c>
      <c r="C90" s="17" t="s">
        <v>2</v>
      </c>
      <c r="D90" s="19" t="s">
        <v>2</v>
      </c>
      <c r="E90" s="19" t="s">
        <v>2</v>
      </c>
      <c r="F90" s="19" t="s">
        <v>2</v>
      </c>
      <c r="G90" s="20" t="s">
        <v>2</v>
      </c>
    </row>
    <row r="91" spans="1:7" ht="12.95" customHeight="1">
      <c r="A91" s="21" t="s">
        <v>2640</v>
      </c>
      <c r="B91" s="22" t="s">
        <v>2642</v>
      </c>
      <c r="C91" s="17" t="s">
        <v>2641</v>
      </c>
      <c r="D91" s="19" t="s">
        <v>23</v>
      </c>
      <c r="E91" s="23">
        <v>2500000</v>
      </c>
      <c r="F91" s="24">
        <v>2495.4899999999998</v>
      </c>
      <c r="G91" s="25">
        <v>2.1299999999999999E-2</v>
      </c>
    </row>
    <row r="92" spans="1:7" ht="12.95" customHeight="1">
      <c r="A92" s="21" t="s">
        <v>2643</v>
      </c>
      <c r="B92" s="22" t="s">
        <v>2645</v>
      </c>
      <c r="C92" s="17" t="s">
        <v>2644</v>
      </c>
      <c r="D92" s="19" t="s">
        <v>319</v>
      </c>
      <c r="E92" s="23">
        <v>2500000</v>
      </c>
      <c r="F92" s="24">
        <v>2465.16</v>
      </c>
      <c r="G92" s="25">
        <v>2.1000000000000001E-2</v>
      </c>
    </row>
    <row r="93" spans="1:7" ht="12.95" customHeight="1">
      <c r="A93" s="21" t="s">
        <v>756</v>
      </c>
      <c r="B93" s="22" t="s">
        <v>758</v>
      </c>
      <c r="C93" s="17" t="s">
        <v>757</v>
      </c>
      <c r="D93" s="19" t="s">
        <v>23</v>
      </c>
      <c r="E93" s="23">
        <v>2500000</v>
      </c>
      <c r="F93" s="24">
        <v>2370.7399999999998</v>
      </c>
      <c r="G93" s="25">
        <v>2.0199999999999999E-2</v>
      </c>
    </row>
    <row r="94" spans="1:7" ht="12.95" customHeight="1">
      <c r="A94" s="21" t="s">
        <v>350</v>
      </c>
      <c r="B94" s="22" t="s">
        <v>352</v>
      </c>
      <c r="C94" s="17" t="s">
        <v>351</v>
      </c>
      <c r="D94" s="19" t="s">
        <v>23</v>
      </c>
      <c r="E94" s="23">
        <v>1000000</v>
      </c>
      <c r="F94" s="24">
        <v>1000</v>
      </c>
      <c r="G94" s="25">
        <v>8.5000000000000006E-3</v>
      </c>
    </row>
    <row r="95" spans="1:7" ht="12.95" customHeight="1">
      <c r="A95" s="21" t="s">
        <v>681</v>
      </c>
      <c r="B95" s="22" t="s">
        <v>683</v>
      </c>
      <c r="C95" s="17" t="s">
        <v>682</v>
      </c>
      <c r="D95" s="19" t="s">
        <v>23</v>
      </c>
      <c r="E95" s="23">
        <v>1000000</v>
      </c>
      <c r="F95" s="24">
        <v>999.25</v>
      </c>
      <c r="G95" s="25">
        <v>8.5000000000000006E-3</v>
      </c>
    </row>
    <row r="96" spans="1:7" ht="12.95" customHeight="1">
      <c r="A96" s="21" t="s">
        <v>2646</v>
      </c>
      <c r="B96" s="22" t="s">
        <v>2648</v>
      </c>
      <c r="C96" s="17" t="s">
        <v>2647</v>
      </c>
      <c r="D96" s="19" t="s">
        <v>398</v>
      </c>
      <c r="E96" s="23">
        <v>1000000</v>
      </c>
      <c r="F96" s="24">
        <v>990.91</v>
      </c>
      <c r="G96" s="25">
        <v>8.5000000000000006E-3</v>
      </c>
    </row>
    <row r="97" spans="1:7" ht="12.95" customHeight="1">
      <c r="A97" s="21" t="s">
        <v>2503</v>
      </c>
      <c r="B97" s="22" t="s">
        <v>2505</v>
      </c>
      <c r="C97" s="17" t="s">
        <v>2504</v>
      </c>
      <c r="D97" s="19" t="s">
        <v>23</v>
      </c>
      <c r="E97" s="23">
        <v>900000</v>
      </c>
      <c r="F97" s="24">
        <v>900.48</v>
      </c>
      <c r="G97" s="25">
        <v>7.7000000000000002E-3</v>
      </c>
    </row>
    <row r="98" spans="1:7" ht="12.95" customHeight="1">
      <c r="A98" s="21" t="s">
        <v>2537</v>
      </c>
      <c r="B98" s="22" t="s">
        <v>2539</v>
      </c>
      <c r="C98" s="17" t="s">
        <v>2538</v>
      </c>
      <c r="D98" s="19" t="s">
        <v>23</v>
      </c>
      <c r="E98" s="23">
        <v>500000</v>
      </c>
      <c r="F98" s="24">
        <v>496.1</v>
      </c>
      <c r="G98" s="25">
        <v>4.1999999999999997E-3</v>
      </c>
    </row>
    <row r="99" spans="1:7" ht="12.95" customHeight="1">
      <c r="A99" s="21" t="s">
        <v>2281</v>
      </c>
      <c r="B99" s="22" t="s">
        <v>2283</v>
      </c>
      <c r="C99" s="17" t="s">
        <v>2282</v>
      </c>
      <c r="D99" s="19" t="s">
        <v>23</v>
      </c>
      <c r="E99" s="23">
        <v>380000</v>
      </c>
      <c r="F99" s="24">
        <v>363.62</v>
      </c>
      <c r="G99" s="25">
        <v>3.0999999999999999E-3</v>
      </c>
    </row>
    <row r="100" spans="1:7" ht="12.95" customHeight="1">
      <c r="A100" s="21" t="s">
        <v>2649</v>
      </c>
      <c r="B100" s="22" t="s">
        <v>2651</v>
      </c>
      <c r="C100" s="17" t="s">
        <v>2650</v>
      </c>
      <c r="D100" s="19" t="s">
        <v>23</v>
      </c>
      <c r="E100" s="23">
        <v>230000</v>
      </c>
      <c r="F100" s="24">
        <v>224.32</v>
      </c>
      <c r="G100" s="25">
        <v>1.9E-3</v>
      </c>
    </row>
    <row r="101" spans="1:7" ht="12.95" customHeight="1">
      <c r="A101" s="21" t="s">
        <v>2652</v>
      </c>
      <c r="B101" s="22" t="s">
        <v>2654</v>
      </c>
      <c r="C101" s="17" t="s">
        <v>2653</v>
      </c>
      <c r="D101" s="19" t="s">
        <v>36</v>
      </c>
      <c r="E101" s="23">
        <v>200000</v>
      </c>
      <c r="F101" s="24">
        <v>196.51</v>
      </c>
      <c r="G101" s="25">
        <v>1.6999999999999999E-3</v>
      </c>
    </row>
    <row r="102" spans="1:7" ht="12.95" customHeight="1">
      <c r="A102" s="21" t="s">
        <v>2284</v>
      </c>
      <c r="B102" s="22" t="s">
        <v>2286</v>
      </c>
      <c r="C102" s="17" t="s">
        <v>2285</v>
      </c>
      <c r="D102" s="19" t="s">
        <v>23</v>
      </c>
      <c r="E102" s="23">
        <v>120000</v>
      </c>
      <c r="F102" s="24">
        <v>116.52</v>
      </c>
      <c r="G102" s="25">
        <v>1E-3</v>
      </c>
    </row>
    <row r="103" spans="1:7" ht="12.95" customHeight="1">
      <c r="A103" s="10"/>
      <c r="B103" s="27" t="s">
        <v>37</v>
      </c>
      <c r="C103" s="26" t="s">
        <v>2</v>
      </c>
      <c r="D103" s="27" t="s">
        <v>2</v>
      </c>
      <c r="E103" s="27" t="s">
        <v>2</v>
      </c>
      <c r="F103" s="28">
        <v>23320.97</v>
      </c>
      <c r="G103" s="29">
        <v>0.19900000000000001</v>
      </c>
    </row>
    <row r="104" spans="1:7" ht="12.95" customHeight="1">
      <c r="A104" s="10"/>
      <c r="B104" s="18" t="s">
        <v>38</v>
      </c>
      <c r="C104" s="17" t="s">
        <v>2</v>
      </c>
      <c r="D104" s="19" t="s">
        <v>2</v>
      </c>
      <c r="E104" s="19" t="s">
        <v>2</v>
      </c>
      <c r="F104" s="19" t="s">
        <v>2</v>
      </c>
      <c r="G104" s="20" t="s">
        <v>2</v>
      </c>
    </row>
    <row r="105" spans="1:7" ht="12.95" customHeight="1">
      <c r="A105" s="10"/>
      <c r="B105" s="18" t="s">
        <v>377</v>
      </c>
      <c r="C105" s="17" t="s">
        <v>2</v>
      </c>
      <c r="D105" s="19" t="s">
        <v>2</v>
      </c>
      <c r="E105" s="19" t="s">
        <v>2</v>
      </c>
      <c r="F105" s="19" t="s">
        <v>2</v>
      </c>
      <c r="G105" s="20" t="s">
        <v>2</v>
      </c>
    </row>
    <row r="106" spans="1:7" ht="12.95" customHeight="1">
      <c r="A106" s="21" t="s">
        <v>395</v>
      </c>
      <c r="B106" s="22" t="s">
        <v>397</v>
      </c>
      <c r="C106" s="17" t="s">
        <v>396</v>
      </c>
      <c r="D106" s="19" t="s">
        <v>398</v>
      </c>
      <c r="E106" s="23">
        <v>1900000</v>
      </c>
      <c r="F106" s="24">
        <v>1957.01</v>
      </c>
      <c r="G106" s="25">
        <v>1.67E-2</v>
      </c>
    </row>
    <row r="107" spans="1:7" ht="12.95" customHeight="1">
      <c r="A107" s="10"/>
      <c r="B107" s="27" t="s">
        <v>37</v>
      </c>
      <c r="C107" s="26" t="s">
        <v>2</v>
      </c>
      <c r="D107" s="27" t="s">
        <v>2</v>
      </c>
      <c r="E107" s="27" t="s">
        <v>2</v>
      </c>
      <c r="F107" s="28">
        <v>1957.01</v>
      </c>
      <c r="G107" s="29">
        <v>1.67E-2</v>
      </c>
    </row>
    <row r="108" spans="1:7" ht="12.95" customHeight="1">
      <c r="A108" s="10"/>
      <c r="B108" s="18" t="s">
        <v>2948</v>
      </c>
      <c r="C108" s="17"/>
      <c r="D108" s="19"/>
      <c r="E108" s="19"/>
      <c r="F108" s="19"/>
      <c r="G108" s="20"/>
    </row>
    <row r="109" spans="1:7" ht="12.95" customHeight="1">
      <c r="A109" s="34"/>
      <c r="B109" s="27" t="s">
        <v>37</v>
      </c>
      <c r="C109" s="26"/>
      <c r="D109" s="27"/>
      <c r="E109" s="27"/>
      <c r="F109" s="28" t="s">
        <v>39</v>
      </c>
      <c r="G109" s="29" t="s">
        <v>39</v>
      </c>
    </row>
    <row r="110" spans="1:7" ht="12.95" customHeight="1">
      <c r="A110" s="10"/>
      <c r="B110" s="27" t="s">
        <v>40</v>
      </c>
      <c r="C110" s="33" t="s">
        <v>2</v>
      </c>
      <c r="D110" s="30" t="s">
        <v>2</v>
      </c>
      <c r="E110" s="35" t="s">
        <v>2</v>
      </c>
      <c r="F110" s="36">
        <v>25277.98</v>
      </c>
      <c r="G110" s="37">
        <v>0.2157</v>
      </c>
    </row>
    <row r="111" spans="1:7" ht="12.95" customHeight="1">
      <c r="A111" s="10"/>
      <c r="B111" s="18" t="s">
        <v>41</v>
      </c>
      <c r="C111" s="17" t="s">
        <v>2</v>
      </c>
      <c r="D111" s="19" t="s">
        <v>2</v>
      </c>
      <c r="E111" s="19" t="s">
        <v>2</v>
      </c>
      <c r="F111" s="19" t="s">
        <v>2</v>
      </c>
      <c r="G111" s="20" t="s">
        <v>2</v>
      </c>
    </row>
    <row r="112" spans="1:7" ht="12.95" customHeight="1">
      <c r="A112" s="10"/>
      <c r="B112" s="18" t="s">
        <v>42</v>
      </c>
      <c r="C112" s="17" t="s">
        <v>2</v>
      </c>
      <c r="D112" s="19" t="s">
        <v>2</v>
      </c>
      <c r="E112" s="19" t="s">
        <v>2</v>
      </c>
      <c r="F112" s="19" t="s">
        <v>2</v>
      </c>
      <c r="G112" s="20" t="s">
        <v>2</v>
      </c>
    </row>
    <row r="113" spans="1:7" ht="12.95" customHeight="1">
      <c r="A113" s="21" t="s">
        <v>407</v>
      </c>
      <c r="B113" s="22" t="s">
        <v>251</v>
      </c>
      <c r="C113" s="17" t="s">
        <v>408</v>
      </c>
      <c r="D113" s="19" t="s">
        <v>46</v>
      </c>
      <c r="E113" s="23">
        <v>2500000</v>
      </c>
      <c r="F113" s="24">
        <v>2440.9299999999998</v>
      </c>
      <c r="G113" s="25">
        <v>2.0799999999999999E-2</v>
      </c>
    </row>
    <row r="114" spans="1:7" ht="12.95" customHeight="1">
      <c r="A114" s="10"/>
      <c r="B114" s="18" t="s">
        <v>453</v>
      </c>
      <c r="C114" s="17" t="s">
        <v>2</v>
      </c>
      <c r="D114" s="19" t="s">
        <v>2</v>
      </c>
      <c r="E114" s="19" t="s">
        <v>2</v>
      </c>
      <c r="F114" s="19" t="s">
        <v>2</v>
      </c>
      <c r="G114" s="20" t="s">
        <v>2</v>
      </c>
    </row>
    <row r="115" spans="1:7" ht="12.95" customHeight="1">
      <c r="A115" s="11" t="s">
        <v>2</v>
      </c>
      <c r="B115" s="22" t="s">
        <v>454</v>
      </c>
      <c r="C115" s="17" t="s">
        <v>2</v>
      </c>
      <c r="D115" s="19" t="s">
        <v>2</v>
      </c>
      <c r="E115" s="39" t="s">
        <v>2</v>
      </c>
      <c r="F115" s="24">
        <v>4200.72</v>
      </c>
      <c r="G115" s="25">
        <v>3.5900000000000001E-2</v>
      </c>
    </row>
    <row r="116" spans="1:7" ht="12.95" customHeight="1">
      <c r="A116" s="10"/>
      <c r="B116" s="18" t="s">
        <v>63</v>
      </c>
      <c r="C116" s="17" t="s">
        <v>2</v>
      </c>
      <c r="D116" s="19" t="s">
        <v>2</v>
      </c>
      <c r="E116" s="19" t="s">
        <v>2</v>
      </c>
      <c r="F116" s="19" t="s">
        <v>2</v>
      </c>
      <c r="G116" s="20" t="s">
        <v>2</v>
      </c>
    </row>
    <row r="117" spans="1:7" ht="12.95" customHeight="1">
      <c r="A117" s="21" t="s">
        <v>472</v>
      </c>
      <c r="B117" s="22" t="s">
        <v>474</v>
      </c>
      <c r="C117" s="17" t="s">
        <v>473</v>
      </c>
      <c r="D117" s="19" t="s">
        <v>87</v>
      </c>
      <c r="E117" s="23">
        <v>2000000</v>
      </c>
      <c r="F117" s="24">
        <v>1996.58</v>
      </c>
      <c r="G117" s="25">
        <v>1.7000000000000001E-2</v>
      </c>
    </row>
    <row r="118" spans="1:7" ht="12.95" customHeight="1">
      <c r="A118" s="10"/>
      <c r="B118" s="27" t="s">
        <v>40</v>
      </c>
      <c r="C118" s="33" t="s">
        <v>2</v>
      </c>
      <c r="D118" s="30" t="s">
        <v>2</v>
      </c>
      <c r="E118" s="35" t="s">
        <v>2</v>
      </c>
      <c r="F118" s="36">
        <v>8638.23</v>
      </c>
      <c r="G118" s="37">
        <v>7.3700000000000002E-2</v>
      </c>
    </row>
    <row r="119" spans="1:7" ht="12.95" customHeight="1">
      <c r="A119" s="10"/>
      <c r="B119" s="18" t="s">
        <v>1613</v>
      </c>
      <c r="C119" s="17" t="s">
        <v>2</v>
      </c>
      <c r="D119" s="38" t="s">
        <v>249</v>
      </c>
      <c r="E119" s="19" t="s">
        <v>2</v>
      </c>
      <c r="F119" s="19" t="s">
        <v>2</v>
      </c>
      <c r="G119" s="20" t="s">
        <v>2</v>
      </c>
    </row>
    <row r="120" spans="1:7" ht="12.95" customHeight="1">
      <c r="A120" s="21" t="s">
        <v>2655</v>
      </c>
      <c r="B120" s="22" t="s">
        <v>1615</v>
      </c>
      <c r="C120" s="17" t="s">
        <v>2</v>
      </c>
      <c r="D120" s="19" t="s">
        <v>2656</v>
      </c>
      <c r="E120" s="39" t="s">
        <v>2</v>
      </c>
      <c r="F120" s="24">
        <v>500</v>
      </c>
      <c r="G120" s="25">
        <v>4.3E-3</v>
      </c>
    </row>
    <row r="121" spans="1:7" ht="12.95" customHeight="1">
      <c r="A121" s="10"/>
      <c r="B121" s="27" t="s">
        <v>40</v>
      </c>
      <c r="C121" s="33" t="s">
        <v>2</v>
      </c>
      <c r="D121" s="30" t="s">
        <v>2</v>
      </c>
      <c r="E121" s="35" t="s">
        <v>2</v>
      </c>
      <c r="F121" s="36">
        <v>500</v>
      </c>
      <c r="G121" s="37">
        <v>4.3E-3</v>
      </c>
    </row>
    <row r="122" spans="1:7" ht="12.95" customHeight="1">
      <c r="A122" s="10"/>
      <c r="B122" s="48" t="s">
        <v>260</v>
      </c>
      <c r="C122" s="17" t="s">
        <v>2</v>
      </c>
      <c r="D122" s="49" t="s">
        <v>2</v>
      </c>
      <c r="E122" s="19" t="s">
        <v>2</v>
      </c>
      <c r="F122" s="19" t="s">
        <v>2</v>
      </c>
      <c r="G122" s="20" t="s">
        <v>2</v>
      </c>
    </row>
    <row r="123" spans="1:7" ht="12.95" customHeight="1">
      <c r="A123" s="21" t="s">
        <v>261</v>
      </c>
      <c r="B123" s="22" t="s">
        <v>262</v>
      </c>
      <c r="C123" s="17" t="s">
        <v>2</v>
      </c>
      <c r="D123" s="19" t="s">
        <v>2</v>
      </c>
      <c r="E123" s="39" t="s">
        <v>2</v>
      </c>
      <c r="F123" s="24">
        <v>6</v>
      </c>
      <c r="G123" s="25">
        <f>+F123/F126</f>
        <v>5.1222199701217502E-5</v>
      </c>
    </row>
    <row r="124" spans="1:7" ht="12.95" customHeight="1">
      <c r="A124" s="10"/>
      <c r="B124" s="27" t="s">
        <v>40</v>
      </c>
      <c r="C124" s="33" t="s">
        <v>2</v>
      </c>
      <c r="D124" s="30" t="s">
        <v>2</v>
      </c>
      <c r="E124" s="35" t="s">
        <v>2</v>
      </c>
      <c r="F124" s="36">
        <v>6</v>
      </c>
      <c r="G124" s="37">
        <v>1E-4</v>
      </c>
    </row>
    <row r="125" spans="1:7" ht="12.95" customHeight="1">
      <c r="A125" s="10"/>
      <c r="B125" s="27" t="s">
        <v>263</v>
      </c>
      <c r="C125" s="33" t="s">
        <v>2</v>
      </c>
      <c r="D125" s="30" t="s">
        <v>2</v>
      </c>
      <c r="E125" s="19" t="s">
        <v>2</v>
      </c>
      <c r="F125" s="36">
        <f>3900.93+105</f>
        <v>4005.93</v>
      </c>
      <c r="G125" s="37">
        <f>+F125/F126</f>
        <v>3.4198757741516372E-2</v>
      </c>
    </row>
    <row r="126" spans="1:7" ht="12.95" customHeight="1" thickBot="1">
      <c r="A126" s="10"/>
      <c r="B126" s="41" t="s">
        <v>264</v>
      </c>
      <c r="C126" s="40" t="s">
        <v>2</v>
      </c>
      <c r="D126" s="42" t="s">
        <v>2</v>
      </c>
      <c r="E126" s="42" t="s">
        <v>2</v>
      </c>
      <c r="F126" s="43">
        <v>117136.7109378043</v>
      </c>
      <c r="G126" s="44">
        <v>1</v>
      </c>
    </row>
    <row r="127" spans="1:7" ht="12.95" customHeight="1">
      <c r="A127" s="10"/>
      <c r="B127" s="11" t="s">
        <v>2</v>
      </c>
      <c r="C127" s="10"/>
      <c r="D127" s="10"/>
      <c r="E127" s="10"/>
      <c r="F127" s="10"/>
      <c r="G127" s="10"/>
    </row>
    <row r="128" spans="1:7" ht="12.95" customHeight="1">
      <c r="A128" s="10"/>
      <c r="B128" s="45" t="s">
        <v>2</v>
      </c>
      <c r="C128" s="10"/>
      <c r="D128" s="10"/>
      <c r="E128" s="10"/>
      <c r="F128" s="57"/>
      <c r="G128" s="57"/>
    </row>
    <row r="129" spans="1:7" ht="12.95" customHeight="1">
      <c r="A129" s="10"/>
      <c r="B129" s="45" t="s">
        <v>265</v>
      </c>
      <c r="C129" s="10"/>
      <c r="D129" s="10"/>
      <c r="E129" s="10"/>
      <c r="F129" s="10"/>
      <c r="G129" s="10"/>
    </row>
    <row r="130" spans="1:7" ht="12.95" customHeight="1">
      <c r="A130" s="10"/>
      <c r="B130" s="45" t="s">
        <v>485</v>
      </c>
      <c r="C130" s="10"/>
      <c r="D130" s="10"/>
      <c r="E130" s="10"/>
      <c r="F130" s="10"/>
      <c r="G130" s="10"/>
    </row>
    <row r="131" spans="1:7" ht="12.95" customHeight="1">
      <c r="A131" s="10"/>
      <c r="B131" s="45" t="s">
        <v>2</v>
      </c>
      <c r="C131" s="10"/>
      <c r="D131" s="10"/>
      <c r="E131" s="10"/>
      <c r="F131" s="10"/>
      <c r="G131" s="10"/>
    </row>
    <row r="132" spans="1:7" ht="26.1" customHeight="1">
      <c r="A132" s="10"/>
      <c r="B132" s="55"/>
      <c r="C132" s="10"/>
      <c r="E132" s="10"/>
      <c r="F132" s="10"/>
      <c r="G132" s="10"/>
    </row>
    <row r="133" spans="1:7" ht="12.95" customHeight="1">
      <c r="A133" s="10"/>
      <c r="B133" s="45" t="s">
        <v>2</v>
      </c>
      <c r="C133" s="10"/>
      <c r="D133" s="10"/>
      <c r="E133" s="10"/>
      <c r="F133" s="10"/>
      <c r="G133" s="10"/>
    </row>
  </sheetData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2:G73"/>
  <sheetViews>
    <sheetView showGridLines="0" zoomScaleNormal="100" workbookViewId="0">
      <selection activeCell="B4" sqref="B4:G4"/>
    </sheetView>
  </sheetViews>
  <sheetFormatPr defaultRowHeight="12.75"/>
  <cols>
    <col min="1" max="1" width="9" style="8" bestFit="1" customWidth="1"/>
    <col min="2" max="2" width="61.7109375" style="8" bestFit="1" customWidth="1"/>
    <col min="3" max="3" width="13.570312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">
        <v>3049</v>
      </c>
      <c r="C4" s="65"/>
      <c r="D4" s="65"/>
      <c r="E4" s="65"/>
      <c r="F4" s="65"/>
      <c r="G4" s="65"/>
    </row>
    <row r="5" spans="1:7" ht="15.95" customHeight="1">
      <c r="A5" s="9" t="s">
        <v>2657</v>
      </c>
      <c r="B5" s="56" t="s">
        <v>2979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2658</v>
      </c>
      <c r="B12" s="22" t="s">
        <v>2660</v>
      </c>
      <c r="C12" s="17" t="s">
        <v>2659</v>
      </c>
      <c r="D12" s="19" t="s">
        <v>291</v>
      </c>
      <c r="E12" s="23">
        <v>8000000</v>
      </c>
      <c r="F12" s="24">
        <v>7896.62</v>
      </c>
      <c r="G12" s="25">
        <v>6.4399999999999999E-2</v>
      </c>
    </row>
    <row r="13" spans="1:7" ht="12.95" customHeight="1">
      <c r="A13" s="21" t="s">
        <v>2661</v>
      </c>
      <c r="B13" s="22" t="s">
        <v>2663</v>
      </c>
      <c r="C13" s="17" t="s">
        <v>2662</v>
      </c>
      <c r="D13" s="19" t="s">
        <v>291</v>
      </c>
      <c r="E13" s="23">
        <v>5000000</v>
      </c>
      <c r="F13" s="24">
        <v>5094.5</v>
      </c>
      <c r="G13" s="25">
        <v>4.1500000000000002E-2</v>
      </c>
    </row>
    <row r="14" spans="1:7" ht="12.95" customHeight="1">
      <c r="A14" s="21" t="s">
        <v>2664</v>
      </c>
      <c r="B14" s="22" t="s">
        <v>2666</v>
      </c>
      <c r="C14" s="17" t="s">
        <v>2665</v>
      </c>
      <c r="D14" s="19" t="s">
        <v>323</v>
      </c>
      <c r="E14" s="23">
        <v>5000000</v>
      </c>
      <c r="F14" s="24">
        <v>4979.8500000000004</v>
      </c>
      <c r="G14" s="25">
        <v>4.0599999999999997E-2</v>
      </c>
    </row>
    <row r="15" spans="1:7" ht="12.95" customHeight="1">
      <c r="A15" s="21" t="s">
        <v>2667</v>
      </c>
      <c r="B15" s="22" t="s">
        <v>3016</v>
      </c>
      <c r="C15" s="17" t="s">
        <v>2668</v>
      </c>
      <c r="D15" s="19" t="s">
        <v>2669</v>
      </c>
      <c r="E15" s="23">
        <v>5000000</v>
      </c>
      <c r="F15" s="24">
        <v>4973.29</v>
      </c>
      <c r="G15" s="25">
        <v>4.0599999999999997E-2</v>
      </c>
    </row>
    <row r="16" spans="1:7" ht="12.95" customHeight="1">
      <c r="A16" s="21" t="s">
        <v>602</v>
      </c>
      <c r="B16" s="22" t="s">
        <v>604</v>
      </c>
      <c r="C16" s="17" t="s">
        <v>603</v>
      </c>
      <c r="D16" s="19" t="s">
        <v>23</v>
      </c>
      <c r="E16" s="23">
        <v>5000000</v>
      </c>
      <c r="F16" s="24">
        <v>4861.3999999999996</v>
      </c>
      <c r="G16" s="25">
        <v>3.9600000000000003E-2</v>
      </c>
    </row>
    <row r="17" spans="1:7" ht="12.95" customHeight="1">
      <c r="A17" s="21" t="s">
        <v>2670</v>
      </c>
      <c r="B17" s="22" t="s">
        <v>2672</v>
      </c>
      <c r="C17" s="17" t="s">
        <v>2671</v>
      </c>
      <c r="D17" s="19" t="s">
        <v>398</v>
      </c>
      <c r="E17" s="23">
        <v>5000000</v>
      </c>
      <c r="F17" s="24">
        <v>4844.8</v>
      </c>
      <c r="G17" s="25">
        <v>3.95E-2</v>
      </c>
    </row>
    <row r="18" spans="1:7" ht="12.95" customHeight="1">
      <c r="A18" s="21" t="s">
        <v>700</v>
      </c>
      <c r="B18" s="22" t="s">
        <v>702</v>
      </c>
      <c r="C18" s="17" t="s">
        <v>701</v>
      </c>
      <c r="D18" s="19" t="s">
        <v>23</v>
      </c>
      <c r="E18" s="23">
        <v>5000000</v>
      </c>
      <c r="F18" s="24">
        <v>4830.21</v>
      </c>
      <c r="G18" s="25">
        <v>3.9399999999999998E-2</v>
      </c>
    </row>
    <row r="19" spans="1:7" ht="12.95" customHeight="1">
      <c r="A19" s="21" t="s">
        <v>2673</v>
      </c>
      <c r="B19" s="22" t="s">
        <v>2675</v>
      </c>
      <c r="C19" s="17" t="s">
        <v>2674</v>
      </c>
      <c r="D19" s="19" t="s">
        <v>2676</v>
      </c>
      <c r="E19" s="23">
        <v>5000000</v>
      </c>
      <c r="F19" s="24">
        <v>4765.16</v>
      </c>
      <c r="G19" s="25">
        <v>3.8899999999999997E-2</v>
      </c>
    </row>
    <row r="20" spans="1:7" ht="12.95" customHeight="1">
      <c r="A20" s="21" t="s">
        <v>2677</v>
      </c>
      <c r="B20" s="22" t="s">
        <v>2679</v>
      </c>
      <c r="C20" s="17" t="s">
        <v>2678</v>
      </c>
      <c r="D20" s="19" t="s">
        <v>323</v>
      </c>
      <c r="E20" s="23">
        <v>4500000</v>
      </c>
      <c r="F20" s="24">
        <v>4446.59</v>
      </c>
      <c r="G20" s="25">
        <v>3.6299999999999999E-2</v>
      </c>
    </row>
    <row r="21" spans="1:7" ht="12.95" customHeight="1">
      <c r="A21" s="21" t="s">
        <v>2680</v>
      </c>
      <c r="B21" s="22" t="s">
        <v>2660</v>
      </c>
      <c r="C21" s="17" t="s">
        <v>2681</v>
      </c>
      <c r="D21" s="19" t="s">
        <v>291</v>
      </c>
      <c r="E21" s="23">
        <v>3500000</v>
      </c>
      <c r="F21" s="24">
        <v>3454.48</v>
      </c>
      <c r="G21" s="25">
        <v>2.8199999999999999E-2</v>
      </c>
    </row>
    <row r="22" spans="1:7" ht="12.95" customHeight="1">
      <c r="A22" s="21" t="s">
        <v>2682</v>
      </c>
      <c r="B22" s="22" t="s">
        <v>2684</v>
      </c>
      <c r="C22" s="17" t="s">
        <v>2683</v>
      </c>
      <c r="D22" s="19" t="s">
        <v>2685</v>
      </c>
      <c r="E22" s="23">
        <v>3000000</v>
      </c>
      <c r="F22" s="24">
        <v>3029.58</v>
      </c>
      <c r="G22" s="25">
        <v>2.47E-2</v>
      </c>
    </row>
    <row r="23" spans="1:7" ht="12.95" customHeight="1">
      <c r="A23" s="21" t="s">
        <v>738</v>
      </c>
      <c r="B23" s="22" t="s">
        <v>740</v>
      </c>
      <c r="C23" s="17" t="s">
        <v>739</v>
      </c>
      <c r="D23" s="19" t="s">
        <v>23</v>
      </c>
      <c r="E23" s="23">
        <v>2500000</v>
      </c>
      <c r="F23" s="24">
        <v>2503.5100000000002</v>
      </c>
      <c r="G23" s="25">
        <v>2.0400000000000001E-2</v>
      </c>
    </row>
    <row r="24" spans="1:7" ht="12.95" customHeight="1">
      <c r="A24" s="21" t="s">
        <v>2686</v>
      </c>
      <c r="B24" s="22" t="s">
        <v>2666</v>
      </c>
      <c r="C24" s="17" t="s">
        <v>2687</v>
      </c>
      <c r="D24" s="19" t="s">
        <v>323</v>
      </c>
      <c r="E24" s="23">
        <v>2500000</v>
      </c>
      <c r="F24" s="24">
        <v>2490</v>
      </c>
      <c r="G24" s="25">
        <v>2.0299999999999999E-2</v>
      </c>
    </row>
    <row r="25" spans="1:7" ht="12.95" customHeight="1">
      <c r="A25" s="21" t="s">
        <v>2688</v>
      </c>
      <c r="B25" s="22" t="s">
        <v>2690</v>
      </c>
      <c r="C25" s="17" t="s">
        <v>2689</v>
      </c>
      <c r="D25" s="19" t="s">
        <v>2152</v>
      </c>
      <c r="E25" s="23">
        <v>2500000</v>
      </c>
      <c r="F25" s="24">
        <v>2488.08</v>
      </c>
      <c r="G25" s="25">
        <v>2.0299999999999999E-2</v>
      </c>
    </row>
    <row r="26" spans="1:7" ht="12.95" customHeight="1">
      <c r="A26" s="21" t="s">
        <v>499</v>
      </c>
      <c r="B26" s="22" t="s">
        <v>3029</v>
      </c>
      <c r="C26" s="17" t="s">
        <v>500</v>
      </c>
      <c r="D26" s="19" t="s">
        <v>398</v>
      </c>
      <c r="E26" s="23">
        <v>2500000</v>
      </c>
      <c r="F26" s="24">
        <v>2478.63</v>
      </c>
      <c r="G26" s="25">
        <v>2.0199999999999999E-2</v>
      </c>
    </row>
    <row r="27" spans="1:7" ht="12.95" customHeight="1">
      <c r="A27" s="21" t="s">
        <v>2691</v>
      </c>
      <c r="B27" s="22" t="s">
        <v>2693</v>
      </c>
      <c r="C27" s="17" t="s">
        <v>2692</v>
      </c>
      <c r="D27" s="19" t="s">
        <v>291</v>
      </c>
      <c r="E27" s="23">
        <v>2500000</v>
      </c>
      <c r="F27" s="24">
        <v>2478.34</v>
      </c>
      <c r="G27" s="25">
        <v>2.0199999999999999E-2</v>
      </c>
    </row>
    <row r="28" spans="1:7" ht="12.95" customHeight="1">
      <c r="A28" s="21" t="s">
        <v>2694</v>
      </c>
      <c r="B28" s="22" t="s">
        <v>294</v>
      </c>
      <c r="C28" s="17" t="s">
        <v>2695</v>
      </c>
      <c r="D28" s="19" t="s">
        <v>319</v>
      </c>
      <c r="E28" s="23">
        <v>2500000</v>
      </c>
      <c r="F28" s="24">
        <v>2461.84</v>
      </c>
      <c r="G28" s="25">
        <v>2.01E-2</v>
      </c>
    </row>
    <row r="29" spans="1:7" ht="12.95" customHeight="1">
      <c r="A29" s="21" t="s">
        <v>596</v>
      </c>
      <c r="B29" s="22" t="s">
        <v>598</v>
      </c>
      <c r="C29" s="17" t="s">
        <v>597</v>
      </c>
      <c r="D29" s="19" t="s">
        <v>23</v>
      </c>
      <c r="E29" s="23">
        <v>2500000</v>
      </c>
      <c r="F29" s="24">
        <v>2435.75</v>
      </c>
      <c r="G29" s="25">
        <v>1.9900000000000001E-2</v>
      </c>
    </row>
    <row r="30" spans="1:7" ht="12.95" customHeight="1">
      <c r="A30" s="21" t="s">
        <v>593</v>
      </c>
      <c r="B30" s="22" t="s">
        <v>595</v>
      </c>
      <c r="C30" s="17" t="s">
        <v>594</v>
      </c>
      <c r="D30" s="19" t="s">
        <v>23</v>
      </c>
      <c r="E30" s="23">
        <v>2500000</v>
      </c>
      <c r="F30" s="24">
        <v>2425.7800000000002</v>
      </c>
      <c r="G30" s="25">
        <v>1.9800000000000002E-2</v>
      </c>
    </row>
    <row r="31" spans="1:7" ht="12.95" customHeight="1">
      <c r="A31" s="21" t="s">
        <v>2149</v>
      </c>
      <c r="B31" s="22" t="s">
        <v>2151</v>
      </c>
      <c r="C31" s="17" t="s">
        <v>2150</v>
      </c>
      <c r="D31" s="19" t="s">
        <v>2152</v>
      </c>
      <c r="E31" s="23">
        <v>2500000</v>
      </c>
      <c r="F31" s="24">
        <v>2424.5100000000002</v>
      </c>
      <c r="G31" s="25">
        <v>1.9800000000000002E-2</v>
      </c>
    </row>
    <row r="32" spans="1:7" ht="12.95" customHeight="1">
      <c r="A32" s="21" t="s">
        <v>2696</v>
      </c>
      <c r="B32" s="22" t="s">
        <v>2698</v>
      </c>
      <c r="C32" s="17" t="s">
        <v>2697</v>
      </c>
      <c r="D32" s="19" t="s">
        <v>2676</v>
      </c>
      <c r="E32" s="23">
        <v>2500000</v>
      </c>
      <c r="F32" s="24">
        <v>2416.9899999999998</v>
      </c>
      <c r="G32" s="25">
        <v>1.9699999999999999E-2</v>
      </c>
    </row>
    <row r="33" spans="1:7" ht="12.95" customHeight="1">
      <c r="A33" s="21" t="s">
        <v>2699</v>
      </c>
      <c r="B33" s="22" t="s">
        <v>2701</v>
      </c>
      <c r="C33" s="17" t="s">
        <v>2700</v>
      </c>
      <c r="D33" s="19" t="s">
        <v>323</v>
      </c>
      <c r="E33" s="23">
        <v>2000000</v>
      </c>
      <c r="F33" s="24">
        <v>2036.75</v>
      </c>
      <c r="G33" s="25">
        <v>1.66E-2</v>
      </c>
    </row>
    <row r="34" spans="1:7" ht="12.95" customHeight="1">
      <c r="A34" s="21" t="s">
        <v>2702</v>
      </c>
      <c r="B34" s="22" t="s">
        <v>2704</v>
      </c>
      <c r="C34" s="17" t="s">
        <v>2703</v>
      </c>
      <c r="D34" s="19" t="s">
        <v>319</v>
      </c>
      <c r="E34" s="23">
        <v>2000000</v>
      </c>
      <c r="F34" s="24">
        <v>2002.7</v>
      </c>
      <c r="G34" s="25">
        <v>1.6299999999999999E-2</v>
      </c>
    </row>
    <row r="35" spans="1:7" ht="12.95" customHeight="1">
      <c r="A35" s="21" t="s">
        <v>2705</v>
      </c>
      <c r="B35" s="22" t="s">
        <v>3004</v>
      </c>
      <c r="C35" s="17" t="s">
        <v>2706</v>
      </c>
      <c r="D35" s="19" t="s">
        <v>291</v>
      </c>
      <c r="E35" s="23">
        <v>2000000</v>
      </c>
      <c r="F35" s="24">
        <v>1995.41</v>
      </c>
      <c r="G35" s="25">
        <v>1.6299999999999999E-2</v>
      </c>
    </row>
    <row r="36" spans="1:7" ht="12.95" customHeight="1">
      <c r="A36" s="21" t="s">
        <v>2342</v>
      </c>
      <c r="B36" s="22" t="s">
        <v>2344</v>
      </c>
      <c r="C36" s="17" t="s">
        <v>2343</v>
      </c>
      <c r="D36" s="19" t="s">
        <v>23</v>
      </c>
      <c r="E36" s="23">
        <v>1500000</v>
      </c>
      <c r="F36" s="24">
        <v>1510.47</v>
      </c>
      <c r="G36" s="25">
        <v>1.23E-2</v>
      </c>
    </row>
    <row r="37" spans="1:7" ht="12.95" customHeight="1">
      <c r="A37" s="21" t="s">
        <v>2707</v>
      </c>
      <c r="B37" s="22" t="s">
        <v>2709</v>
      </c>
      <c r="C37" s="17" t="s">
        <v>2708</v>
      </c>
      <c r="D37" s="19" t="s">
        <v>2152</v>
      </c>
      <c r="E37" s="23">
        <v>1500000</v>
      </c>
      <c r="F37" s="24">
        <v>1502.83</v>
      </c>
      <c r="G37" s="25">
        <v>1.23E-2</v>
      </c>
    </row>
    <row r="38" spans="1:7" ht="12.95" customHeight="1">
      <c r="A38" s="21" t="s">
        <v>2710</v>
      </c>
      <c r="B38" s="22" t="s">
        <v>3001</v>
      </c>
      <c r="C38" s="17" t="s">
        <v>2711</v>
      </c>
      <c r="D38" s="19" t="s">
        <v>291</v>
      </c>
      <c r="E38" s="23">
        <v>1500000</v>
      </c>
      <c r="F38" s="24">
        <v>1499.88</v>
      </c>
      <c r="G38" s="25">
        <v>1.2200000000000001E-2</v>
      </c>
    </row>
    <row r="39" spans="1:7" ht="12.95" customHeight="1">
      <c r="A39" s="21" t="s">
        <v>2712</v>
      </c>
      <c r="B39" s="22" t="s">
        <v>3030</v>
      </c>
      <c r="C39" s="17" t="s">
        <v>2713</v>
      </c>
      <c r="D39" s="19" t="s">
        <v>2714</v>
      </c>
      <c r="E39" s="23">
        <v>1500000</v>
      </c>
      <c r="F39" s="24">
        <v>1484.26</v>
      </c>
      <c r="G39" s="25">
        <v>1.21E-2</v>
      </c>
    </row>
    <row r="40" spans="1:7" ht="12.95" customHeight="1">
      <c r="A40" s="21" t="s">
        <v>2715</v>
      </c>
      <c r="B40" s="22" t="s">
        <v>2717</v>
      </c>
      <c r="C40" s="17" t="s">
        <v>2716</v>
      </c>
      <c r="D40" s="19" t="s">
        <v>398</v>
      </c>
      <c r="E40" s="23">
        <v>1500000</v>
      </c>
      <c r="F40" s="24">
        <v>1459.74</v>
      </c>
      <c r="G40" s="25">
        <v>1.1900000000000001E-2</v>
      </c>
    </row>
    <row r="41" spans="1:7" ht="12.95" customHeight="1">
      <c r="A41" s="21" t="s">
        <v>2718</v>
      </c>
      <c r="B41" s="22" t="s">
        <v>2720</v>
      </c>
      <c r="C41" s="17" t="s">
        <v>2719</v>
      </c>
      <c r="D41" s="19" t="s">
        <v>36</v>
      </c>
      <c r="E41" s="23">
        <v>1000000</v>
      </c>
      <c r="F41" s="24">
        <v>1012.1</v>
      </c>
      <c r="G41" s="25">
        <v>8.3000000000000001E-3</v>
      </c>
    </row>
    <row r="42" spans="1:7" ht="12.95" customHeight="1">
      <c r="A42" s="21" t="s">
        <v>283</v>
      </c>
      <c r="B42" s="22" t="s">
        <v>285</v>
      </c>
      <c r="C42" s="17" t="s">
        <v>284</v>
      </c>
      <c r="D42" s="19" t="s">
        <v>36</v>
      </c>
      <c r="E42" s="23">
        <v>1000000</v>
      </c>
      <c r="F42" s="24">
        <v>1002.37</v>
      </c>
      <c r="G42" s="25">
        <v>8.2000000000000007E-3</v>
      </c>
    </row>
    <row r="43" spans="1:7" ht="12.95" customHeight="1">
      <c r="A43" s="21" t="s">
        <v>2721</v>
      </c>
      <c r="B43" s="22" t="s">
        <v>2723</v>
      </c>
      <c r="C43" s="17" t="s">
        <v>2722</v>
      </c>
      <c r="D43" s="19" t="s">
        <v>323</v>
      </c>
      <c r="E43" s="23">
        <v>1000000</v>
      </c>
      <c r="F43" s="24">
        <v>1001.93</v>
      </c>
      <c r="G43" s="25">
        <v>8.2000000000000007E-3</v>
      </c>
    </row>
    <row r="44" spans="1:7" ht="12.95" customHeight="1">
      <c r="A44" s="21" t="s">
        <v>320</v>
      </c>
      <c r="B44" s="22" t="s">
        <v>322</v>
      </c>
      <c r="C44" s="17" t="s">
        <v>321</v>
      </c>
      <c r="D44" s="19" t="s">
        <v>323</v>
      </c>
      <c r="E44" s="23">
        <v>1000000</v>
      </c>
      <c r="F44" s="24">
        <v>991.94</v>
      </c>
      <c r="G44" s="25">
        <v>8.0999999999999996E-3</v>
      </c>
    </row>
    <row r="45" spans="1:7" ht="12.95" customHeight="1">
      <c r="A45" s="21" t="s">
        <v>2724</v>
      </c>
      <c r="B45" s="22" t="s">
        <v>2726</v>
      </c>
      <c r="C45" s="17" t="s">
        <v>2725</v>
      </c>
      <c r="D45" s="19" t="s">
        <v>291</v>
      </c>
      <c r="E45" s="23">
        <v>500000</v>
      </c>
      <c r="F45" s="24">
        <v>510.93</v>
      </c>
      <c r="G45" s="25">
        <v>4.1999999999999997E-3</v>
      </c>
    </row>
    <row r="46" spans="1:7" ht="12.95" customHeight="1">
      <c r="A46" s="21" t="s">
        <v>2727</v>
      </c>
      <c r="B46" s="22" t="s">
        <v>2729</v>
      </c>
      <c r="C46" s="17" t="s">
        <v>2728</v>
      </c>
      <c r="D46" s="19" t="s">
        <v>323</v>
      </c>
      <c r="E46" s="23">
        <v>500000</v>
      </c>
      <c r="F46" s="24">
        <v>510.08</v>
      </c>
      <c r="G46" s="25">
        <v>4.1999999999999997E-3</v>
      </c>
    </row>
    <row r="47" spans="1:7" ht="12.95" customHeight="1">
      <c r="A47" s="21" t="s">
        <v>2730</v>
      </c>
      <c r="B47" s="22" t="s">
        <v>2151</v>
      </c>
      <c r="C47" s="17" t="s">
        <v>2731</v>
      </c>
      <c r="D47" s="19" t="s">
        <v>2152</v>
      </c>
      <c r="E47" s="23">
        <v>500000</v>
      </c>
      <c r="F47" s="24">
        <v>479.86</v>
      </c>
      <c r="G47" s="25">
        <v>3.8999999999999998E-3</v>
      </c>
    </row>
    <row r="48" spans="1:7" ht="12.95" customHeight="1">
      <c r="A48" s="10"/>
      <c r="B48" s="18" t="s">
        <v>377</v>
      </c>
      <c r="C48" s="17" t="s">
        <v>2</v>
      </c>
      <c r="D48" s="19" t="s">
        <v>2</v>
      </c>
      <c r="E48" s="19" t="s">
        <v>2</v>
      </c>
      <c r="F48" s="19" t="s">
        <v>2</v>
      </c>
      <c r="G48" s="20" t="s">
        <v>2</v>
      </c>
    </row>
    <row r="49" spans="1:7" ht="12.95" customHeight="1">
      <c r="A49" s="21" t="s">
        <v>2732</v>
      </c>
      <c r="B49" s="22" t="s">
        <v>2734</v>
      </c>
      <c r="C49" s="17" t="s">
        <v>2733</v>
      </c>
      <c r="D49" s="19" t="s">
        <v>291</v>
      </c>
      <c r="E49" s="23">
        <v>1500000</v>
      </c>
      <c r="F49" s="24">
        <v>1660.8</v>
      </c>
      <c r="G49" s="25">
        <v>1.35E-2</v>
      </c>
    </row>
    <row r="50" spans="1:7" ht="12.95" customHeight="1">
      <c r="A50" s="10"/>
      <c r="B50" s="27" t="s">
        <v>37</v>
      </c>
      <c r="C50" s="26" t="s">
        <v>2</v>
      </c>
      <c r="D50" s="27" t="s">
        <v>2</v>
      </c>
      <c r="E50" s="27" t="s">
        <v>2</v>
      </c>
      <c r="F50" s="28">
        <v>98441.96</v>
      </c>
      <c r="G50" s="29">
        <v>0.80300000000000005</v>
      </c>
    </row>
    <row r="51" spans="1:7" ht="12.95" customHeight="1">
      <c r="A51" s="10"/>
      <c r="B51" s="18" t="s">
        <v>38</v>
      </c>
      <c r="C51" s="17" t="s">
        <v>2</v>
      </c>
      <c r="D51" s="19" t="s">
        <v>2</v>
      </c>
      <c r="E51" s="19" t="s">
        <v>2</v>
      </c>
      <c r="F51" s="19" t="s">
        <v>2</v>
      </c>
      <c r="G51" s="20" t="s">
        <v>2</v>
      </c>
    </row>
    <row r="52" spans="1:7" ht="12.95" customHeight="1">
      <c r="A52" s="10"/>
      <c r="B52" s="18" t="s">
        <v>11</v>
      </c>
      <c r="C52" s="17" t="s">
        <v>2</v>
      </c>
      <c r="D52" s="19" t="s">
        <v>2</v>
      </c>
      <c r="E52" s="19" t="s">
        <v>2</v>
      </c>
      <c r="F52" s="19" t="s">
        <v>2</v>
      </c>
      <c r="G52" s="20" t="s">
        <v>2</v>
      </c>
    </row>
    <row r="53" spans="1:7" ht="12.95" customHeight="1">
      <c r="A53" s="21" t="s">
        <v>386</v>
      </c>
      <c r="B53" s="22" t="s">
        <v>388</v>
      </c>
      <c r="C53" s="17" t="s">
        <v>387</v>
      </c>
      <c r="D53" s="19" t="s">
        <v>323</v>
      </c>
      <c r="E53" s="23">
        <v>7500000</v>
      </c>
      <c r="F53" s="24">
        <v>7404.68</v>
      </c>
      <c r="G53" s="25">
        <v>6.0400000000000002E-2</v>
      </c>
    </row>
    <row r="54" spans="1:7" ht="12.95" customHeight="1">
      <c r="A54" s="21" t="s">
        <v>2735</v>
      </c>
      <c r="B54" s="22" t="s">
        <v>2737</v>
      </c>
      <c r="C54" s="17" t="s">
        <v>2736</v>
      </c>
      <c r="D54" s="19" t="s">
        <v>323</v>
      </c>
      <c r="E54" s="23">
        <v>5500000</v>
      </c>
      <c r="F54" s="24">
        <v>5371.05</v>
      </c>
      <c r="G54" s="25">
        <v>4.3799999999999999E-2</v>
      </c>
    </row>
    <row r="55" spans="1:7" ht="12.95" customHeight="1">
      <c r="A55" s="10"/>
      <c r="B55" s="27" t="s">
        <v>37</v>
      </c>
      <c r="C55" s="26" t="s">
        <v>2</v>
      </c>
      <c r="D55" s="27" t="s">
        <v>2</v>
      </c>
      <c r="E55" s="27" t="s">
        <v>2</v>
      </c>
      <c r="F55" s="28">
        <v>12775.73</v>
      </c>
      <c r="G55" s="29">
        <v>0.1042</v>
      </c>
    </row>
    <row r="56" spans="1:7" ht="12.95" customHeight="1">
      <c r="A56" s="10"/>
      <c r="B56" s="18" t="s">
        <v>2948</v>
      </c>
      <c r="C56" s="17"/>
      <c r="D56" s="19"/>
      <c r="E56" s="19"/>
      <c r="F56" s="19"/>
      <c r="G56" s="20"/>
    </row>
    <row r="57" spans="1:7" ht="12.95" customHeight="1">
      <c r="A57" s="34"/>
      <c r="B57" s="27" t="s">
        <v>37</v>
      </c>
      <c r="C57" s="26"/>
      <c r="D57" s="27"/>
      <c r="E57" s="27"/>
      <c r="F57" s="28" t="s">
        <v>39</v>
      </c>
      <c r="G57" s="29" t="s">
        <v>39</v>
      </c>
    </row>
    <row r="58" spans="1:7" ht="12.95" customHeight="1">
      <c r="A58" s="10"/>
      <c r="B58" s="27" t="s">
        <v>40</v>
      </c>
      <c r="C58" s="33" t="s">
        <v>2</v>
      </c>
      <c r="D58" s="30" t="s">
        <v>2</v>
      </c>
      <c r="E58" s="35" t="s">
        <v>2</v>
      </c>
      <c r="F58" s="36">
        <v>111217.69</v>
      </c>
      <c r="G58" s="37">
        <v>0.90720000000000001</v>
      </c>
    </row>
    <row r="59" spans="1:7" ht="12.95" customHeight="1">
      <c r="A59" s="10"/>
      <c r="B59" s="18" t="s">
        <v>41</v>
      </c>
      <c r="C59" s="17" t="s">
        <v>2</v>
      </c>
      <c r="D59" s="19" t="s">
        <v>2</v>
      </c>
      <c r="E59" s="19" t="s">
        <v>2</v>
      </c>
      <c r="F59" s="19" t="s">
        <v>2</v>
      </c>
      <c r="G59" s="20" t="s">
        <v>2</v>
      </c>
    </row>
    <row r="60" spans="1:7" ht="12.95" customHeight="1">
      <c r="A60" s="10"/>
      <c r="B60" s="18" t="s">
        <v>453</v>
      </c>
      <c r="C60" s="17" t="s">
        <v>2</v>
      </c>
      <c r="D60" s="19" t="s">
        <v>2</v>
      </c>
      <c r="E60" s="19" t="s">
        <v>2</v>
      </c>
      <c r="F60" s="19" t="s">
        <v>2</v>
      </c>
      <c r="G60" s="20" t="s">
        <v>2</v>
      </c>
    </row>
    <row r="61" spans="1:7" ht="12.95" customHeight="1">
      <c r="A61" s="11" t="s">
        <v>2</v>
      </c>
      <c r="B61" s="22" t="s">
        <v>454</v>
      </c>
      <c r="C61" s="17" t="s">
        <v>2</v>
      </c>
      <c r="D61" s="19" t="s">
        <v>2</v>
      </c>
      <c r="E61" s="39" t="s">
        <v>2</v>
      </c>
      <c r="F61" s="24">
        <v>3060.52</v>
      </c>
      <c r="G61" s="25">
        <v>2.5000000000000001E-2</v>
      </c>
    </row>
    <row r="62" spans="1:7" ht="12.95" customHeight="1">
      <c r="A62" s="10"/>
      <c r="B62" s="18" t="s">
        <v>63</v>
      </c>
      <c r="C62" s="17" t="s">
        <v>2</v>
      </c>
      <c r="D62" s="19" t="s">
        <v>2</v>
      </c>
      <c r="E62" s="19" t="s">
        <v>2</v>
      </c>
      <c r="F62" s="19" t="s">
        <v>2</v>
      </c>
      <c r="G62" s="20" t="s">
        <v>2</v>
      </c>
    </row>
    <row r="63" spans="1:7" ht="12.95" customHeight="1">
      <c r="A63" s="21" t="s">
        <v>479</v>
      </c>
      <c r="B63" s="22" t="s">
        <v>469</v>
      </c>
      <c r="C63" s="17" t="s">
        <v>480</v>
      </c>
      <c r="D63" s="19" t="s">
        <v>50</v>
      </c>
      <c r="E63" s="23">
        <v>3500000</v>
      </c>
      <c r="F63" s="24">
        <v>3430.3</v>
      </c>
      <c r="G63" s="25">
        <v>2.8000000000000001E-2</v>
      </c>
    </row>
    <row r="64" spans="1:7" ht="12.95" customHeight="1">
      <c r="A64" s="21" t="s">
        <v>472</v>
      </c>
      <c r="B64" s="22" t="s">
        <v>474</v>
      </c>
      <c r="C64" s="17" t="s">
        <v>473</v>
      </c>
      <c r="D64" s="19" t="s">
        <v>87</v>
      </c>
      <c r="E64" s="23">
        <v>1000000</v>
      </c>
      <c r="F64" s="24">
        <v>998.29</v>
      </c>
      <c r="G64" s="25">
        <v>8.0999999999999996E-3</v>
      </c>
    </row>
    <row r="65" spans="1:7" ht="12.95" customHeight="1">
      <c r="A65" s="10"/>
      <c r="B65" s="27" t="s">
        <v>40</v>
      </c>
      <c r="C65" s="33" t="s">
        <v>2</v>
      </c>
      <c r="D65" s="30" t="s">
        <v>2</v>
      </c>
      <c r="E65" s="35" t="s">
        <v>2</v>
      </c>
      <c r="F65" s="36">
        <v>7489.11</v>
      </c>
      <c r="G65" s="37">
        <v>6.1100000000000002E-2</v>
      </c>
    </row>
    <row r="66" spans="1:7" ht="12.95" customHeight="1">
      <c r="A66" s="10"/>
      <c r="B66" s="27" t="s">
        <v>263</v>
      </c>
      <c r="C66" s="33" t="s">
        <v>2</v>
      </c>
      <c r="D66" s="30" t="s">
        <v>2</v>
      </c>
      <c r="E66" s="19" t="s">
        <v>2</v>
      </c>
      <c r="F66" s="36">
        <v>3919.55</v>
      </c>
      <c r="G66" s="37">
        <v>3.1699999999999999E-2</v>
      </c>
    </row>
    <row r="67" spans="1:7" ht="12.95" customHeight="1" thickBot="1">
      <c r="A67" s="10"/>
      <c r="B67" s="41" t="s">
        <v>264</v>
      </c>
      <c r="C67" s="40" t="s">
        <v>2</v>
      </c>
      <c r="D67" s="42" t="s">
        <v>2</v>
      </c>
      <c r="E67" s="42" t="s">
        <v>2</v>
      </c>
      <c r="F67" s="43">
        <v>122626.3476948</v>
      </c>
      <c r="G67" s="44">
        <v>1</v>
      </c>
    </row>
    <row r="68" spans="1:7" ht="12.95" customHeight="1">
      <c r="A68" s="10"/>
      <c r="B68" s="11" t="s">
        <v>2</v>
      </c>
      <c r="C68" s="10"/>
      <c r="D68" s="10"/>
      <c r="E68" s="10"/>
      <c r="F68" s="10"/>
      <c r="G68" s="10"/>
    </row>
    <row r="69" spans="1:7" ht="12.95" customHeight="1">
      <c r="A69" s="10"/>
      <c r="B69" s="45" t="s">
        <v>2</v>
      </c>
      <c r="C69" s="10"/>
      <c r="D69" s="10"/>
      <c r="E69" s="10"/>
      <c r="F69" s="10"/>
      <c r="G69" s="10"/>
    </row>
    <row r="70" spans="1:7" ht="12.95" customHeight="1">
      <c r="A70" s="10"/>
      <c r="B70" s="45" t="s">
        <v>265</v>
      </c>
      <c r="C70" s="10"/>
      <c r="D70" s="10"/>
      <c r="E70" s="10"/>
      <c r="F70" s="10"/>
      <c r="G70" s="10"/>
    </row>
    <row r="71" spans="1:7" ht="12.95" customHeight="1">
      <c r="A71" s="10"/>
      <c r="B71" s="45" t="s">
        <v>2</v>
      </c>
      <c r="C71" s="10"/>
      <c r="D71" s="10"/>
      <c r="E71" s="10"/>
      <c r="F71" s="10"/>
      <c r="G71" s="10"/>
    </row>
    <row r="72" spans="1:7" ht="26.1" customHeight="1">
      <c r="A72" s="10"/>
      <c r="B72" s="55"/>
      <c r="C72" s="10"/>
      <c r="E72" s="10"/>
      <c r="F72" s="10"/>
      <c r="G72" s="10"/>
    </row>
    <row r="73" spans="1:7" ht="12.95" customHeight="1">
      <c r="A73" s="10"/>
      <c r="B73" s="45" t="s">
        <v>2</v>
      </c>
      <c r="C73" s="10"/>
      <c r="D73" s="10"/>
      <c r="E73" s="10"/>
      <c r="F73" s="10"/>
      <c r="G7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2:G44"/>
  <sheetViews>
    <sheetView showGridLines="0" zoomScaleNormal="100" workbookViewId="0">
      <selection activeCell="B4" sqref="B4:G4"/>
    </sheetView>
  </sheetViews>
  <sheetFormatPr defaultRowHeight="12.75"/>
  <cols>
    <col min="1" max="1" width="9" style="8" bestFit="1" customWidth="1"/>
    <col min="2" max="2" width="61.7109375" style="8" bestFit="1" customWidth="1"/>
    <col min="3" max="3" width="13.7109375" style="8" bestFit="1" customWidth="1"/>
    <col min="4" max="4" width="14.14062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Fixed Term Plan - Series 129 (IDFC FTP S129)</v>
      </c>
      <c r="C4" s="65"/>
      <c r="D4" s="65"/>
      <c r="E4" s="65"/>
      <c r="F4" s="65"/>
      <c r="G4" s="65"/>
    </row>
    <row r="5" spans="1:7" ht="15.95" customHeight="1">
      <c r="A5" s="9" t="s">
        <v>2738</v>
      </c>
      <c r="B5" s="56" t="s">
        <v>2980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2437</v>
      </c>
      <c r="B12" s="22" t="s">
        <v>2439</v>
      </c>
      <c r="C12" s="17" t="s">
        <v>2438</v>
      </c>
      <c r="D12" s="19" t="s">
        <v>23</v>
      </c>
      <c r="E12" s="23">
        <v>900000</v>
      </c>
      <c r="F12" s="24">
        <v>888.69</v>
      </c>
      <c r="G12" s="25">
        <v>0.1062</v>
      </c>
    </row>
    <row r="13" spans="1:7" ht="12.95" customHeight="1">
      <c r="A13" s="21" t="s">
        <v>2336</v>
      </c>
      <c r="B13" s="22" t="s">
        <v>2338</v>
      </c>
      <c r="C13" s="17" t="s">
        <v>2337</v>
      </c>
      <c r="D13" s="19" t="s">
        <v>23</v>
      </c>
      <c r="E13" s="23">
        <v>900000</v>
      </c>
      <c r="F13" s="24">
        <v>881.06</v>
      </c>
      <c r="G13" s="25">
        <v>0.1053</v>
      </c>
    </row>
    <row r="14" spans="1:7" ht="12.95" customHeight="1">
      <c r="A14" s="21" t="s">
        <v>2393</v>
      </c>
      <c r="B14" s="22" t="s">
        <v>2395</v>
      </c>
      <c r="C14" s="17" t="s">
        <v>2394</v>
      </c>
      <c r="D14" s="19" t="s">
        <v>23</v>
      </c>
      <c r="E14" s="23">
        <v>850000</v>
      </c>
      <c r="F14" s="24">
        <v>857.21</v>
      </c>
      <c r="G14" s="25">
        <v>0.1024</v>
      </c>
    </row>
    <row r="15" spans="1:7" ht="12.95" customHeight="1">
      <c r="A15" s="21" t="s">
        <v>678</v>
      </c>
      <c r="B15" s="22" t="s">
        <v>680</v>
      </c>
      <c r="C15" s="17" t="s">
        <v>679</v>
      </c>
      <c r="D15" s="19" t="s">
        <v>23</v>
      </c>
      <c r="E15" s="23">
        <v>850000</v>
      </c>
      <c r="F15" s="24">
        <v>849.97</v>
      </c>
      <c r="G15" s="25">
        <v>0.1016</v>
      </c>
    </row>
    <row r="16" spans="1:7" ht="12.95" customHeight="1">
      <c r="A16" s="21" t="s">
        <v>2396</v>
      </c>
      <c r="B16" s="22" t="s">
        <v>2398</v>
      </c>
      <c r="C16" s="17" t="s">
        <v>2397</v>
      </c>
      <c r="D16" s="19" t="s">
        <v>23</v>
      </c>
      <c r="E16" s="23">
        <v>850000</v>
      </c>
      <c r="F16" s="24">
        <v>849.41</v>
      </c>
      <c r="G16" s="25">
        <v>0.10150000000000001</v>
      </c>
    </row>
    <row r="17" spans="1:7" ht="12.95" customHeight="1">
      <c r="A17" s="21" t="s">
        <v>787</v>
      </c>
      <c r="B17" s="22" t="s">
        <v>789</v>
      </c>
      <c r="C17" s="17" t="s">
        <v>788</v>
      </c>
      <c r="D17" s="19" t="s">
        <v>23</v>
      </c>
      <c r="E17" s="23">
        <v>850000</v>
      </c>
      <c r="F17" s="24">
        <v>849.04</v>
      </c>
      <c r="G17" s="25">
        <v>0.10150000000000001</v>
      </c>
    </row>
    <row r="18" spans="1:7" ht="12.95" customHeight="1">
      <c r="A18" s="21" t="s">
        <v>2334</v>
      </c>
      <c r="B18" s="22" t="s">
        <v>2993</v>
      </c>
      <c r="C18" s="17" t="s">
        <v>2335</v>
      </c>
      <c r="D18" s="19" t="s">
        <v>23</v>
      </c>
      <c r="E18" s="23">
        <v>850000</v>
      </c>
      <c r="F18" s="24">
        <v>842.81</v>
      </c>
      <c r="G18" s="25">
        <v>0.1007</v>
      </c>
    </row>
    <row r="19" spans="1:7" ht="12.95" customHeight="1">
      <c r="A19" s="21" t="s">
        <v>839</v>
      </c>
      <c r="B19" s="22" t="s">
        <v>841</v>
      </c>
      <c r="C19" s="17" t="s">
        <v>840</v>
      </c>
      <c r="D19" s="19" t="s">
        <v>23</v>
      </c>
      <c r="E19" s="23">
        <v>800000</v>
      </c>
      <c r="F19" s="24">
        <v>801.09</v>
      </c>
      <c r="G19" s="25">
        <v>9.5699999999999993E-2</v>
      </c>
    </row>
    <row r="20" spans="1:7" ht="12.95" customHeight="1">
      <c r="A20" s="21" t="s">
        <v>2429</v>
      </c>
      <c r="B20" s="22" t="s">
        <v>824</v>
      </c>
      <c r="C20" s="17" t="s">
        <v>2430</v>
      </c>
      <c r="D20" s="19" t="s">
        <v>23</v>
      </c>
      <c r="E20" s="23">
        <v>400000</v>
      </c>
      <c r="F20" s="24">
        <v>399.97</v>
      </c>
      <c r="G20" s="25">
        <v>4.7800000000000002E-2</v>
      </c>
    </row>
    <row r="21" spans="1:7" ht="12.95" customHeight="1">
      <c r="A21" s="21" t="s">
        <v>2543</v>
      </c>
      <c r="B21" s="22" t="s">
        <v>2545</v>
      </c>
      <c r="C21" s="17" t="s">
        <v>2544</v>
      </c>
      <c r="D21" s="19" t="s">
        <v>15</v>
      </c>
      <c r="E21" s="23">
        <v>140000</v>
      </c>
      <c r="F21" s="24">
        <v>141.22</v>
      </c>
      <c r="G21" s="25">
        <v>1.6899999999999998E-2</v>
      </c>
    </row>
    <row r="22" spans="1:7" ht="12.95" customHeight="1">
      <c r="A22" s="21" t="s">
        <v>2572</v>
      </c>
      <c r="B22" s="22" t="s">
        <v>2574</v>
      </c>
      <c r="C22" s="17" t="s">
        <v>2573</v>
      </c>
      <c r="D22" s="19" t="s">
        <v>23</v>
      </c>
      <c r="E22" s="23">
        <v>100000</v>
      </c>
      <c r="F22" s="24">
        <v>101.1</v>
      </c>
      <c r="G22" s="25">
        <v>1.21E-2</v>
      </c>
    </row>
    <row r="23" spans="1:7" ht="12.95" customHeight="1">
      <c r="A23" s="21" t="s">
        <v>2739</v>
      </c>
      <c r="B23" s="22" t="s">
        <v>2741</v>
      </c>
      <c r="C23" s="17" t="s">
        <v>2740</v>
      </c>
      <c r="D23" s="19" t="s">
        <v>23</v>
      </c>
      <c r="E23" s="23">
        <v>90000</v>
      </c>
      <c r="F23" s="24">
        <v>89.07</v>
      </c>
      <c r="G23" s="25">
        <v>1.06E-2</v>
      </c>
    </row>
    <row r="24" spans="1:7" ht="12.95" customHeight="1">
      <c r="A24" s="21" t="s">
        <v>2742</v>
      </c>
      <c r="B24" s="22" t="s">
        <v>844</v>
      </c>
      <c r="C24" s="17" t="s">
        <v>2743</v>
      </c>
      <c r="D24" s="19" t="s">
        <v>23</v>
      </c>
      <c r="E24" s="23">
        <v>50000</v>
      </c>
      <c r="F24" s="24">
        <v>49.86</v>
      </c>
      <c r="G24" s="25">
        <v>6.0000000000000001E-3</v>
      </c>
    </row>
    <row r="25" spans="1:7" ht="12.95" customHeight="1">
      <c r="A25" s="10"/>
      <c r="B25" s="27" t="s">
        <v>37</v>
      </c>
      <c r="C25" s="26" t="s">
        <v>2</v>
      </c>
      <c r="D25" s="27" t="s">
        <v>2</v>
      </c>
      <c r="E25" s="27" t="s">
        <v>2</v>
      </c>
      <c r="F25" s="28">
        <v>7600.5</v>
      </c>
      <c r="G25" s="29">
        <v>0.9083</v>
      </c>
    </row>
    <row r="26" spans="1:7" ht="12.95" customHeight="1">
      <c r="A26" s="10"/>
      <c r="B26" s="18" t="s">
        <v>38</v>
      </c>
      <c r="C26" s="17" t="s">
        <v>2</v>
      </c>
      <c r="D26" s="30" t="s">
        <v>2</v>
      </c>
      <c r="E26" s="30" t="s">
        <v>2</v>
      </c>
      <c r="F26" s="31" t="s">
        <v>39</v>
      </c>
      <c r="G26" s="32" t="s">
        <v>39</v>
      </c>
    </row>
    <row r="27" spans="1:7" ht="12.95" customHeight="1">
      <c r="A27" s="10"/>
      <c r="B27" s="26" t="s">
        <v>37</v>
      </c>
      <c r="C27" s="33" t="s">
        <v>2</v>
      </c>
      <c r="D27" s="30" t="s">
        <v>2</v>
      </c>
      <c r="E27" s="30" t="s">
        <v>2</v>
      </c>
      <c r="F27" s="31" t="s">
        <v>39</v>
      </c>
      <c r="G27" s="32" t="s">
        <v>39</v>
      </c>
    </row>
    <row r="28" spans="1:7" ht="12.95" customHeight="1">
      <c r="A28" s="10"/>
      <c r="B28" s="18" t="s">
        <v>2948</v>
      </c>
      <c r="C28" s="17"/>
      <c r="D28" s="19"/>
      <c r="E28" s="19"/>
      <c r="F28" s="19"/>
      <c r="G28" s="20"/>
    </row>
    <row r="29" spans="1:7" ht="12.95" customHeight="1">
      <c r="A29" s="34"/>
      <c r="B29" s="27" t="s">
        <v>37</v>
      </c>
      <c r="C29" s="26"/>
      <c r="D29" s="27"/>
      <c r="E29" s="27"/>
      <c r="F29" s="28" t="s">
        <v>39</v>
      </c>
      <c r="G29" s="29" t="s">
        <v>39</v>
      </c>
    </row>
    <row r="30" spans="1:7" ht="12.95" customHeight="1">
      <c r="A30" s="10"/>
      <c r="B30" s="27" t="s">
        <v>40</v>
      </c>
      <c r="C30" s="33" t="s">
        <v>2</v>
      </c>
      <c r="D30" s="30" t="s">
        <v>2</v>
      </c>
      <c r="E30" s="35" t="s">
        <v>2</v>
      </c>
      <c r="F30" s="36">
        <v>7600.5</v>
      </c>
      <c r="G30" s="37">
        <v>0.9083</v>
      </c>
    </row>
    <row r="31" spans="1:7" ht="12.95" customHeight="1">
      <c r="A31" s="10"/>
      <c r="B31" s="18" t="s">
        <v>41</v>
      </c>
      <c r="C31" s="17" t="s">
        <v>2</v>
      </c>
      <c r="D31" s="19" t="s">
        <v>2</v>
      </c>
      <c r="E31" s="19" t="s">
        <v>2</v>
      </c>
      <c r="F31" s="19" t="s">
        <v>2</v>
      </c>
      <c r="G31" s="20" t="s">
        <v>2</v>
      </c>
    </row>
    <row r="32" spans="1:7" ht="12.95" customHeight="1">
      <c r="A32" s="10"/>
      <c r="B32" s="18" t="s">
        <v>42</v>
      </c>
      <c r="C32" s="17" t="s">
        <v>2</v>
      </c>
      <c r="D32" s="19" t="s">
        <v>2</v>
      </c>
      <c r="E32" s="19" t="s">
        <v>2</v>
      </c>
      <c r="F32" s="19" t="s">
        <v>2</v>
      </c>
      <c r="G32" s="20" t="s">
        <v>2</v>
      </c>
    </row>
    <row r="33" spans="1:7" ht="12.95" customHeight="1">
      <c r="A33" s="21" t="s">
        <v>422</v>
      </c>
      <c r="B33" s="22" t="s">
        <v>58</v>
      </c>
      <c r="C33" s="17" t="s">
        <v>423</v>
      </c>
      <c r="D33" s="19" t="s">
        <v>46</v>
      </c>
      <c r="E33" s="23">
        <v>400000</v>
      </c>
      <c r="F33" s="24">
        <v>383.53</v>
      </c>
      <c r="G33" s="25">
        <v>4.58E-2</v>
      </c>
    </row>
    <row r="34" spans="1:7" ht="12.95" customHeight="1">
      <c r="A34" s="10"/>
      <c r="B34" s="18" t="s">
        <v>453</v>
      </c>
      <c r="C34" s="17" t="s">
        <v>2</v>
      </c>
      <c r="D34" s="19" t="s">
        <v>2</v>
      </c>
      <c r="E34" s="19" t="s">
        <v>2</v>
      </c>
      <c r="F34" s="19" t="s">
        <v>2</v>
      </c>
      <c r="G34" s="20" t="s">
        <v>2</v>
      </c>
    </row>
    <row r="35" spans="1:7" ht="12.95" customHeight="1">
      <c r="A35" s="11" t="s">
        <v>2</v>
      </c>
      <c r="B35" s="22" t="s">
        <v>454</v>
      </c>
      <c r="C35" s="17" t="s">
        <v>2</v>
      </c>
      <c r="D35" s="19" t="s">
        <v>2</v>
      </c>
      <c r="E35" s="39" t="s">
        <v>2</v>
      </c>
      <c r="F35" s="24">
        <v>80.010000000000005</v>
      </c>
      <c r="G35" s="25">
        <v>9.5999999999999992E-3</v>
      </c>
    </row>
    <row r="36" spans="1:7" ht="12.95" customHeight="1">
      <c r="A36" s="10"/>
      <c r="B36" s="27" t="s">
        <v>40</v>
      </c>
      <c r="C36" s="33" t="s">
        <v>2</v>
      </c>
      <c r="D36" s="30" t="s">
        <v>2</v>
      </c>
      <c r="E36" s="35" t="s">
        <v>2</v>
      </c>
      <c r="F36" s="36">
        <v>463.54</v>
      </c>
      <c r="G36" s="37">
        <v>5.5399999999999998E-2</v>
      </c>
    </row>
    <row r="37" spans="1:7" ht="12.95" customHeight="1">
      <c r="A37" s="10"/>
      <c r="B37" s="27" t="s">
        <v>263</v>
      </c>
      <c r="C37" s="33" t="s">
        <v>2</v>
      </c>
      <c r="D37" s="30" t="s">
        <v>2</v>
      </c>
      <c r="E37" s="19" t="s">
        <v>2</v>
      </c>
      <c r="F37" s="36">
        <v>303.68</v>
      </c>
      <c r="G37" s="37">
        <v>3.6299999999999999E-2</v>
      </c>
    </row>
    <row r="38" spans="1:7" ht="12.95" customHeight="1" thickBot="1">
      <c r="A38" s="10"/>
      <c r="B38" s="41" t="s">
        <v>264</v>
      </c>
      <c r="C38" s="40" t="s">
        <v>2</v>
      </c>
      <c r="D38" s="42" t="s">
        <v>2</v>
      </c>
      <c r="E38" s="42" t="s">
        <v>2</v>
      </c>
      <c r="F38" s="43">
        <v>8367.7243063000005</v>
      </c>
      <c r="G38" s="44">
        <v>1</v>
      </c>
    </row>
    <row r="39" spans="1:7" ht="12.95" customHeight="1">
      <c r="A39" s="10"/>
      <c r="B39" s="11" t="s">
        <v>2</v>
      </c>
      <c r="C39" s="10"/>
      <c r="D39" s="10"/>
      <c r="E39" s="10"/>
      <c r="F39" s="10"/>
      <c r="G39" s="10"/>
    </row>
    <row r="40" spans="1:7" ht="12.95" customHeight="1">
      <c r="A40" s="10"/>
      <c r="B40" s="45" t="s">
        <v>2</v>
      </c>
      <c r="C40" s="10"/>
      <c r="D40" s="10"/>
      <c r="E40" s="10"/>
      <c r="F40" s="10"/>
      <c r="G40" s="10"/>
    </row>
    <row r="41" spans="1:7" ht="12.95" customHeight="1">
      <c r="A41" s="10"/>
      <c r="B41" s="45" t="s">
        <v>265</v>
      </c>
      <c r="C41" s="10"/>
      <c r="D41" s="10"/>
      <c r="E41" s="10"/>
      <c r="F41" s="10"/>
      <c r="G41" s="10"/>
    </row>
    <row r="42" spans="1:7" ht="12.95" customHeight="1">
      <c r="A42" s="10"/>
      <c r="B42" s="45" t="s">
        <v>2</v>
      </c>
      <c r="C42" s="10"/>
      <c r="D42" s="10"/>
      <c r="E42" s="10"/>
      <c r="F42" s="10"/>
      <c r="G42" s="10"/>
    </row>
    <row r="43" spans="1:7" ht="26.1" customHeight="1">
      <c r="A43" s="10"/>
      <c r="B43" s="55"/>
      <c r="C43" s="10"/>
      <c r="E43" s="10"/>
      <c r="F43" s="10"/>
      <c r="G43" s="10"/>
    </row>
    <row r="44" spans="1:7" ht="12.95" customHeight="1">
      <c r="A44" s="10"/>
      <c r="B44" s="45" t="s">
        <v>2</v>
      </c>
      <c r="C44" s="10"/>
      <c r="D44" s="10"/>
      <c r="E44" s="10"/>
      <c r="F44" s="10"/>
      <c r="G4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2:G44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1.7109375" style="8" bestFit="1" customWidth="1"/>
    <col min="3" max="3" width="13.710937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Fixed Term Plan - Series 131 (IDFC FTP S131)</v>
      </c>
      <c r="C4" s="65"/>
      <c r="D4" s="65"/>
      <c r="E4" s="65"/>
      <c r="F4" s="65"/>
      <c r="G4" s="65"/>
    </row>
    <row r="5" spans="1:7" ht="15.95" customHeight="1">
      <c r="A5" s="9" t="s">
        <v>2744</v>
      </c>
      <c r="B5" s="56" t="s">
        <v>2981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267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2745</v>
      </c>
      <c r="B12" s="22" t="s">
        <v>2747</v>
      </c>
      <c r="C12" s="17" t="s">
        <v>2746</v>
      </c>
      <c r="D12" s="19" t="s">
        <v>271</v>
      </c>
      <c r="E12" s="23">
        <v>2450000</v>
      </c>
      <c r="F12" s="24">
        <v>2451.7800000000002</v>
      </c>
      <c r="G12" s="25">
        <v>0.1231</v>
      </c>
    </row>
    <row r="13" spans="1:7" ht="12.95" customHeight="1">
      <c r="A13" s="10"/>
      <c r="B13" s="18" t="s">
        <v>11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2354</v>
      </c>
      <c r="B14" s="22" t="s">
        <v>2356</v>
      </c>
      <c r="C14" s="17" t="s">
        <v>2355</v>
      </c>
      <c r="D14" s="19" t="s">
        <v>23</v>
      </c>
      <c r="E14" s="23">
        <v>2100000</v>
      </c>
      <c r="F14" s="24">
        <v>2113.13</v>
      </c>
      <c r="G14" s="25">
        <v>0.1061</v>
      </c>
    </row>
    <row r="15" spans="1:7" ht="12.95" customHeight="1">
      <c r="A15" s="21" t="s">
        <v>2351</v>
      </c>
      <c r="B15" s="22" t="s">
        <v>2353</v>
      </c>
      <c r="C15" s="17" t="s">
        <v>2352</v>
      </c>
      <c r="D15" s="19" t="s">
        <v>23</v>
      </c>
      <c r="E15" s="23">
        <v>2100000</v>
      </c>
      <c r="F15" s="24">
        <v>2075.85</v>
      </c>
      <c r="G15" s="25">
        <v>0.1042</v>
      </c>
    </row>
    <row r="16" spans="1:7" ht="12.95" customHeight="1">
      <c r="A16" s="21" t="s">
        <v>2454</v>
      </c>
      <c r="B16" s="22" t="s">
        <v>2456</v>
      </c>
      <c r="C16" s="17" t="s">
        <v>2455</v>
      </c>
      <c r="D16" s="19" t="s">
        <v>23</v>
      </c>
      <c r="E16" s="23">
        <v>2100000</v>
      </c>
      <c r="F16" s="24">
        <v>2066.4899999999998</v>
      </c>
      <c r="G16" s="25">
        <v>0.1037</v>
      </c>
    </row>
    <row r="17" spans="1:7" ht="12.95" customHeight="1">
      <c r="A17" s="21" t="s">
        <v>2371</v>
      </c>
      <c r="B17" s="22" t="s">
        <v>2373</v>
      </c>
      <c r="C17" s="17" t="s">
        <v>2372</v>
      </c>
      <c r="D17" s="19" t="s">
        <v>23</v>
      </c>
      <c r="E17" s="23">
        <v>2000000</v>
      </c>
      <c r="F17" s="24">
        <v>1997.83</v>
      </c>
      <c r="G17" s="25">
        <v>0.1003</v>
      </c>
    </row>
    <row r="18" spans="1:7" ht="12.95" customHeight="1">
      <c r="A18" s="21" t="s">
        <v>2585</v>
      </c>
      <c r="B18" s="22" t="s">
        <v>2587</v>
      </c>
      <c r="C18" s="17" t="s">
        <v>2586</v>
      </c>
      <c r="D18" s="19" t="s">
        <v>23</v>
      </c>
      <c r="E18" s="23">
        <v>1900000</v>
      </c>
      <c r="F18" s="24">
        <v>1925.33</v>
      </c>
      <c r="G18" s="25">
        <v>9.6600000000000005E-2</v>
      </c>
    </row>
    <row r="19" spans="1:7" ht="12.95" customHeight="1">
      <c r="A19" s="21" t="s">
        <v>839</v>
      </c>
      <c r="B19" s="22" t="s">
        <v>841</v>
      </c>
      <c r="C19" s="17" t="s">
        <v>840</v>
      </c>
      <c r="D19" s="19" t="s">
        <v>23</v>
      </c>
      <c r="E19" s="23">
        <v>1000000</v>
      </c>
      <c r="F19" s="24">
        <v>1001.37</v>
      </c>
      <c r="G19" s="25">
        <v>5.0299999999999997E-2</v>
      </c>
    </row>
    <row r="20" spans="1:7" ht="12.95" customHeight="1">
      <c r="A20" s="21" t="s">
        <v>2296</v>
      </c>
      <c r="B20" s="22" t="s">
        <v>2298</v>
      </c>
      <c r="C20" s="17" t="s">
        <v>2297</v>
      </c>
      <c r="D20" s="19" t="s">
        <v>23</v>
      </c>
      <c r="E20" s="23">
        <v>850000</v>
      </c>
      <c r="F20" s="24">
        <v>857.36</v>
      </c>
      <c r="G20" s="25">
        <v>4.2999999999999997E-2</v>
      </c>
    </row>
    <row r="21" spans="1:7" ht="12.95" customHeight="1">
      <c r="A21" s="21" t="s">
        <v>2742</v>
      </c>
      <c r="B21" s="22" t="s">
        <v>844</v>
      </c>
      <c r="C21" s="17" t="s">
        <v>2743</v>
      </c>
      <c r="D21" s="19" t="s">
        <v>23</v>
      </c>
      <c r="E21" s="23">
        <v>450000</v>
      </c>
      <c r="F21" s="24">
        <v>448.77</v>
      </c>
      <c r="G21" s="25">
        <v>2.2499999999999999E-2</v>
      </c>
    </row>
    <row r="22" spans="1:7" ht="12.95" customHeight="1">
      <c r="A22" s="10"/>
      <c r="B22" s="18" t="s">
        <v>377</v>
      </c>
      <c r="C22" s="17" t="s">
        <v>2</v>
      </c>
      <c r="D22" s="19" t="s">
        <v>2</v>
      </c>
      <c r="E22" s="19" t="s">
        <v>2</v>
      </c>
      <c r="F22" s="19" t="s">
        <v>2</v>
      </c>
      <c r="G22" s="20" t="s">
        <v>2</v>
      </c>
    </row>
    <row r="23" spans="1:7" ht="12.95" customHeight="1">
      <c r="A23" s="21" t="s">
        <v>2748</v>
      </c>
      <c r="B23" s="22" t="s">
        <v>195</v>
      </c>
      <c r="C23" s="17" t="s">
        <v>2749</v>
      </c>
      <c r="D23" s="19" t="s">
        <v>23</v>
      </c>
      <c r="E23" s="23">
        <v>2580000</v>
      </c>
      <c r="F23" s="24">
        <v>2225.37</v>
      </c>
      <c r="G23" s="25">
        <v>0.11169999999999999</v>
      </c>
    </row>
    <row r="24" spans="1:7" ht="12.95" customHeight="1">
      <c r="A24" s="21" t="s">
        <v>2750</v>
      </c>
      <c r="B24" s="22" t="s">
        <v>177</v>
      </c>
      <c r="C24" s="17" t="s">
        <v>2751</v>
      </c>
      <c r="D24" s="19" t="s">
        <v>23</v>
      </c>
      <c r="E24" s="23">
        <v>2000000</v>
      </c>
      <c r="F24" s="24">
        <v>2182.9</v>
      </c>
      <c r="G24" s="25">
        <v>0.1096</v>
      </c>
    </row>
    <row r="25" spans="1:7" ht="12.95" customHeight="1">
      <c r="A25" s="10"/>
      <c r="B25" s="27" t="s">
        <v>37</v>
      </c>
      <c r="C25" s="26" t="s">
        <v>2</v>
      </c>
      <c r="D25" s="27" t="s">
        <v>2</v>
      </c>
      <c r="E25" s="27" t="s">
        <v>2</v>
      </c>
      <c r="F25" s="28">
        <v>19346.18</v>
      </c>
      <c r="G25" s="29">
        <v>0.97109999999999996</v>
      </c>
    </row>
    <row r="26" spans="1:7" ht="12.95" customHeight="1">
      <c r="A26" s="10"/>
      <c r="B26" s="18" t="s">
        <v>38</v>
      </c>
      <c r="C26" s="17" t="s">
        <v>2</v>
      </c>
      <c r="D26" s="30" t="s">
        <v>2</v>
      </c>
      <c r="E26" s="30" t="s">
        <v>2</v>
      </c>
      <c r="F26" s="31" t="s">
        <v>39</v>
      </c>
      <c r="G26" s="32" t="s">
        <v>39</v>
      </c>
    </row>
    <row r="27" spans="1:7" ht="12.95" customHeight="1">
      <c r="A27" s="10"/>
      <c r="B27" s="26" t="s">
        <v>37</v>
      </c>
      <c r="C27" s="33" t="s">
        <v>2</v>
      </c>
      <c r="D27" s="30" t="s">
        <v>2</v>
      </c>
      <c r="E27" s="30" t="s">
        <v>2</v>
      </c>
      <c r="F27" s="31" t="s">
        <v>39</v>
      </c>
      <c r="G27" s="32" t="s">
        <v>39</v>
      </c>
    </row>
    <row r="28" spans="1:7" ht="12.95" customHeight="1">
      <c r="A28" s="10"/>
      <c r="B28" s="18" t="s">
        <v>2948</v>
      </c>
      <c r="C28" s="17"/>
      <c r="D28" s="19"/>
      <c r="E28" s="19"/>
      <c r="F28" s="19"/>
      <c r="G28" s="20"/>
    </row>
    <row r="29" spans="1:7" ht="12.95" customHeight="1">
      <c r="A29" s="34"/>
      <c r="B29" s="27" t="s">
        <v>37</v>
      </c>
      <c r="C29" s="26"/>
      <c r="D29" s="27"/>
      <c r="E29" s="27"/>
      <c r="F29" s="28" t="s">
        <v>39</v>
      </c>
      <c r="G29" s="29" t="s">
        <v>39</v>
      </c>
    </row>
    <row r="30" spans="1:7" ht="12.95" customHeight="1">
      <c r="A30" s="10"/>
      <c r="B30" s="27" t="s">
        <v>40</v>
      </c>
      <c r="C30" s="33" t="s">
        <v>2</v>
      </c>
      <c r="D30" s="30" t="s">
        <v>2</v>
      </c>
      <c r="E30" s="35" t="s">
        <v>2</v>
      </c>
      <c r="F30" s="36">
        <v>19346.18</v>
      </c>
      <c r="G30" s="37">
        <v>0.97109999999999996</v>
      </c>
    </row>
    <row r="31" spans="1:7" ht="12.95" customHeight="1">
      <c r="A31" s="10"/>
      <c r="B31" s="18" t="s">
        <v>41</v>
      </c>
      <c r="C31" s="17" t="s">
        <v>2</v>
      </c>
      <c r="D31" s="19" t="s">
        <v>2</v>
      </c>
      <c r="E31" s="19" t="s">
        <v>2</v>
      </c>
      <c r="F31" s="19" t="s">
        <v>2</v>
      </c>
      <c r="G31" s="20" t="s">
        <v>2</v>
      </c>
    </row>
    <row r="32" spans="1:7" ht="12.95" customHeight="1">
      <c r="A32" s="10"/>
      <c r="B32" s="18" t="s">
        <v>42</v>
      </c>
      <c r="C32" s="17" t="s">
        <v>2</v>
      </c>
      <c r="D32" s="19" t="s">
        <v>2</v>
      </c>
      <c r="E32" s="19" t="s">
        <v>2</v>
      </c>
      <c r="F32" s="19" t="s">
        <v>2</v>
      </c>
      <c r="G32" s="20" t="s">
        <v>2</v>
      </c>
    </row>
    <row r="33" spans="1:7" ht="12.95" customHeight="1">
      <c r="A33" s="21" t="s">
        <v>2253</v>
      </c>
      <c r="B33" s="22" t="s">
        <v>432</v>
      </c>
      <c r="C33" s="17" t="s">
        <v>2254</v>
      </c>
      <c r="D33" s="19" t="s">
        <v>50</v>
      </c>
      <c r="E33" s="23">
        <v>100000</v>
      </c>
      <c r="F33" s="24">
        <v>95.96</v>
      </c>
      <c r="G33" s="25">
        <v>4.7999999999999996E-3</v>
      </c>
    </row>
    <row r="34" spans="1:7" ht="12.95" customHeight="1">
      <c r="A34" s="10"/>
      <c r="B34" s="18" t="s">
        <v>453</v>
      </c>
      <c r="C34" s="17" t="s">
        <v>2</v>
      </c>
      <c r="D34" s="19" t="s">
        <v>2</v>
      </c>
      <c r="E34" s="19" t="s">
        <v>2</v>
      </c>
      <c r="F34" s="19" t="s">
        <v>2</v>
      </c>
      <c r="G34" s="20" t="s">
        <v>2</v>
      </c>
    </row>
    <row r="35" spans="1:7" ht="12.95" customHeight="1">
      <c r="A35" s="11" t="s">
        <v>2</v>
      </c>
      <c r="B35" s="22" t="s">
        <v>454</v>
      </c>
      <c r="C35" s="17" t="s">
        <v>2</v>
      </c>
      <c r="D35" s="19" t="s">
        <v>2</v>
      </c>
      <c r="E35" s="39" t="s">
        <v>2</v>
      </c>
      <c r="F35" s="24">
        <v>52.01</v>
      </c>
      <c r="G35" s="25">
        <v>2.5999999999999999E-3</v>
      </c>
    </row>
    <row r="36" spans="1:7" ht="12.95" customHeight="1">
      <c r="A36" s="10"/>
      <c r="B36" s="27" t="s">
        <v>40</v>
      </c>
      <c r="C36" s="33" t="s">
        <v>2</v>
      </c>
      <c r="D36" s="30" t="s">
        <v>2</v>
      </c>
      <c r="E36" s="35" t="s">
        <v>2</v>
      </c>
      <c r="F36" s="36">
        <v>147.97</v>
      </c>
      <c r="G36" s="37">
        <v>7.4000000000000003E-3</v>
      </c>
    </row>
    <row r="37" spans="1:7" ht="12.95" customHeight="1">
      <c r="A37" s="10"/>
      <c r="B37" s="27" t="s">
        <v>263</v>
      </c>
      <c r="C37" s="33" t="s">
        <v>2</v>
      </c>
      <c r="D37" s="30" t="s">
        <v>2</v>
      </c>
      <c r="E37" s="19" t="s">
        <v>2</v>
      </c>
      <c r="F37" s="36">
        <v>427.26</v>
      </c>
      <c r="G37" s="37">
        <v>2.1499999999999998E-2</v>
      </c>
    </row>
    <row r="38" spans="1:7" ht="12.95" customHeight="1" thickBot="1">
      <c r="A38" s="10"/>
      <c r="B38" s="41" t="s">
        <v>264</v>
      </c>
      <c r="C38" s="40" t="s">
        <v>2</v>
      </c>
      <c r="D38" s="42" t="s">
        <v>2</v>
      </c>
      <c r="E38" s="42" t="s">
        <v>2</v>
      </c>
      <c r="F38" s="43">
        <v>19921.409778000001</v>
      </c>
      <c r="G38" s="44">
        <v>1</v>
      </c>
    </row>
    <row r="39" spans="1:7" ht="12.95" customHeight="1">
      <c r="A39" s="10"/>
      <c r="B39" s="11" t="s">
        <v>2</v>
      </c>
      <c r="C39" s="10"/>
      <c r="D39" s="10"/>
      <c r="E39" s="10"/>
      <c r="F39" s="10"/>
      <c r="G39" s="10"/>
    </row>
    <row r="40" spans="1:7" ht="12.95" customHeight="1">
      <c r="A40" s="10"/>
      <c r="B40" s="45" t="s">
        <v>2</v>
      </c>
      <c r="C40" s="10"/>
      <c r="D40" s="10"/>
      <c r="E40" s="10"/>
      <c r="F40" s="10"/>
      <c r="G40" s="10"/>
    </row>
    <row r="41" spans="1:7" ht="12.95" customHeight="1">
      <c r="A41" s="10"/>
      <c r="B41" s="45" t="s">
        <v>265</v>
      </c>
      <c r="C41" s="10"/>
      <c r="D41" s="10"/>
      <c r="E41" s="10"/>
      <c r="F41" s="10"/>
      <c r="G41" s="10"/>
    </row>
    <row r="42" spans="1:7" ht="12.95" customHeight="1">
      <c r="A42" s="10"/>
      <c r="B42" s="45" t="s">
        <v>2</v>
      </c>
      <c r="C42" s="10"/>
      <c r="D42" s="10"/>
      <c r="E42" s="10"/>
      <c r="F42" s="10"/>
      <c r="G42" s="10"/>
    </row>
    <row r="43" spans="1:7" ht="26.1" customHeight="1">
      <c r="A43" s="10"/>
      <c r="B43" s="55"/>
      <c r="C43" s="10"/>
      <c r="E43" s="10"/>
      <c r="F43" s="10"/>
      <c r="G43" s="10"/>
    </row>
    <row r="44" spans="1:7" ht="12.95" customHeight="1">
      <c r="A44" s="10"/>
      <c r="B44" s="45" t="s">
        <v>2</v>
      </c>
      <c r="C44" s="10"/>
      <c r="D44" s="10"/>
      <c r="E44" s="10"/>
      <c r="F44" s="10"/>
      <c r="G4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2:G69"/>
  <sheetViews>
    <sheetView showGridLines="0" zoomScaleNormal="100" workbookViewId="0"/>
  </sheetViews>
  <sheetFormatPr defaultRowHeight="12.75"/>
  <cols>
    <col min="1" max="1" width="8.140625" style="8" bestFit="1" customWidth="1"/>
    <col min="2" max="2" width="61.7109375" style="8" bestFit="1" customWidth="1"/>
    <col min="3" max="3" width="13.28515625" style="8" bestFit="1" customWidth="1"/>
    <col min="4" max="4" width="30.710937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Equity Opportunity - Series 4 (1102 Days)</v>
      </c>
      <c r="C4" s="65"/>
      <c r="D4" s="65"/>
      <c r="E4" s="65"/>
      <c r="F4" s="65"/>
      <c r="G4" s="65"/>
    </row>
    <row r="5" spans="1:7" ht="15.95" customHeight="1">
      <c r="A5" s="9" t="s">
        <v>2752</v>
      </c>
      <c r="B5" s="56" t="s">
        <v>2982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1734</v>
      </c>
      <c r="B11" s="22" t="s">
        <v>1736</v>
      </c>
      <c r="C11" s="17" t="s">
        <v>1735</v>
      </c>
      <c r="D11" s="19" t="s">
        <v>1193</v>
      </c>
      <c r="E11" s="23">
        <v>148877</v>
      </c>
      <c r="F11" s="24">
        <v>996.43</v>
      </c>
      <c r="G11" s="25">
        <v>4.48E-2</v>
      </c>
    </row>
    <row r="12" spans="1:7" ht="12.95" customHeight="1">
      <c r="A12" s="21" t="s">
        <v>927</v>
      </c>
      <c r="B12" s="22" t="s">
        <v>929</v>
      </c>
      <c r="C12" s="17" t="s">
        <v>928</v>
      </c>
      <c r="D12" s="19" t="s">
        <v>930</v>
      </c>
      <c r="E12" s="23">
        <v>220000</v>
      </c>
      <c r="F12" s="24">
        <v>825.33</v>
      </c>
      <c r="G12" s="25">
        <v>3.7100000000000001E-2</v>
      </c>
    </row>
    <row r="13" spans="1:7" ht="12.95" customHeight="1">
      <c r="A13" s="21" t="s">
        <v>1240</v>
      </c>
      <c r="B13" s="22" t="s">
        <v>1242</v>
      </c>
      <c r="C13" s="17" t="s">
        <v>1241</v>
      </c>
      <c r="D13" s="19" t="s">
        <v>881</v>
      </c>
      <c r="E13" s="23">
        <v>1125000</v>
      </c>
      <c r="F13" s="24">
        <v>793.69</v>
      </c>
      <c r="G13" s="25">
        <v>3.5700000000000003E-2</v>
      </c>
    </row>
    <row r="14" spans="1:7" ht="12.95" customHeight="1">
      <c r="A14" s="21" t="s">
        <v>1968</v>
      </c>
      <c r="B14" s="22" t="s">
        <v>1970</v>
      </c>
      <c r="C14" s="17" t="s">
        <v>1969</v>
      </c>
      <c r="D14" s="19" t="s">
        <v>1193</v>
      </c>
      <c r="E14" s="23">
        <v>262154</v>
      </c>
      <c r="F14" s="24">
        <v>740.19</v>
      </c>
      <c r="G14" s="25">
        <v>3.3300000000000003E-2</v>
      </c>
    </row>
    <row r="15" spans="1:7" ht="12.95" customHeight="1">
      <c r="A15" s="21" t="s">
        <v>1267</v>
      </c>
      <c r="B15" s="22" t="s">
        <v>1269</v>
      </c>
      <c r="C15" s="17" t="s">
        <v>1268</v>
      </c>
      <c r="D15" s="19" t="s">
        <v>1128</v>
      </c>
      <c r="E15" s="23">
        <v>105000</v>
      </c>
      <c r="F15" s="24">
        <v>707.18</v>
      </c>
      <c r="G15" s="25">
        <v>3.1800000000000002E-2</v>
      </c>
    </row>
    <row r="16" spans="1:7" ht="12.95" customHeight="1">
      <c r="A16" s="21" t="s">
        <v>1712</v>
      </c>
      <c r="B16" s="22" t="s">
        <v>1714</v>
      </c>
      <c r="C16" s="17" t="s">
        <v>1713</v>
      </c>
      <c r="D16" s="19" t="s">
        <v>881</v>
      </c>
      <c r="E16" s="23">
        <v>445000</v>
      </c>
      <c r="F16" s="24">
        <v>704.21</v>
      </c>
      <c r="G16" s="25">
        <v>3.1600000000000003E-2</v>
      </c>
    </row>
    <row r="17" spans="1:7" ht="12.95" customHeight="1">
      <c r="A17" s="21" t="s">
        <v>948</v>
      </c>
      <c r="B17" s="22" t="s">
        <v>950</v>
      </c>
      <c r="C17" s="17" t="s">
        <v>949</v>
      </c>
      <c r="D17" s="19" t="s">
        <v>951</v>
      </c>
      <c r="E17" s="23">
        <v>177000</v>
      </c>
      <c r="F17" s="24">
        <v>691.36</v>
      </c>
      <c r="G17" s="25">
        <v>3.1099999999999999E-2</v>
      </c>
    </row>
    <row r="18" spans="1:7" ht="12.95" customHeight="1">
      <c r="A18" s="21" t="s">
        <v>2198</v>
      </c>
      <c r="B18" s="22" t="s">
        <v>2200</v>
      </c>
      <c r="C18" s="17" t="s">
        <v>2199</v>
      </c>
      <c r="D18" s="19" t="s">
        <v>913</v>
      </c>
      <c r="E18" s="23">
        <v>245000</v>
      </c>
      <c r="F18" s="24">
        <v>671.3</v>
      </c>
      <c r="G18" s="25">
        <v>3.0200000000000001E-2</v>
      </c>
    </row>
    <row r="19" spans="1:7" ht="12.95" customHeight="1">
      <c r="A19" s="21" t="s">
        <v>924</v>
      </c>
      <c r="B19" s="22" t="s">
        <v>926</v>
      </c>
      <c r="C19" s="17" t="s">
        <v>925</v>
      </c>
      <c r="D19" s="19" t="s">
        <v>913</v>
      </c>
      <c r="E19" s="23">
        <v>725000</v>
      </c>
      <c r="F19" s="24">
        <v>670.99</v>
      </c>
      <c r="G19" s="25">
        <v>3.0099999999999998E-2</v>
      </c>
    </row>
    <row r="20" spans="1:7" ht="12.95" customHeight="1">
      <c r="A20" s="21" t="s">
        <v>2091</v>
      </c>
      <c r="B20" s="22" t="s">
        <v>2093</v>
      </c>
      <c r="C20" s="17" t="s">
        <v>2092</v>
      </c>
      <c r="D20" s="19" t="s">
        <v>930</v>
      </c>
      <c r="E20" s="23">
        <v>85000</v>
      </c>
      <c r="F20" s="24">
        <v>669.97</v>
      </c>
      <c r="G20" s="25">
        <v>3.0099999999999998E-2</v>
      </c>
    </row>
    <row r="21" spans="1:7" ht="12.95" customHeight="1">
      <c r="A21" s="21" t="s">
        <v>1703</v>
      </c>
      <c r="B21" s="22" t="s">
        <v>1705</v>
      </c>
      <c r="C21" s="17" t="s">
        <v>1704</v>
      </c>
      <c r="D21" s="19" t="s">
        <v>944</v>
      </c>
      <c r="E21" s="23">
        <v>430000</v>
      </c>
      <c r="F21" s="24">
        <v>665.86</v>
      </c>
      <c r="G21" s="25">
        <v>2.9899999999999999E-2</v>
      </c>
    </row>
    <row r="22" spans="1:7" ht="12.95" customHeight="1">
      <c r="A22" s="21" t="s">
        <v>1743</v>
      </c>
      <c r="B22" s="22" t="s">
        <v>1745</v>
      </c>
      <c r="C22" s="17" t="s">
        <v>1744</v>
      </c>
      <c r="D22" s="19" t="s">
        <v>1167</v>
      </c>
      <c r="E22" s="23">
        <v>233661</v>
      </c>
      <c r="F22" s="24">
        <v>664.18</v>
      </c>
      <c r="G22" s="25">
        <v>2.98E-2</v>
      </c>
    </row>
    <row r="23" spans="1:7" ht="12.95" customHeight="1">
      <c r="A23" s="21" t="s">
        <v>945</v>
      </c>
      <c r="B23" s="22" t="s">
        <v>947</v>
      </c>
      <c r="C23" s="17" t="s">
        <v>946</v>
      </c>
      <c r="D23" s="19" t="s">
        <v>913</v>
      </c>
      <c r="E23" s="23">
        <v>50000</v>
      </c>
      <c r="F23" s="24">
        <v>651.15</v>
      </c>
      <c r="G23" s="25">
        <v>2.93E-2</v>
      </c>
    </row>
    <row r="24" spans="1:7" ht="12.95" customHeight="1">
      <c r="A24" s="21" t="s">
        <v>1119</v>
      </c>
      <c r="B24" s="22" t="s">
        <v>1121</v>
      </c>
      <c r="C24" s="17" t="s">
        <v>1120</v>
      </c>
      <c r="D24" s="19" t="s">
        <v>913</v>
      </c>
      <c r="E24" s="23">
        <v>450000</v>
      </c>
      <c r="F24" s="24">
        <v>611.78</v>
      </c>
      <c r="G24" s="25">
        <v>2.75E-2</v>
      </c>
    </row>
    <row r="25" spans="1:7" ht="12.95" customHeight="1">
      <c r="A25" s="21" t="s">
        <v>2210</v>
      </c>
      <c r="B25" s="22" t="s">
        <v>2212</v>
      </c>
      <c r="C25" s="17" t="s">
        <v>2211</v>
      </c>
      <c r="D25" s="19" t="s">
        <v>1128</v>
      </c>
      <c r="E25" s="23">
        <v>215000</v>
      </c>
      <c r="F25" s="24">
        <v>588.99</v>
      </c>
      <c r="G25" s="25">
        <v>2.6499999999999999E-2</v>
      </c>
    </row>
    <row r="26" spans="1:7" ht="12.95" customHeight="1">
      <c r="A26" s="21" t="s">
        <v>972</v>
      </c>
      <c r="B26" s="22" t="s">
        <v>974</v>
      </c>
      <c r="C26" s="17" t="s">
        <v>973</v>
      </c>
      <c r="D26" s="19" t="s">
        <v>965</v>
      </c>
      <c r="E26" s="23">
        <v>500000</v>
      </c>
      <c r="F26" s="24">
        <v>581.75</v>
      </c>
      <c r="G26" s="25">
        <v>2.6100000000000002E-2</v>
      </c>
    </row>
    <row r="27" spans="1:7" ht="12.95" customHeight="1">
      <c r="A27" s="21" t="s">
        <v>1255</v>
      </c>
      <c r="B27" s="22" t="s">
        <v>1257</v>
      </c>
      <c r="C27" s="17" t="s">
        <v>1256</v>
      </c>
      <c r="D27" s="19" t="s">
        <v>944</v>
      </c>
      <c r="E27" s="23">
        <v>240000</v>
      </c>
      <c r="F27" s="24">
        <v>577.08000000000004</v>
      </c>
      <c r="G27" s="25">
        <v>2.5899999999999999E-2</v>
      </c>
    </row>
    <row r="28" spans="1:7" ht="12.95" customHeight="1">
      <c r="A28" s="21" t="s">
        <v>2753</v>
      </c>
      <c r="B28" s="22" t="s">
        <v>2755</v>
      </c>
      <c r="C28" s="17" t="s">
        <v>2754</v>
      </c>
      <c r="D28" s="19" t="s">
        <v>913</v>
      </c>
      <c r="E28" s="23">
        <v>230788</v>
      </c>
      <c r="F28" s="24">
        <v>576.28</v>
      </c>
      <c r="G28" s="25">
        <v>2.5899999999999999E-2</v>
      </c>
    </row>
    <row r="29" spans="1:7" ht="12.95" customHeight="1">
      <c r="A29" s="21" t="s">
        <v>2204</v>
      </c>
      <c r="B29" s="22" t="s">
        <v>2206</v>
      </c>
      <c r="C29" s="17" t="s">
        <v>2205</v>
      </c>
      <c r="D29" s="19" t="s">
        <v>965</v>
      </c>
      <c r="E29" s="23">
        <v>125000</v>
      </c>
      <c r="F29" s="24">
        <v>563.88</v>
      </c>
      <c r="G29" s="25">
        <v>2.53E-2</v>
      </c>
    </row>
    <row r="30" spans="1:7" ht="12.95" customHeight="1">
      <c r="A30" s="21" t="s">
        <v>2207</v>
      </c>
      <c r="B30" s="22" t="s">
        <v>2209</v>
      </c>
      <c r="C30" s="17" t="s">
        <v>2208</v>
      </c>
      <c r="D30" s="19" t="s">
        <v>1193</v>
      </c>
      <c r="E30" s="23">
        <v>405000</v>
      </c>
      <c r="F30" s="24">
        <v>532.58000000000004</v>
      </c>
      <c r="G30" s="25">
        <v>2.3900000000000001E-2</v>
      </c>
    </row>
    <row r="31" spans="1:7" ht="12.95" customHeight="1">
      <c r="A31" s="21" t="s">
        <v>1177</v>
      </c>
      <c r="B31" s="22" t="s">
        <v>1179</v>
      </c>
      <c r="C31" s="17" t="s">
        <v>1178</v>
      </c>
      <c r="D31" s="19" t="s">
        <v>1180</v>
      </c>
      <c r="E31" s="23">
        <v>320000</v>
      </c>
      <c r="F31" s="24">
        <v>530.24</v>
      </c>
      <c r="G31" s="25">
        <v>2.3800000000000002E-2</v>
      </c>
    </row>
    <row r="32" spans="1:7" ht="12.95" customHeight="1">
      <c r="A32" s="21" t="s">
        <v>2216</v>
      </c>
      <c r="B32" s="22" t="s">
        <v>2218</v>
      </c>
      <c r="C32" s="17" t="s">
        <v>2217</v>
      </c>
      <c r="D32" s="19" t="s">
        <v>881</v>
      </c>
      <c r="E32" s="23">
        <v>65307</v>
      </c>
      <c r="F32" s="24">
        <v>528.53</v>
      </c>
      <c r="G32" s="25">
        <v>2.3699999999999999E-2</v>
      </c>
    </row>
    <row r="33" spans="1:7" ht="12.95" customHeight="1">
      <c r="A33" s="21" t="s">
        <v>2213</v>
      </c>
      <c r="B33" s="22" t="s">
        <v>2215</v>
      </c>
      <c r="C33" s="17" t="s">
        <v>2214</v>
      </c>
      <c r="D33" s="19" t="s">
        <v>944</v>
      </c>
      <c r="E33" s="23">
        <v>630000</v>
      </c>
      <c r="F33" s="24">
        <v>521.01</v>
      </c>
      <c r="G33" s="25">
        <v>2.3400000000000001E-2</v>
      </c>
    </row>
    <row r="34" spans="1:7" ht="12.95" customHeight="1">
      <c r="A34" s="21" t="s">
        <v>906</v>
      </c>
      <c r="B34" s="22" t="s">
        <v>908</v>
      </c>
      <c r="C34" s="17" t="s">
        <v>907</v>
      </c>
      <c r="D34" s="19" t="s">
        <v>909</v>
      </c>
      <c r="E34" s="23">
        <v>230000</v>
      </c>
      <c r="F34" s="24">
        <v>511.06</v>
      </c>
      <c r="G34" s="25">
        <v>2.3E-2</v>
      </c>
    </row>
    <row r="35" spans="1:7" ht="12.95" customHeight="1">
      <c r="A35" s="21" t="s">
        <v>2756</v>
      </c>
      <c r="B35" s="22" t="s">
        <v>2758</v>
      </c>
      <c r="C35" s="17" t="s">
        <v>2757</v>
      </c>
      <c r="D35" s="19" t="s">
        <v>913</v>
      </c>
      <c r="E35" s="23">
        <v>175000</v>
      </c>
      <c r="F35" s="24">
        <v>498.23</v>
      </c>
      <c r="G35" s="25">
        <v>2.24E-2</v>
      </c>
    </row>
    <row r="36" spans="1:7" ht="12.95" customHeight="1">
      <c r="A36" s="21" t="s">
        <v>2046</v>
      </c>
      <c r="B36" s="22" t="s">
        <v>2048</v>
      </c>
      <c r="C36" s="17" t="s">
        <v>2047</v>
      </c>
      <c r="D36" s="19" t="s">
        <v>920</v>
      </c>
      <c r="E36" s="23">
        <v>60000</v>
      </c>
      <c r="F36" s="24">
        <v>460.92</v>
      </c>
      <c r="G36" s="25">
        <v>2.07E-2</v>
      </c>
    </row>
    <row r="37" spans="1:7" ht="12.95" customHeight="1">
      <c r="A37" s="21" t="s">
        <v>969</v>
      </c>
      <c r="B37" s="22" t="s">
        <v>971</v>
      </c>
      <c r="C37" s="17" t="s">
        <v>970</v>
      </c>
      <c r="D37" s="19" t="s">
        <v>858</v>
      </c>
      <c r="E37" s="23">
        <v>220000</v>
      </c>
      <c r="F37" s="24">
        <v>451.99</v>
      </c>
      <c r="G37" s="25">
        <v>2.0299999999999999E-2</v>
      </c>
    </row>
    <row r="38" spans="1:7" ht="12.95" customHeight="1">
      <c r="A38" s="21" t="s">
        <v>1829</v>
      </c>
      <c r="B38" s="22" t="s">
        <v>1831</v>
      </c>
      <c r="C38" s="17" t="s">
        <v>1830</v>
      </c>
      <c r="D38" s="19" t="s">
        <v>944</v>
      </c>
      <c r="E38" s="23">
        <v>335000</v>
      </c>
      <c r="F38" s="24">
        <v>445.38</v>
      </c>
      <c r="G38" s="25">
        <v>0.02</v>
      </c>
    </row>
    <row r="39" spans="1:7" ht="12.95" customHeight="1">
      <c r="A39" s="21" t="s">
        <v>2759</v>
      </c>
      <c r="B39" s="22" t="s">
        <v>2761</v>
      </c>
      <c r="C39" s="17" t="s">
        <v>2760</v>
      </c>
      <c r="D39" s="19" t="s">
        <v>1887</v>
      </c>
      <c r="E39" s="23">
        <v>62804</v>
      </c>
      <c r="F39" s="24">
        <v>439.22</v>
      </c>
      <c r="G39" s="25">
        <v>1.9699999999999999E-2</v>
      </c>
    </row>
    <row r="40" spans="1:7" ht="12.95" customHeight="1">
      <c r="A40" s="21" t="s">
        <v>1965</v>
      </c>
      <c r="B40" s="22" t="s">
        <v>1967</v>
      </c>
      <c r="C40" s="17" t="s">
        <v>1966</v>
      </c>
      <c r="D40" s="19" t="s">
        <v>881</v>
      </c>
      <c r="E40" s="23">
        <v>315000</v>
      </c>
      <c r="F40" s="24">
        <v>417.22</v>
      </c>
      <c r="G40" s="25">
        <v>1.8700000000000001E-2</v>
      </c>
    </row>
    <row r="41" spans="1:7" ht="12.95" customHeight="1">
      <c r="A41" s="21" t="s">
        <v>1083</v>
      </c>
      <c r="B41" s="22" t="s">
        <v>1085</v>
      </c>
      <c r="C41" s="17" t="s">
        <v>1084</v>
      </c>
      <c r="D41" s="19" t="s">
        <v>965</v>
      </c>
      <c r="E41" s="23">
        <v>550000</v>
      </c>
      <c r="F41" s="24">
        <v>407.28</v>
      </c>
      <c r="G41" s="25">
        <v>1.83E-2</v>
      </c>
    </row>
    <row r="42" spans="1:7" ht="12.95" customHeight="1">
      <c r="A42" s="21" t="s">
        <v>2762</v>
      </c>
      <c r="B42" s="22" t="s">
        <v>2764</v>
      </c>
      <c r="C42" s="17" t="s">
        <v>2763</v>
      </c>
      <c r="D42" s="19" t="s">
        <v>965</v>
      </c>
      <c r="E42" s="23">
        <v>480000</v>
      </c>
      <c r="F42" s="24">
        <v>380.16</v>
      </c>
      <c r="G42" s="25">
        <v>1.7100000000000001E-2</v>
      </c>
    </row>
    <row r="43" spans="1:7" ht="12.95" customHeight="1">
      <c r="A43" s="21" t="s">
        <v>2222</v>
      </c>
      <c r="B43" s="22" t="s">
        <v>2224</v>
      </c>
      <c r="C43" s="17" t="s">
        <v>2223</v>
      </c>
      <c r="D43" s="19" t="s">
        <v>1193</v>
      </c>
      <c r="E43" s="23">
        <v>215000</v>
      </c>
      <c r="F43" s="24">
        <v>361.31</v>
      </c>
      <c r="G43" s="25">
        <v>1.6199999999999999E-2</v>
      </c>
    </row>
    <row r="44" spans="1:7" ht="12.95" customHeight="1">
      <c r="A44" s="21" t="s">
        <v>2246</v>
      </c>
      <c r="B44" s="22" t="s">
        <v>2248</v>
      </c>
      <c r="C44" s="17" t="s">
        <v>2247</v>
      </c>
      <c r="D44" s="19" t="s">
        <v>881</v>
      </c>
      <c r="E44" s="23">
        <v>180000</v>
      </c>
      <c r="F44" s="24">
        <v>360.63</v>
      </c>
      <c r="G44" s="25">
        <v>1.6199999999999999E-2</v>
      </c>
    </row>
    <row r="45" spans="1:7" ht="12.95" customHeight="1">
      <c r="A45" s="21" t="s">
        <v>1962</v>
      </c>
      <c r="B45" s="22" t="s">
        <v>1964</v>
      </c>
      <c r="C45" s="17" t="s">
        <v>1963</v>
      </c>
      <c r="D45" s="19" t="s">
        <v>858</v>
      </c>
      <c r="E45" s="23">
        <v>21500</v>
      </c>
      <c r="F45" s="24">
        <v>348.31</v>
      </c>
      <c r="G45" s="25">
        <v>1.5599999999999999E-2</v>
      </c>
    </row>
    <row r="46" spans="1:7" ht="12.95" customHeight="1">
      <c r="A46" s="21" t="s">
        <v>2113</v>
      </c>
      <c r="B46" s="22" t="s">
        <v>2115</v>
      </c>
      <c r="C46" s="17" t="s">
        <v>2114</v>
      </c>
      <c r="D46" s="19" t="s">
        <v>909</v>
      </c>
      <c r="E46" s="23">
        <v>145000</v>
      </c>
      <c r="F46" s="24">
        <v>309.43</v>
      </c>
      <c r="G46" s="25">
        <v>1.3899999999999999E-2</v>
      </c>
    </row>
    <row r="47" spans="1:7" ht="12.95" customHeight="1">
      <c r="A47" s="21" t="s">
        <v>2243</v>
      </c>
      <c r="B47" s="22" t="s">
        <v>2245</v>
      </c>
      <c r="C47" s="17" t="s">
        <v>2244</v>
      </c>
      <c r="D47" s="19" t="s">
        <v>965</v>
      </c>
      <c r="E47" s="23">
        <v>5269</v>
      </c>
      <c r="F47" s="24">
        <v>304.41000000000003</v>
      </c>
      <c r="G47" s="25">
        <v>1.37E-2</v>
      </c>
    </row>
    <row r="48" spans="1:7" ht="12.95" customHeight="1">
      <c r="A48" s="21" t="s">
        <v>962</v>
      </c>
      <c r="B48" s="22" t="s">
        <v>964</v>
      </c>
      <c r="C48" s="17" t="s">
        <v>963</v>
      </c>
      <c r="D48" s="19" t="s">
        <v>965</v>
      </c>
      <c r="E48" s="23">
        <v>450000</v>
      </c>
      <c r="F48" s="24">
        <v>288.23</v>
      </c>
      <c r="G48" s="25">
        <v>1.29E-2</v>
      </c>
    </row>
    <row r="49" spans="1:7" ht="12.95" customHeight="1">
      <c r="A49" s="21" t="s">
        <v>1864</v>
      </c>
      <c r="B49" s="22" t="s">
        <v>1866</v>
      </c>
      <c r="C49" s="17" t="s">
        <v>1865</v>
      </c>
      <c r="D49" s="19" t="s">
        <v>920</v>
      </c>
      <c r="E49" s="23">
        <v>59430</v>
      </c>
      <c r="F49" s="24">
        <v>264.43</v>
      </c>
      <c r="G49" s="25">
        <v>1.1900000000000001E-2</v>
      </c>
    </row>
    <row r="50" spans="1:7" ht="12.95" customHeight="1">
      <c r="A50" s="21" t="s">
        <v>2240</v>
      </c>
      <c r="B50" s="22" t="s">
        <v>2242</v>
      </c>
      <c r="C50" s="17" t="s">
        <v>2241</v>
      </c>
      <c r="D50" s="19" t="s">
        <v>881</v>
      </c>
      <c r="E50" s="23">
        <v>160956</v>
      </c>
      <c r="F50" s="24">
        <v>246.34</v>
      </c>
      <c r="G50" s="25">
        <v>1.11E-2</v>
      </c>
    </row>
    <row r="51" spans="1:7" ht="12.95" customHeight="1">
      <c r="A51" s="21" t="s">
        <v>2028</v>
      </c>
      <c r="B51" s="22" t="s">
        <v>2030</v>
      </c>
      <c r="C51" s="17" t="s">
        <v>2029</v>
      </c>
      <c r="D51" s="19" t="s">
        <v>1193</v>
      </c>
      <c r="E51" s="23">
        <v>70000</v>
      </c>
      <c r="F51" s="24">
        <v>245.67</v>
      </c>
      <c r="G51" s="25">
        <v>1.0999999999999999E-2</v>
      </c>
    </row>
    <row r="52" spans="1:7" ht="12.95" customHeight="1">
      <c r="A52" s="21" t="s">
        <v>2106</v>
      </c>
      <c r="B52" s="22" t="s">
        <v>2108</v>
      </c>
      <c r="C52" s="17" t="s">
        <v>2107</v>
      </c>
      <c r="D52" s="19" t="s">
        <v>965</v>
      </c>
      <c r="E52" s="23">
        <v>120000</v>
      </c>
      <c r="F52" s="24">
        <v>176.64</v>
      </c>
      <c r="G52" s="25">
        <v>7.9000000000000008E-3</v>
      </c>
    </row>
    <row r="53" spans="1:7" ht="12.95" customHeight="1">
      <c r="A53" s="21" t="s">
        <v>1949</v>
      </c>
      <c r="B53" s="22" t="s">
        <v>1951</v>
      </c>
      <c r="C53" s="17" t="s">
        <v>1950</v>
      </c>
      <c r="D53" s="19" t="s">
        <v>1952</v>
      </c>
      <c r="E53" s="23">
        <v>40000</v>
      </c>
      <c r="F53" s="24">
        <v>143.63999999999999</v>
      </c>
      <c r="G53" s="25">
        <v>6.4999999999999997E-3</v>
      </c>
    </row>
    <row r="54" spans="1:7" ht="12.95" customHeight="1">
      <c r="A54" s="21" t="s">
        <v>2765</v>
      </c>
      <c r="B54" s="22" t="s">
        <v>2767</v>
      </c>
      <c r="C54" s="17" t="s">
        <v>2766</v>
      </c>
      <c r="D54" s="19" t="s">
        <v>1180</v>
      </c>
      <c r="E54" s="23">
        <v>97625</v>
      </c>
      <c r="F54" s="24">
        <v>121.35</v>
      </c>
      <c r="G54" s="25">
        <v>5.4999999999999997E-3</v>
      </c>
    </row>
    <row r="55" spans="1:7" ht="12.95" customHeight="1">
      <c r="A55" s="10"/>
      <c r="B55" s="27" t="s">
        <v>37</v>
      </c>
      <c r="C55" s="26" t="s">
        <v>2</v>
      </c>
      <c r="D55" s="27" t="s">
        <v>2</v>
      </c>
      <c r="E55" s="27" t="s">
        <v>2</v>
      </c>
      <c r="F55" s="28">
        <v>22245.81</v>
      </c>
      <c r="G55" s="29">
        <v>0.99939999999999996</v>
      </c>
    </row>
    <row r="56" spans="1:7" ht="12.95" customHeight="1">
      <c r="A56" s="10"/>
      <c r="B56" s="18" t="s">
        <v>1285</v>
      </c>
      <c r="C56" s="33" t="s">
        <v>2</v>
      </c>
      <c r="D56" s="30" t="s">
        <v>2</v>
      </c>
      <c r="E56" s="30" t="s">
        <v>2</v>
      </c>
      <c r="F56" s="31" t="s">
        <v>39</v>
      </c>
      <c r="G56" s="32" t="s">
        <v>39</v>
      </c>
    </row>
    <row r="57" spans="1:7" ht="12.95" customHeight="1">
      <c r="A57" s="10"/>
      <c r="B57" s="27" t="s">
        <v>37</v>
      </c>
      <c r="C57" s="33" t="s">
        <v>2</v>
      </c>
      <c r="D57" s="30" t="s">
        <v>2</v>
      </c>
      <c r="E57" s="30" t="s">
        <v>2</v>
      </c>
      <c r="F57" s="31" t="s">
        <v>39</v>
      </c>
      <c r="G57" s="32" t="s">
        <v>39</v>
      </c>
    </row>
    <row r="58" spans="1:7" ht="12.95" customHeight="1">
      <c r="A58" s="10"/>
      <c r="B58" s="27" t="s">
        <v>40</v>
      </c>
      <c r="C58" s="33" t="s">
        <v>2</v>
      </c>
      <c r="D58" s="30" t="s">
        <v>2</v>
      </c>
      <c r="E58" s="35" t="s">
        <v>2</v>
      </c>
      <c r="F58" s="36">
        <v>22245.81</v>
      </c>
      <c r="G58" s="37">
        <v>0.99939999999999996</v>
      </c>
    </row>
    <row r="59" spans="1:7" ht="12.95" customHeight="1">
      <c r="A59" s="10"/>
      <c r="B59" s="18" t="s">
        <v>41</v>
      </c>
      <c r="C59" s="17" t="s">
        <v>2</v>
      </c>
      <c r="D59" s="19" t="s">
        <v>2</v>
      </c>
      <c r="E59" s="19" t="s">
        <v>2</v>
      </c>
      <c r="F59" s="19" t="s">
        <v>2</v>
      </c>
      <c r="G59" s="20" t="s">
        <v>2</v>
      </c>
    </row>
    <row r="60" spans="1:7" ht="12.95" customHeight="1">
      <c r="A60" s="10"/>
      <c r="B60" s="18" t="s">
        <v>453</v>
      </c>
      <c r="C60" s="17" t="s">
        <v>2</v>
      </c>
      <c r="D60" s="19" t="s">
        <v>2</v>
      </c>
      <c r="E60" s="19" t="s">
        <v>2</v>
      </c>
      <c r="F60" s="19" t="s">
        <v>2</v>
      </c>
      <c r="G60" s="20" t="s">
        <v>2</v>
      </c>
    </row>
    <row r="61" spans="1:7" ht="12.95" customHeight="1">
      <c r="A61" s="11" t="s">
        <v>2</v>
      </c>
      <c r="B61" s="22" t="s">
        <v>454</v>
      </c>
      <c r="C61" s="17" t="s">
        <v>2</v>
      </c>
      <c r="D61" s="19" t="s">
        <v>2</v>
      </c>
      <c r="E61" s="39" t="s">
        <v>2</v>
      </c>
      <c r="F61" s="24">
        <v>120.02</v>
      </c>
      <c r="G61" s="25">
        <v>5.4000000000000003E-3</v>
      </c>
    </row>
    <row r="62" spans="1:7" ht="12.95" customHeight="1">
      <c r="A62" s="10"/>
      <c r="B62" s="27" t="s">
        <v>40</v>
      </c>
      <c r="C62" s="33" t="s">
        <v>2</v>
      </c>
      <c r="D62" s="30" t="s">
        <v>2</v>
      </c>
      <c r="E62" s="35" t="s">
        <v>2</v>
      </c>
      <c r="F62" s="36">
        <v>120.02</v>
      </c>
      <c r="G62" s="37">
        <v>5.4000000000000003E-3</v>
      </c>
    </row>
    <row r="63" spans="1:7" ht="12.95" customHeight="1">
      <c r="A63" s="10"/>
      <c r="B63" s="27" t="s">
        <v>263</v>
      </c>
      <c r="C63" s="33" t="s">
        <v>2</v>
      </c>
      <c r="D63" s="30" t="s">
        <v>2</v>
      </c>
      <c r="E63" s="19" t="s">
        <v>2</v>
      </c>
      <c r="F63" s="36">
        <v>-104.66</v>
      </c>
      <c r="G63" s="37">
        <v>-4.7999999999999996E-3</v>
      </c>
    </row>
    <row r="64" spans="1:7" ht="12.95" customHeight="1" thickBot="1">
      <c r="A64" s="10"/>
      <c r="B64" s="41" t="s">
        <v>264</v>
      </c>
      <c r="C64" s="40" t="s">
        <v>2</v>
      </c>
      <c r="D64" s="42" t="s">
        <v>2</v>
      </c>
      <c r="E64" s="42" t="s">
        <v>2</v>
      </c>
      <c r="F64" s="43">
        <v>22261.171018312802</v>
      </c>
      <c r="G64" s="44">
        <v>1</v>
      </c>
    </row>
    <row r="65" spans="1:7" ht="12.95" customHeight="1">
      <c r="A65" s="10"/>
      <c r="B65" s="11" t="s">
        <v>2</v>
      </c>
      <c r="C65" s="10"/>
      <c r="D65" s="10"/>
      <c r="E65" s="10"/>
      <c r="F65" s="10"/>
      <c r="G65" s="10"/>
    </row>
    <row r="66" spans="1:7" ht="12.95" customHeight="1">
      <c r="A66" s="10"/>
      <c r="B66" s="45" t="s">
        <v>2</v>
      </c>
      <c r="C66" s="10"/>
      <c r="D66" s="10"/>
      <c r="E66" s="10"/>
      <c r="F66" s="10"/>
      <c r="G66" s="10"/>
    </row>
    <row r="67" spans="1:7" ht="12.95" customHeight="1">
      <c r="A67" s="10"/>
      <c r="B67" s="45" t="s">
        <v>2</v>
      </c>
      <c r="C67" s="10"/>
      <c r="D67" s="10"/>
      <c r="E67" s="10"/>
      <c r="F67" s="10"/>
      <c r="G67" s="10"/>
    </row>
    <row r="68" spans="1:7" ht="26.1" customHeight="1">
      <c r="A68" s="10"/>
      <c r="B68" s="55"/>
      <c r="C68" s="10"/>
      <c r="E68" s="10"/>
      <c r="F68" s="10"/>
      <c r="G68" s="10"/>
    </row>
    <row r="69" spans="1:7" ht="12.95" customHeight="1">
      <c r="A69" s="10"/>
      <c r="B69" s="45" t="s">
        <v>2</v>
      </c>
      <c r="C69" s="10"/>
      <c r="D69" s="10"/>
      <c r="E69" s="10"/>
      <c r="F69" s="10"/>
      <c r="G6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2:G55"/>
  <sheetViews>
    <sheetView showGridLines="0" zoomScaleNormal="100" workbookViewId="0">
      <selection activeCell="B4" sqref="B4:G4"/>
    </sheetView>
  </sheetViews>
  <sheetFormatPr defaultRowHeight="12.75"/>
  <cols>
    <col min="1" max="1" width="9.85546875" style="8" bestFit="1" customWidth="1"/>
    <col min="2" max="2" width="61.7109375" style="8" bestFit="1" customWidth="1"/>
    <col min="3" max="3" width="13.28515625" style="8" bestFit="1" customWidth="1"/>
    <col min="4" max="4" width="21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">
        <v>3050</v>
      </c>
      <c r="C4" s="65"/>
      <c r="D4" s="65"/>
      <c r="E4" s="65"/>
      <c r="F4" s="65"/>
      <c r="G4" s="65"/>
    </row>
    <row r="5" spans="1:7" ht="15.95" customHeight="1">
      <c r="A5" s="9" t="s">
        <v>2768</v>
      </c>
      <c r="B5" s="56" t="s">
        <v>2769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853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854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1070</v>
      </c>
      <c r="B11" s="22" t="s">
        <v>1072</v>
      </c>
      <c r="C11" s="17" t="s">
        <v>1071</v>
      </c>
      <c r="D11" s="19" t="s">
        <v>902</v>
      </c>
      <c r="E11" s="23">
        <v>49400</v>
      </c>
      <c r="F11" s="24">
        <v>3231.85</v>
      </c>
      <c r="G11" s="25">
        <v>5.3499999999999999E-2</v>
      </c>
    </row>
    <row r="12" spans="1:7" ht="12.95" customHeight="1">
      <c r="A12" s="21" t="s">
        <v>1221</v>
      </c>
      <c r="B12" s="22" t="s">
        <v>1223</v>
      </c>
      <c r="C12" s="17" t="s">
        <v>1222</v>
      </c>
      <c r="D12" s="19" t="s">
        <v>866</v>
      </c>
      <c r="E12" s="23">
        <v>584000</v>
      </c>
      <c r="F12" s="24">
        <v>3000.88</v>
      </c>
      <c r="G12" s="25">
        <v>4.9700000000000001E-2</v>
      </c>
    </row>
    <row r="13" spans="1:7" ht="12.95" customHeight="1">
      <c r="A13" s="21" t="s">
        <v>1168</v>
      </c>
      <c r="B13" s="22" t="s">
        <v>1170</v>
      </c>
      <c r="C13" s="17" t="s">
        <v>1169</v>
      </c>
      <c r="D13" s="19" t="s">
        <v>902</v>
      </c>
      <c r="E13" s="23">
        <v>204800</v>
      </c>
      <c r="F13" s="24">
        <v>2877.24</v>
      </c>
      <c r="G13" s="25">
        <v>4.7600000000000003E-2</v>
      </c>
    </row>
    <row r="14" spans="1:7" ht="12.95" customHeight="1">
      <c r="A14" s="21" t="s">
        <v>1700</v>
      </c>
      <c r="B14" s="22" t="s">
        <v>1702</v>
      </c>
      <c r="C14" s="17" t="s">
        <v>1701</v>
      </c>
      <c r="D14" s="19" t="s">
        <v>870</v>
      </c>
      <c r="E14" s="23">
        <v>400000</v>
      </c>
      <c r="F14" s="24">
        <v>2805.4</v>
      </c>
      <c r="G14" s="25">
        <v>4.6399999999999997E-2</v>
      </c>
    </row>
    <row r="15" spans="1:7" ht="12.95" customHeight="1">
      <c r="A15" s="21" t="s">
        <v>1799</v>
      </c>
      <c r="B15" s="22" t="s">
        <v>1801</v>
      </c>
      <c r="C15" s="17" t="s">
        <v>1800</v>
      </c>
      <c r="D15" s="19" t="s">
        <v>902</v>
      </c>
      <c r="E15" s="23">
        <v>26400</v>
      </c>
      <c r="F15" s="24">
        <v>2780.03</v>
      </c>
      <c r="G15" s="25">
        <v>4.5999999999999999E-2</v>
      </c>
    </row>
    <row r="16" spans="1:7" ht="12.95" customHeight="1">
      <c r="A16" s="21" t="s">
        <v>1156</v>
      </c>
      <c r="B16" s="22" t="s">
        <v>259</v>
      </c>
      <c r="C16" s="17" t="s">
        <v>1157</v>
      </c>
      <c r="D16" s="19" t="s">
        <v>870</v>
      </c>
      <c r="E16" s="23">
        <v>480000</v>
      </c>
      <c r="F16" s="24">
        <v>2749.92</v>
      </c>
      <c r="G16" s="25">
        <v>4.5499999999999999E-2</v>
      </c>
    </row>
    <row r="17" spans="1:7" ht="12.95" customHeight="1">
      <c r="A17" s="21" t="s">
        <v>1781</v>
      </c>
      <c r="B17" s="22" t="s">
        <v>1783</v>
      </c>
      <c r="C17" s="17" t="s">
        <v>1782</v>
      </c>
      <c r="D17" s="19" t="s">
        <v>902</v>
      </c>
      <c r="E17" s="23">
        <v>41166</v>
      </c>
      <c r="F17" s="24">
        <v>2669.68</v>
      </c>
      <c r="G17" s="25">
        <v>4.4200000000000003E-2</v>
      </c>
    </row>
    <row r="18" spans="1:7" ht="12.95" customHeight="1">
      <c r="A18" s="21" t="s">
        <v>1808</v>
      </c>
      <c r="B18" s="22" t="s">
        <v>1810</v>
      </c>
      <c r="C18" s="17" t="s">
        <v>1809</v>
      </c>
      <c r="D18" s="19" t="s">
        <v>1128</v>
      </c>
      <c r="E18" s="23">
        <v>189206</v>
      </c>
      <c r="F18" s="24">
        <v>2277.9499999999998</v>
      </c>
      <c r="G18" s="25">
        <v>3.7699999999999997E-2</v>
      </c>
    </row>
    <row r="19" spans="1:7" ht="12.95" customHeight="1">
      <c r="A19" s="21" t="s">
        <v>1161</v>
      </c>
      <c r="B19" s="22" t="s">
        <v>1163</v>
      </c>
      <c r="C19" s="17" t="s">
        <v>1162</v>
      </c>
      <c r="D19" s="19" t="s">
        <v>902</v>
      </c>
      <c r="E19" s="23">
        <v>122940</v>
      </c>
      <c r="F19" s="24">
        <v>2128.89</v>
      </c>
      <c r="G19" s="25">
        <v>3.5200000000000002E-2</v>
      </c>
    </row>
    <row r="20" spans="1:7" ht="12.95" customHeight="1">
      <c r="A20" s="21" t="s">
        <v>1715</v>
      </c>
      <c r="B20" s="22" t="s">
        <v>1717</v>
      </c>
      <c r="C20" s="17" t="s">
        <v>1716</v>
      </c>
      <c r="D20" s="19" t="s">
        <v>1082</v>
      </c>
      <c r="E20" s="23">
        <v>684000</v>
      </c>
      <c r="F20" s="24">
        <v>2002.75</v>
      </c>
      <c r="G20" s="25">
        <v>3.32E-2</v>
      </c>
    </row>
    <row r="21" spans="1:7" ht="12.95" customHeight="1">
      <c r="A21" s="21" t="s">
        <v>1904</v>
      </c>
      <c r="B21" s="22" t="s">
        <v>1906</v>
      </c>
      <c r="C21" s="17" t="s">
        <v>1905</v>
      </c>
      <c r="D21" s="19" t="s">
        <v>1907</v>
      </c>
      <c r="E21" s="23">
        <v>188082</v>
      </c>
      <c r="F21" s="24">
        <v>2000.25</v>
      </c>
      <c r="G21" s="25">
        <v>3.3099999999999997E-2</v>
      </c>
    </row>
    <row r="22" spans="1:7" ht="12.95" customHeight="1">
      <c r="A22" s="21" t="s">
        <v>2119</v>
      </c>
      <c r="B22" s="22" t="s">
        <v>2121</v>
      </c>
      <c r="C22" s="17" t="s">
        <v>2120</v>
      </c>
      <c r="D22" s="19" t="s">
        <v>1082</v>
      </c>
      <c r="E22" s="23">
        <v>518000</v>
      </c>
      <c r="F22" s="24">
        <v>1924.11</v>
      </c>
      <c r="G22" s="25">
        <v>3.1899999999999998E-2</v>
      </c>
    </row>
    <row r="23" spans="1:7" ht="12.95" customHeight="1">
      <c r="A23" s="21" t="s">
        <v>1768</v>
      </c>
      <c r="B23" s="22" t="s">
        <v>1770</v>
      </c>
      <c r="C23" s="17" t="s">
        <v>1769</v>
      </c>
      <c r="D23" s="19" t="s">
        <v>862</v>
      </c>
      <c r="E23" s="23">
        <v>200000</v>
      </c>
      <c r="F23" s="24">
        <v>1871.9</v>
      </c>
      <c r="G23" s="25">
        <v>3.1E-2</v>
      </c>
    </row>
    <row r="24" spans="1:7" ht="12.95" customHeight="1">
      <c r="A24" s="21" t="s">
        <v>1891</v>
      </c>
      <c r="B24" s="22" t="s">
        <v>1893</v>
      </c>
      <c r="C24" s="17" t="s">
        <v>1892</v>
      </c>
      <c r="D24" s="19" t="s">
        <v>866</v>
      </c>
      <c r="E24" s="23">
        <v>1092400</v>
      </c>
      <c r="F24" s="24">
        <v>1636.42</v>
      </c>
      <c r="G24" s="25">
        <v>2.7099999999999999E-2</v>
      </c>
    </row>
    <row r="25" spans="1:7" ht="12.95" customHeight="1">
      <c r="A25" s="21" t="s">
        <v>1731</v>
      </c>
      <c r="B25" s="22" t="s">
        <v>1733</v>
      </c>
      <c r="C25" s="17" t="s">
        <v>1732</v>
      </c>
      <c r="D25" s="19" t="s">
        <v>1016</v>
      </c>
      <c r="E25" s="23">
        <v>190436</v>
      </c>
      <c r="F25" s="24">
        <v>1576.33</v>
      </c>
      <c r="G25" s="25">
        <v>2.6100000000000002E-2</v>
      </c>
    </row>
    <row r="26" spans="1:7" ht="12.95" customHeight="1">
      <c r="A26" s="21" t="s">
        <v>1200</v>
      </c>
      <c r="B26" s="22" t="s">
        <v>1202</v>
      </c>
      <c r="C26" s="17" t="s">
        <v>1201</v>
      </c>
      <c r="D26" s="19" t="s">
        <v>892</v>
      </c>
      <c r="E26" s="23">
        <v>248000</v>
      </c>
      <c r="F26" s="24">
        <v>1573.31</v>
      </c>
      <c r="G26" s="25">
        <v>2.5999999999999999E-2</v>
      </c>
    </row>
    <row r="27" spans="1:7" ht="12.95" customHeight="1">
      <c r="A27" s="21" t="s">
        <v>2306</v>
      </c>
      <c r="B27" s="22" t="s">
        <v>2308</v>
      </c>
      <c r="C27" s="17" t="s">
        <v>2307</v>
      </c>
      <c r="D27" s="19" t="s">
        <v>902</v>
      </c>
      <c r="E27" s="23">
        <v>130949</v>
      </c>
      <c r="F27" s="24">
        <v>1519.6</v>
      </c>
      <c r="G27" s="25">
        <v>2.52E-2</v>
      </c>
    </row>
    <row r="28" spans="1:7" ht="12.95" customHeight="1">
      <c r="A28" s="21" t="s">
        <v>1004</v>
      </c>
      <c r="B28" s="22" t="s">
        <v>1006</v>
      </c>
      <c r="C28" s="17" t="s">
        <v>1005</v>
      </c>
      <c r="D28" s="19" t="s">
        <v>902</v>
      </c>
      <c r="E28" s="23">
        <v>100000</v>
      </c>
      <c r="F28" s="24">
        <v>1451.4</v>
      </c>
      <c r="G28" s="25">
        <v>2.4E-2</v>
      </c>
    </row>
    <row r="29" spans="1:7" ht="12.95" customHeight="1">
      <c r="A29" s="21" t="s">
        <v>1771</v>
      </c>
      <c r="B29" s="22" t="s">
        <v>1773</v>
      </c>
      <c r="C29" s="17" t="s">
        <v>1772</v>
      </c>
      <c r="D29" s="19" t="s">
        <v>1082</v>
      </c>
      <c r="E29" s="23">
        <v>1784</v>
      </c>
      <c r="F29" s="24">
        <v>1418.11</v>
      </c>
      <c r="G29" s="25">
        <v>2.35E-2</v>
      </c>
    </row>
    <row r="30" spans="1:7" ht="12.95" customHeight="1">
      <c r="A30" s="21" t="s">
        <v>969</v>
      </c>
      <c r="B30" s="22" t="s">
        <v>971</v>
      </c>
      <c r="C30" s="17" t="s">
        <v>970</v>
      </c>
      <c r="D30" s="19" t="s">
        <v>858</v>
      </c>
      <c r="E30" s="23">
        <v>688000</v>
      </c>
      <c r="F30" s="24">
        <v>1413.5</v>
      </c>
      <c r="G30" s="25">
        <v>2.3400000000000001E-2</v>
      </c>
    </row>
    <row r="31" spans="1:7" ht="12.95" customHeight="1">
      <c r="A31" s="21" t="s">
        <v>2300</v>
      </c>
      <c r="B31" s="22" t="s">
        <v>2302</v>
      </c>
      <c r="C31" s="17" t="s">
        <v>2301</v>
      </c>
      <c r="D31" s="19" t="s">
        <v>892</v>
      </c>
      <c r="E31" s="23">
        <v>140400</v>
      </c>
      <c r="F31" s="24">
        <v>1367.22</v>
      </c>
      <c r="G31" s="25">
        <v>2.2599999999999999E-2</v>
      </c>
    </row>
    <row r="32" spans="1:7" ht="12.95" customHeight="1">
      <c r="A32" s="21" t="s">
        <v>1784</v>
      </c>
      <c r="B32" s="22" t="s">
        <v>1786</v>
      </c>
      <c r="C32" s="17" t="s">
        <v>1785</v>
      </c>
      <c r="D32" s="19" t="s">
        <v>1128</v>
      </c>
      <c r="E32" s="23">
        <v>62400</v>
      </c>
      <c r="F32" s="24">
        <v>1029.5999999999999</v>
      </c>
      <c r="G32" s="25">
        <v>1.7000000000000001E-2</v>
      </c>
    </row>
    <row r="33" spans="1:7" ht="12.95" customHeight="1">
      <c r="A33" s="21" t="s">
        <v>1125</v>
      </c>
      <c r="B33" s="22" t="s">
        <v>1127</v>
      </c>
      <c r="C33" s="17" t="s">
        <v>1126</v>
      </c>
      <c r="D33" s="19" t="s">
        <v>1128</v>
      </c>
      <c r="E33" s="23">
        <v>154000</v>
      </c>
      <c r="F33" s="24">
        <v>986.6</v>
      </c>
      <c r="G33" s="25">
        <v>1.6299999999999999E-2</v>
      </c>
    </row>
    <row r="34" spans="1:7" ht="12.95" customHeight="1">
      <c r="A34" s="21" t="s">
        <v>1823</v>
      </c>
      <c r="B34" s="22" t="s">
        <v>1825</v>
      </c>
      <c r="C34" s="17" t="s">
        <v>1824</v>
      </c>
      <c r="D34" s="19" t="s">
        <v>866</v>
      </c>
      <c r="E34" s="23">
        <v>223725</v>
      </c>
      <c r="F34" s="24">
        <v>722.63</v>
      </c>
      <c r="G34" s="25">
        <v>1.2E-2</v>
      </c>
    </row>
    <row r="35" spans="1:7" ht="12.95" customHeight="1">
      <c r="A35" s="21" t="s">
        <v>2146</v>
      </c>
      <c r="B35" s="22" t="s">
        <v>2148</v>
      </c>
      <c r="C35" s="17" t="s">
        <v>2147</v>
      </c>
      <c r="D35" s="19" t="s">
        <v>866</v>
      </c>
      <c r="E35" s="23">
        <v>5400</v>
      </c>
      <c r="F35" s="24">
        <v>376.77</v>
      </c>
      <c r="G35" s="25">
        <v>6.1999999999999998E-3</v>
      </c>
    </row>
    <row r="36" spans="1:7" ht="12.95" customHeight="1">
      <c r="A36" s="21" t="s">
        <v>1724</v>
      </c>
      <c r="B36" s="22" t="s">
        <v>1726</v>
      </c>
      <c r="C36" s="17" t="s">
        <v>1725</v>
      </c>
      <c r="D36" s="19" t="s">
        <v>866</v>
      </c>
      <c r="E36" s="23">
        <v>23444</v>
      </c>
      <c r="F36" s="24">
        <v>351.17</v>
      </c>
      <c r="G36" s="25">
        <v>5.7999999999999996E-3</v>
      </c>
    </row>
    <row r="37" spans="1:7" ht="12.95" customHeight="1">
      <c r="A37" s="21" t="s">
        <v>1829</v>
      </c>
      <c r="B37" s="22" t="s">
        <v>1831</v>
      </c>
      <c r="C37" s="17" t="s">
        <v>1830</v>
      </c>
      <c r="D37" s="19" t="s">
        <v>944</v>
      </c>
      <c r="E37" s="23">
        <v>129400</v>
      </c>
      <c r="F37" s="24">
        <v>172.04</v>
      </c>
      <c r="G37" s="25">
        <v>2.8E-3</v>
      </c>
    </row>
    <row r="38" spans="1:7" ht="12.95" customHeight="1">
      <c r="A38" s="10"/>
      <c r="B38" s="27" t="s">
        <v>37</v>
      </c>
      <c r="C38" s="26" t="s">
        <v>2</v>
      </c>
      <c r="D38" s="27" t="s">
        <v>2</v>
      </c>
      <c r="E38" s="27" t="s">
        <v>2</v>
      </c>
      <c r="F38" s="28">
        <v>47915.55</v>
      </c>
      <c r="G38" s="29">
        <v>0.79300000000000004</v>
      </c>
    </row>
    <row r="39" spans="1:7" ht="12.95" customHeight="1">
      <c r="A39" s="10"/>
      <c r="B39" s="18" t="s">
        <v>1285</v>
      </c>
      <c r="C39" s="33" t="s">
        <v>2</v>
      </c>
      <c r="D39" s="30" t="s">
        <v>2</v>
      </c>
      <c r="E39" s="30" t="s">
        <v>2</v>
      </c>
      <c r="F39" s="31" t="s">
        <v>39</v>
      </c>
      <c r="G39" s="32" t="s">
        <v>39</v>
      </c>
    </row>
    <row r="40" spans="1:7" ht="12.95" customHeight="1">
      <c r="A40" s="10"/>
      <c r="B40" s="27" t="s">
        <v>37</v>
      </c>
      <c r="C40" s="33" t="s">
        <v>2</v>
      </c>
      <c r="D40" s="30" t="s">
        <v>2</v>
      </c>
      <c r="E40" s="30" t="s">
        <v>2</v>
      </c>
      <c r="F40" s="31" t="s">
        <v>39</v>
      </c>
      <c r="G40" s="32" t="s">
        <v>39</v>
      </c>
    </row>
    <row r="41" spans="1:7" ht="12.95" customHeight="1">
      <c r="A41" s="10"/>
      <c r="B41" s="27" t="s">
        <v>40</v>
      </c>
      <c r="C41" s="33" t="s">
        <v>2</v>
      </c>
      <c r="D41" s="30" t="s">
        <v>2</v>
      </c>
      <c r="E41" s="35" t="s">
        <v>2</v>
      </c>
      <c r="F41" s="36">
        <v>47915.55</v>
      </c>
      <c r="G41" s="37">
        <v>0.79300000000000004</v>
      </c>
    </row>
    <row r="42" spans="1:7" ht="12.95" customHeight="1">
      <c r="A42" s="10"/>
      <c r="B42" s="18" t="s">
        <v>41</v>
      </c>
      <c r="C42" s="17" t="s">
        <v>2</v>
      </c>
      <c r="D42" s="19" t="s">
        <v>2</v>
      </c>
      <c r="E42" s="19" t="s">
        <v>2</v>
      </c>
      <c r="F42" s="19" t="s">
        <v>2</v>
      </c>
      <c r="G42" s="20" t="s">
        <v>2</v>
      </c>
    </row>
    <row r="43" spans="1:7" ht="12.95" customHeight="1">
      <c r="A43" s="10"/>
      <c r="B43" s="18" t="s">
        <v>453</v>
      </c>
      <c r="C43" s="17" t="s">
        <v>2</v>
      </c>
      <c r="D43" s="19" t="s">
        <v>2</v>
      </c>
      <c r="E43" s="19" t="s">
        <v>2</v>
      </c>
      <c r="F43" s="19" t="s">
        <v>2</v>
      </c>
      <c r="G43" s="20" t="s">
        <v>2</v>
      </c>
    </row>
    <row r="44" spans="1:7" ht="12.95" customHeight="1">
      <c r="A44" s="11" t="s">
        <v>2</v>
      </c>
      <c r="B44" s="22" t="s">
        <v>454</v>
      </c>
      <c r="C44" s="17" t="s">
        <v>2</v>
      </c>
      <c r="D44" s="19" t="s">
        <v>2</v>
      </c>
      <c r="E44" s="39" t="s">
        <v>2</v>
      </c>
      <c r="F44" s="24">
        <v>7681.31</v>
      </c>
      <c r="G44" s="25">
        <v>0.12720000000000001</v>
      </c>
    </row>
    <row r="45" spans="1:7" ht="12.95" customHeight="1">
      <c r="A45" s="10"/>
      <c r="B45" s="27" t="s">
        <v>40</v>
      </c>
      <c r="C45" s="33" t="s">
        <v>2</v>
      </c>
      <c r="D45" s="30" t="s">
        <v>2</v>
      </c>
      <c r="E45" s="35" t="s">
        <v>2</v>
      </c>
      <c r="F45" s="36">
        <v>7681.31</v>
      </c>
      <c r="G45" s="37">
        <v>0.12720000000000001</v>
      </c>
    </row>
    <row r="46" spans="1:7" ht="12.95" customHeight="1">
      <c r="A46" s="10"/>
      <c r="B46" s="18" t="s">
        <v>248</v>
      </c>
      <c r="C46" s="17" t="s">
        <v>2</v>
      </c>
      <c r="D46" s="38" t="s">
        <v>249</v>
      </c>
      <c r="E46" s="19" t="s">
        <v>2</v>
      </c>
      <c r="F46" s="19" t="s">
        <v>2</v>
      </c>
      <c r="G46" s="20" t="s">
        <v>2</v>
      </c>
    </row>
    <row r="47" spans="1:7" ht="12.95" customHeight="1">
      <c r="A47" s="21" t="s">
        <v>2025</v>
      </c>
      <c r="B47" s="22" t="s">
        <v>1615</v>
      </c>
      <c r="C47" s="17" t="s">
        <v>2</v>
      </c>
      <c r="D47" s="19" t="s">
        <v>2026</v>
      </c>
      <c r="E47" s="39" t="s">
        <v>2</v>
      </c>
      <c r="F47" s="24">
        <v>5000</v>
      </c>
      <c r="G47" s="25">
        <v>8.2799999999999999E-2</v>
      </c>
    </row>
    <row r="48" spans="1:7" ht="12.95" customHeight="1">
      <c r="A48" s="10"/>
      <c r="B48" s="27" t="s">
        <v>40</v>
      </c>
      <c r="C48" s="33" t="s">
        <v>2</v>
      </c>
      <c r="D48" s="30" t="s">
        <v>2</v>
      </c>
      <c r="E48" s="35" t="s">
        <v>2</v>
      </c>
      <c r="F48" s="36">
        <v>5000</v>
      </c>
      <c r="G48" s="37">
        <v>8.2799999999999999E-2</v>
      </c>
    </row>
    <row r="49" spans="1:7" ht="12.95" customHeight="1">
      <c r="A49" s="10"/>
      <c r="B49" s="27" t="s">
        <v>263</v>
      </c>
      <c r="C49" s="33" t="s">
        <v>2</v>
      </c>
      <c r="D49" s="30" t="s">
        <v>2</v>
      </c>
      <c r="E49" s="19" t="s">
        <v>2</v>
      </c>
      <c r="F49" s="36">
        <v>-195.46</v>
      </c>
      <c r="G49" s="37">
        <v>-3.0000000000000001E-3</v>
      </c>
    </row>
    <row r="50" spans="1:7" ht="12.95" customHeight="1" thickBot="1">
      <c r="A50" s="10"/>
      <c r="B50" s="41" t="s">
        <v>264</v>
      </c>
      <c r="C50" s="40" t="s">
        <v>2</v>
      </c>
      <c r="D50" s="42" t="s">
        <v>2</v>
      </c>
      <c r="E50" s="42" t="s">
        <v>2</v>
      </c>
      <c r="F50" s="43">
        <v>60401.403342199897</v>
      </c>
      <c r="G50" s="44">
        <v>1</v>
      </c>
    </row>
    <row r="51" spans="1:7" ht="12.95" customHeight="1">
      <c r="A51" s="10"/>
      <c r="B51" s="11" t="s">
        <v>2</v>
      </c>
      <c r="C51" s="10"/>
      <c r="D51" s="10"/>
      <c r="E51" s="10"/>
      <c r="F51" s="10"/>
      <c r="G51" s="10"/>
    </row>
    <row r="52" spans="1:7" ht="12.95" customHeight="1">
      <c r="A52" s="10"/>
      <c r="B52" s="45" t="s">
        <v>2</v>
      </c>
      <c r="C52" s="10"/>
      <c r="D52" s="10"/>
      <c r="E52" s="10"/>
      <c r="F52" s="10"/>
      <c r="G52" s="10"/>
    </row>
    <row r="53" spans="1:7" ht="12.95" customHeight="1">
      <c r="A53" s="10"/>
      <c r="B53" s="45" t="s">
        <v>2</v>
      </c>
      <c r="C53" s="10"/>
      <c r="D53" s="10"/>
      <c r="E53" s="10"/>
      <c r="F53" s="10"/>
      <c r="G53" s="10"/>
    </row>
    <row r="54" spans="1:7" ht="26.1" customHeight="1">
      <c r="A54" s="10"/>
      <c r="B54" s="55"/>
      <c r="C54" s="10"/>
      <c r="E54" s="10"/>
      <c r="F54" s="10"/>
      <c r="G54" s="10"/>
    </row>
    <row r="55" spans="1:7" ht="12.95" customHeight="1">
      <c r="A55" s="10"/>
      <c r="B55" s="45" t="s">
        <v>2</v>
      </c>
      <c r="C55" s="10"/>
      <c r="D55" s="10"/>
      <c r="E55" s="10"/>
      <c r="F55" s="10"/>
      <c r="G55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2:G45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1.7109375" style="8" bestFit="1" customWidth="1"/>
    <col min="3" max="3" width="13.4257812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Fixed Term Plan Series 140 (1145 days)</v>
      </c>
      <c r="C4" s="65"/>
      <c r="D4" s="65"/>
      <c r="E4" s="65"/>
      <c r="F4" s="65"/>
      <c r="G4" s="65"/>
    </row>
    <row r="5" spans="1:7" ht="15.95" customHeight="1">
      <c r="A5" s="9" t="s">
        <v>2770</v>
      </c>
      <c r="B5" s="56" t="s">
        <v>2771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267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2772</v>
      </c>
      <c r="B12" s="22" t="s">
        <v>2774</v>
      </c>
      <c r="C12" s="17" t="s">
        <v>2773</v>
      </c>
      <c r="D12" s="19" t="s">
        <v>271</v>
      </c>
      <c r="E12" s="23">
        <v>3500000</v>
      </c>
      <c r="F12" s="24">
        <v>3469.34</v>
      </c>
      <c r="G12" s="25">
        <v>7.3300000000000004E-2</v>
      </c>
    </row>
    <row r="13" spans="1:7" ht="12.95" customHeight="1">
      <c r="A13" s="21" t="s">
        <v>2775</v>
      </c>
      <c r="B13" s="22" t="s">
        <v>2747</v>
      </c>
      <c r="C13" s="17" t="s">
        <v>2776</v>
      </c>
      <c r="D13" s="19" t="s">
        <v>271</v>
      </c>
      <c r="E13" s="23">
        <v>2500000</v>
      </c>
      <c r="F13" s="24">
        <v>2499.84</v>
      </c>
      <c r="G13" s="25">
        <v>5.28E-2</v>
      </c>
    </row>
    <row r="14" spans="1:7" ht="12.95" customHeight="1">
      <c r="A14" s="10"/>
      <c r="B14" s="18" t="s">
        <v>11</v>
      </c>
      <c r="C14" s="17" t="s">
        <v>2</v>
      </c>
      <c r="D14" s="19" t="s">
        <v>2</v>
      </c>
      <c r="E14" s="19" t="s">
        <v>2</v>
      </c>
      <c r="F14" s="19" t="s">
        <v>2</v>
      </c>
      <c r="G14" s="20" t="s">
        <v>2</v>
      </c>
    </row>
    <row r="15" spans="1:7" ht="12.95" customHeight="1">
      <c r="A15" s="21" t="s">
        <v>2153</v>
      </c>
      <c r="B15" s="22" t="s">
        <v>2155</v>
      </c>
      <c r="C15" s="17" t="s">
        <v>2154</v>
      </c>
      <c r="D15" s="19" t="s">
        <v>23</v>
      </c>
      <c r="E15" s="23">
        <v>5300000</v>
      </c>
      <c r="F15" s="24">
        <v>5217.99</v>
      </c>
      <c r="G15" s="25">
        <v>0.1103</v>
      </c>
    </row>
    <row r="16" spans="1:7" ht="12.95" customHeight="1">
      <c r="A16" s="21" t="s">
        <v>2777</v>
      </c>
      <c r="B16" s="22" t="s">
        <v>737</v>
      </c>
      <c r="C16" s="17" t="s">
        <v>2778</v>
      </c>
      <c r="D16" s="19" t="s">
        <v>23</v>
      </c>
      <c r="E16" s="23">
        <v>5000000</v>
      </c>
      <c r="F16" s="24">
        <v>4927.82</v>
      </c>
      <c r="G16" s="25">
        <v>0.1041</v>
      </c>
    </row>
    <row r="17" spans="1:7" ht="12.95" customHeight="1">
      <c r="A17" s="21" t="s">
        <v>2779</v>
      </c>
      <c r="B17" s="22" t="s">
        <v>2781</v>
      </c>
      <c r="C17" s="17" t="s">
        <v>2780</v>
      </c>
      <c r="D17" s="19" t="s">
        <v>23</v>
      </c>
      <c r="E17" s="23">
        <v>3000000</v>
      </c>
      <c r="F17" s="24">
        <v>2949.41</v>
      </c>
      <c r="G17" s="25">
        <v>6.2300000000000001E-2</v>
      </c>
    </row>
    <row r="18" spans="1:7" ht="12.95" customHeight="1">
      <c r="A18" s="21" t="s">
        <v>2782</v>
      </c>
      <c r="B18" s="22" t="s">
        <v>2781</v>
      </c>
      <c r="C18" s="17" t="s">
        <v>2783</v>
      </c>
      <c r="D18" s="19" t="s">
        <v>23</v>
      </c>
      <c r="E18" s="23">
        <v>2500000</v>
      </c>
      <c r="F18" s="24">
        <v>2458.1</v>
      </c>
      <c r="G18" s="25">
        <v>5.1900000000000002E-2</v>
      </c>
    </row>
    <row r="19" spans="1:7" ht="12.95" customHeight="1">
      <c r="A19" s="21" t="s">
        <v>793</v>
      </c>
      <c r="B19" s="22" t="s">
        <v>795</v>
      </c>
      <c r="C19" s="17" t="s">
        <v>794</v>
      </c>
      <c r="D19" s="19" t="s">
        <v>23</v>
      </c>
      <c r="E19" s="23">
        <v>1000000</v>
      </c>
      <c r="F19" s="24">
        <v>1013.75</v>
      </c>
      <c r="G19" s="25">
        <v>2.1399999999999999E-2</v>
      </c>
    </row>
    <row r="20" spans="1:7" ht="12.95" customHeight="1">
      <c r="A20" s="21" t="s">
        <v>845</v>
      </c>
      <c r="B20" s="22" t="s">
        <v>847</v>
      </c>
      <c r="C20" s="17" t="s">
        <v>846</v>
      </c>
      <c r="D20" s="19" t="s">
        <v>23</v>
      </c>
      <c r="E20" s="23">
        <v>450000</v>
      </c>
      <c r="F20" s="24">
        <v>449.73</v>
      </c>
      <c r="G20" s="25">
        <v>9.4999999999999998E-3</v>
      </c>
    </row>
    <row r="21" spans="1:7" ht="12.95" customHeight="1">
      <c r="A21" s="10"/>
      <c r="B21" s="18" t="s">
        <v>377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2784</v>
      </c>
      <c r="B22" s="22" t="s">
        <v>79</v>
      </c>
      <c r="C22" s="17" t="s">
        <v>2785</v>
      </c>
      <c r="D22" s="19" t="s">
        <v>23</v>
      </c>
      <c r="E22" s="23">
        <v>5500000</v>
      </c>
      <c r="F22" s="24">
        <v>5619.03</v>
      </c>
      <c r="G22" s="25">
        <v>0.1187</v>
      </c>
    </row>
    <row r="23" spans="1:7" ht="12.95" customHeight="1">
      <c r="A23" s="21" t="s">
        <v>2786</v>
      </c>
      <c r="B23" s="22" t="s">
        <v>195</v>
      </c>
      <c r="C23" s="17" t="s">
        <v>2787</v>
      </c>
      <c r="D23" s="19" t="s">
        <v>23</v>
      </c>
      <c r="E23" s="23">
        <v>7000000</v>
      </c>
      <c r="F23" s="24">
        <v>5563.25</v>
      </c>
      <c r="G23" s="25">
        <v>0.1176</v>
      </c>
    </row>
    <row r="24" spans="1:7" ht="12.95" customHeight="1">
      <c r="A24" s="21" t="s">
        <v>2788</v>
      </c>
      <c r="B24" s="22" t="s">
        <v>2596</v>
      </c>
      <c r="C24" s="17" t="s">
        <v>2789</v>
      </c>
      <c r="D24" s="19" t="s">
        <v>23</v>
      </c>
      <c r="E24" s="23">
        <v>4400000</v>
      </c>
      <c r="F24" s="24">
        <v>4520.7</v>
      </c>
      <c r="G24" s="25">
        <v>9.5500000000000002E-2</v>
      </c>
    </row>
    <row r="25" spans="1:7" ht="12.95" customHeight="1">
      <c r="A25" s="21" t="s">
        <v>2790</v>
      </c>
      <c r="B25" s="22" t="s">
        <v>192</v>
      </c>
      <c r="C25" s="17" t="s">
        <v>2791</v>
      </c>
      <c r="D25" s="19" t="s">
        <v>23</v>
      </c>
      <c r="E25" s="23">
        <v>3100000</v>
      </c>
      <c r="F25" s="24">
        <v>3150.56</v>
      </c>
      <c r="G25" s="25">
        <v>6.6600000000000006E-2</v>
      </c>
    </row>
    <row r="26" spans="1:7" ht="12.95" customHeight="1">
      <c r="A26" s="10"/>
      <c r="B26" s="27" t="s">
        <v>37</v>
      </c>
      <c r="C26" s="26" t="s">
        <v>2</v>
      </c>
      <c r="D26" s="27" t="s">
        <v>2</v>
      </c>
      <c r="E26" s="27" t="s">
        <v>2</v>
      </c>
      <c r="F26" s="28">
        <v>41839.519999999997</v>
      </c>
      <c r="G26" s="29">
        <v>0.88400000000000001</v>
      </c>
    </row>
    <row r="27" spans="1:7" ht="12.95" customHeight="1">
      <c r="A27" s="10"/>
      <c r="B27" s="18" t="s">
        <v>38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0"/>
      <c r="B28" s="18" t="s">
        <v>11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21" t="s">
        <v>2792</v>
      </c>
      <c r="B29" s="22" t="s">
        <v>2607</v>
      </c>
      <c r="C29" s="17" t="s">
        <v>2793</v>
      </c>
      <c r="D29" s="19" t="s">
        <v>15</v>
      </c>
      <c r="E29" s="23">
        <v>4400000</v>
      </c>
      <c r="F29" s="24">
        <v>4368.55</v>
      </c>
      <c r="G29" s="25">
        <v>9.2299999999999993E-2</v>
      </c>
    </row>
    <row r="30" spans="1:7" ht="12.95" customHeight="1">
      <c r="A30" s="10"/>
      <c r="B30" s="27" t="s">
        <v>37</v>
      </c>
      <c r="C30" s="26" t="s">
        <v>2</v>
      </c>
      <c r="D30" s="27" t="s">
        <v>2</v>
      </c>
      <c r="E30" s="27" t="s">
        <v>2</v>
      </c>
      <c r="F30" s="28">
        <v>4368.55</v>
      </c>
      <c r="G30" s="29">
        <v>9.2299999999999993E-2</v>
      </c>
    </row>
    <row r="31" spans="1:7" ht="12.95" customHeight="1">
      <c r="A31" s="10"/>
      <c r="B31" s="18" t="s">
        <v>2948</v>
      </c>
      <c r="C31" s="17"/>
      <c r="D31" s="19"/>
      <c r="E31" s="19"/>
      <c r="F31" s="19"/>
      <c r="G31" s="20"/>
    </row>
    <row r="32" spans="1:7" ht="12.95" customHeight="1">
      <c r="A32" s="34"/>
      <c r="B32" s="27" t="s">
        <v>37</v>
      </c>
      <c r="C32" s="26"/>
      <c r="D32" s="27"/>
      <c r="E32" s="27"/>
      <c r="F32" s="28" t="s">
        <v>39</v>
      </c>
      <c r="G32" s="29" t="s">
        <v>39</v>
      </c>
    </row>
    <row r="33" spans="1:7" ht="12.95" customHeight="1">
      <c r="A33" s="10"/>
      <c r="B33" s="27" t="s">
        <v>40</v>
      </c>
      <c r="C33" s="33" t="s">
        <v>2</v>
      </c>
      <c r="D33" s="30" t="s">
        <v>2</v>
      </c>
      <c r="E33" s="35" t="s">
        <v>2</v>
      </c>
      <c r="F33" s="36">
        <v>46208.07</v>
      </c>
      <c r="G33" s="37">
        <v>0.97629999999999995</v>
      </c>
    </row>
    <row r="34" spans="1:7" ht="12.95" customHeight="1">
      <c r="A34" s="10"/>
      <c r="B34" s="18" t="s">
        <v>41</v>
      </c>
      <c r="C34" s="17" t="s">
        <v>2</v>
      </c>
      <c r="D34" s="19" t="s">
        <v>2</v>
      </c>
      <c r="E34" s="19" t="s">
        <v>2</v>
      </c>
      <c r="F34" s="19" t="s">
        <v>2</v>
      </c>
      <c r="G34" s="20" t="s">
        <v>2</v>
      </c>
    </row>
    <row r="35" spans="1:7" ht="12.95" customHeight="1">
      <c r="A35" s="10"/>
      <c r="B35" s="18" t="s">
        <v>453</v>
      </c>
      <c r="C35" s="17" t="s">
        <v>2</v>
      </c>
      <c r="D35" s="19" t="s">
        <v>2</v>
      </c>
      <c r="E35" s="19" t="s">
        <v>2</v>
      </c>
      <c r="F35" s="19" t="s">
        <v>2</v>
      </c>
      <c r="G35" s="20" t="s">
        <v>2</v>
      </c>
    </row>
    <row r="36" spans="1:7" ht="12.95" customHeight="1">
      <c r="A36" s="11" t="s">
        <v>2</v>
      </c>
      <c r="B36" s="22" t="s">
        <v>454</v>
      </c>
      <c r="C36" s="17" t="s">
        <v>2</v>
      </c>
      <c r="D36" s="19" t="s">
        <v>2</v>
      </c>
      <c r="E36" s="39" t="s">
        <v>2</v>
      </c>
      <c r="F36" s="24">
        <v>156.03</v>
      </c>
      <c r="G36" s="25">
        <v>3.3E-3</v>
      </c>
    </row>
    <row r="37" spans="1:7" ht="12.95" customHeight="1">
      <c r="A37" s="10"/>
      <c r="B37" s="27" t="s">
        <v>40</v>
      </c>
      <c r="C37" s="33" t="s">
        <v>2</v>
      </c>
      <c r="D37" s="30" t="s">
        <v>2</v>
      </c>
      <c r="E37" s="35" t="s">
        <v>2</v>
      </c>
      <c r="F37" s="36">
        <v>156.03</v>
      </c>
      <c r="G37" s="37">
        <v>3.3E-3</v>
      </c>
    </row>
    <row r="38" spans="1:7" ht="12.95" customHeight="1">
      <c r="A38" s="10"/>
      <c r="B38" s="27" t="s">
        <v>263</v>
      </c>
      <c r="C38" s="33" t="s">
        <v>2</v>
      </c>
      <c r="D38" s="30" t="s">
        <v>2</v>
      </c>
      <c r="E38" s="19" t="s">
        <v>2</v>
      </c>
      <c r="F38" s="36">
        <v>961.98</v>
      </c>
      <c r="G38" s="37">
        <v>2.0400000000000001E-2</v>
      </c>
    </row>
    <row r="39" spans="1:7" ht="12.95" customHeight="1" thickBot="1">
      <c r="A39" s="10"/>
      <c r="B39" s="41" t="s">
        <v>264</v>
      </c>
      <c r="C39" s="40" t="s">
        <v>2</v>
      </c>
      <c r="D39" s="42" t="s">
        <v>2</v>
      </c>
      <c r="E39" s="42" t="s">
        <v>2</v>
      </c>
      <c r="F39" s="43">
        <v>47326.083430999999</v>
      </c>
      <c r="G39" s="44">
        <v>1</v>
      </c>
    </row>
    <row r="40" spans="1:7" ht="12.95" customHeight="1">
      <c r="A40" s="10"/>
      <c r="B40" s="11" t="s">
        <v>2</v>
      </c>
      <c r="C40" s="10"/>
      <c r="D40" s="10"/>
      <c r="E40" s="10"/>
      <c r="F40" s="10"/>
      <c r="G40" s="10"/>
    </row>
    <row r="41" spans="1:7" ht="12.95" customHeight="1">
      <c r="A41" s="10"/>
      <c r="B41" s="45" t="s">
        <v>2</v>
      </c>
      <c r="C41" s="10"/>
      <c r="D41" s="10"/>
      <c r="E41" s="10"/>
      <c r="F41" s="10"/>
      <c r="G41" s="10"/>
    </row>
    <row r="42" spans="1:7" ht="12.95" customHeight="1">
      <c r="A42" s="10"/>
      <c r="B42" s="45" t="s">
        <v>265</v>
      </c>
      <c r="C42" s="10"/>
      <c r="D42" s="10"/>
      <c r="E42" s="10"/>
      <c r="F42" s="10"/>
      <c r="G42" s="10"/>
    </row>
    <row r="43" spans="1:7" ht="12.95" customHeight="1">
      <c r="A43" s="10"/>
      <c r="B43" s="45" t="s">
        <v>2</v>
      </c>
      <c r="C43" s="10"/>
      <c r="D43" s="10"/>
      <c r="E43" s="10"/>
      <c r="F43" s="10"/>
      <c r="G43" s="10"/>
    </row>
    <row r="44" spans="1:7" ht="26.1" customHeight="1">
      <c r="A44" s="10"/>
      <c r="B44" s="55"/>
      <c r="C44" s="10"/>
      <c r="E44" s="10"/>
      <c r="F44" s="10"/>
      <c r="G44" s="10"/>
    </row>
    <row r="45" spans="1:7" ht="12.95" customHeight="1">
      <c r="A45" s="10"/>
      <c r="B45" s="45" t="s">
        <v>2</v>
      </c>
      <c r="C45" s="10"/>
      <c r="D45" s="10"/>
      <c r="E45" s="10"/>
      <c r="F45" s="10"/>
      <c r="G45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9.140625" style="8" bestFit="1" customWidth="1"/>
    <col min="2" max="2" width="61.7109375" style="8" bestFit="1" customWidth="1"/>
    <col min="3" max="3" width="13.2851562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Fixed Term Plan Series 142 (1139 days)</v>
      </c>
      <c r="C4" s="65"/>
      <c r="D4" s="65"/>
      <c r="E4" s="65"/>
      <c r="F4" s="65"/>
      <c r="G4" s="65"/>
    </row>
    <row r="5" spans="1:7" ht="15.95" customHeight="1">
      <c r="A5" s="9" t="s">
        <v>2794</v>
      </c>
      <c r="B5" s="56" t="s">
        <v>2795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267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2796</v>
      </c>
      <c r="B12" s="22" t="s">
        <v>2798</v>
      </c>
      <c r="C12" s="17" t="s">
        <v>2797</v>
      </c>
      <c r="D12" s="19" t="s">
        <v>271</v>
      </c>
      <c r="E12" s="23">
        <v>750000</v>
      </c>
      <c r="F12" s="24">
        <v>740.09</v>
      </c>
      <c r="G12" s="25">
        <v>4.7500000000000001E-2</v>
      </c>
    </row>
    <row r="13" spans="1:7" ht="12.95" customHeight="1">
      <c r="A13" s="10"/>
      <c r="B13" s="18" t="s">
        <v>11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2799</v>
      </c>
      <c r="B14" s="22" t="s">
        <v>2801</v>
      </c>
      <c r="C14" s="17" t="s">
        <v>2800</v>
      </c>
      <c r="D14" s="19" t="s">
        <v>23</v>
      </c>
      <c r="E14" s="23">
        <v>1830000</v>
      </c>
      <c r="F14" s="24">
        <v>1799.78</v>
      </c>
      <c r="G14" s="25">
        <v>0.11559999999999999</v>
      </c>
    </row>
    <row r="15" spans="1:7" ht="12.95" customHeight="1">
      <c r="A15" s="21" t="s">
        <v>2777</v>
      </c>
      <c r="B15" s="22" t="s">
        <v>737</v>
      </c>
      <c r="C15" s="17" t="s">
        <v>2778</v>
      </c>
      <c r="D15" s="19" t="s">
        <v>23</v>
      </c>
      <c r="E15" s="23">
        <v>1800000</v>
      </c>
      <c r="F15" s="24">
        <v>1774.02</v>
      </c>
      <c r="G15" s="25">
        <v>0.1139</v>
      </c>
    </row>
    <row r="16" spans="1:7" ht="12.95" customHeight="1">
      <c r="A16" s="21" t="s">
        <v>2153</v>
      </c>
      <c r="B16" s="22" t="s">
        <v>2155</v>
      </c>
      <c r="C16" s="17" t="s">
        <v>2154</v>
      </c>
      <c r="D16" s="19" t="s">
        <v>23</v>
      </c>
      <c r="E16" s="23">
        <v>1800000</v>
      </c>
      <c r="F16" s="24">
        <v>1772.15</v>
      </c>
      <c r="G16" s="25">
        <v>0.1138</v>
      </c>
    </row>
    <row r="17" spans="1:7" ht="12.95" customHeight="1">
      <c r="A17" s="21" t="s">
        <v>2802</v>
      </c>
      <c r="B17" s="22" t="s">
        <v>3028</v>
      </c>
      <c r="C17" s="17" t="s">
        <v>2803</v>
      </c>
      <c r="D17" s="19" t="s">
        <v>36</v>
      </c>
      <c r="E17" s="23">
        <v>1600000</v>
      </c>
      <c r="F17" s="24">
        <v>1575.12</v>
      </c>
      <c r="G17" s="25">
        <v>0.1012</v>
      </c>
    </row>
    <row r="18" spans="1:7" ht="12.95" customHeight="1">
      <c r="A18" s="21" t="s">
        <v>2804</v>
      </c>
      <c r="B18" s="22" t="s">
        <v>2806</v>
      </c>
      <c r="C18" s="17" t="s">
        <v>2805</v>
      </c>
      <c r="D18" s="19" t="s">
        <v>15</v>
      </c>
      <c r="E18" s="23">
        <v>1500000</v>
      </c>
      <c r="F18" s="24">
        <v>1476</v>
      </c>
      <c r="G18" s="25">
        <v>9.4799999999999995E-2</v>
      </c>
    </row>
    <row r="19" spans="1:7" ht="12.95" customHeight="1">
      <c r="A19" s="21" t="s">
        <v>1577</v>
      </c>
      <c r="B19" s="22" t="s">
        <v>1579</v>
      </c>
      <c r="C19" s="17" t="s">
        <v>1578</v>
      </c>
      <c r="D19" s="19" t="s">
        <v>23</v>
      </c>
      <c r="E19" s="23">
        <v>900000</v>
      </c>
      <c r="F19" s="24">
        <v>897.78</v>
      </c>
      <c r="G19" s="25">
        <v>5.7700000000000001E-2</v>
      </c>
    </row>
    <row r="20" spans="1:7" ht="12.95" customHeight="1">
      <c r="A20" s="10"/>
      <c r="B20" s="18" t="s">
        <v>377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21" t="s">
        <v>2790</v>
      </c>
      <c r="B21" s="22" t="s">
        <v>192</v>
      </c>
      <c r="C21" s="17" t="s">
        <v>2791</v>
      </c>
      <c r="D21" s="19" t="s">
        <v>23</v>
      </c>
      <c r="E21" s="23">
        <v>1800000</v>
      </c>
      <c r="F21" s="24">
        <v>1829.36</v>
      </c>
      <c r="G21" s="25">
        <v>0.11749999999999999</v>
      </c>
    </row>
    <row r="22" spans="1:7" ht="12.95" customHeight="1">
      <c r="A22" s="21" t="s">
        <v>2788</v>
      </c>
      <c r="B22" s="22" t="s">
        <v>2596</v>
      </c>
      <c r="C22" s="17" t="s">
        <v>2789</v>
      </c>
      <c r="D22" s="19" t="s">
        <v>23</v>
      </c>
      <c r="E22" s="23">
        <v>1500000</v>
      </c>
      <c r="F22" s="24">
        <v>1541.15</v>
      </c>
      <c r="G22" s="25">
        <v>9.9000000000000005E-2</v>
      </c>
    </row>
    <row r="23" spans="1:7" ht="12.95" customHeight="1">
      <c r="A23" s="10"/>
      <c r="B23" s="27" t="s">
        <v>37</v>
      </c>
      <c r="C23" s="26" t="s">
        <v>2</v>
      </c>
      <c r="D23" s="27" t="s">
        <v>2</v>
      </c>
      <c r="E23" s="27" t="s">
        <v>2</v>
      </c>
      <c r="F23" s="28">
        <v>13405.45</v>
      </c>
      <c r="G23" s="29">
        <v>0.86099999999999999</v>
      </c>
    </row>
    <row r="24" spans="1:7" ht="12.95" customHeight="1">
      <c r="A24" s="10"/>
      <c r="B24" s="18" t="s">
        <v>38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10"/>
      <c r="B25" s="18" t="s">
        <v>11</v>
      </c>
      <c r="C25" s="17" t="s">
        <v>2</v>
      </c>
      <c r="D25" s="19" t="s">
        <v>2</v>
      </c>
      <c r="E25" s="19" t="s">
        <v>2</v>
      </c>
      <c r="F25" s="19" t="s">
        <v>2</v>
      </c>
      <c r="G25" s="20" t="s">
        <v>2</v>
      </c>
    </row>
    <row r="26" spans="1:7" ht="12.95" customHeight="1">
      <c r="A26" s="21" t="s">
        <v>2611</v>
      </c>
      <c r="B26" s="22" t="s">
        <v>2613</v>
      </c>
      <c r="C26" s="17" t="s">
        <v>2612</v>
      </c>
      <c r="D26" s="19" t="s">
        <v>23</v>
      </c>
      <c r="E26" s="23">
        <v>1800000</v>
      </c>
      <c r="F26" s="24">
        <v>1776.33</v>
      </c>
      <c r="G26" s="25">
        <v>0.11409999999999999</v>
      </c>
    </row>
    <row r="27" spans="1:7" ht="12.95" customHeight="1">
      <c r="A27" s="10"/>
      <c r="B27" s="27" t="s">
        <v>37</v>
      </c>
      <c r="C27" s="26" t="s">
        <v>2</v>
      </c>
      <c r="D27" s="27" t="s">
        <v>2</v>
      </c>
      <c r="E27" s="27" t="s">
        <v>2</v>
      </c>
      <c r="F27" s="28">
        <v>1776.33</v>
      </c>
      <c r="G27" s="29">
        <v>0.11409999999999999</v>
      </c>
    </row>
    <row r="28" spans="1:7" ht="12.95" customHeight="1">
      <c r="A28" s="10"/>
      <c r="B28" s="18" t="s">
        <v>2948</v>
      </c>
      <c r="C28" s="17"/>
      <c r="D28" s="19"/>
      <c r="E28" s="19"/>
      <c r="F28" s="19"/>
      <c r="G28" s="20"/>
    </row>
    <row r="29" spans="1:7" ht="12.95" customHeight="1">
      <c r="A29" s="34"/>
      <c r="B29" s="27" t="s">
        <v>37</v>
      </c>
      <c r="C29" s="26"/>
      <c r="D29" s="27"/>
      <c r="E29" s="27"/>
      <c r="F29" s="28" t="s">
        <v>39</v>
      </c>
      <c r="G29" s="29" t="s">
        <v>39</v>
      </c>
    </row>
    <row r="30" spans="1:7" ht="12.95" customHeight="1">
      <c r="A30" s="10"/>
      <c r="B30" s="27" t="s">
        <v>40</v>
      </c>
      <c r="C30" s="33" t="s">
        <v>2</v>
      </c>
      <c r="D30" s="30" t="s">
        <v>2</v>
      </c>
      <c r="E30" s="35" t="s">
        <v>2</v>
      </c>
      <c r="F30" s="36">
        <v>15181.78</v>
      </c>
      <c r="G30" s="37">
        <v>0.97509999999999997</v>
      </c>
    </row>
    <row r="31" spans="1:7" ht="12.95" customHeight="1">
      <c r="A31" s="10"/>
      <c r="B31" s="18" t="s">
        <v>41</v>
      </c>
      <c r="C31" s="17" t="s">
        <v>2</v>
      </c>
      <c r="D31" s="19" t="s">
        <v>2</v>
      </c>
      <c r="E31" s="19" t="s">
        <v>2</v>
      </c>
      <c r="F31" s="19" t="s">
        <v>2</v>
      </c>
      <c r="G31" s="20" t="s">
        <v>2</v>
      </c>
    </row>
    <row r="32" spans="1:7" ht="12.95" customHeight="1">
      <c r="A32" s="10"/>
      <c r="B32" s="18" t="s">
        <v>453</v>
      </c>
      <c r="C32" s="17" t="s">
        <v>2</v>
      </c>
      <c r="D32" s="19" t="s">
        <v>2</v>
      </c>
      <c r="E32" s="19" t="s">
        <v>2</v>
      </c>
      <c r="F32" s="19" t="s">
        <v>2</v>
      </c>
      <c r="G32" s="20" t="s">
        <v>2</v>
      </c>
    </row>
    <row r="33" spans="1:7" ht="12.95" customHeight="1">
      <c r="A33" s="11" t="s">
        <v>2</v>
      </c>
      <c r="B33" s="22" t="s">
        <v>454</v>
      </c>
      <c r="C33" s="17" t="s">
        <v>2</v>
      </c>
      <c r="D33" s="19" t="s">
        <v>2</v>
      </c>
      <c r="E33" s="39" t="s">
        <v>2</v>
      </c>
      <c r="F33" s="24">
        <v>12</v>
      </c>
      <c r="G33" s="25">
        <v>8.0000000000000004E-4</v>
      </c>
    </row>
    <row r="34" spans="1:7" ht="12.95" customHeight="1">
      <c r="A34" s="10"/>
      <c r="B34" s="27" t="s">
        <v>40</v>
      </c>
      <c r="C34" s="33" t="s">
        <v>2</v>
      </c>
      <c r="D34" s="30" t="s">
        <v>2</v>
      </c>
      <c r="E34" s="35" t="s">
        <v>2</v>
      </c>
      <c r="F34" s="36">
        <v>12</v>
      </c>
      <c r="G34" s="37">
        <v>8.0000000000000004E-4</v>
      </c>
    </row>
    <row r="35" spans="1:7" ht="12.95" customHeight="1">
      <c r="A35" s="10"/>
      <c r="B35" s="27" t="s">
        <v>263</v>
      </c>
      <c r="C35" s="33" t="s">
        <v>2</v>
      </c>
      <c r="D35" s="30" t="s">
        <v>2</v>
      </c>
      <c r="E35" s="19" t="s">
        <v>2</v>
      </c>
      <c r="F35" s="36">
        <v>377.38</v>
      </c>
      <c r="G35" s="37">
        <v>2.41E-2</v>
      </c>
    </row>
    <row r="36" spans="1:7" ht="12.95" customHeight="1" thickBot="1">
      <c r="A36" s="10"/>
      <c r="B36" s="41" t="s">
        <v>264</v>
      </c>
      <c r="C36" s="40" t="s">
        <v>2</v>
      </c>
      <c r="D36" s="42" t="s">
        <v>2</v>
      </c>
      <c r="E36" s="42" t="s">
        <v>2</v>
      </c>
      <c r="F36" s="43">
        <v>15571.1602038</v>
      </c>
      <c r="G36" s="44">
        <v>1</v>
      </c>
    </row>
    <row r="37" spans="1:7" ht="12.95" customHeight="1">
      <c r="A37" s="10"/>
      <c r="B37" s="11" t="s">
        <v>2</v>
      </c>
      <c r="C37" s="10"/>
      <c r="D37" s="10"/>
      <c r="E37" s="10"/>
      <c r="F37" s="10"/>
      <c r="G37" s="10"/>
    </row>
    <row r="38" spans="1:7" ht="12.95" customHeight="1">
      <c r="A38" s="10"/>
      <c r="B38" s="45" t="s">
        <v>2</v>
      </c>
      <c r="C38" s="10"/>
      <c r="D38" s="10"/>
      <c r="E38" s="10"/>
      <c r="F38" s="10"/>
      <c r="G38" s="10"/>
    </row>
    <row r="39" spans="1:7" ht="12.95" customHeight="1">
      <c r="A39" s="10"/>
      <c r="B39" s="45" t="s">
        <v>265</v>
      </c>
      <c r="C39" s="10"/>
      <c r="D39" s="10"/>
      <c r="E39" s="10"/>
      <c r="F39" s="10"/>
      <c r="G39" s="10"/>
    </row>
    <row r="40" spans="1:7" ht="12.95" customHeight="1">
      <c r="A40" s="10"/>
      <c r="B40" s="45" t="s">
        <v>2</v>
      </c>
      <c r="C40" s="10"/>
      <c r="D40" s="10"/>
      <c r="E40" s="10"/>
      <c r="F40" s="10"/>
      <c r="G40" s="10"/>
    </row>
    <row r="41" spans="1:7" ht="26.1" customHeight="1">
      <c r="A41" s="10"/>
      <c r="B41" s="55"/>
      <c r="C41" s="10"/>
      <c r="E41" s="10"/>
      <c r="F41" s="10"/>
      <c r="G41" s="10"/>
    </row>
    <row r="42" spans="1:7" ht="12.95" customHeight="1">
      <c r="A42" s="10"/>
      <c r="B42" s="45" t="s">
        <v>2</v>
      </c>
      <c r="C42" s="10"/>
      <c r="D42" s="10"/>
      <c r="E42" s="10"/>
      <c r="F42" s="10"/>
      <c r="G4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2:G45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1.7109375" style="8" bestFit="1" customWidth="1"/>
    <col min="3" max="3" width="13.2851562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Fixed Term Plan Series 144 (1141 days)</v>
      </c>
      <c r="C4" s="65"/>
      <c r="D4" s="65"/>
      <c r="E4" s="65"/>
      <c r="F4" s="65"/>
      <c r="G4" s="65"/>
    </row>
    <row r="5" spans="1:7" ht="15.95" customHeight="1">
      <c r="A5" s="9" t="s">
        <v>2807</v>
      </c>
      <c r="B5" s="56" t="s">
        <v>2808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267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2809</v>
      </c>
      <c r="B12" s="22" t="s">
        <v>585</v>
      </c>
      <c r="C12" s="17" t="s">
        <v>2810</v>
      </c>
      <c r="D12" s="19" t="s">
        <v>271</v>
      </c>
      <c r="E12" s="23">
        <v>2940000</v>
      </c>
      <c r="F12" s="24">
        <v>2953.52</v>
      </c>
      <c r="G12" s="25">
        <v>9.35E-2</v>
      </c>
    </row>
    <row r="13" spans="1:7" ht="12.95" customHeight="1">
      <c r="A13" s="10"/>
      <c r="B13" s="18" t="s">
        <v>11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2799</v>
      </c>
      <c r="B14" s="22" t="s">
        <v>2801</v>
      </c>
      <c r="C14" s="17" t="s">
        <v>2800</v>
      </c>
      <c r="D14" s="19" t="s">
        <v>23</v>
      </c>
      <c r="E14" s="23">
        <v>3670000</v>
      </c>
      <c r="F14" s="24">
        <v>3609.39</v>
      </c>
      <c r="G14" s="25">
        <v>0.1143</v>
      </c>
    </row>
    <row r="15" spans="1:7" ht="12.95" customHeight="1">
      <c r="A15" s="21" t="s">
        <v>2802</v>
      </c>
      <c r="B15" s="22" t="s">
        <v>3028</v>
      </c>
      <c r="C15" s="17" t="s">
        <v>2803</v>
      </c>
      <c r="D15" s="19" t="s">
        <v>36</v>
      </c>
      <c r="E15" s="23">
        <v>3500000</v>
      </c>
      <c r="F15" s="24">
        <v>3445.58</v>
      </c>
      <c r="G15" s="25">
        <v>0.1091</v>
      </c>
    </row>
    <row r="16" spans="1:7" ht="12.95" customHeight="1">
      <c r="A16" s="21" t="s">
        <v>2153</v>
      </c>
      <c r="B16" s="22" t="s">
        <v>2155</v>
      </c>
      <c r="C16" s="17" t="s">
        <v>2154</v>
      </c>
      <c r="D16" s="19" t="s">
        <v>23</v>
      </c>
      <c r="E16" s="23">
        <v>3400000</v>
      </c>
      <c r="F16" s="24">
        <v>3347.39</v>
      </c>
      <c r="G16" s="25">
        <v>0.106</v>
      </c>
    </row>
    <row r="17" spans="1:7" ht="12.95" customHeight="1">
      <c r="A17" s="21" t="s">
        <v>2777</v>
      </c>
      <c r="B17" s="22" t="s">
        <v>737</v>
      </c>
      <c r="C17" s="17" t="s">
        <v>2778</v>
      </c>
      <c r="D17" s="19" t="s">
        <v>23</v>
      </c>
      <c r="E17" s="23">
        <v>3200000</v>
      </c>
      <c r="F17" s="24">
        <v>3153.8</v>
      </c>
      <c r="G17" s="25">
        <v>9.98E-2</v>
      </c>
    </row>
    <row r="18" spans="1:7" ht="12.95" customHeight="1">
      <c r="A18" s="21" t="s">
        <v>2804</v>
      </c>
      <c r="B18" s="22" t="s">
        <v>2806</v>
      </c>
      <c r="C18" s="17" t="s">
        <v>2805</v>
      </c>
      <c r="D18" s="19" t="s">
        <v>15</v>
      </c>
      <c r="E18" s="23">
        <v>1500000</v>
      </c>
      <c r="F18" s="24">
        <v>1476</v>
      </c>
      <c r="G18" s="25">
        <v>4.6699999999999998E-2</v>
      </c>
    </row>
    <row r="19" spans="1:7" ht="12.95" customHeight="1">
      <c r="A19" s="21" t="s">
        <v>1577</v>
      </c>
      <c r="B19" s="22" t="s">
        <v>1579</v>
      </c>
      <c r="C19" s="17" t="s">
        <v>1578</v>
      </c>
      <c r="D19" s="19" t="s">
        <v>23</v>
      </c>
      <c r="E19" s="23">
        <v>400000</v>
      </c>
      <c r="F19" s="24">
        <v>399.01</v>
      </c>
      <c r="G19" s="25">
        <v>1.26E-2</v>
      </c>
    </row>
    <row r="20" spans="1:7" ht="12.95" customHeight="1">
      <c r="A20" s="10"/>
      <c r="B20" s="18" t="s">
        <v>377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21" t="s">
        <v>2811</v>
      </c>
      <c r="B21" s="22" t="s">
        <v>177</v>
      </c>
      <c r="C21" s="17" t="s">
        <v>2812</v>
      </c>
      <c r="D21" s="19" t="s">
        <v>23</v>
      </c>
      <c r="E21" s="23">
        <v>3650000</v>
      </c>
      <c r="F21" s="24">
        <v>3685.39</v>
      </c>
      <c r="G21" s="25">
        <v>0.1167</v>
      </c>
    </row>
    <row r="22" spans="1:7" ht="12.95" customHeight="1">
      <c r="A22" s="21" t="s">
        <v>2786</v>
      </c>
      <c r="B22" s="22" t="s">
        <v>195</v>
      </c>
      <c r="C22" s="17" t="s">
        <v>2787</v>
      </c>
      <c r="D22" s="19" t="s">
        <v>23</v>
      </c>
      <c r="E22" s="23">
        <v>4600000</v>
      </c>
      <c r="F22" s="24">
        <v>3655.85</v>
      </c>
      <c r="G22" s="25">
        <v>0.1157</v>
      </c>
    </row>
    <row r="23" spans="1:7" ht="12.95" customHeight="1">
      <c r="A23" s="21" t="s">
        <v>2594</v>
      </c>
      <c r="B23" s="22" t="s">
        <v>2596</v>
      </c>
      <c r="C23" s="17" t="s">
        <v>2595</v>
      </c>
      <c r="D23" s="19" t="s">
        <v>23</v>
      </c>
      <c r="E23" s="23">
        <v>3050000</v>
      </c>
      <c r="F23" s="24">
        <v>3122.5</v>
      </c>
      <c r="G23" s="25">
        <v>9.8900000000000002E-2</v>
      </c>
    </row>
    <row r="24" spans="1:7" ht="12.95" customHeight="1">
      <c r="A24" s="21" t="s">
        <v>2784</v>
      </c>
      <c r="B24" s="22" t="s">
        <v>79</v>
      </c>
      <c r="C24" s="17" t="s">
        <v>2785</v>
      </c>
      <c r="D24" s="19" t="s">
        <v>23</v>
      </c>
      <c r="E24" s="23">
        <v>1000000</v>
      </c>
      <c r="F24" s="24">
        <v>1021.64</v>
      </c>
      <c r="G24" s="25">
        <v>3.2300000000000002E-2</v>
      </c>
    </row>
    <row r="25" spans="1:7" ht="12.95" customHeight="1">
      <c r="A25" s="10"/>
      <c r="B25" s="27" t="s">
        <v>37</v>
      </c>
      <c r="C25" s="26" t="s">
        <v>2</v>
      </c>
      <c r="D25" s="27" t="s">
        <v>2</v>
      </c>
      <c r="E25" s="27" t="s">
        <v>2</v>
      </c>
      <c r="F25" s="28">
        <v>29870.07</v>
      </c>
      <c r="G25" s="29">
        <v>0.9456</v>
      </c>
    </row>
    <row r="26" spans="1:7" ht="12.95" customHeight="1">
      <c r="A26" s="10"/>
      <c r="B26" s="18" t="s">
        <v>38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10"/>
      <c r="B27" s="18" t="s">
        <v>11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21" t="s">
        <v>2792</v>
      </c>
      <c r="B28" s="22" t="s">
        <v>2607</v>
      </c>
      <c r="C28" s="17" t="s">
        <v>2793</v>
      </c>
      <c r="D28" s="19" t="s">
        <v>15</v>
      </c>
      <c r="E28" s="23">
        <v>600000</v>
      </c>
      <c r="F28" s="24">
        <v>595.71</v>
      </c>
      <c r="G28" s="25">
        <v>1.89E-2</v>
      </c>
    </row>
    <row r="29" spans="1:7" ht="12.95" customHeight="1">
      <c r="A29" s="21" t="s">
        <v>2611</v>
      </c>
      <c r="B29" s="22" t="s">
        <v>2613</v>
      </c>
      <c r="C29" s="17" t="s">
        <v>2612</v>
      </c>
      <c r="D29" s="19" t="s">
        <v>23</v>
      </c>
      <c r="E29" s="23">
        <v>500000</v>
      </c>
      <c r="F29" s="24">
        <v>493.43</v>
      </c>
      <c r="G29" s="25">
        <v>1.5599999999999999E-2</v>
      </c>
    </row>
    <row r="30" spans="1:7" ht="12.95" customHeight="1">
      <c r="A30" s="10"/>
      <c r="B30" s="27" t="s">
        <v>37</v>
      </c>
      <c r="C30" s="26" t="s">
        <v>2</v>
      </c>
      <c r="D30" s="27" t="s">
        <v>2</v>
      </c>
      <c r="E30" s="27" t="s">
        <v>2</v>
      </c>
      <c r="F30" s="28">
        <v>1089.1400000000001</v>
      </c>
      <c r="G30" s="29">
        <v>3.4500000000000003E-2</v>
      </c>
    </row>
    <row r="31" spans="1:7" ht="12.95" customHeight="1">
      <c r="A31" s="10"/>
      <c r="B31" s="18" t="s">
        <v>2948</v>
      </c>
      <c r="C31" s="17"/>
      <c r="D31" s="19"/>
      <c r="E31" s="19"/>
      <c r="F31" s="19"/>
      <c r="G31" s="20"/>
    </row>
    <row r="32" spans="1:7" ht="12.95" customHeight="1">
      <c r="A32" s="34"/>
      <c r="B32" s="27" t="s">
        <v>37</v>
      </c>
      <c r="C32" s="26"/>
      <c r="D32" s="27"/>
      <c r="E32" s="27"/>
      <c r="F32" s="28" t="s">
        <v>39</v>
      </c>
      <c r="G32" s="29" t="s">
        <v>39</v>
      </c>
    </row>
    <row r="33" spans="1:7" ht="12.95" customHeight="1">
      <c r="A33" s="10"/>
      <c r="B33" s="27" t="s">
        <v>40</v>
      </c>
      <c r="C33" s="33" t="s">
        <v>2</v>
      </c>
      <c r="D33" s="30" t="s">
        <v>2</v>
      </c>
      <c r="E33" s="35" t="s">
        <v>2</v>
      </c>
      <c r="F33" s="36">
        <v>30959.21</v>
      </c>
      <c r="G33" s="37">
        <v>0.98009999999999997</v>
      </c>
    </row>
    <row r="34" spans="1:7" ht="12.95" customHeight="1">
      <c r="A34" s="10"/>
      <c r="B34" s="18" t="s">
        <v>41</v>
      </c>
      <c r="C34" s="17" t="s">
        <v>2</v>
      </c>
      <c r="D34" s="19" t="s">
        <v>2</v>
      </c>
      <c r="E34" s="19" t="s">
        <v>2</v>
      </c>
      <c r="F34" s="19" t="s">
        <v>2</v>
      </c>
      <c r="G34" s="20" t="s">
        <v>2</v>
      </c>
    </row>
    <row r="35" spans="1:7" ht="12.95" customHeight="1">
      <c r="A35" s="10"/>
      <c r="B35" s="18" t="s">
        <v>453</v>
      </c>
      <c r="C35" s="17" t="s">
        <v>2</v>
      </c>
      <c r="D35" s="19" t="s">
        <v>2</v>
      </c>
      <c r="E35" s="19" t="s">
        <v>2</v>
      </c>
      <c r="F35" s="19" t="s">
        <v>2</v>
      </c>
      <c r="G35" s="20" t="s">
        <v>2</v>
      </c>
    </row>
    <row r="36" spans="1:7" ht="12.95" customHeight="1">
      <c r="A36" s="11" t="s">
        <v>2</v>
      </c>
      <c r="B36" s="22" t="s">
        <v>454</v>
      </c>
      <c r="C36" s="17" t="s">
        <v>2</v>
      </c>
      <c r="D36" s="19" t="s">
        <v>2</v>
      </c>
      <c r="E36" s="39" t="s">
        <v>2</v>
      </c>
      <c r="F36" s="24">
        <v>35.01</v>
      </c>
      <c r="G36" s="25">
        <v>1.1000000000000001E-3</v>
      </c>
    </row>
    <row r="37" spans="1:7" ht="12.95" customHeight="1">
      <c r="A37" s="10"/>
      <c r="B37" s="27" t="s">
        <v>40</v>
      </c>
      <c r="C37" s="33" t="s">
        <v>2</v>
      </c>
      <c r="D37" s="30" t="s">
        <v>2</v>
      </c>
      <c r="E37" s="35" t="s">
        <v>2</v>
      </c>
      <c r="F37" s="36">
        <v>35.01</v>
      </c>
      <c r="G37" s="37">
        <v>1.1000000000000001E-3</v>
      </c>
    </row>
    <row r="38" spans="1:7" ht="12.95" customHeight="1">
      <c r="A38" s="10"/>
      <c r="B38" s="27" t="s">
        <v>263</v>
      </c>
      <c r="C38" s="33" t="s">
        <v>2</v>
      </c>
      <c r="D38" s="30" t="s">
        <v>2</v>
      </c>
      <c r="E38" s="19" t="s">
        <v>2</v>
      </c>
      <c r="F38" s="36">
        <v>593.72</v>
      </c>
      <c r="G38" s="37">
        <v>1.8800000000000001E-2</v>
      </c>
    </row>
    <row r="39" spans="1:7" ht="12.95" customHeight="1" thickBot="1">
      <c r="A39" s="10"/>
      <c r="B39" s="41" t="s">
        <v>264</v>
      </c>
      <c r="C39" s="40" t="s">
        <v>2</v>
      </c>
      <c r="D39" s="42" t="s">
        <v>2</v>
      </c>
      <c r="E39" s="42" t="s">
        <v>2</v>
      </c>
      <c r="F39" s="43">
        <v>31587.9402477</v>
      </c>
      <c r="G39" s="44">
        <v>1</v>
      </c>
    </row>
    <row r="40" spans="1:7" ht="12.95" customHeight="1">
      <c r="A40" s="10"/>
      <c r="B40" s="11" t="s">
        <v>2</v>
      </c>
      <c r="C40" s="10"/>
      <c r="D40" s="10"/>
      <c r="E40" s="10"/>
      <c r="F40" s="10"/>
      <c r="G40" s="10"/>
    </row>
    <row r="41" spans="1:7" ht="12.95" customHeight="1">
      <c r="A41" s="10"/>
      <c r="B41" s="45" t="s">
        <v>2</v>
      </c>
      <c r="C41" s="10"/>
      <c r="D41" s="10"/>
      <c r="E41" s="10"/>
      <c r="F41" s="10"/>
      <c r="G41" s="10"/>
    </row>
    <row r="42" spans="1:7" ht="12.95" customHeight="1">
      <c r="A42" s="10"/>
      <c r="B42" s="45" t="s">
        <v>265</v>
      </c>
      <c r="C42" s="10"/>
      <c r="D42" s="10"/>
      <c r="E42" s="10"/>
      <c r="F42" s="10"/>
      <c r="G42" s="10"/>
    </row>
    <row r="43" spans="1:7" ht="12.95" customHeight="1">
      <c r="A43" s="10"/>
      <c r="B43" s="45" t="s">
        <v>2</v>
      </c>
      <c r="C43" s="10"/>
      <c r="D43" s="10"/>
      <c r="E43" s="10"/>
      <c r="F43" s="10"/>
      <c r="G43" s="10"/>
    </row>
    <row r="44" spans="1:7" ht="26.1" customHeight="1">
      <c r="A44" s="10"/>
      <c r="B44" s="55"/>
      <c r="C44" s="10"/>
      <c r="E44" s="10"/>
      <c r="F44" s="10"/>
      <c r="G44" s="10"/>
    </row>
    <row r="45" spans="1:7" ht="12.95" customHeight="1">
      <c r="A45" s="10"/>
      <c r="B45" s="45" t="s">
        <v>2</v>
      </c>
      <c r="C45" s="10"/>
      <c r="D45" s="10"/>
      <c r="E45" s="10"/>
      <c r="F45" s="10"/>
      <c r="G45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G47"/>
  <sheetViews>
    <sheetView showGridLines="0" zoomScaleNormal="100" workbookViewId="0"/>
  </sheetViews>
  <sheetFormatPr defaultRowHeight="12.75"/>
  <cols>
    <col min="1" max="1" width="9" style="8" bestFit="1" customWidth="1"/>
    <col min="2" max="2" width="61.7109375" style="8" bestFit="1" customWidth="1"/>
    <col min="3" max="3" width="13.28515625" style="8" bestFit="1" customWidth="1"/>
    <col min="4" max="4" width="14.140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Dynamic Bond Fund (DBF)</v>
      </c>
      <c r="C4" s="65"/>
      <c r="D4" s="65"/>
      <c r="E4" s="65"/>
      <c r="F4" s="65"/>
      <c r="G4" s="65"/>
    </row>
    <row r="5" spans="1:7" ht="15.95" customHeight="1">
      <c r="A5" s="9" t="s">
        <v>537</v>
      </c>
      <c r="B5" s="56" t="s">
        <v>2951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267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538</v>
      </c>
      <c r="B12" s="22" t="s">
        <v>540</v>
      </c>
      <c r="C12" s="17" t="s">
        <v>539</v>
      </c>
      <c r="D12" s="19" t="s">
        <v>271</v>
      </c>
      <c r="E12" s="23">
        <v>82400000</v>
      </c>
      <c r="F12" s="24">
        <v>79511.88</v>
      </c>
      <c r="G12" s="25">
        <v>0.28470000000000001</v>
      </c>
    </row>
    <row r="13" spans="1:7" ht="12.95" customHeight="1">
      <c r="A13" s="21" t="s">
        <v>541</v>
      </c>
      <c r="B13" s="22" t="s">
        <v>543</v>
      </c>
      <c r="C13" s="17" t="s">
        <v>542</v>
      </c>
      <c r="D13" s="19" t="s">
        <v>271</v>
      </c>
      <c r="E13" s="23">
        <v>55200000</v>
      </c>
      <c r="F13" s="24">
        <v>55832.04</v>
      </c>
      <c r="G13" s="25">
        <v>0.19989999999999999</v>
      </c>
    </row>
    <row r="14" spans="1:7" ht="12.95" customHeight="1">
      <c r="A14" s="21" t="s">
        <v>544</v>
      </c>
      <c r="B14" s="22" t="s">
        <v>546</v>
      </c>
      <c r="C14" s="17" t="s">
        <v>545</v>
      </c>
      <c r="D14" s="19" t="s">
        <v>271</v>
      </c>
      <c r="E14" s="23">
        <v>43800000</v>
      </c>
      <c r="F14" s="24">
        <v>42735.66</v>
      </c>
      <c r="G14" s="25">
        <v>0.153</v>
      </c>
    </row>
    <row r="15" spans="1:7" ht="12.95" customHeight="1">
      <c r="A15" s="21" t="s">
        <v>547</v>
      </c>
      <c r="B15" s="22" t="s">
        <v>549</v>
      </c>
      <c r="C15" s="17" t="s">
        <v>548</v>
      </c>
      <c r="D15" s="19" t="s">
        <v>271</v>
      </c>
      <c r="E15" s="23">
        <v>40800000</v>
      </c>
      <c r="F15" s="24">
        <v>40004.400000000001</v>
      </c>
      <c r="G15" s="25">
        <v>0.14319999999999999</v>
      </c>
    </row>
    <row r="16" spans="1:7" ht="12.95" customHeight="1">
      <c r="A16" s="21" t="s">
        <v>550</v>
      </c>
      <c r="B16" s="22" t="s">
        <v>552</v>
      </c>
      <c r="C16" s="17" t="s">
        <v>551</v>
      </c>
      <c r="D16" s="19" t="s">
        <v>271</v>
      </c>
      <c r="E16" s="23">
        <v>24500000</v>
      </c>
      <c r="F16" s="24">
        <v>23784.6</v>
      </c>
      <c r="G16" s="25">
        <v>8.5199999999999998E-2</v>
      </c>
    </row>
    <row r="17" spans="1:7" ht="12.95" customHeight="1">
      <c r="A17" s="21" t="s">
        <v>553</v>
      </c>
      <c r="B17" s="22" t="s">
        <v>555</v>
      </c>
      <c r="C17" s="17" t="s">
        <v>554</v>
      </c>
      <c r="D17" s="19" t="s">
        <v>271</v>
      </c>
      <c r="E17" s="23">
        <v>12400000</v>
      </c>
      <c r="F17" s="24">
        <v>12054.04</v>
      </c>
      <c r="G17" s="25">
        <v>4.3200000000000002E-2</v>
      </c>
    </row>
    <row r="18" spans="1:7" ht="12.95" customHeight="1">
      <c r="A18" s="21" t="s">
        <v>556</v>
      </c>
      <c r="B18" s="22" t="s">
        <v>558</v>
      </c>
      <c r="C18" s="17" t="s">
        <v>557</v>
      </c>
      <c r="D18" s="19" t="s">
        <v>271</v>
      </c>
      <c r="E18" s="23">
        <v>20000</v>
      </c>
      <c r="F18" s="24">
        <v>19.2</v>
      </c>
      <c r="G18" s="25">
        <v>1E-4</v>
      </c>
    </row>
    <row r="19" spans="1:7" ht="12.95" customHeight="1">
      <c r="A19" s="21" t="s">
        <v>559</v>
      </c>
      <c r="B19" s="22" t="s">
        <v>543</v>
      </c>
      <c r="C19" s="17" t="s">
        <v>560</v>
      </c>
      <c r="D19" s="19" t="s">
        <v>271</v>
      </c>
      <c r="E19" s="23">
        <v>10000</v>
      </c>
      <c r="F19" s="24">
        <v>10.08</v>
      </c>
      <c r="G19" s="46" t="s">
        <v>2988</v>
      </c>
    </row>
    <row r="20" spans="1:7" ht="12.95" customHeight="1">
      <c r="A20" s="10"/>
      <c r="B20" s="18" t="s">
        <v>11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21" t="s">
        <v>561</v>
      </c>
      <c r="B21" s="22" t="s">
        <v>563</v>
      </c>
      <c r="C21" s="17" t="s">
        <v>562</v>
      </c>
      <c r="D21" s="19" t="s">
        <v>23</v>
      </c>
      <c r="E21" s="23">
        <v>7700000</v>
      </c>
      <c r="F21" s="24">
        <v>7455.18</v>
      </c>
      <c r="G21" s="25">
        <v>2.6700000000000002E-2</v>
      </c>
    </row>
    <row r="22" spans="1:7" ht="12.95" customHeight="1">
      <c r="A22" s="21" t="s">
        <v>564</v>
      </c>
      <c r="B22" s="22" t="s">
        <v>566</v>
      </c>
      <c r="C22" s="17" t="s">
        <v>565</v>
      </c>
      <c r="D22" s="19" t="s">
        <v>23</v>
      </c>
      <c r="E22" s="23">
        <v>4000000</v>
      </c>
      <c r="F22" s="24">
        <v>3900.8</v>
      </c>
      <c r="G22" s="25">
        <v>1.4E-2</v>
      </c>
    </row>
    <row r="23" spans="1:7" ht="12.95" customHeight="1">
      <c r="A23" s="21" t="s">
        <v>567</v>
      </c>
      <c r="B23" s="22" t="s">
        <v>569</v>
      </c>
      <c r="C23" s="17" t="s">
        <v>568</v>
      </c>
      <c r="D23" s="19" t="s">
        <v>23</v>
      </c>
      <c r="E23" s="23">
        <v>3000000</v>
      </c>
      <c r="F23" s="24">
        <v>2968.1</v>
      </c>
      <c r="G23" s="25">
        <v>1.06E-2</v>
      </c>
    </row>
    <row r="24" spans="1:7" ht="12.95" customHeight="1">
      <c r="A24" s="21" t="s">
        <v>570</v>
      </c>
      <c r="B24" s="22" t="s">
        <v>572</v>
      </c>
      <c r="C24" s="17" t="s">
        <v>571</v>
      </c>
      <c r="D24" s="19" t="s">
        <v>23</v>
      </c>
      <c r="E24" s="23">
        <v>2500000</v>
      </c>
      <c r="F24" s="24">
        <v>2457.41</v>
      </c>
      <c r="G24" s="25">
        <v>8.8000000000000005E-3</v>
      </c>
    </row>
    <row r="25" spans="1:7" ht="12.95" customHeight="1">
      <c r="A25" s="21" t="s">
        <v>573</v>
      </c>
      <c r="B25" s="22" t="s">
        <v>575</v>
      </c>
      <c r="C25" s="17" t="s">
        <v>574</v>
      </c>
      <c r="D25" s="19" t="s">
        <v>23</v>
      </c>
      <c r="E25" s="23">
        <v>600000</v>
      </c>
      <c r="F25" s="24">
        <v>589.64</v>
      </c>
      <c r="G25" s="25">
        <v>2.0999999999999999E-3</v>
      </c>
    </row>
    <row r="26" spans="1:7" ht="12.95" customHeight="1">
      <c r="A26" s="10"/>
      <c r="B26" s="27" t="s">
        <v>37</v>
      </c>
      <c r="C26" s="26" t="s">
        <v>2</v>
      </c>
      <c r="D26" s="27" t="s">
        <v>2</v>
      </c>
      <c r="E26" s="27" t="s">
        <v>2</v>
      </c>
      <c r="F26" s="28">
        <v>271323.03000000003</v>
      </c>
      <c r="G26" s="29">
        <v>0.97150000000000003</v>
      </c>
    </row>
    <row r="27" spans="1:7" ht="12.95" customHeight="1">
      <c r="A27" s="10"/>
      <c r="B27" s="18" t="s">
        <v>38</v>
      </c>
      <c r="C27" s="17" t="s">
        <v>2</v>
      </c>
      <c r="D27" s="30" t="s">
        <v>2</v>
      </c>
      <c r="E27" s="30" t="s">
        <v>2</v>
      </c>
      <c r="F27" s="31" t="s">
        <v>39</v>
      </c>
      <c r="G27" s="32" t="s">
        <v>39</v>
      </c>
    </row>
    <row r="28" spans="1:7" ht="12.95" customHeight="1">
      <c r="A28" s="10"/>
      <c r="B28" s="26" t="s">
        <v>37</v>
      </c>
      <c r="C28" s="33" t="s">
        <v>2</v>
      </c>
      <c r="D28" s="30" t="s">
        <v>2</v>
      </c>
      <c r="E28" s="30" t="s">
        <v>2</v>
      </c>
      <c r="F28" s="31" t="s">
        <v>39</v>
      </c>
      <c r="G28" s="32" t="s">
        <v>39</v>
      </c>
    </row>
    <row r="29" spans="1:7" ht="12.95" customHeight="1">
      <c r="A29" s="10"/>
      <c r="B29" s="18" t="s">
        <v>2948</v>
      </c>
      <c r="C29" s="17"/>
      <c r="D29" s="19"/>
      <c r="E29" s="19"/>
      <c r="F29" s="19"/>
      <c r="G29" s="20"/>
    </row>
    <row r="30" spans="1:7" ht="12.95" customHeight="1">
      <c r="A30" s="34"/>
      <c r="B30" s="27" t="s">
        <v>37</v>
      </c>
      <c r="C30" s="26"/>
      <c r="D30" s="27"/>
      <c r="E30" s="27"/>
      <c r="F30" s="28" t="s">
        <v>39</v>
      </c>
      <c r="G30" s="29" t="s">
        <v>39</v>
      </c>
    </row>
    <row r="31" spans="1:7" ht="12.95" customHeight="1">
      <c r="A31" s="10"/>
      <c r="B31" s="27" t="s">
        <v>40</v>
      </c>
      <c r="C31" s="33" t="s">
        <v>2</v>
      </c>
      <c r="D31" s="30" t="s">
        <v>2</v>
      </c>
      <c r="E31" s="35" t="s">
        <v>2</v>
      </c>
      <c r="F31" s="36">
        <v>271323.03000000003</v>
      </c>
      <c r="G31" s="37">
        <v>0.97150000000000003</v>
      </c>
    </row>
    <row r="32" spans="1:7" ht="12.95" customHeight="1">
      <c r="A32" s="10"/>
      <c r="B32" s="18" t="s">
        <v>41</v>
      </c>
      <c r="C32" s="17" t="s">
        <v>2</v>
      </c>
      <c r="D32" s="19" t="s">
        <v>2</v>
      </c>
      <c r="E32" s="19" t="s">
        <v>2</v>
      </c>
      <c r="F32" s="19" t="s">
        <v>2</v>
      </c>
      <c r="G32" s="20" t="s">
        <v>2</v>
      </c>
    </row>
    <row r="33" spans="1:7" ht="12.95" customHeight="1">
      <c r="A33" s="10"/>
      <c r="B33" s="18" t="s">
        <v>453</v>
      </c>
      <c r="C33" s="17" t="s">
        <v>2</v>
      </c>
      <c r="D33" s="19" t="s">
        <v>2</v>
      </c>
      <c r="E33" s="19" t="s">
        <v>2</v>
      </c>
      <c r="F33" s="19" t="s">
        <v>2</v>
      </c>
      <c r="G33" s="20" t="s">
        <v>2</v>
      </c>
    </row>
    <row r="34" spans="1:7" ht="12.95" customHeight="1">
      <c r="A34" s="11" t="s">
        <v>2</v>
      </c>
      <c r="B34" s="22" t="s">
        <v>454</v>
      </c>
      <c r="C34" s="17" t="s">
        <v>2</v>
      </c>
      <c r="D34" s="19" t="s">
        <v>2</v>
      </c>
      <c r="E34" s="39" t="s">
        <v>2</v>
      </c>
      <c r="F34" s="24">
        <v>3910.67</v>
      </c>
      <c r="G34" s="25">
        <v>1.4E-2</v>
      </c>
    </row>
    <row r="35" spans="1:7" ht="12.95" customHeight="1">
      <c r="A35" s="10"/>
      <c r="B35" s="27" t="s">
        <v>40</v>
      </c>
      <c r="C35" s="33" t="s">
        <v>2</v>
      </c>
      <c r="D35" s="30" t="s">
        <v>2</v>
      </c>
      <c r="E35" s="35" t="s">
        <v>2</v>
      </c>
      <c r="F35" s="36">
        <v>3910.67</v>
      </c>
      <c r="G35" s="37">
        <v>1.4E-2</v>
      </c>
    </row>
    <row r="36" spans="1:7" ht="12.95" customHeight="1">
      <c r="A36" s="10"/>
      <c r="B36" s="18" t="s">
        <v>260</v>
      </c>
      <c r="C36" s="17" t="s">
        <v>2</v>
      </c>
      <c r="D36" s="19" t="s">
        <v>2</v>
      </c>
      <c r="E36" s="19" t="s">
        <v>2</v>
      </c>
      <c r="F36" s="19" t="s">
        <v>2</v>
      </c>
      <c r="G36" s="20" t="s">
        <v>2</v>
      </c>
    </row>
    <row r="37" spans="1:7" ht="12.95" customHeight="1">
      <c r="A37" s="21" t="s">
        <v>261</v>
      </c>
      <c r="B37" s="22" t="s">
        <v>262</v>
      </c>
      <c r="C37" s="17" t="s">
        <v>2</v>
      </c>
      <c r="D37" s="19" t="s">
        <v>2</v>
      </c>
      <c r="E37" s="39" t="s">
        <v>2</v>
      </c>
      <c r="F37" s="24">
        <v>101</v>
      </c>
      <c r="G37" s="25">
        <v>4.0000000000000002E-4</v>
      </c>
    </row>
    <row r="38" spans="1:7" ht="12.95" customHeight="1">
      <c r="A38" s="10"/>
      <c r="B38" s="27" t="s">
        <v>40</v>
      </c>
      <c r="C38" s="33" t="s">
        <v>2</v>
      </c>
      <c r="D38" s="30" t="s">
        <v>2</v>
      </c>
      <c r="E38" s="35" t="s">
        <v>2</v>
      </c>
      <c r="F38" s="36">
        <v>101</v>
      </c>
      <c r="G38" s="37">
        <v>4.0000000000000002E-4</v>
      </c>
    </row>
    <row r="39" spans="1:7" ht="12.95" customHeight="1">
      <c r="A39" s="10"/>
      <c r="B39" s="27" t="s">
        <v>263</v>
      </c>
      <c r="C39" s="33" t="s">
        <v>2</v>
      </c>
      <c r="D39" s="30" t="s">
        <v>2</v>
      </c>
      <c r="E39" s="19" t="s">
        <v>2</v>
      </c>
      <c r="F39" s="36">
        <v>3954.89</v>
      </c>
      <c r="G39" s="37">
        <v>1.41E-2</v>
      </c>
    </row>
    <row r="40" spans="1:7" ht="12.95" customHeight="1" thickBot="1">
      <c r="A40" s="10"/>
      <c r="B40" s="41" t="s">
        <v>264</v>
      </c>
      <c r="C40" s="40" t="s">
        <v>2</v>
      </c>
      <c r="D40" s="42" t="s">
        <v>2</v>
      </c>
      <c r="E40" s="42" t="s">
        <v>2</v>
      </c>
      <c r="F40" s="43">
        <v>279289.59151330002</v>
      </c>
      <c r="G40" s="44">
        <v>1</v>
      </c>
    </row>
    <row r="41" spans="1:7" ht="12.95" customHeight="1">
      <c r="A41" s="10"/>
      <c r="B41" s="11" t="s">
        <v>2</v>
      </c>
      <c r="C41" s="10"/>
      <c r="D41" s="10"/>
      <c r="E41" s="10"/>
      <c r="F41" s="10"/>
      <c r="G41" s="10"/>
    </row>
    <row r="42" spans="1:7" ht="12.95" customHeight="1">
      <c r="A42" s="10"/>
      <c r="B42" s="45" t="s">
        <v>2</v>
      </c>
      <c r="C42" s="10"/>
      <c r="D42" s="10"/>
      <c r="E42" s="10"/>
      <c r="F42" s="10"/>
      <c r="G42" s="10"/>
    </row>
    <row r="43" spans="1:7" ht="12.95" customHeight="1">
      <c r="A43" s="10"/>
      <c r="B43" s="45" t="s">
        <v>265</v>
      </c>
      <c r="C43" s="10"/>
      <c r="D43" s="10"/>
      <c r="E43" s="10"/>
      <c r="F43" s="57"/>
      <c r="G43" s="57"/>
    </row>
    <row r="44" spans="1:7" ht="12.95" customHeight="1">
      <c r="A44" s="10"/>
      <c r="B44" s="45" t="s">
        <v>485</v>
      </c>
      <c r="C44" s="10"/>
      <c r="D44" s="10"/>
      <c r="E44" s="10"/>
      <c r="F44" s="10"/>
      <c r="G44" s="10"/>
    </row>
    <row r="45" spans="1:7" ht="12.95" customHeight="1">
      <c r="A45" s="10"/>
      <c r="B45" s="45" t="s">
        <v>2</v>
      </c>
      <c r="C45" s="10"/>
      <c r="D45" s="10"/>
      <c r="E45" s="10"/>
      <c r="F45" s="10"/>
      <c r="G45" s="10"/>
    </row>
    <row r="46" spans="1:7" ht="26.1" customHeight="1">
      <c r="A46" s="10"/>
      <c r="B46" s="55"/>
      <c r="C46" s="10"/>
      <c r="E46" s="10"/>
      <c r="F46" s="10"/>
      <c r="G46" s="10"/>
    </row>
    <row r="47" spans="1:7" ht="12.95" customHeight="1">
      <c r="A47" s="10"/>
      <c r="B47" s="45" t="s">
        <v>2</v>
      </c>
      <c r="C47" s="10"/>
      <c r="D47" s="10"/>
      <c r="E47" s="10"/>
      <c r="F47" s="10"/>
      <c r="G47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2:G33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1.7109375" style="8" bestFit="1" customWidth="1"/>
    <col min="3" max="3" width="13.570312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Fixed Term Plan Series 146 (212 days)</v>
      </c>
      <c r="C4" s="65"/>
      <c r="D4" s="65"/>
      <c r="E4" s="65"/>
      <c r="F4" s="65"/>
      <c r="G4" s="65"/>
    </row>
    <row r="5" spans="1:7" ht="15.95" customHeight="1">
      <c r="A5" s="9" t="s">
        <v>2813</v>
      </c>
      <c r="B5" s="56" t="s">
        <v>2814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41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42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2815</v>
      </c>
      <c r="B11" s="22" t="s">
        <v>3022</v>
      </c>
      <c r="C11" s="17" t="s">
        <v>2816</v>
      </c>
      <c r="D11" s="19" t="s">
        <v>46</v>
      </c>
      <c r="E11" s="23">
        <v>2000000</v>
      </c>
      <c r="F11" s="24">
        <v>1948.73</v>
      </c>
      <c r="G11" s="25">
        <v>0.1182</v>
      </c>
    </row>
    <row r="12" spans="1:7" ht="12.95" customHeight="1">
      <c r="A12" s="21" t="s">
        <v>2817</v>
      </c>
      <c r="B12" s="22" t="s">
        <v>58</v>
      </c>
      <c r="C12" s="17" t="s">
        <v>2818</v>
      </c>
      <c r="D12" s="19" t="s">
        <v>50</v>
      </c>
      <c r="E12" s="23">
        <v>2000000</v>
      </c>
      <c r="F12" s="24">
        <v>1948.08</v>
      </c>
      <c r="G12" s="25">
        <v>0.1182</v>
      </c>
    </row>
    <row r="13" spans="1:7" ht="12.95" customHeight="1">
      <c r="A13" s="21" t="s">
        <v>2819</v>
      </c>
      <c r="B13" s="22" t="s">
        <v>437</v>
      </c>
      <c r="C13" s="17" t="s">
        <v>2820</v>
      </c>
      <c r="D13" s="19" t="s">
        <v>46</v>
      </c>
      <c r="E13" s="23">
        <v>2000000</v>
      </c>
      <c r="F13" s="24">
        <v>1947.99</v>
      </c>
      <c r="G13" s="25">
        <v>0.1182</v>
      </c>
    </row>
    <row r="14" spans="1:7" ht="12.95" customHeight="1">
      <c r="A14" s="21" t="s">
        <v>2821</v>
      </c>
      <c r="B14" s="22" t="s">
        <v>49</v>
      </c>
      <c r="C14" s="17" t="s">
        <v>2822</v>
      </c>
      <c r="D14" s="19" t="s">
        <v>50</v>
      </c>
      <c r="E14" s="23">
        <v>2000000</v>
      </c>
      <c r="F14" s="24">
        <v>1947.66</v>
      </c>
      <c r="G14" s="25">
        <v>0.1182</v>
      </c>
    </row>
    <row r="15" spans="1:7" ht="12.95" customHeight="1">
      <c r="A15" s="21" t="s">
        <v>2823</v>
      </c>
      <c r="B15" s="22" t="s">
        <v>45</v>
      </c>
      <c r="C15" s="17" t="s">
        <v>2824</v>
      </c>
      <c r="D15" s="19" t="s">
        <v>46</v>
      </c>
      <c r="E15" s="23">
        <v>500000</v>
      </c>
      <c r="F15" s="24">
        <v>487.22</v>
      </c>
      <c r="G15" s="25">
        <v>2.9600000000000001E-2</v>
      </c>
    </row>
    <row r="16" spans="1:7" ht="12.95" customHeight="1">
      <c r="A16" s="10"/>
      <c r="B16" s="18" t="s">
        <v>453</v>
      </c>
      <c r="C16" s="17" t="s">
        <v>2</v>
      </c>
      <c r="D16" s="19" t="s">
        <v>2</v>
      </c>
      <c r="E16" s="19" t="s">
        <v>2</v>
      </c>
      <c r="F16" s="19" t="s">
        <v>2</v>
      </c>
      <c r="G16" s="20" t="s">
        <v>2</v>
      </c>
    </row>
    <row r="17" spans="1:7" ht="12.95" customHeight="1">
      <c r="A17" s="11" t="s">
        <v>2</v>
      </c>
      <c r="B17" s="22" t="s">
        <v>454</v>
      </c>
      <c r="C17" s="17" t="s">
        <v>2</v>
      </c>
      <c r="D17" s="19" t="s">
        <v>2</v>
      </c>
      <c r="E17" s="39" t="s">
        <v>2</v>
      </c>
      <c r="F17" s="24">
        <v>63.01</v>
      </c>
      <c r="G17" s="25">
        <v>3.8E-3</v>
      </c>
    </row>
    <row r="18" spans="1:7" ht="12.95" customHeight="1">
      <c r="A18" s="10"/>
      <c r="B18" s="18" t="s">
        <v>63</v>
      </c>
      <c r="C18" s="17" t="s">
        <v>2</v>
      </c>
      <c r="D18" s="19" t="s">
        <v>2</v>
      </c>
      <c r="E18" s="19" t="s">
        <v>2</v>
      </c>
      <c r="F18" s="19" t="s">
        <v>2</v>
      </c>
      <c r="G18" s="20" t="s">
        <v>2</v>
      </c>
    </row>
    <row r="19" spans="1:7" ht="12.95" customHeight="1">
      <c r="A19" s="21" t="s">
        <v>2825</v>
      </c>
      <c r="B19" s="22" t="s">
        <v>195</v>
      </c>
      <c r="C19" s="17" t="s">
        <v>2826</v>
      </c>
      <c r="D19" s="19" t="s">
        <v>46</v>
      </c>
      <c r="E19" s="23">
        <v>2000000</v>
      </c>
      <c r="F19" s="24">
        <v>1941.73</v>
      </c>
      <c r="G19" s="25">
        <v>0.1178</v>
      </c>
    </row>
    <row r="20" spans="1:7" ht="12.95" customHeight="1">
      <c r="A20" s="21" t="s">
        <v>2827</v>
      </c>
      <c r="B20" s="22" t="s">
        <v>2829</v>
      </c>
      <c r="C20" s="17" t="s">
        <v>2828</v>
      </c>
      <c r="D20" s="19" t="s">
        <v>46</v>
      </c>
      <c r="E20" s="23">
        <v>2000000</v>
      </c>
      <c r="F20" s="24">
        <v>1941.73</v>
      </c>
      <c r="G20" s="25">
        <v>0.1178</v>
      </c>
    </row>
    <row r="21" spans="1:7" ht="12.95" customHeight="1">
      <c r="A21" s="21" t="s">
        <v>2830</v>
      </c>
      <c r="B21" s="22" t="s">
        <v>71</v>
      </c>
      <c r="C21" s="17" t="s">
        <v>2831</v>
      </c>
      <c r="D21" s="19" t="s">
        <v>46</v>
      </c>
      <c r="E21" s="23">
        <v>1600000</v>
      </c>
      <c r="F21" s="24">
        <v>1557.07</v>
      </c>
      <c r="G21" s="25">
        <v>9.4500000000000001E-2</v>
      </c>
    </row>
    <row r="22" spans="1:7" ht="12.95" customHeight="1">
      <c r="A22" s="21" t="s">
        <v>2832</v>
      </c>
      <c r="B22" s="22" t="s">
        <v>150</v>
      </c>
      <c r="C22" s="17" t="s">
        <v>2833</v>
      </c>
      <c r="D22" s="19" t="s">
        <v>46</v>
      </c>
      <c r="E22" s="23">
        <v>1600000</v>
      </c>
      <c r="F22" s="24">
        <v>1554.13</v>
      </c>
      <c r="G22" s="25">
        <v>9.4299999999999995E-2</v>
      </c>
    </row>
    <row r="23" spans="1:7" ht="12.95" customHeight="1">
      <c r="A23" s="21" t="s">
        <v>2834</v>
      </c>
      <c r="B23" s="22" t="s">
        <v>82</v>
      </c>
      <c r="C23" s="17" t="s">
        <v>2835</v>
      </c>
      <c r="D23" s="19" t="s">
        <v>46</v>
      </c>
      <c r="E23" s="23">
        <v>1100000</v>
      </c>
      <c r="F23" s="24">
        <v>1068.67</v>
      </c>
      <c r="G23" s="25">
        <v>6.4799999999999996E-2</v>
      </c>
    </row>
    <row r="24" spans="1:7" ht="12.95" customHeight="1">
      <c r="A24" s="21" t="s">
        <v>1601</v>
      </c>
      <c r="B24" s="22" t="s">
        <v>1088</v>
      </c>
      <c r="C24" s="17" t="s">
        <v>1602</v>
      </c>
      <c r="D24" s="19" t="s">
        <v>50</v>
      </c>
      <c r="E24" s="23">
        <v>80000</v>
      </c>
      <c r="F24" s="24">
        <v>77.849999999999994</v>
      </c>
      <c r="G24" s="25">
        <v>4.7000000000000002E-3</v>
      </c>
    </row>
    <row r="25" spans="1:7" ht="12.95" customHeight="1">
      <c r="A25" s="10"/>
      <c r="B25" s="27" t="s">
        <v>40</v>
      </c>
      <c r="C25" s="33" t="s">
        <v>2</v>
      </c>
      <c r="D25" s="30" t="s">
        <v>2</v>
      </c>
      <c r="E25" s="35" t="s">
        <v>2</v>
      </c>
      <c r="F25" s="36">
        <v>16483.87</v>
      </c>
      <c r="G25" s="37">
        <v>1.0001</v>
      </c>
    </row>
    <row r="26" spans="1:7" ht="12.95" customHeight="1">
      <c r="A26" s="10"/>
      <c r="B26" s="27" t="s">
        <v>263</v>
      </c>
      <c r="C26" s="33" t="s">
        <v>2</v>
      </c>
      <c r="D26" s="30" t="s">
        <v>2</v>
      </c>
      <c r="E26" s="19" t="s">
        <v>2</v>
      </c>
      <c r="F26" s="36">
        <v>-1.51</v>
      </c>
      <c r="G26" s="37">
        <v>-1E-4</v>
      </c>
    </row>
    <row r="27" spans="1:7" ht="12.95" customHeight="1" thickBot="1">
      <c r="A27" s="10"/>
      <c r="B27" s="41" t="s">
        <v>264</v>
      </c>
      <c r="C27" s="40" t="s">
        <v>2</v>
      </c>
      <c r="D27" s="42" t="s">
        <v>2</v>
      </c>
      <c r="E27" s="42" t="s">
        <v>2</v>
      </c>
      <c r="F27" s="43">
        <v>16482.3619048</v>
      </c>
      <c r="G27" s="44">
        <v>1</v>
      </c>
    </row>
    <row r="28" spans="1:7" ht="12.95" customHeight="1">
      <c r="A28" s="10"/>
      <c r="B28" s="11" t="s">
        <v>2</v>
      </c>
      <c r="C28" s="10"/>
      <c r="D28" s="10"/>
      <c r="E28" s="10"/>
      <c r="F28" s="10"/>
      <c r="G28" s="10"/>
    </row>
    <row r="29" spans="1:7" ht="12.95" customHeight="1">
      <c r="A29" s="10"/>
      <c r="B29" s="45" t="s">
        <v>2</v>
      </c>
      <c r="C29" s="10"/>
      <c r="D29" s="10"/>
      <c r="E29" s="10"/>
      <c r="F29" s="10"/>
      <c r="G29" s="10"/>
    </row>
    <row r="30" spans="1:7" ht="12.95" customHeight="1">
      <c r="A30" s="10"/>
      <c r="B30" s="45" t="s">
        <v>265</v>
      </c>
      <c r="C30" s="10"/>
      <c r="D30" s="10"/>
      <c r="E30" s="10"/>
      <c r="F30" s="10"/>
      <c r="G30" s="10"/>
    </row>
    <row r="31" spans="1:7" ht="12.95" customHeight="1">
      <c r="A31" s="10"/>
      <c r="B31" s="45" t="s">
        <v>2</v>
      </c>
      <c r="C31" s="10"/>
      <c r="D31" s="10"/>
      <c r="E31" s="10"/>
      <c r="F31" s="10"/>
      <c r="G31" s="10"/>
    </row>
    <row r="32" spans="1:7" ht="26.1" customHeight="1">
      <c r="A32" s="10"/>
      <c r="B32" s="55"/>
      <c r="C32" s="10"/>
      <c r="E32" s="10"/>
      <c r="F32" s="10"/>
      <c r="G32" s="10"/>
    </row>
    <row r="33" spans="1:7" ht="12.95" customHeight="1">
      <c r="A33" s="10"/>
      <c r="B33" s="45" t="s">
        <v>2</v>
      </c>
      <c r="C33" s="10"/>
      <c r="D33" s="10"/>
      <c r="E33" s="10"/>
      <c r="F33" s="10"/>
      <c r="G3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2:G30"/>
  <sheetViews>
    <sheetView showGridLines="0" zoomScaleNormal="100" workbookViewId="0"/>
  </sheetViews>
  <sheetFormatPr defaultRowHeight="12.75"/>
  <cols>
    <col min="1" max="1" width="9" style="8" bestFit="1" customWidth="1"/>
    <col min="2" max="2" width="61.7109375" style="8" bestFit="1" customWidth="1"/>
    <col min="3" max="3" width="13.42578125" style="8" bestFit="1" customWidth="1"/>
    <col min="4" max="4" width="14.14062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Fixed Term Plan Series 148 (91 days)</v>
      </c>
      <c r="C4" s="65"/>
      <c r="D4" s="65"/>
      <c r="E4" s="65"/>
      <c r="F4" s="65"/>
      <c r="G4" s="65"/>
    </row>
    <row r="5" spans="1:7" ht="15.95" customHeight="1">
      <c r="A5" s="9" t="s">
        <v>2836</v>
      </c>
      <c r="B5" s="56" t="s">
        <v>2837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41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42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61</v>
      </c>
      <c r="B11" s="22" t="s">
        <v>58</v>
      </c>
      <c r="C11" s="17" t="s">
        <v>62</v>
      </c>
      <c r="D11" s="19" t="s">
        <v>46</v>
      </c>
      <c r="E11" s="23">
        <v>800000</v>
      </c>
      <c r="F11" s="24">
        <v>796.1</v>
      </c>
      <c r="G11" s="25">
        <v>0.1139</v>
      </c>
    </row>
    <row r="12" spans="1:7" ht="12.95" customHeight="1">
      <c r="A12" s="21" t="s">
        <v>449</v>
      </c>
      <c r="B12" s="22" t="s">
        <v>45</v>
      </c>
      <c r="C12" s="17" t="s">
        <v>450</v>
      </c>
      <c r="D12" s="19" t="s">
        <v>46</v>
      </c>
      <c r="E12" s="23">
        <v>800000</v>
      </c>
      <c r="F12" s="24">
        <v>795.69</v>
      </c>
      <c r="G12" s="25">
        <v>0.1139</v>
      </c>
    </row>
    <row r="13" spans="1:7" ht="12.95" customHeight="1">
      <c r="A13" s="21" t="s">
        <v>451</v>
      </c>
      <c r="B13" s="22" t="s">
        <v>49</v>
      </c>
      <c r="C13" s="17" t="s">
        <v>452</v>
      </c>
      <c r="D13" s="19" t="s">
        <v>50</v>
      </c>
      <c r="E13" s="23">
        <v>800000</v>
      </c>
      <c r="F13" s="24">
        <v>795.68</v>
      </c>
      <c r="G13" s="25">
        <v>0.1139</v>
      </c>
    </row>
    <row r="14" spans="1:7" ht="12.95" customHeight="1">
      <c r="A14" s="10"/>
      <c r="B14" s="18" t="s">
        <v>453</v>
      </c>
      <c r="C14" s="17" t="s">
        <v>2</v>
      </c>
      <c r="D14" s="19" t="s">
        <v>2</v>
      </c>
      <c r="E14" s="19" t="s">
        <v>2</v>
      </c>
      <c r="F14" s="19" t="s">
        <v>2</v>
      </c>
      <c r="G14" s="20" t="s">
        <v>2</v>
      </c>
    </row>
    <row r="15" spans="1:7" ht="12.95" customHeight="1">
      <c r="A15" s="11" t="s">
        <v>2</v>
      </c>
      <c r="B15" s="22" t="s">
        <v>454</v>
      </c>
      <c r="C15" s="17" t="s">
        <v>2</v>
      </c>
      <c r="D15" s="19" t="s">
        <v>2</v>
      </c>
      <c r="E15" s="39" t="s">
        <v>2</v>
      </c>
      <c r="F15" s="24">
        <v>20</v>
      </c>
      <c r="G15" s="25">
        <v>2.8999999999999998E-3</v>
      </c>
    </row>
    <row r="16" spans="1:7" ht="12.95" customHeight="1">
      <c r="A16" s="10"/>
      <c r="B16" s="18" t="s">
        <v>63</v>
      </c>
      <c r="C16" s="17" t="s">
        <v>2</v>
      </c>
      <c r="D16" s="19" t="s">
        <v>2</v>
      </c>
      <c r="E16" s="19" t="s">
        <v>2</v>
      </c>
      <c r="F16" s="19" t="s">
        <v>2</v>
      </c>
      <c r="G16" s="20" t="s">
        <v>2</v>
      </c>
    </row>
    <row r="17" spans="1:7" ht="12.95" customHeight="1">
      <c r="A17" s="21" t="s">
        <v>91</v>
      </c>
      <c r="B17" s="22" t="s">
        <v>93</v>
      </c>
      <c r="C17" s="17" t="s">
        <v>92</v>
      </c>
      <c r="D17" s="19" t="s">
        <v>46</v>
      </c>
      <c r="E17" s="23">
        <v>800000</v>
      </c>
      <c r="F17" s="24">
        <v>796.13</v>
      </c>
      <c r="G17" s="25">
        <v>0.1139</v>
      </c>
    </row>
    <row r="18" spans="1:7" ht="12.95" customHeight="1">
      <c r="A18" s="21" t="s">
        <v>242</v>
      </c>
      <c r="B18" s="22" t="s">
        <v>79</v>
      </c>
      <c r="C18" s="17" t="s">
        <v>243</v>
      </c>
      <c r="D18" s="19" t="s">
        <v>46</v>
      </c>
      <c r="E18" s="23">
        <v>800000</v>
      </c>
      <c r="F18" s="24">
        <v>795.48</v>
      </c>
      <c r="G18" s="25">
        <v>0.1139</v>
      </c>
    </row>
    <row r="19" spans="1:7" ht="12.95" customHeight="1">
      <c r="A19" s="21" t="s">
        <v>1597</v>
      </c>
      <c r="B19" s="22" t="s">
        <v>120</v>
      </c>
      <c r="C19" s="17" t="s">
        <v>1598</v>
      </c>
      <c r="D19" s="19" t="s">
        <v>50</v>
      </c>
      <c r="E19" s="23">
        <v>800000</v>
      </c>
      <c r="F19" s="24">
        <v>795.24</v>
      </c>
      <c r="G19" s="25">
        <v>0.1138</v>
      </c>
    </row>
    <row r="20" spans="1:7" ht="12.95" customHeight="1">
      <c r="A20" s="21" t="s">
        <v>2838</v>
      </c>
      <c r="B20" s="22" t="s">
        <v>74</v>
      </c>
      <c r="C20" s="17" t="s">
        <v>2839</v>
      </c>
      <c r="D20" s="19" t="s">
        <v>46</v>
      </c>
      <c r="E20" s="23">
        <v>700000</v>
      </c>
      <c r="F20" s="24">
        <v>696.32</v>
      </c>
      <c r="G20" s="25">
        <v>9.9699999999999997E-2</v>
      </c>
    </row>
    <row r="21" spans="1:7" ht="12.95" customHeight="1">
      <c r="A21" s="21" t="s">
        <v>1603</v>
      </c>
      <c r="B21" s="22" t="s">
        <v>239</v>
      </c>
      <c r="C21" s="17" t="s">
        <v>1604</v>
      </c>
      <c r="D21" s="19" t="s">
        <v>50</v>
      </c>
      <c r="E21" s="23">
        <v>700000</v>
      </c>
      <c r="F21" s="24">
        <v>695.74</v>
      </c>
      <c r="G21" s="25">
        <v>9.9599999999999994E-2</v>
      </c>
    </row>
    <row r="22" spans="1:7" ht="12.95" customHeight="1">
      <c r="A22" s="10"/>
      <c r="B22" s="27" t="s">
        <v>40</v>
      </c>
      <c r="C22" s="33" t="s">
        <v>2</v>
      </c>
      <c r="D22" s="30" t="s">
        <v>2</v>
      </c>
      <c r="E22" s="35" t="s">
        <v>2</v>
      </c>
      <c r="F22" s="36">
        <v>6186.38</v>
      </c>
      <c r="G22" s="37">
        <v>0.88549999999999995</v>
      </c>
    </row>
    <row r="23" spans="1:7" ht="12.95" customHeight="1">
      <c r="A23" s="10"/>
      <c r="B23" s="27" t="s">
        <v>263</v>
      </c>
      <c r="C23" s="33" t="s">
        <v>2</v>
      </c>
      <c r="D23" s="30" t="s">
        <v>2</v>
      </c>
      <c r="E23" s="19" t="s">
        <v>2</v>
      </c>
      <c r="F23" s="36">
        <v>800.4</v>
      </c>
      <c r="G23" s="37">
        <v>0.1145</v>
      </c>
    </row>
    <row r="24" spans="1:7" ht="12.95" customHeight="1" thickBot="1">
      <c r="A24" s="10"/>
      <c r="B24" s="41" t="s">
        <v>264</v>
      </c>
      <c r="C24" s="40" t="s">
        <v>2</v>
      </c>
      <c r="D24" s="42" t="s">
        <v>2</v>
      </c>
      <c r="E24" s="42" t="s">
        <v>2</v>
      </c>
      <c r="F24" s="43">
        <v>6986.7779864000004</v>
      </c>
      <c r="G24" s="44">
        <v>1</v>
      </c>
    </row>
    <row r="25" spans="1:7" ht="12.95" customHeight="1">
      <c r="A25" s="10"/>
      <c r="B25" s="11" t="s">
        <v>2</v>
      </c>
      <c r="C25" s="10"/>
      <c r="D25" s="10"/>
      <c r="E25" s="10"/>
      <c r="F25" s="10"/>
      <c r="G25" s="10"/>
    </row>
    <row r="26" spans="1:7" ht="12.95" customHeight="1">
      <c r="A26" s="10"/>
      <c r="B26" s="45" t="s">
        <v>2</v>
      </c>
      <c r="C26" s="10"/>
      <c r="D26" s="10"/>
      <c r="E26" s="10"/>
      <c r="F26" s="10"/>
      <c r="G26" s="10"/>
    </row>
    <row r="27" spans="1:7" ht="12.95" customHeight="1">
      <c r="A27" s="10"/>
      <c r="B27" s="45" t="s">
        <v>265</v>
      </c>
      <c r="C27" s="10"/>
      <c r="D27" s="10"/>
      <c r="E27" s="10"/>
      <c r="F27" s="10"/>
      <c r="G27" s="10"/>
    </row>
    <row r="28" spans="1:7" ht="12.95" customHeight="1">
      <c r="A28" s="10"/>
      <c r="B28" s="45" t="s">
        <v>2</v>
      </c>
      <c r="C28" s="10"/>
      <c r="D28" s="10"/>
      <c r="E28" s="10"/>
      <c r="F28" s="10"/>
      <c r="G28" s="10"/>
    </row>
    <row r="29" spans="1:7" ht="26.1" customHeight="1">
      <c r="A29" s="10"/>
      <c r="B29" s="55"/>
      <c r="C29" s="10"/>
      <c r="E29" s="10"/>
      <c r="F29" s="10"/>
      <c r="G29" s="10"/>
    </row>
    <row r="30" spans="1:7" ht="12.95" customHeight="1">
      <c r="A30" s="10"/>
      <c r="B30" s="45" t="s">
        <v>2</v>
      </c>
      <c r="C30" s="10"/>
      <c r="D30" s="10"/>
      <c r="E30" s="10"/>
      <c r="F30" s="10"/>
      <c r="G3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9.7109375" style="8" bestFit="1" customWidth="1"/>
    <col min="2" max="2" width="61.7109375" style="8" bestFit="1" customWidth="1"/>
    <col min="3" max="3" width="13.710937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Fixed Term Plan Series 149 (1424 days)</v>
      </c>
      <c r="C4" s="65"/>
      <c r="D4" s="65"/>
      <c r="E4" s="65"/>
      <c r="F4" s="65"/>
      <c r="G4" s="65"/>
    </row>
    <row r="5" spans="1:7" ht="15.95" customHeight="1">
      <c r="A5" s="9" t="s">
        <v>2840</v>
      </c>
      <c r="B5" s="56" t="s">
        <v>2841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267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2842</v>
      </c>
      <c r="B12" s="22" t="s">
        <v>2844</v>
      </c>
      <c r="C12" s="17" t="s">
        <v>2843</v>
      </c>
      <c r="D12" s="19" t="s">
        <v>271</v>
      </c>
      <c r="E12" s="23">
        <v>8500000</v>
      </c>
      <c r="F12" s="24">
        <v>8248.0400000000009</v>
      </c>
      <c r="G12" s="25">
        <v>0.1759</v>
      </c>
    </row>
    <row r="13" spans="1:7" ht="12.95" customHeight="1">
      <c r="A13" s="10"/>
      <c r="B13" s="18" t="s">
        <v>11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666</v>
      </c>
      <c r="B14" s="22" t="s">
        <v>668</v>
      </c>
      <c r="C14" s="17" t="s">
        <v>667</v>
      </c>
      <c r="D14" s="19" t="s">
        <v>23</v>
      </c>
      <c r="E14" s="23">
        <v>5500000</v>
      </c>
      <c r="F14" s="24">
        <v>5517.18</v>
      </c>
      <c r="G14" s="25">
        <v>0.1177</v>
      </c>
    </row>
    <row r="15" spans="1:7" ht="12.95" customHeight="1">
      <c r="A15" s="21" t="s">
        <v>2845</v>
      </c>
      <c r="B15" s="22" t="s">
        <v>3018</v>
      </c>
      <c r="C15" s="17" t="s">
        <v>2846</v>
      </c>
      <c r="D15" s="19" t="s">
        <v>36</v>
      </c>
      <c r="E15" s="23">
        <v>5500000</v>
      </c>
      <c r="F15" s="24">
        <v>5427.43</v>
      </c>
      <c r="G15" s="25">
        <v>0.1158</v>
      </c>
    </row>
    <row r="16" spans="1:7" ht="12.95" customHeight="1">
      <c r="A16" s="21" t="s">
        <v>664</v>
      </c>
      <c r="B16" s="22" t="s">
        <v>3032</v>
      </c>
      <c r="C16" s="17" t="s">
        <v>665</v>
      </c>
      <c r="D16" s="19" t="s">
        <v>23</v>
      </c>
      <c r="E16" s="23">
        <v>5500000</v>
      </c>
      <c r="F16" s="24">
        <v>5344.75</v>
      </c>
      <c r="G16" s="25">
        <v>0.114</v>
      </c>
    </row>
    <row r="17" spans="1:7" ht="12.95" customHeight="1">
      <c r="A17" s="21" t="s">
        <v>723</v>
      </c>
      <c r="B17" s="22" t="s">
        <v>725</v>
      </c>
      <c r="C17" s="17" t="s">
        <v>724</v>
      </c>
      <c r="D17" s="19" t="s">
        <v>23</v>
      </c>
      <c r="E17" s="23">
        <v>5500000</v>
      </c>
      <c r="F17" s="24">
        <v>5317.54</v>
      </c>
      <c r="G17" s="25">
        <v>0.1134</v>
      </c>
    </row>
    <row r="18" spans="1:7" ht="12.95" customHeight="1">
      <c r="A18" s="21" t="s">
        <v>2847</v>
      </c>
      <c r="B18" s="22" t="s">
        <v>2849</v>
      </c>
      <c r="C18" s="17" t="s">
        <v>2848</v>
      </c>
      <c r="D18" s="19" t="s">
        <v>23</v>
      </c>
      <c r="E18" s="23">
        <v>4500000</v>
      </c>
      <c r="F18" s="24">
        <v>4459.55</v>
      </c>
      <c r="G18" s="25">
        <v>9.5100000000000004E-2</v>
      </c>
    </row>
    <row r="19" spans="1:7" ht="12.95" customHeight="1">
      <c r="A19" s="21" t="s">
        <v>2850</v>
      </c>
      <c r="B19" s="22" t="s">
        <v>3017</v>
      </c>
      <c r="C19" s="17" t="s">
        <v>2851</v>
      </c>
      <c r="D19" s="19" t="s">
        <v>36</v>
      </c>
      <c r="E19" s="23">
        <v>4500000</v>
      </c>
      <c r="F19" s="24">
        <v>4443.26</v>
      </c>
      <c r="G19" s="25">
        <v>9.4799999999999995E-2</v>
      </c>
    </row>
    <row r="20" spans="1:7" ht="12.95" customHeight="1">
      <c r="A20" s="21" t="s">
        <v>2852</v>
      </c>
      <c r="B20" s="22" t="s">
        <v>2854</v>
      </c>
      <c r="C20" s="17" t="s">
        <v>2853</v>
      </c>
      <c r="D20" s="19" t="s">
        <v>23</v>
      </c>
      <c r="E20" s="23">
        <v>1500000</v>
      </c>
      <c r="F20" s="24">
        <v>1493.08</v>
      </c>
      <c r="G20" s="25">
        <v>3.1800000000000002E-2</v>
      </c>
    </row>
    <row r="21" spans="1:7" ht="12.95" customHeight="1">
      <c r="A21" s="21" t="s">
        <v>2284</v>
      </c>
      <c r="B21" s="22" t="s">
        <v>2286</v>
      </c>
      <c r="C21" s="17" t="s">
        <v>2285</v>
      </c>
      <c r="D21" s="19" t="s">
        <v>23</v>
      </c>
      <c r="E21" s="23">
        <v>1500000</v>
      </c>
      <c r="F21" s="24">
        <v>1456.52</v>
      </c>
      <c r="G21" s="25">
        <v>3.1099999999999999E-2</v>
      </c>
    </row>
    <row r="22" spans="1:7" ht="12.95" customHeight="1">
      <c r="A22" s="21" t="s">
        <v>2296</v>
      </c>
      <c r="B22" s="22" t="s">
        <v>2298</v>
      </c>
      <c r="C22" s="17" t="s">
        <v>2297</v>
      </c>
      <c r="D22" s="19" t="s">
        <v>23</v>
      </c>
      <c r="E22" s="23">
        <v>100000</v>
      </c>
      <c r="F22" s="24">
        <v>100.87</v>
      </c>
      <c r="G22" s="25">
        <v>2.2000000000000001E-3</v>
      </c>
    </row>
    <row r="23" spans="1:7" ht="12.95" customHeight="1">
      <c r="A23" s="10"/>
      <c r="B23" s="18" t="s">
        <v>377</v>
      </c>
      <c r="C23" s="17" t="s">
        <v>2</v>
      </c>
      <c r="D23" s="19" t="s">
        <v>2</v>
      </c>
      <c r="E23" s="19" t="s">
        <v>2</v>
      </c>
      <c r="F23" s="19" t="s">
        <v>2</v>
      </c>
      <c r="G23" s="20" t="s">
        <v>2</v>
      </c>
    </row>
    <row r="24" spans="1:7" ht="12.95" customHeight="1">
      <c r="A24" s="21" t="s">
        <v>2855</v>
      </c>
      <c r="B24" s="22" t="s">
        <v>125</v>
      </c>
      <c r="C24" s="17" t="s">
        <v>2856</v>
      </c>
      <c r="D24" s="19" t="s">
        <v>19</v>
      </c>
      <c r="E24" s="23">
        <v>4000000</v>
      </c>
      <c r="F24" s="24">
        <v>4010.61</v>
      </c>
      <c r="G24" s="25">
        <v>8.5500000000000007E-2</v>
      </c>
    </row>
    <row r="25" spans="1:7" ht="12.95" customHeight="1">
      <c r="A25" s="10"/>
      <c r="B25" s="27" t="s">
        <v>37</v>
      </c>
      <c r="C25" s="26" t="s">
        <v>2</v>
      </c>
      <c r="D25" s="27" t="s">
        <v>2</v>
      </c>
      <c r="E25" s="27" t="s">
        <v>2</v>
      </c>
      <c r="F25" s="28">
        <v>45818.83</v>
      </c>
      <c r="G25" s="29">
        <v>0.97729999999999995</v>
      </c>
    </row>
    <row r="26" spans="1:7" ht="12.95" customHeight="1">
      <c r="A26" s="10"/>
      <c r="B26" s="18" t="s">
        <v>38</v>
      </c>
      <c r="C26" s="17" t="s">
        <v>2</v>
      </c>
      <c r="D26" s="30" t="s">
        <v>2</v>
      </c>
      <c r="E26" s="30" t="s">
        <v>2</v>
      </c>
      <c r="F26" s="31" t="s">
        <v>39</v>
      </c>
      <c r="G26" s="32" t="s">
        <v>39</v>
      </c>
    </row>
    <row r="27" spans="1:7" ht="12.95" customHeight="1">
      <c r="A27" s="10"/>
      <c r="B27" s="26" t="s">
        <v>37</v>
      </c>
      <c r="C27" s="33" t="s">
        <v>2</v>
      </c>
      <c r="D27" s="30" t="s">
        <v>2</v>
      </c>
      <c r="E27" s="30" t="s">
        <v>2</v>
      </c>
      <c r="F27" s="31" t="s">
        <v>39</v>
      </c>
      <c r="G27" s="32" t="s">
        <v>39</v>
      </c>
    </row>
    <row r="28" spans="1:7" ht="12.95" customHeight="1">
      <c r="A28" s="10"/>
      <c r="B28" s="18" t="s">
        <v>2948</v>
      </c>
      <c r="C28" s="17"/>
      <c r="D28" s="19"/>
      <c r="E28" s="19"/>
      <c r="F28" s="19"/>
      <c r="G28" s="20"/>
    </row>
    <row r="29" spans="1:7" ht="12.95" customHeight="1">
      <c r="A29" s="34"/>
      <c r="B29" s="27" t="s">
        <v>37</v>
      </c>
      <c r="C29" s="26"/>
      <c r="D29" s="27"/>
      <c r="E29" s="27"/>
      <c r="F29" s="28" t="s">
        <v>39</v>
      </c>
      <c r="G29" s="29" t="s">
        <v>39</v>
      </c>
    </row>
    <row r="30" spans="1:7" ht="12.95" customHeight="1">
      <c r="A30" s="10"/>
      <c r="B30" s="27" t="s">
        <v>40</v>
      </c>
      <c r="C30" s="33" t="s">
        <v>2</v>
      </c>
      <c r="D30" s="30" t="s">
        <v>2</v>
      </c>
      <c r="E30" s="35" t="s">
        <v>2</v>
      </c>
      <c r="F30" s="36">
        <v>45818.83</v>
      </c>
      <c r="G30" s="37">
        <v>0.97729999999999995</v>
      </c>
    </row>
    <row r="31" spans="1:7" ht="12.95" customHeight="1">
      <c r="A31" s="10"/>
      <c r="B31" s="18" t="s">
        <v>41</v>
      </c>
      <c r="C31" s="17" t="s">
        <v>2</v>
      </c>
      <c r="D31" s="19" t="s">
        <v>2</v>
      </c>
      <c r="E31" s="19" t="s">
        <v>2</v>
      </c>
      <c r="F31" s="19" t="s">
        <v>2</v>
      </c>
      <c r="G31" s="20" t="s">
        <v>2</v>
      </c>
    </row>
    <row r="32" spans="1:7" ht="12.95" customHeight="1">
      <c r="A32" s="10"/>
      <c r="B32" s="18" t="s">
        <v>453</v>
      </c>
      <c r="C32" s="17" t="s">
        <v>2</v>
      </c>
      <c r="D32" s="19" t="s">
        <v>2</v>
      </c>
      <c r="E32" s="19" t="s">
        <v>2</v>
      </c>
      <c r="F32" s="19" t="s">
        <v>2</v>
      </c>
      <c r="G32" s="20" t="s">
        <v>2</v>
      </c>
    </row>
    <row r="33" spans="1:7" ht="12.95" customHeight="1">
      <c r="A33" s="11" t="s">
        <v>2</v>
      </c>
      <c r="B33" s="22" t="s">
        <v>454</v>
      </c>
      <c r="C33" s="17" t="s">
        <v>2</v>
      </c>
      <c r="D33" s="19" t="s">
        <v>2</v>
      </c>
      <c r="E33" s="39" t="s">
        <v>2</v>
      </c>
      <c r="F33" s="24">
        <v>93.02</v>
      </c>
      <c r="G33" s="25">
        <v>2E-3</v>
      </c>
    </row>
    <row r="34" spans="1:7" ht="12.95" customHeight="1">
      <c r="A34" s="10"/>
      <c r="B34" s="27" t="s">
        <v>40</v>
      </c>
      <c r="C34" s="33" t="s">
        <v>2</v>
      </c>
      <c r="D34" s="30" t="s">
        <v>2</v>
      </c>
      <c r="E34" s="35" t="s">
        <v>2</v>
      </c>
      <c r="F34" s="36">
        <v>93.02</v>
      </c>
      <c r="G34" s="37">
        <v>2E-3</v>
      </c>
    </row>
    <row r="35" spans="1:7" ht="12.95" customHeight="1">
      <c r="A35" s="10"/>
      <c r="B35" s="27" t="s">
        <v>263</v>
      </c>
      <c r="C35" s="33" t="s">
        <v>2</v>
      </c>
      <c r="D35" s="30" t="s">
        <v>2</v>
      </c>
      <c r="E35" s="19" t="s">
        <v>2</v>
      </c>
      <c r="F35" s="36">
        <v>975.22</v>
      </c>
      <c r="G35" s="37">
        <v>2.07E-2</v>
      </c>
    </row>
    <row r="36" spans="1:7" ht="12.95" customHeight="1" thickBot="1">
      <c r="A36" s="10"/>
      <c r="B36" s="41" t="s">
        <v>264</v>
      </c>
      <c r="C36" s="40" t="s">
        <v>2</v>
      </c>
      <c r="D36" s="42" t="s">
        <v>2</v>
      </c>
      <c r="E36" s="42" t="s">
        <v>2</v>
      </c>
      <c r="F36" s="43">
        <v>46887.065264099998</v>
      </c>
      <c r="G36" s="44">
        <v>1</v>
      </c>
    </row>
    <row r="37" spans="1:7" ht="12.95" customHeight="1">
      <c r="A37" s="10"/>
      <c r="B37" s="11" t="s">
        <v>2</v>
      </c>
      <c r="C37" s="10"/>
      <c r="D37" s="10"/>
      <c r="E37" s="10"/>
      <c r="F37" s="10"/>
      <c r="G37" s="10"/>
    </row>
    <row r="38" spans="1:7" ht="12.95" customHeight="1">
      <c r="A38" s="10"/>
      <c r="B38" s="45" t="s">
        <v>2</v>
      </c>
      <c r="C38" s="10"/>
      <c r="D38" s="10"/>
      <c r="E38" s="10"/>
      <c r="F38" s="10"/>
      <c r="G38" s="10"/>
    </row>
    <row r="39" spans="1:7" ht="12.95" customHeight="1">
      <c r="A39" s="10"/>
      <c r="B39" s="45" t="s">
        <v>265</v>
      </c>
      <c r="C39" s="10"/>
      <c r="D39" s="10"/>
      <c r="E39" s="10"/>
      <c r="F39" s="10"/>
      <c r="G39" s="10"/>
    </row>
    <row r="40" spans="1:7" ht="12.95" customHeight="1">
      <c r="A40" s="10"/>
      <c r="B40" s="45" t="s">
        <v>2</v>
      </c>
      <c r="C40" s="10"/>
      <c r="D40" s="10"/>
      <c r="E40" s="10"/>
      <c r="F40" s="10"/>
      <c r="G40" s="10"/>
    </row>
    <row r="41" spans="1:7" ht="26.1" customHeight="1">
      <c r="A41" s="10"/>
      <c r="B41" s="55"/>
      <c r="C41" s="10"/>
      <c r="E41" s="10"/>
      <c r="F41" s="10"/>
      <c r="G41" s="10"/>
    </row>
    <row r="42" spans="1:7" ht="12.95" customHeight="1">
      <c r="A42" s="10"/>
      <c r="B42" s="45" t="s">
        <v>2</v>
      </c>
      <c r="C42" s="10"/>
      <c r="D42" s="10"/>
      <c r="E42" s="10"/>
      <c r="F42" s="10"/>
      <c r="G4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8.85546875" style="8" bestFit="1" customWidth="1"/>
    <col min="2" max="2" width="61.7109375" style="8" bestFit="1" customWidth="1"/>
    <col min="3" max="3" width="13.710937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Fixed Term Plan Series 150 (202 days)</v>
      </c>
      <c r="C4" s="65"/>
      <c r="D4" s="65"/>
      <c r="E4" s="65"/>
      <c r="F4" s="65"/>
      <c r="G4" s="65"/>
    </row>
    <row r="5" spans="1:7" ht="15.95" customHeight="1">
      <c r="A5" s="9" t="s">
        <v>2857</v>
      </c>
      <c r="B5" s="56" t="s">
        <v>2858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501</v>
      </c>
      <c r="B12" s="22" t="s">
        <v>503</v>
      </c>
      <c r="C12" s="17" t="s">
        <v>502</v>
      </c>
      <c r="D12" s="19" t="s">
        <v>36</v>
      </c>
      <c r="E12" s="23">
        <v>1000000</v>
      </c>
      <c r="F12" s="24">
        <v>997.31</v>
      </c>
      <c r="G12" s="25">
        <v>9.4700000000000006E-2</v>
      </c>
    </row>
    <row r="13" spans="1:7" ht="12.95" customHeight="1">
      <c r="A13" s="10"/>
      <c r="B13" s="27" t="s">
        <v>37</v>
      </c>
      <c r="C13" s="26" t="s">
        <v>2</v>
      </c>
      <c r="D13" s="27" t="s">
        <v>2</v>
      </c>
      <c r="E13" s="27" t="s">
        <v>2</v>
      </c>
      <c r="F13" s="28">
        <v>997.31</v>
      </c>
      <c r="G13" s="29">
        <v>9.4700000000000006E-2</v>
      </c>
    </row>
    <row r="14" spans="1:7" ht="12.95" customHeight="1">
      <c r="A14" s="10"/>
      <c r="B14" s="18" t="s">
        <v>38</v>
      </c>
      <c r="C14" s="17" t="s">
        <v>2</v>
      </c>
      <c r="D14" s="30" t="s">
        <v>2</v>
      </c>
      <c r="E14" s="30" t="s">
        <v>2</v>
      </c>
      <c r="F14" s="31" t="s">
        <v>39</v>
      </c>
      <c r="G14" s="32" t="s">
        <v>39</v>
      </c>
    </row>
    <row r="15" spans="1:7" ht="12.95" customHeight="1">
      <c r="A15" s="10"/>
      <c r="B15" s="26" t="s">
        <v>37</v>
      </c>
      <c r="C15" s="33" t="s">
        <v>2</v>
      </c>
      <c r="D15" s="30" t="s">
        <v>2</v>
      </c>
      <c r="E15" s="30" t="s">
        <v>2</v>
      </c>
      <c r="F15" s="31" t="s">
        <v>39</v>
      </c>
      <c r="G15" s="32" t="s">
        <v>39</v>
      </c>
    </row>
    <row r="16" spans="1:7" ht="12.95" customHeight="1">
      <c r="A16" s="10"/>
      <c r="B16" s="18" t="s">
        <v>2948</v>
      </c>
      <c r="C16" s="17"/>
      <c r="D16" s="19"/>
      <c r="E16" s="19"/>
      <c r="F16" s="19"/>
      <c r="G16" s="20"/>
    </row>
    <row r="17" spans="1:7" ht="12.95" customHeight="1">
      <c r="A17" s="34"/>
      <c r="B17" s="27" t="s">
        <v>37</v>
      </c>
      <c r="C17" s="26"/>
      <c r="D17" s="27"/>
      <c r="E17" s="27"/>
      <c r="F17" s="28" t="s">
        <v>39</v>
      </c>
      <c r="G17" s="29" t="s">
        <v>39</v>
      </c>
    </row>
    <row r="18" spans="1:7" ht="12.95" customHeight="1">
      <c r="A18" s="10"/>
      <c r="B18" s="27" t="s">
        <v>40</v>
      </c>
      <c r="C18" s="33" t="s">
        <v>2</v>
      </c>
      <c r="D18" s="30" t="s">
        <v>2</v>
      </c>
      <c r="E18" s="35" t="s">
        <v>2</v>
      </c>
      <c r="F18" s="36">
        <v>997.31</v>
      </c>
      <c r="G18" s="37">
        <v>9.4700000000000006E-2</v>
      </c>
    </row>
    <row r="19" spans="1:7" ht="12.95" customHeight="1">
      <c r="A19" s="10"/>
      <c r="B19" s="18" t="s">
        <v>41</v>
      </c>
      <c r="C19" s="17" t="s">
        <v>2</v>
      </c>
      <c r="D19" s="19" t="s">
        <v>2</v>
      </c>
      <c r="E19" s="19" t="s">
        <v>2</v>
      </c>
      <c r="F19" s="19" t="s">
        <v>2</v>
      </c>
      <c r="G19" s="20" t="s">
        <v>2</v>
      </c>
    </row>
    <row r="20" spans="1:7" ht="12.95" customHeight="1">
      <c r="A20" s="10"/>
      <c r="B20" s="18" t="s">
        <v>42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21" t="s">
        <v>661</v>
      </c>
      <c r="B21" s="22" t="s">
        <v>58</v>
      </c>
      <c r="C21" s="17" t="s">
        <v>662</v>
      </c>
      <c r="D21" s="19" t="s">
        <v>50</v>
      </c>
      <c r="E21" s="23">
        <v>1300000</v>
      </c>
      <c r="F21" s="24">
        <v>1263.56</v>
      </c>
      <c r="G21" s="25">
        <v>0.11990000000000001</v>
      </c>
    </row>
    <row r="22" spans="1:7" ht="12.95" customHeight="1">
      <c r="A22" s="21" t="s">
        <v>2859</v>
      </c>
      <c r="B22" s="22" t="s">
        <v>437</v>
      </c>
      <c r="C22" s="17" t="s">
        <v>2860</v>
      </c>
      <c r="D22" s="19" t="s">
        <v>46</v>
      </c>
      <c r="E22" s="23">
        <v>1300000</v>
      </c>
      <c r="F22" s="24">
        <v>1262.76</v>
      </c>
      <c r="G22" s="25">
        <v>0.11990000000000001</v>
      </c>
    </row>
    <row r="23" spans="1:7" ht="12.95" customHeight="1">
      <c r="A23" s="21" t="s">
        <v>2861</v>
      </c>
      <c r="B23" s="22" t="s">
        <v>49</v>
      </c>
      <c r="C23" s="17" t="s">
        <v>2862</v>
      </c>
      <c r="D23" s="19" t="s">
        <v>50</v>
      </c>
      <c r="E23" s="23">
        <v>1300000</v>
      </c>
      <c r="F23" s="24">
        <v>1262.25</v>
      </c>
      <c r="G23" s="25">
        <v>0.1198</v>
      </c>
    </row>
    <row r="24" spans="1:7" ht="12.95" customHeight="1">
      <c r="A24" s="21" t="s">
        <v>1593</v>
      </c>
      <c r="B24" s="22" t="s">
        <v>45</v>
      </c>
      <c r="C24" s="17" t="s">
        <v>1594</v>
      </c>
      <c r="D24" s="19" t="s">
        <v>46</v>
      </c>
      <c r="E24" s="23">
        <v>1270000</v>
      </c>
      <c r="F24" s="24">
        <v>1233.44</v>
      </c>
      <c r="G24" s="25">
        <v>0.1171</v>
      </c>
    </row>
    <row r="25" spans="1:7" ht="12.95" customHeight="1">
      <c r="A25" s="21" t="s">
        <v>2815</v>
      </c>
      <c r="B25" s="22" t="s">
        <v>3022</v>
      </c>
      <c r="C25" s="17" t="s">
        <v>2816</v>
      </c>
      <c r="D25" s="19" t="s">
        <v>46</v>
      </c>
      <c r="E25" s="23">
        <v>500000</v>
      </c>
      <c r="F25" s="24">
        <v>487.18</v>
      </c>
      <c r="G25" s="25">
        <v>4.6199999999999998E-2</v>
      </c>
    </row>
    <row r="26" spans="1:7" ht="12.95" customHeight="1">
      <c r="A26" s="10"/>
      <c r="B26" s="18" t="s">
        <v>453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11" t="s">
        <v>2</v>
      </c>
      <c r="B27" s="22" t="s">
        <v>454</v>
      </c>
      <c r="C27" s="17" t="s">
        <v>2</v>
      </c>
      <c r="D27" s="19" t="s">
        <v>2</v>
      </c>
      <c r="E27" s="39" t="s">
        <v>2</v>
      </c>
      <c r="F27" s="24">
        <v>5</v>
      </c>
      <c r="G27" s="25">
        <v>5.0000000000000001E-4</v>
      </c>
    </row>
    <row r="28" spans="1:7" ht="12.95" customHeight="1">
      <c r="A28" s="10"/>
      <c r="B28" s="18" t="s">
        <v>63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21" t="s">
        <v>2863</v>
      </c>
      <c r="B29" s="22" t="s">
        <v>2865</v>
      </c>
      <c r="C29" s="17" t="s">
        <v>2864</v>
      </c>
      <c r="D29" s="19" t="s">
        <v>46</v>
      </c>
      <c r="E29" s="23">
        <v>1200000</v>
      </c>
      <c r="F29" s="24">
        <v>1165.5899999999999</v>
      </c>
      <c r="G29" s="25">
        <v>0.1106</v>
      </c>
    </row>
    <row r="30" spans="1:7" ht="12.95" customHeight="1">
      <c r="A30" s="21" t="s">
        <v>2866</v>
      </c>
      <c r="B30" s="22" t="s">
        <v>150</v>
      </c>
      <c r="C30" s="17" t="s">
        <v>2867</v>
      </c>
      <c r="D30" s="19" t="s">
        <v>46</v>
      </c>
      <c r="E30" s="23">
        <v>1000000</v>
      </c>
      <c r="F30" s="24">
        <v>968.43</v>
      </c>
      <c r="G30" s="25">
        <v>9.1899999999999996E-2</v>
      </c>
    </row>
    <row r="31" spans="1:7" ht="12.95" customHeight="1">
      <c r="A31" s="21" t="s">
        <v>2868</v>
      </c>
      <c r="B31" s="22" t="s">
        <v>212</v>
      </c>
      <c r="C31" s="17" t="s">
        <v>2869</v>
      </c>
      <c r="D31" s="19" t="s">
        <v>46</v>
      </c>
      <c r="E31" s="23">
        <v>1000000</v>
      </c>
      <c r="F31" s="24">
        <v>967.82</v>
      </c>
      <c r="G31" s="25">
        <v>9.1899999999999996E-2</v>
      </c>
    </row>
    <row r="32" spans="1:7" ht="12.95" customHeight="1">
      <c r="A32" s="21" t="s">
        <v>2830</v>
      </c>
      <c r="B32" s="22" t="s">
        <v>71</v>
      </c>
      <c r="C32" s="17" t="s">
        <v>2831</v>
      </c>
      <c r="D32" s="19" t="s">
        <v>46</v>
      </c>
      <c r="E32" s="23">
        <v>900000</v>
      </c>
      <c r="F32" s="24">
        <v>875.85</v>
      </c>
      <c r="G32" s="25">
        <v>8.3099999999999993E-2</v>
      </c>
    </row>
    <row r="33" spans="1:7" ht="12.95" customHeight="1">
      <c r="A33" s="10"/>
      <c r="B33" s="27" t="s">
        <v>40</v>
      </c>
      <c r="C33" s="33" t="s">
        <v>2</v>
      </c>
      <c r="D33" s="30" t="s">
        <v>2</v>
      </c>
      <c r="E33" s="35" t="s">
        <v>2</v>
      </c>
      <c r="F33" s="36">
        <v>9491.8799999999992</v>
      </c>
      <c r="G33" s="37">
        <v>0.90090000000000003</v>
      </c>
    </row>
    <row r="34" spans="1:7" ht="12.95" customHeight="1">
      <c r="A34" s="10"/>
      <c r="B34" s="27" t="s">
        <v>263</v>
      </c>
      <c r="C34" s="33" t="s">
        <v>2</v>
      </c>
      <c r="D34" s="30" t="s">
        <v>2</v>
      </c>
      <c r="E34" s="19" t="s">
        <v>2</v>
      </c>
      <c r="F34" s="36">
        <v>45.78</v>
      </c>
      <c r="G34" s="37">
        <v>4.4000000000000003E-3</v>
      </c>
    </row>
    <row r="35" spans="1:7" ht="12.95" customHeight="1" thickBot="1">
      <c r="A35" s="10"/>
      <c r="B35" s="41" t="s">
        <v>264</v>
      </c>
      <c r="C35" s="40" t="s">
        <v>2</v>
      </c>
      <c r="D35" s="42" t="s">
        <v>2</v>
      </c>
      <c r="E35" s="42" t="s">
        <v>2</v>
      </c>
      <c r="F35" s="43">
        <v>10534.965332199999</v>
      </c>
      <c r="G35" s="44">
        <v>1</v>
      </c>
    </row>
    <row r="36" spans="1:7" ht="12.95" customHeight="1">
      <c r="A36" s="10"/>
      <c r="B36" s="11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5" t="s">
        <v>2</v>
      </c>
      <c r="C37" s="10"/>
      <c r="D37" s="10"/>
      <c r="E37" s="10"/>
      <c r="F37" s="10"/>
      <c r="G37" s="10"/>
    </row>
    <row r="38" spans="1:7" ht="12.95" customHeight="1">
      <c r="A38" s="10"/>
      <c r="B38" s="45" t="s">
        <v>265</v>
      </c>
      <c r="C38" s="10"/>
      <c r="D38" s="10"/>
      <c r="E38" s="10"/>
      <c r="F38" s="10"/>
      <c r="G38" s="10"/>
    </row>
    <row r="39" spans="1:7" ht="12.95" customHeight="1">
      <c r="A39" s="10"/>
      <c r="B39" s="45" t="s">
        <v>2</v>
      </c>
      <c r="C39" s="10"/>
      <c r="D39" s="10"/>
      <c r="E39" s="10"/>
      <c r="F39" s="10"/>
      <c r="G39" s="10"/>
    </row>
    <row r="40" spans="1:7" ht="26.1" customHeight="1">
      <c r="A40" s="10"/>
      <c r="B40" s="55"/>
      <c r="C40" s="10"/>
      <c r="E40" s="10"/>
      <c r="F40" s="10"/>
      <c r="G40" s="10"/>
    </row>
    <row r="41" spans="1:7" ht="12.95" customHeight="1">
      <c r="A41" s="10"/>
      <c r="B41" s="45" t="s">
        <v>2</v>
      </c>
      <c r="C41" s="10"/>
      <c r="D41" s="10"/>
      <c r="E41" s="10"/>
      <c r="F41" s="10"/>
      <c r="G4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8.85546875" style="8" bestFit="1" customWidth="1"/>
    <col min="2" max="2" width="61.7109375" style="8" bestFit="1" customWidth="1"/>
    <col min="3" max="3" width="13.5703125" style="8" bestFit="1" customWidth="1"/>
    <col min="4" max="4" width="14.14062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Fixed Term Plan Series 151 (267 days)</v>
      </c>
      <c r="C4" s="65"/>
      <c r="D4" s="65"/>
      <c r="E4" s="65"/>
      <c r="F4" s="65"/>
      <c r="G4" s="65"/>
    </row>
    <row r="5" spans="1:7" ht="15.95" customHeight="1">
      <c r="A5" s="9" t="s">
        <v>2870</v>
      </c>
      <c r="B5" s="56" t="s">
        <v>2871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367</v>
      </c>
      <c r="B12" s="22" t="s">
        <v>2992</v>
      </c>
      <c r="C12" s="17" t="s">
        <v>368</v>
      </c>
      <c r="D12" s="19" t="s">
        <v>23</v>
      </c>
      <c r="E12" s="23">
        <v>520000</v>
      </c>
      <c r="F12" s="24">
        <v>517.42999999999995</v>
      </c>
      <c r="G12" s="25">
        <v>0.1142</v>
      </c>
    </row>
    <row r="13" spans="1:7" ht="12.95" customHeight="1">
      <c r="A13" s="10"/>
      <c r="B13" s="27" t="s">
        <v>37</v>
      </c>
      <c r="C13" s="26" t="s">
        <v>2</v>
      </c>
      <c r="D13" s="27" t="s">
        <v>2</v>
      </c>
      <c r="E13" s="27" t="s">
        <v>2</v>
      </c>
      <c r="F13" s="28">
        <v>517.42999999999995</v>
      </c>
      <c r="G13" s="29">
        <v>0.1142</v>
      </c>
    </row>
    <row r="14" spans="1:7" ht="12.95" customHeight="1">
      <c r="A14" s="10"/>
      <c r="B14" s="18" t="s">
        <v>38</v>
      </c>
      <c r="C14" s="17" t="s">
        <v>2</v>
      </c>
      <c r="D14" s="30" t="s">
        <v>2</v>
      </c>
      <c r="E14" s="30" t="s">
        <v>2</v>
      </c>
      <c r="F14" s="31" t="s">
        <v>39</v>
      </c>
      <c r="G14" s="32" t="s">
        <v>39</v>
      </c>
    </row>
    <row r="15" spans="1:7" ht="12.95" customHeight="1">
      <c r="A15" s="10"/>
      <c r="B15" s="26" t="s">
        <v>37</v>
      </c>
      <c r="C15" s="33" t="s">
        <v>2</v>
      </c>
      <c r="D15" s="30" t="s">
        <v>2</v>
      </c>
      <c r="E15" s="30" t="s">
        <v>2</v>
      </c>
      <c r="F15" s="31" t="s">
        <v>39</v>
      </c>
      <c r="G15" s="32" t="s">
        <v>39</v>
      </c>
    </row>
    <row r="16" spans="1:7" ht="12.95" customHeight="1">
      <c r="A16" s="10"/>
      <c r="B16" s="18" t="s">
        <v>2948</v>
      </c>
      <c r="C16" s="17"/>
      <c r="D16" s="19"/>
      <c r="E16" s="19"/>
      <c r="F16" s="19"/>
      <c r="G16" s="20"/>
    </row>
    <row r="17" spans="1:7" ht="12.95" customHeight="1">
      <c r="A17" s="34"/>
      <c r="B17" s="27" t="s">
        <v>37</v>
      </c>
      <c r="C17" s="26"/>
      <c r="D17" s="27"/>
      <c r="E17" s="27"/>
      <c r="F17" s="28" t="s">
        <v>39</v>
      </c>
      <c r="G17" s="29" t="s">
        <v>39</v>
      </c>
    </row>
    <row r="18" spans="1:7" ht="12.95" customHeight="1">
      <c r="A18" s="10"/>
      <c r="B18" s="27" t="s">
        <v>40</v>
      </c>
      <c r="C18" s="33" t="s">
        <v>2</v>
      </c>
      <c r="D18" s="30" t="s">
        <v>2</v>
      </c>
      <c r="E18" s="35" t="s">
        <v>2</v>
      </c>
      <c r="F18" s="36">
        <v>517.42999999999995</v>
      </c>
      <c r="G18" s="37">
        <v>0.1142</v>
      </c>
    </row>
    <row r="19" spans="1:7" ht="12.95" customHeight="1">
      <c r="A19" s="10"/>
      <c r="B19" s="18" t="s">
        <v>41</v>
      </c>
      <c r="C19" s="17" t="s">
        <v>2</v>
      </c>
      <c r="D19" s="19" t="s">
        <v>2</v>
      </c>
      <c r="E19" s="19" t="s">
        <v>2</v>
      </c>
      <c r="F19" s="19" t="s">
        <v>2</v>
      </c>
      <c r="G19" s="20" t="s">
        <v>2</v>
      </c>
    </row>
    <row r="20" spans="1:7" ht="12.95" customHeight="1">
      <c r="A20" s="10"/>
      <c r="B20" s="18" t="s">
        <v>42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21" t="s">
        <v>848</v>
      </c>
      <c r="B21" s="22" t="s">
        <v>45</v>
      </c>
      <c r="C21" s="17" t="s">
        <v>849</v>
      </c>
      <c r="D21" s="19" t="s">
        <v>46</v>
      </c>
      <c r="E21" s="23">
        <v>560000</v>
      </c>
      <c r="F21" s="24">
        <v>535.73</v>
      </c>
      <c r="G21" s="25">
        <v>0.1182</v>
      </c>
    </row>
    <row r="22" spans="1:7" ht="12.95" customHeight="1">
      <c r="A22" s="21" t="s">
        <v>2872</v>
      </c>
      <c r="B22" s="22" t="s">
        <v>49</v>
      </c>
      <c r="C22" s="17" t="s">
        <v>2873</v>
      </c>
      <c r="D22" s="19" t="s">
        <v>50</v>
      </c>
      <c r="E22" s="23">
        <v>560000</v>
      </c>
      <c r="F22" s="24">
        <v>535.73</v>
      </c>
      <c r="G22" s="25">
        <v>0.1182</v>
      </c>
    </row>
    <row r="23" spans="1:7" ht="12.95" customHeight="1">
      <c r="A23" s="21" t="s">
        <v>2874</v>
      </c>
      <c r="B23" s="22" t="s">
        <v>1615</v>
      </c>
      <c r="C23" s="17" t="s">
        <v>2875</v>
      </c>
      <c r="D23" s="19" t="s">
        <v>87</v>
      </c>
      <c r="E23" s="23">
        <v>500000</v>
      </c>
      <c r="F23" s="24">
        <v>478.59</v>
      </c>
      <c r="G23" s="25">
        <v>0.1056</v>
      </c>
    </row>
    <row r="24" spans="1:7" ht="12.95" customHeight="1">
      <c r="A24" s="21" t="s">
        <v>2876</v>
      </c>
      <c r="B24" s="22" t="s">
        <v>58</v>
      </c>
      <c r="C24" s="17" t="s">
        <v>2877</v>
      </c>
      <c r="D24" s="19" t="s">
        <v>46</v>
      </c>
      <c r="E24" s="23">
        <v>500000</v>
      </c>
      <c r="F24" s="24">
        <v>478.47</v>
      </c>
      <c r="G24" s="25">
        <v>0.1056</v>
      </c>
    </row>
    <row r="25" spans="1:7" ht="12.95" customHeight="1">
      <c r="A25" s="21" t="s">
        <v>2878</v>
      </c>
      <c r="B25" s="22" t="s">
        <v>413</v>
      </c>
      <c r="C25" s="17" t="s">
        <v>2879</v>
      </c>
      <c r="D25" s="19" t="s">
        <v>46</v>
      </c>
      <c r="E25" s="23">
        <v>500000</v>
      </c>
      <c r="F25" s="24">
        <v>478.01</v>
      </c>
      <c r="G25" s="25">
        <v>0.1055</v>
      </c>
    </row>
    <row r="26" spans="1:7" ht="12.95" customHeight="1">
      <c r="A26" s="10"/>
      <c r="B26" s="18" t="s">
        <v>453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11" t="s">
        <v>2</v>
      </c>
      <c r="B27" s="22" t="s">
        <v>454</v>
      </c>
      <c r="C27" s="17" t="s">
        <v>2</v>
      </c>
      <c r="D27" s="19" t="s">
        <v>2</v>
      </c>
      <c r="E27" s="39" t="s">
        <v>2</v>
      </c>
      <c r="F27" s="24">
        <v>21</v>
      </c>
      <c r="G27" s="25">
        <v>4.5999999999999999E-3</v>
      </c>
    </row>
    <row r="28" spans="1:7" ht="12.95" customHeight="1">
      <c r="A28" s="10"/>
      <c r="B28" s="18" t="s">
        <v>63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21" t="s">
        <v>1609</v>
      </c>
      <c r="B29" s="22" t="s">
        <v>225</v>
      </c>
      <c r="C29" s="17" t="s">
        <v>1610</v>
      </c>
      <c r="D29" s="19" t="s">
        <v>46</v>
      </c>
      <c r="E29" s="23">
        <v>470000</v>
      </c>
      <c r="F29" s="24">
        <v>447.79</v>
      </c>
      <c r="G29" s="25">
        <v>9.8799999999999999E-2</v>
      </c>
    </row>
    <row r="30" spans="1:7" ht="12.95" customHeight="1">
      <c r="A30" s="21" t="s">
        <v>1611</v>
      </c>
      <c r="B30" s="22" t="s">
        <v>150</v>
      </c>
      <c r="C30" s="17" t="s">
        <v>1612</v>
      </c>
      <c r="D30" s="19" t="s">
        <v>46</v>
      </c>
      <c r="E30" s="23">
        <v>470000</v>
      </c>
      <c r="F30" s="24">
        <v>447.22</v>
      </c>
      <c r="G30" s="25">
        <v>9.8699999999999996E-2</v>
      </c>
    </row>
    <row r="31" spans="1:7" ht="12.95" customHeight="1">
      <c r="A31" s="21" t="s">
        <v>460</v>
      </c>
      <c r="B31" s="22" t="s">
        <v>201</v>
      </c>
      <c r="C31" s="17" t="s">
        <v>461</v>
      </c>
      <c r="D31" s="19" t="s">
        <v>50</v>
      </c>
      <c r="E31" s="23">
        <v>400000</v>
      </c>
      <c r="F31" s="24">
        <v>383.29</v>
      </c>
      <c r="G31" s="25">
        <v>8.4599999999999995E-2</v>
      </c>
    </row>
    <row r="32" spans="1:7" ht="12.95" customHeight="1">
      <c r="A32" s="21" t="s">
        <v>1605</v>
      </c>
      <c r="B32" s="22" t="s">
        <v>887</v>
      </c>
      <c r="C32" s="17" t="s">
        <v>1606</v>
      </c>
      <c r="D32" s="19" t="s">
        <v>46</v>
      </c>
      <c r="E32" s="23">
        <v>200000</v>
      </c>
      <c r="F32" s="24">
        <v>191.56</v>
      </c>
      <c r="G32" s="25">
        <v>4.2299999999999997E-2</v>
      </c>
    </row>
    <row r="33" spans="1:7" ht="12.95" customHeight="1">
      <c r="A33" s="10"/>
      <c r="B33" s="27" t="s">
        <v>40</v>
      </c>
      <c r="C33" s="33" t="s">
        <v>2</v>
      </c>
      <c r="D33" s="30" t="s">
        <v>2</v>
      </c>
      <c r="E33" s="35" t="s">
        <v>2</v>
      </c>
      <c r="F33" s="36">
        <v>3997.39</v>
      </c>
      <c r="G33" s="37">
        <v>0.8821</v>
      </c>
    </row>
    <row r="34" spans="1:7" ht="12.95" customHeight="1">
      <c r="A34" s="10"/>
      <c r="B34" s="27" t="s">
        <v>263</v>
      </c>
      <c r="C34" s="33" t="s">
        <v>2</v>
      </c>
      <c r="D34" s="30" t="s">
        <v>2</v>
      </c>
      <c r="E34" s="19" t="s">
        <v>2</v>
      </c>
      <c r="F34" s="36">
        <v>17.09</v>
      </c>
      <c r="G34" s="37">
        <v>3.7000000000000002E-3</v>
      </c>
    </row>
    <row r="35" spans="1:7" ht="12.95" customHeight="1" thickBot="1">
      <c r="A35" s="10"/>
      <c r="B35" s="41" t="s">
        <v>264</v>
      </c>
      <c r="C35" s="40" t="s">
        <v>2</v>
      </c>
      <c r="D35" s="42" t="s">
        <v>2</v>
      </c>
      <c r="E35" s="42" t="s">
        <v>2</v>
      </c>
      <c r="F35" s="43">
        <v>4531.9141799999998</v>
      </c>
      <c r="G35" s="44">
        <v>1</v>
      </c>
    </row>
    <row r="36" spans="1:7" ht="12.95" customHeight="1">
      <c r="A36" s="10"/>
      <c r="B36" s="11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5" t="s">
        <v>2</v>
      </c>
      <c r="C37" s="10"/>
      <c r="D37" s="10"/>
      <c r="E37" s="10"/>
      <c r="F37" s="10"/>
      <c r="G37" s="10"/>
    </row>
    <row r="38" spans="1:7" ht="12.95" customHeight="1">
      <c r="A38" s="10"/>
      <c r="B38" s="45" t="s">
        <v>265</v>
      </c>
      <c r="C38" s="10"/>
      <c r="D38" s="10"/>
      <c r="E38" s="10"/>
      <c r="F38" s="10"/>
      <c r="G38" s="10"/>
    </row>
    <row r="39" spans="1:7" ht="12.95" customHeight="1">
      <c r="A39" s="10"/>
      <c r="B39" s="45" t="s">
        <v>2</v>
      </c>
      <c r="C39" s="10"/>
      <c r="D39" s="10"/>
      <c r="E39" s="10"/>
      <c r="F39" s="10"/>
      <c r="G39" s="10"/>
    </row>
    <row r="40" spans="1:7" ht="26.1" customHeight="1">
      <c r="A40" s="10"/>
      <c r="B40" s="55"/>
      <c r="C40" s="10"/>
      <c r="E40" s="10"/>
      <c r="F40" s="10"/>
      <c r="G40" s="10"/>
    </row>
    <row r="41" spans="1:7" ht="12.95" customHeight="1">
      <c r="A41" s="10"/>
      <c r="B41" s="45" t="s">
        <v>2</v>
      </c>
      <c r="C41" s="10"/>
      <c r="D41" s="10"/>
      <c r="E41" s="10"/>
      <c r="F41" s="10"/>
      <c r="G4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1.7109375" style="8" bestFit="1" customWidth="1"/>
    <col min="3" max="3" width="13.42578125" style="8" bestFit="1" customWidth="1"/>
    <col min="4" max="4" width="14.14062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Fixed Term Plan Series 152 (1452 days)</v>
      </c>
      <c r="C4" s="65"/>
      <c r="D4" s="65"/>
      <c r="E4" s="65"/>
      <c r="F4" s="65"/>
      <c r="G4" s="65"/>
    </row>
    <row r="5" spans="1:7" ht="15.95" customHeight="1">
      <c r="A5" s="9" t="s">
        <v>2880</v>
      </c>
      <c r="B5" s="56" t="s">
        <v>2881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267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2882</v>
      </c>
      <c r="B12" s="22" t="s">
        <v>2884</v>
      </c>
      <c r="C12" s="17" t="s">
        <v>2883</v>
      </c>
      <c r="D12" s="19" t="s">
        <v>271</v>
      </c>
      <c r="E12" s="23">
        <v>720000</v>
      </c>
      <c r="F12" s="24">
        <v>737.15</v>
      </c>
      <c r="G12" s="25">
        <v>0.14580000000000001</v>
      </c>
    </row>
    <row r="13" spans="1:7" ht="12.95" customHeight="1">
      <c r="A13" s="10"/>
      <c r="B13" s="18" t="s">
        <v>11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2885</v>
      </c>
      <c r="B14" s="22" t="s">
        <v>3019</v>
      </c>
      <c r="C14" s="17" t="s">
        <v>2886</v>
      </c>
      <c r="D14" s="19" t="s">
        <v>36</v>
      </c>
      <c r="E14" s="23">
        <v>600000</v>
      </c>
      <c r="F14" s="24">
        <v>598.39</v>
      </c>
      <c r="G14" s="25">
        <v>0.1183</v>
      </c>
    </row>
    <row r="15" spans="1:7" ht="12.95" customHeight="1">
      <c r="A15" s="21" t="s">
        <v>785</v>
      </c>
      <c r="B15" s="22" t="s">
        <v>3034</v>
      </c>
      <c r="C15" s="17" t="s">
        <v>786</v>
      </c>
      <c r="D15" s="19" t="s">
        <v>23</v>
      </c>
      <c r="E15" s="23">
        <v>620000</v>
      </c>
      <c r="F15" s="24">
        <v>595.15</v>
      </c>
      <c r="G15" s="25">
        <v>0.1177</v>
      </c>
    </row>
    <row r="16" spans="1:7" ht="12.95" customHeight="1">
      <c r="A16" s="21" t="s">
        <v>2281</v>
      </c>
      <c r="B16" s="22" t="s">
        <v>2283</v>
      </c>
      <c r="C16" s="17" t="s">
        <v>2282</v>
      </c>
      <c r="D16" s="19" t="s">
        <v>23</v>
      </c>
      <c r="E16" s="23">
        <v>620000</v>
      </c>
      <c r="F16" s="24">
        <v>593.28</v>
      </c>
      <c r="G16" s="25">
        <v>0.1173</v>
      </c>
    </row>
    <row r="17" spans="1:7" ht="12.95" customHeight="1">
      <c r="A17" s="21" t="s">
        <v>2486</v>
      </c>
      <c r="B17" s="22" t="s">
        <v>2488</v>
      </c>
      <c r="C17" s="17" t="s">
        <v>2487</v>
      </c>
      <c r="D17" s="19" t="s">
        <v>23</v>
      </c>
      <c r="E17" s="23">
        <v>610000</v>
      </c>
      <c r="F17" s="24">
        <v>587.57000000000005</v>
      </c>
      <c r="G17" s="25">
        <v>0.1162</v>
      </c>
    </row>
    <row r="18" spans="1:7" ht="12.95" customHeight="1">
      <c r="A18" s="21" t="s">
        <v>2847</v>
      </c>
      <c r="B18" s="22" t="s">
        <v>2849</v>
      </c>
      <c r="C18" s="17" t="s">
        <v>2848</v>
      </c>
      <c r="D18" s="19" t="s">
        <v>23</v>
      </c>
      <c r="E18" s="23">
        <v>490000</v>
      </c>
      <c r="F18" s="24">
        <v>485.6</v>
      </c>
      <c r="G18" s="25">
        <v>9.6000000000000002E-2</v>
      </c>
    </row>
    <row r="19" spans="1:7" ht="12.95" customHeight="1">
      <c r="A19" s="21" t="s">
        <v>2284</v>
      </c>
      <c r="B19" s="22" t="s">
        <v>2286</v>
      </c>
      <c r="C19" s="17" t="s">
        <v>2285</v>
      </c>
      <c r="D19" s="19" t="s">
        <v>23</v>
      </c>
      <c r="E19" s="23">
        <v>480000</v>
      </c>
      <c r="F19" s="24">
        <v>466.09</v>
      </c>
      <c r="G19" s="25">
        <v>9.2200000000000004E-2</v>
      </c>
    </row>
    <row r="20" spans="1:7" ht="12.95" customHeight="1">
      <c r="A20" s="10"/>
      <c r="B20" s="18" t="s">
        <v>377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21" t="s">
        <v>2887</v>
      </c>
      <c r="B21" s="22" t="s">
        <v>195</v>
      </c>
      <c r="C21" s="17" t="s">
        <v>2888</v>
      </c>
      <c r="D21" s="19" t="s">
        <v>23</v>
      </c>
      <c r="E21" s="23">
        <v>690000</v>
      </c>
      <c r="F21" s="24">
        <v>499.14</v>
      </c>
      <c r="G21" s="25">
        <v>9.8699999999999996E-2</v>
      </c>
    </row>
    <row r="22" spans="1:7" ht="12.95" customHeight="1">
      <c r="A22" s="21" t="s">
        <v>2889</v>
      </c>
      <c r="B22" s="22" t="s">
        <v>2596</v>
      </c>
      <c r="C22" s="17" t="s">
        <v>2890</v>
      </c>
      <c r="D22" s="19" t="s">
        <v>23</v>
      </c>
      <c r="E22" s="23">
        <v>410000</v>
      </c>
      <c r="F22" s="24">
        <v>411.01</v>
      </c>
      <c r="G22" s="25">
        <v>8.1299999999999997E-2</v>
      </c>
    </row>
    <row r="23" spans="1:7" ht="12.95" customHeight="1">
      <c r="A23" s="10"/>
      <c r="B23" s="27" t="s">
        <v>37</v>
      </c>
      <c r="C23" s="26" t="s">
        <v>2</v>
      </c>
      <c r="D23" s="27" t="s">
        <v>2</v>
      </c>
      <c r="E23" s="27" t="s">
        <v>2</v>
      </c>
      <c r="F23" s="28">
        <v>4973.38</v>
      </c>
      <c r="G23" s="29">
        <v>0.98350000000000004</v>
      </c>
    </row>
    <row r="24" spans="1:7" ht="12.95" customHeight="1">
      <c r="A24" s="10"/>
      <c r="B24" s="18" t="s">
        <v>38</v>
      </c>
      <c r="C24" s="17" t="s">
        <v>2</v>
      </c>
      <c r="D24" s="30" t="s">
        <v>2</v>
      </c>
      <c r="E24" s="30" t="s">
        <v>2</v>
      </c>
      <c r="F24" s="31" t="s">
        <v>39</v>
      </c>
      <c r="G24" s="32" t="s">
        <v>39</v>
      </c>
    </row>
    <row r="25" spans="1:7" ht="12.95" customHeight="1">
      <c r="A25" s="10"/>
      <c r="B25" s="26" t="s">
        <v>37</v>
      </c>
      <c r="C25" s="33" t="s">
        <v>2</v>
      </c>
      <c r="D25" s="30" t="s">
        <v>2</v>
      </c>
      <c r="E25" s="30" t="s">
        <v>2</v>
      </c>
      <c r="F25" s="31" t="s">
        <v>39</v>
      </c>
      <c r="G25" s="32" t="s">
        <v>39</v>
      </c>
    </row>
    <row r="26" spans="1:7" ht="12.95" customHeight="1">
      <c r="A26" s="10"/>
      <c r="B26" s="18" t="s">
        <v>2948</v>
      </c>
      <c r="C26" s="17"/>
      <c r="D26" s="19"/>
      <c r="E26" s="19"/>
      <c r="F26" s="19"/>
      <c r="G26" s="20"/>
    </row>
    <row r="27" spans="1:7" ht="12.95" customHeight="1">
      <c r="A27" s="34"/>
      <c r="B27" s="27" t="s">
        <v>37</v>
      </c>
      <c r="C27" s="26"/>
      <c r="D27" s="27"/>
      <c r="E27" s="27"/>
      <c r="F27" s="28" t="s">
        <v>39</v>
      </c>
      <c r="G27" s="29" t="s">
        <v>39</v>
      </c>
    </row>
    <row r="28" spans="1:7" ht="12.95" customHeight="1">
      <c r="A28" s="10"/>
      <c r="B28" s="27" t="s">
        <v>40</v>
      </c>
      <c r="C28" s="33" t="s">
        <v>2</v>
      </c>
      <c r="D28" s="30" t="s">
        <v>2</v>
      </c>
      <c r="E28" s="35" t="s">
        <v>2</v>
      </c>
      <c r="F28" s="36">
        <v>4973.38</v>
      </c>
      <c r="G28" s="37">
        <v>0.98350000000000004</v>
      </c>
    </row>
    <row r="29" spans="1:7" ht="12.95" customHeight="1">
      <c r="A29" s="10"/>
      <c r="B29" s="18" t="s">
        <v>41</v>
      </c>
      <c r="C29" s="17" t="s">
        <v>2</v>
      </c>
      <c r="D29" s="19" t="s">
        <v>2</v>
      </c>
      <c r="E29" s="19" t="s">
        <v>2</v>
      </c>
      <c r="F29" s="19" t="s">
        <v>2</v>
      </c>
      <c r="G29" s="20" t="s">
        <v>2</v>
      </c>
    </row>
    <row r="30" spans="1:7" ht="12.95" customHeight="1">
      <c r="A30" s="10"/>
      <c r="B30" s="18" t="s">
        <v>453</v>
      </c>
      <c r="C30" s="17" t="s">
        <v>2</v>
      </c>
      <c r="D30" s="19" t="s">
        <v>2</v>
      </c>
      <c r="E30" s="19" t="s">
        <v>2</v>
      </c>
      <c r="F30" s="19" t="s">
        <v>2</v>
      </c>
      <c r="G30" s="20" t="s">
        <v>2</v>
      </c>
    </row>
    <row r="31" spans="1:7" ht="12.95" customHeight="1">
      <c r="A31" s="11" t="s">
        <v>2</v>
      </c>
      <c r="B31" s="22" t="s">
        <v>454</v>
      </c>
      <c r="C31" s="17" t="s">
        <v>2</v>
      </c>
      <c r="D31" s="19" t="s">
        <v>2</v>
      </c>
      <c r="E31" s="39" t="s">
        <v>2</v>
      </c>
      <c r="F31" s="24">
        <v>25</v>
      </c>
      <c r="G31" s="25">
        <v>4.8999999999999998E-3</v>
      </c>
    </row>
    <row r="32" spans="1:7" ht="12.95" customHeight="1">
      <c r="A32" s="10"/>
      <c r="B32" s="27" t="s">
        <v>40</v>
      </c>
      <c r="C32" s="33" t="s">
        <v>2</v>
      </c>
      <c r="D32" s="30" t="s">
        <v>2</v>
      </c>
      <c r="E32" s="35" t="s">
        <v>2</v>
      </c>
      <c r="F32" s="36">
        <v>25</v>
      </c>
      <c r="G32" s="37">
        <v>4.8999999999999998E-3</v>
      </c>
    </row>
    <row r="33" spans="1:7" ht="12.95" customHeight="1">
      <c r="A33" s="10"/>
      <c r="B33" s="27" t="s">
        <v>263</v>
      </c>
      <c r="C33" s="33" t="s">
        <v>2</v>
      </c>
      <c r="D33" s="30" t="s">
        <v>2</v>
      </c>
      <c r="E33" s="19" t="s">
        <v>2</v>
      </c>
      <c r="F33" s="36">
        <v>59</v>
      </c>
      <c r="G33" s="37">
        <v>1.1599999999999999E-2</v>
      </c>
    </row>
    <row r="34" spans="1:7" ht="12.95" customHeight="1" thickBot="1">
      <c r="A34" s="10"/>
      <c r="B34" s="41" t="s">
        <v>264</v>
      </c>
      <c r="C34" s="40" t="s">
        <v>2</v>
      </c>
      <c r="D34" s="42" t="s">
        <v>2</v>
      </c>
      <c r="E34" s="42" t="s">
        <v>2</v>
      </c>
      <c r="F34" s="43">
        <v>5057.3754749</v>
      </c>
      <c r="G34" s="44">
        <v>1</v>
      </c>
    </row>
    <row r="35" spans="1:7" ht="12.95" customHeight="1">
      <c r="A35" s="10"/>
      <c r="B35" s="11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5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5" t="s">
        <v>265</v>
      </c>
      <c r="C37" s="10"/>
      <c r="D37" s="10"/>
      <c r="E37" s="10"/>
      <c r="F37" s="10"/>
      <c r="G37" s="10"/>
    </row>
    <row r="38" spans="1:7" ht="12.95" customHeight="1">
      <c r="A38" s="10"/>
      <c r="B38" s="45" t="s">
        <v>2</v>
      </c>
      <c r="C38" s="10"/>
      <c r="D38" s="10"/>
      <c r="E38" s="10"/>
      <c r="F38" s="10"/>
      <c r="G38" s="10"/>
    </row>
    <row r="39" spans="1:7" ht="26.1" customHeight="1">
      <c r="A39" s="10"/>
      <c r="B39" s="55"/>
      <c r="C39" s="10"/>
      <c r="E39" s="10"/>
      <c r="F39" s="10"/>
      <c r="G39" s="10"/>
    </row>
    <row r="40" spans="1:7" ht="12.95" customHeight="1">
      <c r="A40" s="10"/>
      <c r="B40" s="45" t="s">
        <v>2</v>
      </c>
      <c r="C40" s="10"/>
      <c r="D40" s="10"/>
      <c r="E40" s="10"/>
      <c r="F40" s="10"/>
      <c r="G4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1.7109375" style="8" bestFit="1" customWidth="1"/>
    <col min="3" max="3" width="13.7109375" style="8" bestFit="1" customWidth="1"/>
    <col min="4" max="4" width="14.14062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Fixed Term Plan Series 153 (174 days)</v>
      </c>
      <c r="C4" s="65"/>
      <c r="D4" s="65"/>
      <c r="E4" s="65"/>
      <c r="F4" s="65"/>
      <c r="G4" s="65"/>
    </row>
    <row r="5" spans="1:7" ht="15.95" customHeight="1">
      <c r="A5" s="9" t="s">
        <v>2891</v>
      </c>
      <c r="B5" s="56" t="s">
        <v>2892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1585</v>
      </c>
      <c r="B12" s="22" t="s">
        <v>1587</v>
      </c>
      <c r="C12" s="17" t="s">
        <v>1586</v>
      </c>
      <c r="D12" s="19" t="s">
        <v>23</v>
      </c>
      <c r="E12" s="23">
        <v>480000</v>
      </c>
      <c r="F12" s="24">
        <v>480.22</v>
      </c>
      <c r="G12" s="25">
        <v>0.1138</v>
      </c>
    </row>
    <row r="13" spans="1:7" ht="12.95" customHeight="1">
      <c r="A13" s="21" t="s">
        <v>364</v>
      </c>
      <c r="B13" s="22" t="s">
        <v>366</v>
      </c>
      <c r="C13" s="17" t="s">
        <v>365</v>
      </c>
      <c r="D13" s="19" t="s">
        <v>23</v>
      </c>
      <c r="E13" s="23">
        <v>470000</v>
      </c>
      <c r="F13" s="24">
        <v>472.76</v>
      </c>
      <c r="G13" s="25">
        <v>0.112</v>
      </c>
    </row>
    <row r="14" spans="1:7" ht="12.95" customHeight="1">
      <c r="A14" s="21" t="s">
        <v>519</v>
      </c>
      <c r="B14" s="22" t="s">
        <v>521</v>
      </c>
      <c r="C14" s="17" t="s">
        <v>520</v>
      </c>
      <c r="D14" s="19" t="s">
        <v>36</v>
      </c>
      <c r="E14" s="23">
        <v>400000</v>
      </c>
      <c r="F14" s="24">
        <v>400.94</v>
      </c>
      <c r="G14" s="25">
        <v>9.5000000000000001E-2</v>
      </c>
    </row>
    <row r="15" spans="1:7" ht="12.95" customHeight="1">
      <c r="A15" s="21" t="s">
        <v>2893</v>
      </c>
      <c r="B15" s="22" t="s">
        <v>2895</v>
      </c>
      <c r="C15" s="17" t="s">
        <v>2894</v>
      </c>
      <c r="D15" s="19" t="s">
        <v>23</v>
      </c>
      <c r="E15" s="23">
        <v>100000</v>
      </c>
      <c r="F15" s="24">
        <v>100.28</v>
      </c>
      <c r="G15" s="25">
        <v>2.3800000000000002E-2</v>
      </c>
    </row>
    <row r="16" spans="1:7" ht="12.95" customHeight="1">
      <c r="A16" s="10"/>
      <c r="B16" s="27" t="s">
        <v>37</v>
      </c>
      <c r="C16" s="26" t="s">
        <v>2</v>
      </c>
      <c r="D16" s="27" t="s">
        <v>2</v>
      </c>
      <c r="E16" s="27" t="s">
        <v>2</v>
      </c>
      <c r="F16" s="28">
        <v>1454.2</v>
      </c>
      <c r="G16" s="29">
        <v>0.34460000000000002</v>
      </c>
    </row>
    <row r="17" spans="1:7" ht="12.95" customHeight="1">
      <c r="A17" s="10"/>
      <c r="B17" s="18" t="s">
        <v>38</v>
      </c>
      <c r="C17" s="17" t="s">
        <v>2</v>
      </c>
      <c r="D17" s="30" t="s">
        <v>2</v>
      </c>
      <c r="E17" s="30" t="s">
        <v>2</v>
      </c>
      <c r="F17" s="31" t="s">
        <v>39</v>
      </c>
      <c r="G17" s="32" t="s">
        <v>39</v>
      </c>
    </row>
    <row r="18" spans="1:7" ht="12.95" customHeight="1">
      <c r="A18" s="10"/>
      <c r="B18" s="26" t="s">
        <v>37</v>
      </c>
      <c r="C18" s="33" t="s">
        <v>2</v>
      </c>
      <c r="D18" s="30" t="s">
        <v>2</v>
      </c>
      <c r="E18" s="30" t="s">
        <v>2</v>
      </c>
      <c r="F18" s="31" t="s">
        <v>39</v>
      </c>
      <c r="G18" s="32" t="s">
        <v>39</v>
      </c>
    </row>
    <row r="19" spans="1:7" ht="12.95" customHeight="1">
      <c r="A19" s="10"/>
      <c r="B19" s="18" t="s">
        <v>2948</v>
      </c>
      <c r="C19" s="17"/>
      <c r="D19" s="19"/>
      <c r="E19" s="19"/>
      <c r="F19" s="19"/>
      <c r="G19" s="20"/>
    </row>
    <row r="20" spans="1:7" ht="12.95" customHeight="1">
      <c r="A20" s="34"/>
      <c r="B20" s="27" t="s">
        <v>37</v>
      </c>
      <c r="C20" s="26"/>
      <c r="D20" s="27"/>
      <c r="E20" s="27"/>
      <c r="F20" s="28" t="s">
        <v>39</v>
      </c>
      <c r="G20" s="29" t="s">
        <v>39</v>
      </c>
    </row>
    <row r="21" spans="1:7" ht="12.95" customHeight="1">
      <c r="A21" s="10"/>
      <c r="B21" s="27" t="s">
        <v>40</v>
      </c>
      <c r="C21" s="33" t="s">
        <v>2</v>
      </c>
      <c r="D21" s="30" t="s">
        <v>2</v>
      </c>
      <c r="E21" s="35" t="s">
        <v>2</v>
      </c>
      <c r="F21" s="36">
        <v>1454.2</v>
      </c>
      <c r="G21" s="37">
        <v>0.34460000000000002</v>
      </c>
    </row>
    <row r="22" spans="1:7" ht="12.95" customHeight="1">
      <c r="A22" s="10"/>
      <c r="B22" s="18" t="s">
        <v>41</v>
      </c>
      <c r="C22" s="17" t="s">
        <v>2</v>
      </c>
      <c r="D22" s="19" t="s">
        <v>2</v>
      </c>
      <c r="E22" s="19" t="s">
        <v>2</v>
      </c>
      <c r="F22" s="19" t="s">
        <v>2</v>
      </c>
      <c r="G22" s="20" t="s">
        <v>2</v>
      </c>
    </row>
    <row r="23" spans="1:7" ht="12.95" customHeight="1">
      <c r="A23" s="10"/>
      <c r="B23" s="18" t="s">
        <v>42</v>
      </c>
      <c r="C23" s="17" t="s">
        <v>2</v>
      </c>
      <c r="D23" s="19" t="s">
        <v>2</v>
      </c>
      <c r="E23" s="19" t="s">
        <v>2</v>
      </c>
      <c r="F23" s="19" t="s">
        <v>2</v>
      </c>
      <c r="G23" s="20" t="s">
        <v>2</v>
      </c>
    </row>
    <row r="24" spans="1:7" ht="12.95" customHeight="1">
      <c r="A24" s="21" t="s">
        <v>440</v>
      </c>
      <c r="B24" s="22" t="s">
        <v>437</v>
      </c>
      <c r="C24" s="17" t="s">
        <v>441</v>
      </c>
      <c r="D24" s="19" t="s">
        <v>46</v>
      </c>
      <c r="E24" s="23">
        <v>500000</v>
      </c>
      <c r="F24" s="24">
        <v>488.25</v>
      </c>
      <c r="G24" s="25">
        <v>0.1157</v>
      </c>
    </row>
    <row r="25" spans="1:7" ht="12.95" customHeight="1">
      <c r="A25" s="21" t="s">
        <v>407</v>
      </c>
      <c r="B25" s="22" t="s">
        <v>251</v>
      </c>
      <c r="C25" s="17" t="s">
        <v>408</v>
      </c>
      <c r="D25" s="19" t="s">
        <v>46</v>
      </c>
      <c r="E25" s="23">
        <v>500000</v>
      </c>
      <c r="F25" s="24">
        <v>488.19</v>
      </c>
      <c r="G25" s="25">
        <v>0.1157</v>
      </c>
    </row>
    <row r="26" spans="1:7" ht="12.95" customHeight="1">
      <c r="A26" s="10"/>
      <c r="B26" s="18" t="s">
        <v>453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11" t="s">
        <v>2</v>
      </c>
      <c r="B27" s="22" t="s">
        <v>454</v>
      </c>
      <c r="C27" s="17" t="s">
        <v>2</v>
      </c>
      <c r="D27" s="19" t="s">
        <v>2</v>
      </c>
      <c r="E27" s="39" t="s">
        <v>2</v>
      </c>
      <c r="F27" s="24">
        <v>23</v>
      </c>
      <c r="G27" s="25">
        <v>5.4999999999999997E-3</v>
      </c>
    </row>
    <row r="28" spans="1:7" ht="12.95" customHeight="1">
      <c r="A28" s="10"/>
      <c r="B28" s="18" t="s">
        <v>63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21" t="s">
        <v>2896</v>
      </c>
      <c r="B29" s="22" t="s">
        <v>2898</v>
      </c>
      <c r="C29" s="17" t="s">
        <v>2897</v>
      </c>
      <c r="D29" s="19" t="s">
        <v>50</v>
      </c>
      <c r="E29" s="23">
        <v>500000</v>
      </c>
      <c r="F29" s="24">
        <v>486.04</v>
      </c>
      <c r="G29" s="25">
        <v>0.1152</v>
      </c>
    </row>
    <row r="30" spans="1:7" ht="12.95" customHeight="1">
      <c r="A30" s="21" t="s">
        <v>1607</v>
      </c>
      <c r="B30" s="22" t="s">
        <v>239</v>
      </c>
      <c r="C30" s="17" t="s">
        <v>1608</v>
      </c>
      <c r="D30" s="19" t="s">
        <v>50</v>
      </c>
      <c r="E30" s="23">
        <v>430000</v>
      </c>
      <c r="F30" s="24">
        <v>416.84</v>
      </c>
      <c r="G30" s="25">
        <v>9.8799999999999999E-2</v>
      </c>
    </row>
    <row r="31" spans="1:7" ht="12.95" customHeight="1">
      <c r="A31" s="21" t="s">
        <v>2834</v>
      </c>
      <c r="B31" s="22" t="s">
        <v>82</v>
      </c>
      <c r="C31" s="17" t="s">
        <v>2835</v>
      </c>
      <c r="D31" s="19" t="s">
        <v>46</v>
      </c>
      <c r="E31" s="23">
        <v>400000</v>
      </c>
      <c r="F31" s="24">
        <v>388.61</v>
      </c>
      <c r="G31" s="25">
        <v>9.2100000000000001E-2</v>
      </c>
    </row>
    <row r="32" spans="1:7" ht="12.95" customHeight="1">
      <c r="A32" s="21" t="s">
        <v>2863</v>
      </c>
      <c r="B32" s="22" t="s">
        <v>2865</v>
      </c>
      <c r="C32" s="17" t="s">
        <v>2864</v>
      </c>
      <c r="D32" s="19" t="s">
        <v>46</v>
      </c>
      <c r="E32" s="23">
        <v>300000</v>
      </c>
      <c r="F32" s="24">
        <v>291.39999999999998</v>
      </c>
      <c r="G32" s="25">
        <v>6.9000000000000006E-2</v>
      </c>
    </row>
    <row r="33" spans="1:7" ht="12.95" customHeight="1">
      <c r="A33" s="21" t="s">
        <v>1601</v>
      </c>
      <c r="B33" s="22" t="s">
        <v>1088</v>
      </c>
      <c r="C33" s="17" t="s">
        <v>1602</v>
      </c>
      <c r="D33" s="19" t="s">
        <v>50</v>
      </c>
      <c r="E33" s="23">
        <v>100000</v>
      </c>
      <c r="F33" s="24">
        <v>97.32</v>
      </c>
      <c r="G33" s="25">
        <v>2.3099999999999999E-2</v>
      </c>
    </row>
    <row r="34" spans="1:7" ht="12.95" customHeight="1">
      <c r="A34" s="10"/>
      <c r="B34" s="27" t="s">
        <v>40</v>
      </c>
      <c r="C34" s="33" t="s">
        <v>2</v>
      </c>
      <c r="D34" s="30" t="s">
        <v>2</v>
      </c>
      <c r="E34" s="35" t="s">
        <v>2</v>
      </c>
      <c r="F34" s="36">
        <v>2679.65</v>
      </c>
      <c r="G34" s="37">
        <v>0.6351</v>
      </c>
    </row>
    <row r="35" spans="1:7" ht="12.95" customHeight="1">
      <c r="A35" s="10"/>
      <c r="B35" s="27" t="s">
        <v>263</v>
      </c>
      <c r="C35" s="33" t="s">
        <v>2</v>
      </c>
      <c r="D35" s="30" t="s">
        <v>2</v>
      </c>
      <c r="E35" s="19" t="s">
        <v>2</v>
      </c>
      <c r="F35" s="36">
        <v>86.65</v>
      </c>
      <c r="G35" s="37">
        <v>2.0299999999999999E-2</v>
      </c>
    </row>
    <row r="36" spans="1:7" ht="12.95" customHeight="1" thickBot="1">
      <c r="A36" s="10"/>
      <c r="B36" s="41" t="s">
        <v>264</v>
      </c>
      <c r="C36" s="40" t="s">
        <v>2</v>
      </c>
      <c r="D36" s="42" t="s">
        <v>2</v>
      </c>
      <c r="E36" s="42" t="s">
        <v>2</v>
      </c>
      <c r="F36" s="43">
        <v>4220.5038412000004</v>
      </c>
      <c r="G36" s="44">
        <v>1</v>
      </c>
    </row>
    <row r="37" spans="1:7" ht="12.95" customHeight="1">
      <c r="A37" s="10"/>
      <c r="B37" s="11" t="s">
        <v>2</v>
      </c>
      <c r="C37" s="10"/>
      <c r="D37" s="10"/>
      <c r="E37" s="10"/>
      <c r="F37" s="10"/>
      <c r="G37" s="10"/>
    </row>
    <row r="38" spans="1:7" ht="12.95" customHeight="1">
      <c r="A38" s="10"/>
      <c r="B38" s="45" t="s">
        <v>2</v>
      </c>
      <c r="C38" s="10"/>
      <c r="D38" s="10"/>
      <c r="E38" s="10"/>
      <c r="F38" s="10"/>
      <c r="G38" s="10"/>
    </row>
    <row r="39" spans="1:7" ht="12.95" customHeight="1">
      <c r="A39" s="10"/>
      <c r="B39" s="45" t="s">
        <v>265</v>
      </c>
      <c r="C39" s="10"/>
      <c r="D39" s="10"/>
      <c r="E39" s="10"/>
      <c r="F39" s="10"/>
      <c r="G39" s="10"/>
    </row>
    <row r="40" spans="1:7" ht="12.95" customHeight="1">
      <c r="A40" s="10"/>
      <c r="B40" s="45" t="s">
        <v>2</v>
      </c>
      <c r="C40" s="10"/>
      <c r="D40" s="10"/>
      <c r="E40" s="10"/>
      <c r="F40" s="10"/>
      <c r="G40" s="10"/>
    </row>
    <row r="41" spans="1:7" ht="26.1" customHeight="1">
      <c r="A41" s="10"/>
      <c r="B41" s="55"/>
      <c r="C41" s="10"/>
      <c r="E41" s="10"/>
      <c r="F41" s="10"/>
      <c r="G41" s="10"/>
    </row>
    <row r="42" spans="1:7" ht="12.95" customHeight="1">
      <c r="A42" s="10"/>
      <c r="B42" s="45" t="s">
        <v>2</v>
      </c>
      <c r="C42" s="10"/>
      <c r="D42" s="10"/>
      <c r="E42" s="10"/>
      <c r="F42" s="10"/>
      <c r="G4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9" style="8" bestFit="1" customWidth="1"/>
    <col min="2" max="2" width="61.7109375" style="8" bestFit="1" customWidth="1"/>
    <col min="3" max="3" width="13.710937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Fixed Term Plan Series 154 (1098 days)</v>
      </c>
      <c r="C4" s="65"/>
      <c r="D4" s="65"/>
      <c r="E4" s="65"/>
      <c r="F4" s="65"/>
      <c r="G4" s="65"/>
    </row>
    <row r="5" spans="1:7" ht="15.95" customHeight="1">
      <c r="A5" s="9" t="s">
        <v>2899</v>
      </c>
      <c r="B5" s="56" t="s">
        <v>2900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267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2901</v>
      </c>
      <c r="B12" s="22" t="s">
        <v>2903</v>
      </c>
      <c r="C12" s="17" t="s">
        <v>2902</v>
      </c>
      <c r="D12" s="19" t="s">
        <v>271</v>
      </c>
      <c r="E12" s="23">
        <v>1000000</v>
      </c>
      <c r="F12" s="24">
        <v>1010.11</v>
      </c>
      <c r="G12" s="25">
        <v>0.1159</v>
      </c>
    </row>
    <row r="13" spans="1:7" ht="12.95" customHeight="1">
      <c r="A13" s="10"/>
      <c r="B13" s="18" t="s">
        <v>11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2570</v>
      </c>
      <c r="B14" s="22" t="s">
        <v>3027</v>
      </c>
      <c r="C14" s="17" t="s">
        <v>2571</v>
      </c>
      <c r="D14" s="19" t="s">
        <v>36</v>
      </c>
      <c r="E14" s="23">
        <v>1030000</v>
      </c>
      <c r="F14" s="24">
        <v>1034.4100000000001</v>
      </c>
      <c r="G14" s="25">
        <v>0.1187</v>
      </c>
    </row>
    <row r="15" spans="1:7" ht="12.95" customHeight="1">
      <c r="A15" s="21" t="s">
        <v>2777</v>
      </c>
      <c r="B15" s="22" t="s">
        <v>737</v>
      </c>
      <c r="C15" s="17" t="s">
        <v>2778</v>
      </c>
      <c r="D15" s="19" t="s">
        <v>23</v>
      </c>
      <c r="E15" s="23">
        <v>1000000</v>
      </c>
      <c r="F15" s="24">
        <v>985.56</v>
      </c>
      <c r="G15" s="25">
        <v>0.11310000000000001</v>
      </c>
    </row>
    <row r="16" spans="1:7" ht="12.95" customHeight="1">
      <c r="A16" s="21" t="s">
        <v>2904</v>
      </c>
      <c r="B16" s="22" t="s">
        <v>2906</v>
      </c>
      <c r="C16" s="17" t="s">
        <v>2905</v>
      </c>
      <c r="D16" s="19" t="s">
        <v>23</v>
      </c>
      <c r="E16" s="23">
        <v>1000000</v>
      </c>
      <c r="F16" s="24">
        <v>971.58</v>
      </c>
      <c r="G16" s="25">
        <v>0.1115</v>
      </c>
    </row>
    <row r="17" spans="1:7" ht="12.95" customHeight="1">
      <c r="A17" s="21" t="s">
        <v>613</v>
      </c>
      <c r="B17" s="22" t="s">
        <v>615</v>
      </c>
      <c r="C17" s="17" t="s">
        <v>614</v>
      </c>
      <c r="D17" s="19" t="s">
        <v>23</v>
      </c>
      <c r="E17" s="23">
        <v>600000</v>
      </c>
      <c r="F17" s="24">
        <v>587.53</v>
      </c>
      <c r="G17" s="25">
        <v>6.7400000000000002E-2</v>
      </c>
    </row>
    <row r="18" spans="1:7" ht="12.95" customHeight="1">
      <c r="A18" s="21" t="s">
        <v>2907</v>
      </c>
      <c r="B18" s="22" t="s">
        <v>2909</v>
      </c>
      <c r="C18" s="17" t="s">
        <v>2908</v>
      </c>
      <c r="D18" s="19" t="s">
        <v>23</v>
      </c>
      <c r="E18" s="23">
        <v>500000</v>
      </c>
      <c r="F18" s="24">
        <v>514.46</v>
      </c>
      <c r="G18" s="25">
        <v>5.91E-2</v>
      </c>
    </row>
    <row r="19" spans="1:7" ht="12.95" customHeight="1">
      <c r="A19" s="10"/>
      <c r="B19" s="18" t="s">
        <v>377</v>
      </c>
      <c r="C19" s="17" t="s">
        <v>2</v>
      </c>
      <c r="D19" s="19" t="s">
        <v>2</v>
      </c>
      <c r="E19" s="19" t="s">
        <v>2</v>
      </c>
      <c r="F19" s="19" t="s">
        <v>2</v>
      </c>
      <c r="G19" s="20" t="s">
        <v>2</v>
      </c>
    </row>
    <row r="20" spans="1:7" ht="12.95" customHeight="1">
      <c r="A20" s="21" t="s">
        <v>2910</v>
      </c>
      <c r="B20" s="22" t="s">
        <v>134</v>
      </c>
      <c r="C20" s="17" t="s">
        <v>2911</v>
      </c>
      <c r="D20" s="19" t="s">
        <v>23</v>
      </c>
      <c r="E20" s="23">
        <v>1000000</v>
      </c>
      <c r="F20" s="24">
        <v>1011.99</v>
      </c>
      <c r="G20" s="25">
        <v>0.1162</v>
      </c>
    </row>
    <row r="21" spans="1:7" ht="12.95" customHeight="1">
      <c r="A21" s="21" t="s">
        <v>2912</v>
      </c>
      <c r="B21" s="22" t="s">
        <v>2914</v>
      </c>
      <c r="C21" s="17" t="s">
        <v>2913</v>
      </c>
      <c r="D21" s="19" t="s">
        <v>15</v>
      </c>
      <c r="E21" s="23">
        <v>1200000</v>
      </c>
      <c r="F21" s="24">
        <v>942.79</v>
      </c>
      <c r="G21" s="25">
        <v>0.1082</v>
      </c>
    </row>
    <row r="22" spans="1:7" ht="12.95" customHeight="1">
      <c r="A22" s="21" t="s">
        <v>2594</v>
      </c>
      <c r="B22" s="22" t="s">
        <v>2596</v>
      </c>
      <c r="C22" s="17" t="s">
        <v>2595</v>
      </c>
      <c r="D22" s="19" t="s">
        <v>23</v>
      </c>
      <c r="E22" s="23">
        <v>840000</v>
      </c>
      <c r="F22" s="24">
        <v>859.97</v>
      </c>
      <c r="G22" s="25">
        <v>9.8699999999999996E-2</v>
      </c>
    </row>
    <row r="23" spans="1:7" ht="12.95" customHeight="1">
      <c r="A23" s="21" t="s">
        <v>2784</v>
      </c>
      <c r="B23" s="22" t="s">
        <v>79</v>
      </c>
      <c r="C23" s="17" t="s">
        <v>2785</v>
      </c>
      <c r="D23" s="19" t="s">
        <v>23</v>
      </c>
      <c r="E23" s="23">
        <v>650000</v>
      </c>
      <c r="F23" s="24">
        <v>664.07</v>
      </c>
      <c r="G23" s="25">
        <v>7.6200000000000004E-2</v>
      </c>
    </row>
    <row r="24" spans="1:7" ht="12.95" customHeight="1">
      <c r="A24" s="10"/>
      <c r="B24" s="27" t="s">
        <v>37</v>
      </c>
      <c r="C24" s="26" t="s">
        <v>2</v>
      </c>
      <c r="D24" s="27" t="s">
        <v>2</v>
      </c>
      <c r="E24" s="27" t="s">
        <v>2</v>
      </c>
      <c r="F24" s="28">
        <v>8582.4699999999993</v>
      </c>
      <c r="G24" s="29">
        <v>0.98499999999999999</v>
      </c>
    </row>
    <row r="25" spans="1:7" ht="12.95" customHeight="1">
      <c r="A25" s="10"/>
      <c r="B25" s="18" t="s">
        <v>38</v>
      </c>
      <c r="C25" s="17" t="s">
        <v>2</v>
      </c>
      <c r="D25" s="30" t="s">
        <v>2</v>
      </c>
      <c r="E25" s="30" t="s">
        <v>2</v>
      </c>
      <c r="F25" s="31" t="s">
        <v>39</v>
      </c>
      <c r="G25" s="32" t="s">
        <v>39</v>
      </c>
    </row>
    <row r="26" spans="1:7" ht="12.95" customHeight="1">
      <c r="A26" s="10"/>
      <c r="B26" s="26" t="s">
        <v>37</v>
      </c>
      <c r="C26" s="33" t="s">
        <v>2</v>
      </c>
      <c r="D26" s="30" t="s">
        <v>2</v>
      </c>
      <c r="E26" s="30" t="s">
        <v>2</v>
      </c>
      <c r="F26" s="31" t="s">
        <v>39</v>
      </c>
      <c r="G26" s="32" t="s">
        <v>39</v>
      </c>
    </row>
    <row r="27" spans="1:7" ht="12.95" customHeight="1">
      <c r="A27" s="10"/>
      <c r="B27" s="18" t="s">
        <v>2948</v>
      </c>
      <c r="C27" s="17"/>
      <c r="D27" s="19"/>
      <c r="E27" s="19"/>
      <c r="F27" s="19"/>
      <c r="G27" s="20"/>
    </row>
    <row r="28" spans="1:7" ht="12.95" customHeight="1">
      <c r="A28" s="34"/>
      <c r="B28" s="27" t="s">
        <v>37</v>
      </c>
      <c r="C28" s="26"/>
      <c r="D28" s="27"/>
      <c r="E28" s="27"/>
      <c r="F28" s="28" t="s">
        <v>39</v>
      </c>
      <c r="G28" s="29" t="s">
        <v>39</v>
      </c>
    </row>
    <row r="29" spans="1:7" ht="12.95" customHeight="1">
      <c r="A29" s="10"/>
      <c r="B29" s="27" t="s">
        <v>40</v>
      </c>
      <c r="C29" s="33" t="s">
        <v>2</v>
      </c>
      <c r="D29" s="30" t="s">
        <v>2</v>
      </c>
      <c r="E29" s="35" t="s">
        <v>2</v>
      </c>
      <c r="F29" s="36">
        <v>8582.4699999999993</v>
      </c>
      <c r="G29" s="37">
        <v>0.98499999999999999</v>
      </c>
    </row>
    <row r="30" spans="1:7" ht="12.95" customHeight="1">
      <c r="A30" s="10"/>
      <c r="B30" s="18" t="s">
        <v>41</v>
      </c>
      <c r="C30" s="17" t="s">
        <v>2</v>
      </c>
      <c r="D30" s="19" t="s">
        <v>2</v>
      </c>
      <c r="E30" s="19" t="s">
        <v>2</v>
      </c>
      <c r="F30" s="19" t="s">
        <v>2</v>
      </c>
      <c r="G30" s="20" t="s">
        <v>2</v>
      </c>
    </row>
    <row r="31" spans="1:7" ht="12.95" customHeight="1">
      <c r="A31" s="10"/>
      <c r="B31" s="18" t="s">
        <v>453</v>
      </c>
      <c r="C31" s="17" t="s">
        <v>2</v>
      </c>
      <c r="D31" s="19" t="s">
        <v>2</v>
      </c>
      <c r="E31" s="19" t="s">
        <v>2</v>
      </c>
      <c r="F31" s="19" t="s">
        <v>2</v>
      </c>
      <c r="G31" s="20" t="s">
        <v>2</v>
      </c>
    </row>
    <row r="32" spans="1:7" ht="12.95" customHeight="1">
      <c r="A32" s="11" t="s">
        <v>2</v>
      </c>
      <c r="B32" s="22" t="s">
        <v>454</v>
      </c>
      <c r="C32" s="17" t="s">
        <v>2</v>
      </c>
      <c r="D32" s="19" t="s">
        <v>2</v>
      </c>
      <c r="E32" s="39" t="s">
        <v>2</v>
      </c>
      <c r="F32" s="24">
        <v>29</v>
      </c>
      <c r="G32" s="25">
        <v>3.3E-3</v>
      </c>
    </row>
    <row r="33" spans="1:7" ht="12.95" customHeight="1">
      <c r="A33" s="10"/>
      <c r="B33" s="27" t="s">
        <v>40</v>
      </c>
      <c r="C33" s="33" t="s">
        <v>2</v>
      </c>
      <c r="D33" s="30" t="s">
        <v>2</v>
      </c>
      <c r="E33" s="35" t="s">
        <v>2</v>
      </c>
      <c r="F33" s="36">
        <v>29</v>
      </c>
      <c r="G33" s="37">
        <v>3.3E-3</v>
      </c>
    </row>
    <row r="34" spans="1:7" ht="12.95" customHeight="1">
      <c r="A34" s="10"/>
      <c r="B34" s="27" t="s">
        <v>263</v>
      </c>
      <c r="C34" s="33" t="s">
        <v>2</v>
      </c>
      <c r="D34" s="30" t="s">
        <v>2</v>
      </c>
      <c r="E34" s="19" t="s">
        <v>2</v>
      </c>
      <c r="F34" s="36">
        <v>100.19</v>
      </c>
      <c r="G34" s="37">
        <v>1.17E-2</v>
      </c>
    </row>
    <row r="35" spans="1:7" ht="12.95" customHeight="1" thickBot="1">
      <c r="A35" s="10"/>
      <c r="B35" s="41" t="s">
        <v>264</v>
      </c>
      <c r="C35" s="40" t="s">
        <v>2</v>
      </c>
      <c r="D35" s="42" t="s">
        <v>2</v>
      </c>
      <c r="E35" s="42" t="s">
        <v>2</v>
      </c>
      <c r="F35" s="43">
        <v>8711.6570465999994</v>
      </c>
      <c r="G35" s="44">
        <v>1</v>
      </c>
    </row>
    <row r="36" spans="1:7" ht="12.95" customHeight="1">
      <c r="A36" s="10"/>
      <c r="B36" s="11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5" t="s">
        <v>2</v>
      </c>
      <c r="C37" s="10"/>
      <c r="D37" s="10"/>
      <c r="E37" s="10"/>
      <c r="F37" s="10"/>
      <c r="G37" s="10"/>
    </row>
    <row r="38" spans="1:7" ht="12.95" customHeight="1">
      <c r="A38" s="10"/>
      <c r="B38" s="45" t="s">
        <v>265</v>
      </c>
      <c r="C38" s="10"/>
      <c r="D38" s="10"/>
      <c r="E38" s="10"/>
      <c r="F38" s="10"/>
      <c r="G38" s="10"/>
    </row>
    <row r="39" spans="1:7" ht="12.95" customHeight="1">
      <c r="A39" s="10"/>
      <c r="B39" s="45" t="s">
        <v>2</v>
      </c>
      <c r="C39" s="10"/>
      <c r="D39" s="10"/>
      <c r="E39" s="10"/>
      <c r="F39" s="10"/>
      <c r="G39" s="10"/>
    </row>
    <row r="40" spans="1:7" ht="26.1" customHeight="1">
      <c r="A40" s="10"/>
      <c r="B40" s="55"/>
      <c r="C40" s="10"/>
      <c r="E40" s="10"/>
      <c r="F40" s="10"/>
      <c r="G40" s="10"/>
    </row>
    <row r="41" spans="1:7" ht="12.95" customHeight="1">
      <c r="A41" s="10"/>
      <c r="B41" s="45" t="s">
        <v>2</v>
      </c>
      <c r="C41" s="10"/>
      <c r="D41" s="10"/>
      <c r="E41" s="10"/>
      <c r="F41" s="10"/>
      <c r="G4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1.7109375" style="8" bestFit="1" customWidth="1"/>
    <col min="3" max="3" width="13.7109375" style="8" bestFit="1" customWidth="1"/>
    <col min="4" max="4" width="14.14062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Fixed Term Plan Series 156 (1103 days)</v>
      </c>
      <c r="C4" s="65"/>
      <c r="D4" s="65"/>
      <c r="E4" s="65"/>
      <c r="F4" s="65"/>
      <c r="G4" s="65"/>
    </row>
    <row r="5" spans="1:7" ht="15.95" customHeight="1">
      <c r="A5" s="9" t="s">
        <v>2915</v>
      </c>
      <c r="B5" s="56" t="s">
        <v>2916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267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2638</v>
      </c>
      <c r="B12" s="22" t="s">
        <v>588</v>
      </c>
      <c r="C12" s="17" t="s">
        <v>2639</v>
      </c>
      <c r="D12" s="19" t="s">
        <v>271</v>
      </c>
      <c r="E12" s="23">
        <v>860000</v>
      </c>
      <c r="F12" s="24">
        <v>871</v>
      </c>
      <c r="G12" s="25">
        <v>0.14299999999999999</v>
      </c>
    </row>
    <row r="13" spans="1:7" ht="12.95" customHeight="1">
      <c r="A13" s="10"/>
      <c r="B13" s="18" t="s">
        <v>11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2570</v>
      </c>
      <c r="B14" s="22" t="s">
        <v>3027</v>
      </c>
      <c r="C14" s="17" t="s">
        <v>2571</v>
      </c>
      <c r="D14" s="19" t="s">
        <v>36</v>
      </c>
      <c r="E14" s="23">
        <v>720000</v>
      </c>
      <c r="F14" s="24">
        <v>723.08</v>
      </c>
      <c r="G14" s="25">
        <v>0.1187</v>
      </c>
    </row>
    <row r="15" spans="1:7" ht="12.95" customHeight="1">
      <c r="A15" s="21" t="s">
        <v>2583</v>
      </c>
      <c r="B15" s="22" t="s">
        <v>734</v>
      </c>
      <c r="C15" s="17" t="s">
        <v>2584</v>
      </c>
      <c r="D15" s="19" t="s">
        <v>23</v>
      </c>
      <c r="E15" s="23">
        <v>710000</v>
      </c>
      <c r="F15" s="24">
        <v>710.52</v>
      </c>
      <c r="G15" s="25">
        <v>0.1166</v>
      </c>
    </row>
    <row r="16" spans="1:7" ht="12.95" customHeight="1">
      <c r="A16" s="21" t="s">
        <v>2153</v>
      </c>
      <c r="B16" s="22" t="s">
        <v>2155</v>
      </c>
      <c r="C16" s="17" t="s">
        <v>2154</v>
      </c>
      <c r="D16" s="19" t="s">
        <v>23</v>
      </c>
      <c r="E16" s="23">
        <v>720000</v>
      </c>
      <c r="F16" s="24">
        <v>708.86</v>
      </c>
      <c r="G16" s="25">
        <v>0.1164</v>
      </c>
    </row>
    <row r="17" spans="1:7" ht="12.95" customHeight="1">
      <c r="A17" s="21" t="s">
        <v>2917</v>
      </c>
      <c r="B17" s="22" t="s">
        <v>2919</v>
      </c>
      <c r="C17" s="17" t="s">
        <v>2918</v>
      </c>
      <c r="D17" s="19" t="s">
        <v>15</v>
      </c>
      <c r="E17" s="23">
        <v>500000</v>
      </c>
      <c r="F17" s="24">
        <v>491.33</v>
      </c>
      <c r="G17" s="25">
        <v>8.0699999999999994E-2</v>
      </c>
    </row>
    <row r="18" spans="1:7" ht="12.95" customHeight="1">
      <c r="A18" s="21" t="s">
        <v>2577</v>
      </c>
      <c r="B18" s="22" t="s">
        <v>2579</v>
      </c>
      <c r="C18" s="17" t="s">
        <v>2578</v>
      </c>
      <c r="D18" s="19" t="s">
        <v>15</v>
      </c>
      <c r="E18" s="23">
        <v>100000</v>
      </c>
      <c r="F18" s="24">
        <v>98.41</v>
      </c>
      <c r="G18" s="25">
        <v>1.6199999999999999E-2</v>
      </c>
    </row>
    <row r="19" spans="1:7" ht="12.95" customHeight="1">
      <c r="A19" s="10"/>
      <c r="B19" s="18" t="s">
        <v>377</v>
      </c>
      <c r="C19" s="17" t="s">
        <v>2</v>
      </c>
      <c r="D19" s="19" t="s">
        <v>2</v>
      </c>
      <c r="E19" s="19" t="s">
        <v>2</v>
      </c>
      <c r="F19" s="19" t="s">
        <v>2</v>
      </c>
      <c r="G19" s="20" t="s">
        <v>2</v>
      </c>
    </row>
    <row r="20" spans="1:7" ht="12.95" customHeight="1">
      <c r="A20" s="21" t="s">
        <v>2912</v>
      </c>
      <c r="B20" s="22" t="s">
        <v>2914</v>
      </c>
      <c r="C20" s="17" t="s">
        <v>2913</v>
      </c>
      <c r="D20" s="19" t="s">
        <v>15</v>
      </c>
      <c r="E20" s="23">
        <v>920000</v>
      </c>
      <c r="F20" s="24">
        <v>722.8</v>
      </c>
      <c r="G20" s="25">
        <v>0.1187</v>
      </c>
    </row>
    <row r="21" spans="1:7" ht="12.95" customHeight="1">
      <c r="A21" s="21" t="s">
        <v>2920</v>
      </c>
      <c r="B21" s="22" t="s">
        <v>2922</v>
      </c>
      <c r="C21" s="17" t="s">
        <v>2921</v>
      </c>
      <c r="D21" s="19" t="s">
        <v>23</v>
      </c>
      <c r="E21" s="23">
        <v>710000</v>
      </c>
      <c r="F21" s="24">
        <v>719.22</v>
      </c>
      <c r="G21" s="25">
        <v>0.1181</v>
      </c>
    </row>
    <row r="22" spans="1:7" ht="12.95" customHeight="1">
      <c r="A22" s="21" t="s">
        <v>2594</v>
      </c>
      <c r="B22" s="22" t="s">
        <v>2596</v>
      </c>
      <c r="C22" s="17" t="s">
        <v>2595</v>
      </c>
      <c r="D22" s="19" t="s">
        <v>23</v>
      </c>
      <c r="E22" s="23">
        <v>590000</v>
      </c>
      <c r="F22" s="24">
        <v>604.02</v>
      </c>
      <c r="G22" s="25">
        <v>9.9199999999999997E-2</v>
      </c>
    </row>
    <row r="23" spans="1:7" ht="12.95" customHeight="1">
      <c r="A23" s="21" t="s">
        <v>2784</v>
      </c>
      <c r="B23" s="22" t="s">
        <v>79</v>
      </c>
      <c r="C23" s="17" t="s">
        <v>2785</v>
      </c>
      <c r="D23" s="19" t="s">
        <v>23</v>
      </c>
      <c r="E23" s="23">
        <v>350000</v>
      </c>
      <c r="F23" s="24">
        <v>357.57</v>
      </c>
      <c r="G23" s="25">
        <v>5.8700000000000002E-2</v>
      </c>
    </row>
    <row r="24" spans="1:7" ht="12.95" customHeight="1">
      <c r="A24" s="10"/>
      <c r="B24" s="27" t="s">
        <v>37</v>
      </c>
      <c r="C24" s="26" t="s">
        <v>2</v>
      </c>
      <c r="D24" s="27" t="s">
        <v>2</v>
      </c>
      <c r="E24" s="27" t="s">
        <v>2</v>
      </c>
      <c r="F24" s="28">
        <v>6006.81</v>
      </c>
      <c r="G24" s="29">
        <v>0.98629999999999995</v>
      </c>
    </row>
    <row r="25" spans="1:7" ht="12.95" customHeight="1">
      <c r="A25" s="10"/>
      <c r="B25" s="18" t="s">
        <v>38</v>
      </c>
      <c r="C25" s="17" t="s">
        <v>2</v>
      </c>
      <c r="D25" s="30" t="s">
        <v>2</v>
      </c>
      <c r="E25" s="30" t="s">
        <v>2</v>
      </c>
      <c r="F25" s="31" t="s">
        <v>39</v>
      </c>
      <c r="G25" s="32" t="s">
        <v>39</v>
      </c>
    </row>
    <row r="26" spans="1:7" ht="12.95" customHeight="1">
      <c r="A26" s="10"/>
      <c r="B26" s="26" t="s">
        <v>37</v>
      </c>
      <c r="C26" s="33" t="s">
        <v>2</v>
      </c>
      <c r="D26" s="30" t="s">
        <v>2</v>
      </c>
      <c r="E26" s="30" t="s">
        <v>2</v>
      </c>
      <c r="F26" s="31" t="s">
        <v>39</v>
      </c>
      <c r="G26" s="32" t="s">
        <v>39</v>
      </c>
    </row>
    <row r="27" spans="1:7" ht="12.95" customHeight="1">
      <c r="A27" s="10"/>
      <c r="B27" s="18" t="s">
        <v>2948</v>
      </c>
      <c r="C27" s="17"/>
      <c r="D27" s="19"/>
      <c r="E27" s="19"/>
      <c r="F27" s="19"/>
      <c r="G27" s="20"/>
    </row>
    <row r="28" spans="1:7" ht="12.95" customHeight="1">
      <c r="A28" s="34"/>
      <c r="B28" s="27" t="s">
        <v>37</v>
      </c>
      <c r="C28" s="26"/>
      <c r="D28" s="27"/>
      <c r="E28" s="27"/>
      <c r="F28" s="28" t="s">
        <v>39</v>
      </c>
      <c r="G28" s="29" t="s">
        <v>39</v>
      </c>
    </row>
    <row r="29" spans="1:7" ht="12.95" customHeight="1">
      <c r="A29" s="10"/>
      <c r="B29" s="27" t="s">
        <v>40</v>
      </c>
      <c r="C29" s="33" t="s">
        <v>2</v>
      </c>
      <c r="D29" s="30" t="s">
        <v>2</v>
      </c>
      <c r="E29" s="35" t="s">
        <v>2</v>
      </c>
      <c r="F29" s="36">
        <v>6006.81</v>
      </c>
      <c r="G29" s="37">
        <v>0.98629999999999995</v>
      </c>
    </row>
    <row r="30" spans="1:7" ht="12.95" customHeight="1">
      <c r="A30" s="10"/>
      <c r="B30" s="18" t="s">
        <v>41</v>
      </c>
      <c r="C30" s="17" t="s">
        <v>2</v>
      </c>
      <c r="D30" s="19" t="s">
        <v>2</v>
      </c>
      <c r="E30" s="19" t="s">
        <v>2</v>
      </c>
      <c r="F30" s="19" t="s">
        <v>2</v>
      </c>
      <c r="G30" s="20" t="s">
        <v>2</v>
      </c>
    </row>
    <row r="31" spans="1:7" ht="12.95" customHeight="1">
      <c r="A31" s="10"/>
      <c r="B31" s="18" t="s">
        <v>453</v>
      </c>
      <c r="C31" s="17" t="s">
        <v>2</v>
      </c>
      <c r="D31" s="19" t="s">
        <v>2</v>
      </c>
      <c r="E31" s="19" t="s">
        <v>2</v>
      </c>
      <c r="F31" s="19" t="s">
        <v>2</v>
      </c>
      <c r="G31" s="20" t="s">
        <v>2</v>
      </c>
    </row>
    <row r="32" spans="1:7" ht="12.95" customHeight="1">
      <c r="A32" s="11" t="s">
        <v>2</v>
      </c>
      <c r="B32" s="22" t="s">
        <v>454</v>
      </c>
      <c r="C32" s="17" t="s">
        <v>2</v>
      </c>
      <c r="D32" s="19" t="s">
        <v>2</v>
      </c>
      <c r="E32" s="39" t="s">
        <v>2</v>
      </c>
      <c r="F32" s="24">
        <v>17</v>
      </c>
      <c r="G32" s="25">
        <v>2.8E-3</v>
      </c>
    </row>
    <row r="33" spans="1:7" ht="12.95" customHeight="1">
      <c r="A33" s="10"/>
      <c r="B33" s="27" t="s">
        <v>40</v>
      </c>
      <c r="C33" s="33" t="s">
        <v>2</v>
      </c>
      <c r="D33" s="30" t="s">
        <v>2</v>
      </c>
      <c r="E33" s="35" t="s">
        <v>2</v>
      </c>
      <c r="F33" s="36">
        <v>17</v>
      </c>
      <c r="G33" s="37">
        <v>2.8E-3</v>
      </c>
    </row>
    <row r="34" spans="1:7" ht="12.95" customHeight="1">
      <c r="A34" s="10"/>
      <c r="B34" s="27" t="s">
        <v>263</v>
      </c>
      <c r="C34" s="33" t="s">
        <v>2</v>
      </c>
      <c r="D34" s="30" t="s">
        <v>2</v>
      </c>
      <c r="E34" s="19" t="s">
        <v>2</v>
      </c>
      <c r="F34" s="36">
        <v>67.5</v>
      </c>
      <c r="G34" s="37">
        <v>1.09E-2</v>
      </c>
    </row>
    <row r="35" spans="1:7" ht="12.95" customHeight="1" thickBot="1">
      <c r="A35" s="10"/>
      <c r="B35" s="41" t="s">
        <v>264</v>
      </c>
      <c r="C35" s="40" t="s">
        <v>2</v>
      </c>
      <c r="D35" s="42" t="s">
        <v>2</v>
      </c>
      <c r="E35" s="42" t="s">
        <v>2</v>
      </c>
      <c r="F35" s="43">
        <v>6091.3127616000002</v>
      </c>
      <c r="G35" s="44">
        <v>1</v>
      </c>
    </row>
    <row r="36" spans="1:7" ht="12.95" customHeight="1">
      <c r="A36" s="10"/>
      <c r="B36" s="11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5" t="s">
        <v>2</v>
      </c>
      <c r="C37" s="10"/>
      <c r="D37" s="10"/>
      <c r="E37" s="10"/>
      <c r="F37" s="10"/>
      <c r="G37" s="10"/>
    </row>
    <row r="38" spans="1:7" ht="12.95" customHeight="1">
      <c r="A38" s="10"/>
      <c r="B38" s="45" t="s">
        <v>265</v>
      </c>
      <c r="C38" s="10"/>
      <c r="D38" s="10"/>
      <c r="E38" s="10"/>
      <c r="F38" s="10"/>
      <c r="G38" s="10"/>
    </row>
    <row r="39" spans="1:7" ht="12.95" customHeight="1">
      <c r="A39" s="10"/>
      <c r="B39" s="45" t="s">
        <v>2</v>
      </c>
      <c r="C39" s="10"/>
      <c r="D39" s="10"/>
      <c r="E39" s="10"/>
      <c r="F39" s="10"/>
      <c r="G39" s="10"/>
    </row>
    <row r="40" spans="1:7" ht="26.1" customHeight="1">
      <c r="A40" s="10"/>
      <c r="B40" s="55"/>
      <c r="C40" s="10"/>
      <c r="E40" s="10"/>
      <c r="F40" s="10"/>
      <c r="G40" s="10"/>
    </row>
    <row r="41" spans="1:7" ht="12.95" customHeight="1">
      <c r="A41" s="10"/>
      <c r="B41" s="45" t="s">
        <v>2</v>
      </c>
      <c r="C41" s="10"/>
      <c r="D41" s="10"/>
      <c r="E41" s="10"/>
      <c r="F41" s="10"/>
      <c r="G4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dimension ref="A2:G51"/>
  <sheetViews>
    <sheetView showGridLines="0" zoomScaleNormal="100" workbookViewId="0">
      <selection activeCell="B4" sqref="B4:G4"/>
    </sheetView>
  </sheetViews>
  <sheetFormatPr defaultRowHeight="12.75"/>
  <cols>
    <col min="1" max="1" width="9.85546875" style="8" bestFit="1" customWidth="1"/>
    <col min="2" max="2" width="61.7109375" style="8" bestFit="1" customWidth="1"/>
    <col min="3" max="3" width="13.85546875" style="8" bestFit="1" customWidth="1"/>
    <col min="4" max="4" width="14.140625" style="8" bestFit="1" customWidth="1"/>
    <col min="5" max="5" width="8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">
        <v>3051</v>
      </c>
      <c r="C4" s="65"/>
      <c r="D4" s="65"/>
      <c r="E4" s="65"/>
      <c r="F4" s="65"/>
      <c r="G4" s="65"/>
    </row>
    <row r="5" spans="1:7" ht="15.95" customHeight="1">
      <c r="A5" s="9" t="s">
        <v>2923</v>
      </c>
      <c r="B5" s="56" t="s">
        <v>2983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2924</v>
      </c>
      <c r="B12" s="22" t="s">
        <v>2926</v>
      </c>
      <c r="C12" s="17" t="s">
        <v>2925</v>
      </c>
      <c r="D12" s="19" t="s">
        <v>23</v>
      </c>
      <c r="E12" s="23">
        <v>6500000</v>
      </c>
      <c r="F12" s="24">
        <v>6516.96</v>
      </c>
      <c r="G12" s="25">
        <v>0.1148</v>
      </c>
    </row>
    <row r="13" spans="1:7" ht="12.95" customHeight="1">
      <c r="A13" s="21" t="s">
        <v>658</v>
      </c>
      <c r="B13" s="22" t="s">
        <v>660</v>
      </c>
      <c r="C13" s="17" t="s">
        <v>659</v>
      </c>
      <c r="D13" s="19" t="s">
        <v>23</v>
      </c>
      <c r="E13" s="23">
        <v>2500000</v>
      </c>
      <c r="F13" s="24">
        <v>2509.64</v>
      </c>
      <c r="G13" s="25">
        <v>4.4200000000000003E-2</v>
      </c>
    </row>
    <row r="14" spans="1:7" ht="12.95" customHeight="1">
      <c r="A14" s="21" t="s">
        <v>487</v>
      </c>
      <c r="B14" s="22" t="s">
        <v>489</v>
      </c>
      <c r="C14" s="17" t="s">
        <v>488</v>
      </c>
      <c r="D14" s="19" t="s">
        <v>23</v>
      </c>
      <c r="E14" s="23">
        <v>2500000</v>
      </c>
      <c r="F14" s="24">
        <v>2502.38</v>
      </c>
      <c r="G14" s="25">
        <v>4.41E-2</v>
      </c>
    </row>
    <row r="15" spans="1:7" ht="12.95" customHeight="1">
      <c r="A15" s="21" t="s">
        <v>2927</v>
      </c>
      <c r="B15" s="22" t="s">
        <v>2929</v>
      </c>
      <c r="C15" s="17" t="s">
        <v>2928</v>
      </c>
      <c r="D15" s="19" t="s">
        <v>319</v>
      </c>
      <c r="E15" s="23">
        <v>2500000</v>
      </c>
      <c r="F15" s="24">
        <v>2501.33</v>
      </c>
      <c r="G15" s="25">
        <v>4.41E-2</v>
      </c>
    </row>
    <row r="16" spans="1:7" ht="12.95" customHeight="1">
      <c r="A16" s="21" t="s">
        <v>1585</v>
      </c>
      <c r="B16" s="22" t="s">
        <v>1587</v>
      </c>
      <c r="C16" s="17" t="s">
        <v>1586</v>
      </c>
      <c r="D16" s="19" t="s">
        <v>23</v>
      </c>
      <c r="E16" s="23">
        <v>2500000</v>
      </c>
      <c r="F16" s="24">
        <v>2501.13</v>
      </c>
      <c r="G16" s="25">
        <v>4.3999999999999997E-2</v>
      </c>
    </row>
    <row r="17" spans="1:7" ht="12.95" customHeight="1">
      <c r="A17" s="21" t="s">
        <v>280</v>
      </c>
      <c r="B17" s="22" t="s">
        <v>282</v>
      </c>
      <c r="C17" s="17" t="s">
        <v>281</v>
      </c>
      <c r="D17" s="19" t="s">
        <v>23</v>
      </c>
      <c r="E17" s="23">
        <v>2500000</v>
      </c>
      <c r="F17" s="24">
        <v>2500.42</v>
      </c>
      <c r="G17" s="25">
        <v>4.3999999999999997E-2</v>
      </c>
    </row>
    <row r="18" spans="1:7" ht="12.95" customHeight="1">
      <c r="A18" s="21" t="s">
        <v>2930</v>
      </c>
      <c r="B18" s="22" t="s">
        <v>2932</v>
      </c>
      <c r="C18" s="17" t="s">
        <v>2931</v>
      </c>
      <c r="D18" s="19" t="s">
        <v>23</v>
      </c>
      <c r="E18" s="23">
        <v>2500000</v>
      </c>
      <c r="F18" s="24">
        <v>2493.17</v>
      </c>
      <c r="G18" s="25">
        <v>4.3900000000000002E-2</v>
      </c>
    </row>
    <row r="19" spans="1:7" ht="12.95" customHeight="1">
      <c r="A19" s="21" t="s">
        <v>2537</v>
      </c>
      <c r="B19" s="22" t="s">
        <v>2539</v>
      </c>
      <c r="C19" s="17" t="s">
        <v>2538</v>
      </c>
      <c r="D19" s="19" t="s">
        <v>23</v>
      </c>
      <c r="E19" s="23">
        <v>1500000</v>
      </c>
      <c r="F19" s="24">
        <v>1488.3</v>
      </c>
      <c r="G19" s="25">
        <v>2.6200000000000001E-2</v>
      </c>
    </row>
    <row r="20" spans="1:7" ht="12.95" customHeight="1">
      <c r="A20" s="21" t="s">
        <v>2933</v>
      </c>
      <c r="B20" s="22" t="s">
        <v>3021</v>
      </c>
      <c r="C20" s="17" t="s">
        <v>2934</v>
      </c>
      <c r="D20" s="19" t="s">
        <v>23</v>
      </c>
      <c r="E20" s="23">
        <v>1000000</v>
      </c>
      <c r="F20" s="24">
        <v>1000.6</v>
      </c>
      <c r="G20" s="25">
        <v>1.7600000000000001E-2</v>
      </c>
    </row>
    <row r="21" spans="1:7" ht="12.95" customHeight="1">
      <c r="A21" s="21" t="s">
        <v>2893</v>
      </c>
      <c r="B21" s="22" t="s">
        <v>2895</v>
      </c>
      <c r="C21" s="17" t="s">
        <v>2894</v>
      </c>
      <c r="D21" s="19" t="s">
        <v>23</v>
      </c>
      <c r="E21" s="23">
        <v>900000</v>
      </c>
      <c r="F21" s="24">
        <v>902.49</v>
      </c>
      <c r="G21" s="25">
        <v>1.5900000000000001E-2</v>
      </c>
    </row>
    <row r="22" spans="1:7" ht="12.95" customHeight="1">
      <c r="A22" s="21" t="s">
        <v>2935</v>
      </c>
      <c r="B22" s="22" t="s">
        <v>2517</v>
      </c>
      <c r="C22" s="17" t="s">
        <v>2936</v>
      </c>
      <c r="D22" s="19" t="s">
        <v>23</v>
      </c>
      <c r="E22" s="23">
        <v>500000</v>
      </c>
      <c r="F22" s="24">
        <v>502.8</v>
      </c>
      <c r="G22" s="25">
        <v>8.8999999999999999E-3</v>
      </c>
    </row>
    <row r="23" spans="1:7" ht="12.95" customHeight="1">
      <c r="A23" s="21" t="s">
        <v>2937</v>
      </c>
      <c r="B23" s="22" t="s">
        <v>798</v>
      </c>
      <c r="C23" s="17" t="s">
        <v>2938</v>
      </c>
      <c r="D23" s="19" t="s">
        <v>23</v>
      </c>
      <c r="E23" s="23">
        <v>500000</v>
      </c>
      <c r="F23" s="24">
        <v>501.1</v>
      </c>
      <c r="G23" s="25">
        <v>8.8000000000000005E-3</v>
      </c>
    </row>
    <row r="24" spans="1:7" ht="12.95" customHeight="1">
      <c r="A24" s="21" t="s">
        <v>1561</v>
      </c>
      <c r="B24" s="22" t="s">
        <v>1563</v>
      </c>
      <c r="C24" s="17" t="s">
        <v>1562</v>
      </c>
      <c r="D24" s="19" t="s">
        <v>23</v>
      </c>
      <c r="E24" s="23">
        <v>500000</v>
      </c>
      <c r="F24" s="24">
        <v>498.35</v>
      </c>
      <c r="G24" s="25">
        <v>8.8000000000000005E-3</v>
      </c>
    </row>
    <row r="25" spans="1:7" ht="12.95" customHeight="1">
      <c r="A25" s="10"/>
      <c r="B25" s="27" t="s">
        <v>37</v>
      </c>
      <c r="C25" s="26" t="s">
        <v>2</v>
      </c>
      <c r="D25" s="27" t="s">
        <v>2</v>
      </c>
      <c r="E25" s="27" t="s">
        <v>2</v>
      </c>
      <c r="F25" s="28">
        <v>26418.67</v>
      </c>
      <c r="G25" s="29">
        <v>0.46529999999999999</v>
      </c>
    </row>
    <row r="26" spans="1:7" ht="12.95" customHeight="1">
      <c r="A26" s="10"/>
      <c r="B26" s="18" t="s">
        <v>38</v>
      </c>
      <c r="C26" s="17" t="s">
        <v>2</v>
      </c>
      <c r="D26" s="30" t="s">
        <v>2</v>
      </c>
      <c r="E26" s="30" t="s">
        <v>2</v>
      </c>
      <c r="F26" s="31" t="s">
        <v>39</v>
      </c>
      <c r="G26" s="32" t="s">
        <v>39</v>
      </c>
    </row>
    <row r="27" spans="1:7" ht="12.95" customHeight="1">
      <c r="A27" s="10"/>
      <c r="B27" s="26" t="s">
        <v>37</v>
      </c>
      <c r="C27" s="33" t="s">
        <v>2</v>
      </c>
      <c r="D27" s="30" t="s">
        <v>2</v>
      </c>
      <c r="E27" s="30" t="s">
        <v>2</v>
      </c>
      <c r="F27" s="31" t="s">
        <v>39</v>
      </c>
      <c r="G27" s="32" t="s">
        <v>39</v>
      </c>
    </row>
    <row r="28" spans="1:7" ht="12.95" customHeight="1">
      <c r="A28" s="10"/>
      <c r="B28" s="18" t="s">
        <v>2948</v>
      </c>
      <c r="C28" s="17"/>
      <c r="D28" s="19"/>
      <c r="E28" s="19"/>
      <c r="F28" s="19"/>
      <c r="G28" s="20"/>
    </row>
    <row r="29" spans="1:7" ht="12.95" customHeight="1">
      <c r="A29" s="34"/>
      <c r="B29" s="27" t="s">
        <v>37</v>
      </c>
      <c r="C29" s="26"/>
      <c r="D29" s="27"/>
      <c r="E29" s="27"/>
      <c r="F29" s="28" t="s">
        <v>39</v>
      </c>
      <c r="G29" s="29" t="s">
        <v>39</v>
      </c>
    </row>
    <row r="30" spans="1:7" ht="12.95" customHeight="1">
      <c r="A30" s="10"/>
      <c r="B30" s="27" t="s">
        <v>40</v>
      </c>
      <c r="C30" s="33" t="s">
        <v>2</v>
      </c>
      <c r="D30" s="30" t="s">
        <v>2</v>
      </c>
      <c r="E30" s="35" t="s">
        <v>2</v>
      </c>
      <c r="F30" s="36">
        <v>26418.67</v>
      </c>
      <c r="G30" s="37">
        <v>0.46529999999999999</v>
      </c>
    </row>
    <row r="31" spans="1:7" ht="12.95" customHeight="1">
      <c r="A31" s="10"/>
      <c r="B31" s="18" t="s">
        <v>41</v>
      </c>
      <c r="C31" s="17" t="s">
        <v>2</v>
      </c>
      <c r="D31" s="19" t="s">
        <v>2</v>
      </c>
      <c r="E31" s="19" t="s">
        <v>2</v>
      </c>
      <c r="F31" s="19" t="s">
        <v>2</v>
      </c>
      <c r="G31" s="20" t="s">
        <v>2</v>
      </c>
    </row>
    <row r="32" spans="1:7" ht="12.95" customHeight="1">
      <c r="A32" s="10"/>
      <c r="B32" s="18" t="s">
        <v>42</v>
      </c>
      <c r="C32" s="17" t="s">
        <v>2</v>
      </c>
      <c r="D32" s="19" t="s">
        <v>2</v>
      </c>
      <c r="E32" s="19" t="s">
        <v>2</v>
      </c>
      <c r="F32" s="19" t="s">
        <v>2</v>
      </c>
      <c r="G32" s="20" t="s">
        <v>2</v>
      </c>
    </row>
    <row r="33" spans="1:7" ht="12.95" customHeight="1">
      <c r="A33" s="21" t="s">
        <v>1591</v>
      </c>
      <c r="B33" s="22" t="s">
        <v>45</v>
      </c>
      <c r="C33" s="17" t="s">
        <v>1592</v>
      </c>
      <c r="D33" s="19" t="s">
        <v>46</v>
      </c>
      <c r="E33" s="23">
        <v>6800000</v>
      </c>
      <c r="F33" s="24">
        <v>6658.83</v>
      </c>
      <c r="G33" s="25">
        <v>0.1173</v>
      </c>
    </row>
    <row r="34" spans="1:7" ht="12.95" customHeight="1">
      <c r="A34" s="21" t="s">
        <v>2939</v>
      </c>
      <c r="B34" s="22" t="s">
        <v>49</v>
      </c>
      <c r="C34" s="17" t="s">
        <v>2940</v>
      </c>
      <c r="D34" s="19" t="s">
        <v>50</v>
      </c>
      <c r="E34" s="23">
        <v>2500000</v>
      </c>
      <c r="F34" s="24">
        <v>2491.0300000000002</v>
      </c>
      <c r="G34" s="25">
        <v>4.3900000000000002E-2</v>
      </c>
    </row>
    <row r="35" spans="1:7" ht="12.95" customHeight="1">
      <c r="A35" s="21" t="s">
        <v>2872</v>
      </c>
      <c r="B35" s="22" t="s">
        <v>49</v>
      </c>
      <c r="C35" s="17" t="s">
        <v>2873</v>
      </c>
      <c r="D35" s="19" t="s">
        <v>50</v>
      </c>
      <c r="E35" s="23">
        <v>1440000</v>
      </c>
      <c r="F35" s="24">
        <v>1377.6</v>
      </c>
      <c r="G35" s="25">
        <v>2.4299999999999999E-2</v>
      </c>
    </row>
    <row r="36" spans="1:7" ht="12.95" customHeight="1">
      <c r="A36" s="21" t="s">
        <v>2861</v>
      </c>
      <c r="B36" s="22" t="s">
        <v>49</v>
      </c>
      <c r="C36" s="17" t="s">
        <v>2862</v>
      </c>
      <c r="D36" s="19" t="s">
        <v>50</v>
      </c>
      <c r="E36" s="23">
        <v>200000</v>
      </c>
      <c r="F36" s="24">
        <v>194.19</v>
      </c>
      <c r="G36" s="25">
        <v>3.3999999999999998E-3</v>
      </c>
    </row>
    <row r="37" spans="1:7" ht="12.95" customHeight="1">
      <c r="A37" s="10"/>
      <c r="B37" s="18" t="s">
        <v>453</v>
      </c>
      <c r="C37" s="17" t="s">
        <v>2</v>
      </c>
      <c r="D37" s="19" t="s">
        <v>2</v>
      </c>
      <c r="E37" s="19" t="s">
        <v>2</v>
      </c>
      <c r="F37" s="19" t="s">
        <v>2</v>
      </c>
      <c r="G37" s="20" t="s">
        <v>2</v>
      </c>
    </row>
    <row r="38" spans="1:7" ht="12.95" customHeight="1">
      <c r="A38" s="11" t="s">
        <v>2</v>
      </c>
      <c r="B38" s="22" t="s">
        <v>454</v>
      </c>
      <c r="C38" s="17" t="s">
        <v>2</v>
      </c>
      <c r="D38" s="19" t="s">
        <v>2</v>
      </c>
      <c r="E38" s="39" t="s">
        <v>2</v>
      </c>
      <c r="F38" s="24">
        <v>10541.8</v>
      </c>
      <c r="G38" s="25">
        <v>0.1857</v>
      </c>
    </row>
    <row r="39" spans="1:7" ht="12.95" customHeight="1">
      <c r="A39" s="10"/>
      <c r="B39" s="18" t="s">
        <v>63</v>
      </c>
      <c r="C39" s="17" t="s">
        <v>2</v>
      </c>
      <c r="D39" s="19" t="s">
        <v>2</v>
      </c>
      <c r="E39" s="19" t="s">
        <v>2</v>
      </c>
      <c r="F39" s="19" t="s">
        <v>2</v>
      </c>
      <c r="G39" s="20" t="s">
        <v>2</v>
      </c>
    </row>
    <row r="40" spans="1:7" ht="12.95" customHeight="1">
      <c r="A40" s="21" t="s">
        <v>1599</v>
      </c>
      <c r="B40" s="22" t="s">
        <v>71</v>
      </c>
      <c r="C40" s="17" t="s">
        <v>1600</v>
      </c>
      <c r="D40" s="19" t="s">
        <v>46</v>
      </c>
      <c r="E40" s="23">
        <v>4500000</v>
      </c>
      <c r="F40" s="24">
        <v>4423.3999999999996</v>
      </c>
      <c r="G40" s="25">
        <v>7.7899999999999997E-2</v>
      </c>
    </row>
    <row r="41" spans="1:7" ht="12.95" customHeight="1">
      <c r="A41" s="21" t="s">
        <v>472</v>
      </c>
      <c r="B41" s="22" t="s">
        <v>474</v>
      </c>
      <c r="C41" s="17" t="s">
        <v>473</v>
      </c>
      <c r="D41" s="19" t="s">
        <v>87</v>
      </c>
      <c r="E41" s="23">
        <v>3000000</v>
      </c>
      <c r="F41" s="24">
        <v>2994.87</v>
      </c>
      <c r="G41" s="25">
        <v>5.2699999999999997E-2</v>
      </c>
    </row>
    <row r="42" spans="1:7" ht="12.95" customHeight="1">
      <c r="A42" s="21" t="s">
        <v>2838</v>
      </c>
      <c r="B42" s="22" t="s">
        <v>74</v>
      </c>
      <c r="C42" s="17" t="s">
        <v>2839</v>
      </c>
      <c r="D42" s="19" t="s">
        <v>46</v>
      </c>
      <c r="E42" s="23">
        <v>800000</v>
      </c>
      <c r="F42" s="24">
        <v>795.79</v>
      </c>
      <c r="G42" s="25">
        <v>1.4E-2</v>
      </c>
    </row>
    <row r="43" spans="1:7" ht="12.95" customHeight="1">
      <c r="A43" s="10"/>
      <c r="B43" s="27" t="s">
        <v>40</v>
      </c>
      <c r="C43" s="33" t="s">
        <v>2</v>
      </c>
      <c r="D43" s="30" t="s">
        <v>2</v>
      </c>
      <c r="E43" s="35" t="s">
        <v>2</v>
      </c>
      <c r="F43" s="36">
        <v>29477.51</v>
      </c>
      <c r="G43" s="37">
        <v>0.51919999999999999</v>
      </c>
    </row>
    <row r="44" spans="1:7" ht="12.95" customHeight="1">
      <c r="A44" s="10"/>
      <c r="B44" s="27" t="s">
        <v>263</v>
      </c>
      <c r="C44" s="33" t="s">
        <v>2</v>
      </c>
      <c r="D44" s="30" t="s">
        <v>2</v>
      </c>
      <c r="E44" s="19" t="s">
        <v>2</v>
      </c>
      <c r="F44" s="36">
        <v>884.71</v>
      </c>
      <c r="G44" s="37">
        <v>1.55E-2</v>
      </c>
    </row>
    <row r="45" spans="1:7" ht="12.95" customHeight="1" thickBot="1">
      <c r="A45" s="10"/>
      <c r="B45" s="41" t="s">
        <v>264</v>
      </c>
      <c r="C45" s="40" t="s">
        <v>2</v>
      </c>
      <c r="D45" s="42" t="s">
        <v>2</v>
      </c>
      <c r="E45" s="42" t="s">
        <v>2</v>
      </c>
      <c r="F45" s="43">
        <v>56780.8893665</v>
      </c>
      <c r="G45" s="44">
        <v>1</v>
      </c>
    </row>
    <row r="46" spans="1:7" ht="12.95" customHeight="1">
      <c r="A46" s="10"/>
      <c r="B46" s="11" t="s">
        <v>2</v>
      </c>
      <c r="C46" s="10"/>
      <c r="D46" s="10"/>
      <c r="E46" s="10"/>
      <c r="F46" s="10"/>
      <c r="G46" s="10"/>
    </row>
    <row r="47" spans="1:7" ht="12.95" customHeight="1">
      <c r="A47" s="10"/>
      <c r="B47" s="45" t="s">
        <v>2</v>
      </c>
      <c r="C47" s="10"/>
      <c r="D47" s="10"/>
      <c r="E47" s="10"/>
      <c r="F47" s="10"/>
      <c r="G47" s="10"/>
    </row>
    <row r="48" spans="1:7" ht="12.95" customHeight="1">
      <c r="A48" s="10"/>
      <c r="B48" s="45" t="s">
        <v>265</v>
      </c>
      <c r="C48" s="10"/>
      <c r="D48" s="10"/>
      <c r="E48" s="10"/>
      <c r="F48" s="10"/>
      <c r="G48" s="10"/>
    </row>
    <row r="49" spans="1:7" ht="12.95" customHeight="1">
      <c r="A49" s="10"/>
      <c r="B49" s="45" t="s">
        <v>2</v>
      </c>
      <c r="C49" s="10"/>
      <c r="D49" s="10"/>
      <c r="E49" s="10"/>
      <c r="F49" s="10"/>
      <c r="G49" s="10"/>
    </row>
    <row r="50" spans="1:7" ht="26.1" customHeight="1">
      <c r="A50" s="10"/>
      <c r="B50" s="55"/>
      <c r="C50" s="10"/>
      <c r="E50" s="10"/>
      <c r="F50" s="10"/>
      <c r="G50" s="10"/>
    </row>
    <row r="51" spans="1:7" ht="12.95" customHeight="1">
      <c r="A51" s="10"/>
      <c r="B51" s="45" t="s">
        <v>2</v>
      </c>
      <c r="C51" s="10"/>
      <c r="D51" s="10"/>
      <c r="E51" s="10"/>
      <c r="F51" s="10"/>
      <c r="G5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8.85546875" style="8" bestFit="1" customWidth="1"/>
    <col min="2" max="2" width="61.7109375" style="8" bestFit="1" customWidth="1"/>
    <col min="3" max="3" width="12.7109375" style="8" bestFit="1" customWidth="1"/>
    <col min="4" max="4" width="14.140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Government Securities Fund - Investment Plan (Gilt_IP)</v>
      </c>
      <c r="C4" s="65"/>
      <c r="D4" s="65"/>
      <c r="E4" s="65"/>
      <c r="F4" s="65"/>
      <c r="G4" s="65"/>
    </row>
    <row r="5" spans="1:7" ht="15.95" customHeight="1">
      <c r="A5" s="9" t="s">
        <v>576</v>
      </c>
      <c r="B5" s="56" t="s">
        <v>2952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267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544</v>
      </c>
      <c r="B12" s="22" t="s">
        <v>546</v>
      </c>
      <c r="C12" s="17" t="s">
        <v>545</v>
      </c>
      <c r="D12" s="19" t="s">
        <v>271</v>
      </c>
      <c r="E12" s="23">
        <v>20900000</v>
      </c>
      <c r="F12" s="24">
        <v>20392.13</v>
      </c>
      <c r="G12" s="25">
        <v>0.39779999999999999</v>
      </c>
    </row>
    <row r="13" spans="1:7" ht="12.95" customHeight="1">
      <c r="A13" s="21" t="s">
        <v>547</v>
      </c>
      <c r="B13" s="22" t="s">
        <v>549</v>
      </c>
      <c r="C13" s="17" t="s">
        <v>548</v>
      </c>
      <c r="D13" s="19" t="s">
        <v>271</v>
      </c>
      <c r="E13" s="23">
        <v>7600000</v>
      </c>
      <c r="F13" s="24">
        <v>7451.8</v>
      </c>
      <c r="G13" s="25">
        <v>0.1454</v>
      </c>
    </row>
    <row r="14" spans="1:7" ht="12.95" customHeight="1">
      <c r="A14" s="21" t="s">
        <v>541</v>
      </c>
      <c r="B14" s="22" t="s">
        <v>543</v>
      </c>
      <c r="C14" s="17" t="s">
        <v>542</v>
      </c>
      <c r="D14" s="19" t="s">
        <v>271</v>
      </c>
      <c r="E14" s="23">
        <v>6250000</v>
      </c>
      <c r="F14" s="24">
        <v>6321.56</v>
      </c>
      <c r="G14" s="25">
        <v>0.12330000000000001</v>
      </c>
    </row>
    <row r="15" spans="1:7" ht="12.95" customHeight="1">
      <c r="A15" s="21" t="s">
        <v>538</v>
      </c>
      <c r="B15" s="22" t="s">
        <v>540</v>
      </c>
      <c r="C15" s="17" t="s">
        <v>539</v>
      </c>
      <c r="D15" s="19" t="s">
        <v>271</v>
      </c>
      <c r="E15" s="23">
        <v>5000000</v>
      </c>
      <c r="F15" s="24">
        <v>4824.75</v>
      </c>
      <c r="G15" s="25">
        <v>9.4100000000000003E-2</v>
      </c>
    </row>
    <row r="16" spans="1:7" ht="12.95" customHeight="1">
      <c r="A16" s="21" t="s">
        <v>553</v>
      </c>
      <c r="B16" s="22" t="s">
        <v>555</v>
      </c>
      <c r="C16" s="17" t="s">
        <v>554</v>
      </c>
      <c r="D16" s="19" t="s">
        <v>271</v>
      </c>
      <c r="E16" s="23">
        <v>4800000</v>
      </c>
      <c r="F16" s="24">
        <v>4666.08</v>
      </c>
      <c r="G16" s="25">
        <v>9.0999999999999998E-2</v>
      </c>
    </row>
    <row r="17" spans="1:7" ht="12.95" customHeight="1">
      <c r="A17" s="21" t="s">
        <v>550</v>
      </c>
      <c r="B17" s="22" t="s">
        <v>552</v>
      </c>
      <c r="C17" s="17" t="s">
        <v>551</v>
      </c>
      <c r="D17" s="19" t="s">
        <v>271</v>
      </c>
      <c r="E17" s="23">
        <v>4600000</v>
      </c>
      <c r="F17" s="24">
        <v>4465.68</v>
      </c>
      <c r="G17" s="25">
        <v>8.7099999999999997E-2</v>
      </c>
    </row>
    <row r="18" spans="1:7" ht="12.95" customHeight="1">
      <c r="A18" s="21" t="s">
        <v>559</v>
      </c>
      <c r="B18" s="22" t="s">
        <v>543</v>
      </c>
      <c r="C18" s="17" t="s">
        <v>560</v>
      </c>
      <c r="D18" s="19" t="s">
        <v>271</v>
      </c>
      <c r="E18" s="23">
        <v>1000000</v>
      </c>
      <c r="F18" s="24">
        <v>1008</v>
      </c>
      <c r="G18" s="25">
        <v>1.9699999999999999E-2</v>
      </c>
    </row>
    <row r="19" spans="1:7" ht="12.95" customHeight="1">
      <c r="A19" s="21" t="s">
        <v>556</v>
      </c>
      <c r="B19" s="22" t="s">
        <v>558</v>
      </c>
      <c r="C19" s="17" t="s">
        <v>557</v>
      </c>
      <c r="D19" s="19" t="s">
        <v>271</v>
      </c>
      <c r="E19" s="23">
        <v>296300</v>
      </c>
      <c r="F19" s="24">
        <v>284.5</v>
      </c>
      <c r="G19" s="25">
        <v>5.5999999999999999E-3</v>
      </c>
    </row>
    <row r="20" spans="1:7" ht="12.95" customHeight="1">
      <c r="A20" s="10"/>
      <c r="B20" s="27" t="s">
        <v>37</v>
      </c>
      <c r="C20" s="26" t="s">
        <v>2</v>
      </c>
      <c r="D20" s="27" t="s">
        <v>2</v>
      </c>
      <c r="E20" s="27" t="s">
        <v>2</v>
      </c>
      <c r="F20" s="28">
        <v>49414.5</v>
      </c>
      <c r="G20" s="29">
        <v>0.96399999999999997</v>
      </c>
    </row>
    <row r="21" spans="1:7" ht="12.95" customHeight="1">
      <c r="A21" s="10"/>
      <c r="B21" s="18" t="s">
        <v>38</v>
      </c>
      <c r="C21" s="17" t="s">
        <v>2</v>
      </c>
      <c r="D21" s="30" t="s">
        <v>2</v>
      </c>
      <c r="E21" s="30" t="s">
        <v>2</v>
      </c>
      <c r="F21" s="31" t="s">
        <v>39</v>
      </c>
      <c r="G21" s="32" t="s">
        <v>39</v>
      </c>
    </row>
    <row r="22" spans="1:7" ht="12.95" customHeight="1">
      <c r="A22" s="10"/>
      <c r="B22" s="26" t="s">
        <v>37</v>
      </c>
      <c r="C22" s="33" t="s">
        <v>2</v>
      </c>
      <c r="D22" s="30" t="s">
        <v>2</v>
      </c>
      <c r="E22" s="30" t="s">
        <v>2</v>
      </c>
      <c r="F22" s="31" t="s">
        <v>39</v>
      </c>
      <c r="G22" s="32" t="s">
        <v>39</v>
      </c>
    </row>
    <row r="23" spans="1:7" ht="12.95" customHeight="1">
      <c r="A23" s="10"/>
      <c r="B23" s="18" t="s">
        <v>2948</v>
      </c>
      <c r="C23" s="17"/>
      <c r="D23" s="19"/>
      <c r="E23" s="19"/>
      <c r="F23" s="19"/>
      <c r="G23" s="20"/>
    </row>
    <row r="24" spans="1:7" ht="12.95" customHeight="1">
      <c r="A24" s="34"/>
      <c r="B24" s="27" t="s">
        <v>37</v>
      </c>
      <c r="C24" s="26"/>
      <c r="D24" s="27"/>
      <c r="E24" s="27"/>
      <c r="F24" s="28" t="s">
        <v>39</v>
      </c>
      <c r="G24" s="29" t="s">
        <v>39</v>
      </c>
    </row>
    <row r="25" spans="1:7" ht="12.95" customHeight="1">
      <c r="A25" s="10"/>
      <c r="B25" s="27" t="s">
        <v>40</v>
      </c>
      <c r="C25" s="33" t="s">
        <v>2</v>
      </c>
      <c r="D25" s="30" t="s">
        <v>2</v>
      </c>
      <c r="E25" s="35" t="s">
        <v>2</v>
      </c>
      <c r="F25" s="36">
        <v>49414.5</v>
      </c>
      <c r="G25" s="37">
        <v>0.96399999999999997</v>
      </c>
    </row>
    <row r="26" spans="1:7" ht="12.95" customHeight="1">
      <c r="A26" s="10"/>
      <c r="B26" s="18" t="s">
        <v>41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10"/>
      <c r="B27" s="18" t="s">
        <v>453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1" t="s">
        <v>2</v>
      </c>
      <c r="B28" s="22" t="s">
        <v>454</v>
      </c>
      <c r="C28" s="17" t="s">
        <v>2</v>
      </c>
      <c r="D28" s="19" t="s">
        <v>2</v>
      </c>
      <c r="E28" s="39" t="s">
        <v>2</v>
      </c>
      <c r="F28" s="24">
        <v>210.04</v>
      </c>
      <c r="G28" s="25">
        <v>4.1000000000000003E-3</v>
      </c>
    </row>
    <row r="29" spans="1:7" ht="12.95" customHeight="1">
      <c r="A29" s="10"/>
      <c r="B29" s="27" t="s">
        <v>40</v>
      </c>
      <c r="C29" s="33" t="s">
        <v>2</v>
      </c>
      <c r="D29" s="30" t="s">
        <v>2</v>
      </c>
      <c r="E29" s="35" t="s">
        <v>2</v>
      </c>
      <c r="F29" s="36">
        <v>210.04</v>
      </c>
      <c r="G29" s="37">
        <v>4.1000000000000003E-3</v>
      </c>
    </row>
    <row r="30" spans="1:7" ht="12.95" customHeight="1">
      <c r="A30" s="10"/>
      <c r="B30" s="18" t="s">
        <v>260</v>
      </c>
      <c r="C30" s="17" t="s">
        <v>2</v>
      </c>
      <c r="D30" s="19" t="s">
        <v>2</v>
      </c>
      <c r="E30" s="19" t="s">
        <v>2</v>
      </c>
      <c r="F30" s="19" t="s">
        <v>2</v>
      </c>
      <c r="G30" s="20" t="s">
        <v>2</v>
      </c>
    </row>
    <row r="31" spans="1:7" ht="12.95" customHeight="1">
      <c r="A31" s="21" t="s">
        <v>261</v>
      </c>
      <c r="B31" s="22" t="s">
        <v>262</v>
      </c>
      <c r="C31" s="17" t="s">
        <v>2</v>
      </c>
      <c r="D31" s="19" t="s">
        <v>2</v>
      </c>
      <c r="E31" s="39" t="s">
        <v>2</v>
      </c>
      <c r="F31" s="24">
        <v>35</v>
      </c>
      <c r="G31" s="25">
        <v>6.9999999999999999E-4</v>
      </c>
    </row>
    <row r="32" spans="1:7" ht="12.95" customHeight="1">
      <c r="A32" s="10"/>
      <c r="B32" s="27" t="s">
        <v>40</v>
      </c>
      <c r="C32" s="33" t="s">
        <v>2</v>
      </c>
      <c r="D32" s="30" t="s">
        <v>2</v>
      </c>
      <c r="E32" s="35" t="s">
        <v>2</v>
      </c>
      <c r="F32" s="36">
        <v>35</v>
      </c>
      <c r="G32" s="37">
        <v>6.9999999999999999E-4</v>
      </c>
    </row>
    <row r="33" spans="1:7" ht="12.95" customHeight="1">
      <c r="A33" s="10"/>
      <c r="B33" s="27" t="s">
        <v>263</v>
      </c>
      <c r="C33" s="33" t="s">
        <v>2</v>
      </c>
      <c r="D33" s="30" t="s">
        <v>2</v>
      </c>
      <c r="E33" s="19" t="s">
        <v>2</v>
      </c>
      <c r="F33" s="36">
        <v>1596.65</v>
      </c>
      <c r="G33" s="37">
        <v>3.1199999999999999E-2</v>
      </c>
    </row>
    <row r="34" spans="1:7" ht="12.95" customHeight="1" thickBot="1">
      <c r="A34" s="10"/>
      <c r="B34" s="41" t="s">
        <v>264</v>
      </c>
      <c r="C34" s="40" t="s">
        <v>2</v>
      </c>
      <c r="D34" s="42" t="s">
        <v>2</v>
      </c>
      <c r="E34" s="42" t="s">
        <v>2</v>
      </c>
      <c r="F34" s="43">
        <v>51256.190630500001</v>
      </c>
      <c r="G34" s="44">
        <v>1</v>
      </c>
    </row>
    <row r="35" spans="1:7" ht="12.95" customHeight="1">
      <c r="A35" s="10"/>
      <c r="B35" s="11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5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5" t="s">
        <v>2</v>
      </c>
      <c r="C37" s="10"/>
      <c r="D37" s="10"/>
      <c r="E37" s="10"/>
      <c r="F37" s="62"/>
      <c r="G37" s="57"/>
    </row>
    <row r="38" spans="1:7" ht="26.1" customHeight="1">
      <c r="A38" s="10"/>
      <c r="B38" s="55"/>
      <c r="C38" s="10"/>
      <c r="E38" s="10"/>
      <c r="F38" s="10"/>
      <c r="G38" s="10"/>
    </row>
    <row r="39" spans="1:7" ht="12.95" customHeight="1">
      <c r="A39" s="10"/>
      <c r="B39" s="45" t="s">
        <v>2</v>
      </c>
      <c r="C39" s="10"/>
      <c r="D39" s="10"/>
      <c r="E39" s="10"/>
      <c r="F39" s="10"/>
      <c r="G3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dimension ref="A2:G19"/>
  <sheetViews>
    <sheetView showGridLines="0" zoomScaleNormal="100" workbookViewId="0"/>
  </sheetViews>
  <sheetFormatPr defaultRowHeight="12.75"/>
  <cols>
    <col min="1" max="1" width="6.85546875" style="8" bestFit="1" customWidth="1"/>
    <col min="2" max="2" width="61.7109375" style="8" bestFit="1" customWidth="1"/>
    <col min="3" max="3" width="4.140625" style="8" bestFit="1" customWidth="1"/>
    <col min="4" max="4" width="14.14062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Equity Opportunity - Series 6 (1194 Days)</v>
      </c>
      <c r="C4" s="65"/>
      <c r="D4" s="65"/>
      <c r="E4" s="65"/>
      <c r="F4" s="65"/>
      <c r="G4" s="65"/>
    </row>
    <row r="5" spans="1:7" ht="15.95" customHeight="1">
      <c r="A5" s="9" t="s">
        <v>2941</v>
      </c>
      <c r="B5" s="56" t="s">
        <v>2984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41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453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1" t="s">
        <v>2</v>
      </c>
      <c r="B11" s="22" t="s">
        <v>454</v>
      </c>
      <c r="C11" s="17" t="s">
        <v>2</v>
      </c>
      <c r="D11" s="19" t="s">
        <v>2</v>
      </c>
      <c r="E11" s="39" t="s">
        <v>2</v>
      </c>
      <c r="F11" s="24">
        <v>13860.27</v>
      </c>
      <c r="G11" s="25">
        <v>0.9274</v>
      </c>
    </row>
    <row r="12" spans="1:7" ht="12.95" customHeight="1">
      <c r="A12" s="10"/>
      <c r="B12" s="27" t="s">
        <v>40</v>
      </c>
      <c r="C12" s="33" t="s">
        <v>2</v>
      </c>
      <c r="D12" s="30" t="s">
        <v>2</v>
      </c>
      <c r="E12" s="35" t="s">
        <v>2</v>
      </c>
      <c r="F12" s="36">
        <v>13860.27</v>
      </c>
      <c r="G12" s="37">
        <v>0.9274</v>
      </c>
    </row>
    <row r="13" spans="1:7" ht="12.95" customHeight="1">
      <c r="A13" s="10"/>
      <c r="B13" s="27" t="s">
        <v>263</v>
      </c>
      <c r="C13" s="33" t="s">
        <v>2</v>
      </c>
      <c r="D13" s="30" t="s">
        <v>2</v>
      </c>
      <c r="E13" s="19" t="s">
        <v>2</v>
      </c>
      <c r="F13" s="36">
        <v>1085.21</v>
      </c>
      <c r="G13" s="37">
        <v>7.2599999999999998E-2</v>
      </c>
    </row>
    <row r="14" spans="1:7" ht="12.95" customHeight="1" thickBot="1">
      <c r="A14" s="10"/>
      <c r="B14" s="41" t="s">
        <v>264</v>
      </c>
      <c r="C14" s="40" t="s">
        <v>2</v>
      </c>
      <c r="D14" s="42" t="s">
        <v>2</v>
      </c>
      <c r="E14" s="42" t="s">
        <v>2</v>
      </c>
      <c r="F14" s="43">
        <v>14945.480528599999</v>
      </c>
      <c r="G14" s="44">
        <v>1</v>
      </c>
    </row>
    <row r="15" spans="1:7" ht="12.95" customHeight="1">
      <c r="A15" s="10"/>
      <c r="B15" s="11" t="s">
        <v>2</v>
      </c>
      <c r="C15" s="10"/>
      <c r="D15" s="10"/>
      <c r="E15" s="10"/>
      <c r="F15" s="10"/>
      <c r="G15" s="10"/>
    </row>
    <row r="16" spans="1:7" ht="12.95" customHeight="1">
      <c r="A16" s="10"/>
      <c r="B16" s="45" t="s">
        <v>2</v>
      </c>
      <c r="C16" s="10"/>
      <c r="D16" s="10"/>
      <c r="E16" s="10"/>
      <c r="F16" s="10"/>
      <c r="G16" s="10"/>
    </row>
    <row r="17" spans="1:7" ht="12.95" customHeight="1">
      <c r="A17" s="10"/>
      <c r="B17" s="45" t="s">
        <v>2</v>
      </c>
      <c r="C17" s="10"/>
      <c r="D17" s="10"/>
      <c r="E17" s="10"/>
      <c r="F17" s="10"/>
      <c r="G17" s="10"/>
    </row>
    <row r="18" spans="1:7" ht="26.1" customHeight="1">
      <c r="A18" s="10"/>
      <c r="B18" s="55"/>
      <c r="C18" s="10"/>
      <c r="E18" s="10"/>
      <c r="F18" s="10"/>
      <c r="G18" s="10"/>
    </row>
    <row r="19" spans="1:7" ht="12.95" customHeight="1">
      <c r="A19" s="10"/>
      <c r="B19" s="45" t="s">
        <v>2</v>
      </c>
      <c r="C19" s="10"/>
      <c r="D19" s="10"/>
      <c r="E19" s="10"/>
      <c r="F19" s="10"/>
      <c r="G1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8.7109375" style="8" bestFit="1" customWidth="1"/>
    <col min="2" max="2" width="61.7109375" style="8" bestFit="1" customWidth="1"/>
    <col min="3" max="3" width="13.7109375" style="8" bestFit="1" customWidth="1"/>
    <col min="4" max="4" width="14.14062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tr">
        <f>+B5</f>
        <v>IDFC Fixed Term Plan Series 159 (1098 days)</v>
      </c>
      <c r="C4" s="65"/>
      <c r="D4" s="65"/>
      <c r="E4" s="65"/>
      <c r="F4" s="65"/>
      <c r="G4" s="65"/>
    </row>
    <row r="5" spans="1:7" ht="15.95" customHeight="1">
      <c r="A5" s="9" t="s">
        <v>2942</v>
      </c>
      <c r="B5" s="56" t="s">
        <v>2943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267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2944</v>
      </c>
      <c r="B12" s="22" t="s">
        <v>2946</v>
      </c>
      <c r="C12" s="17" t="s">
        <v>2945</v>
      </c>
      <c r="D12" s="19" t="s">
        <v>271</v>
      </c>
      <c r="E12" s="23">
        <v>393000</v>
      </c>
      <c r="F12" s="24">
        <v>394.74</v>
      </c>
      <c r="G12" s="25">
        <v>0.14419999999999999</v>
      </c>
    </row>
    <row r="13" spans="1:7" ht="12.95" customHeight="1">
      <c r="A13" s="10"/>
      <c r="B13" s="18" t="s">
        <v>11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2426</v>
      </c>
      <c r="B14" s="22" t="s">
        <v>2428</v>
      </c>
      <c r="C14" s="17" t="s">
        <v>2427</v>
      </c>
      <c r="D14" s="19" t="s">
        <v>23</v>
      </c>
      <c r="E14" s="23">
        <v>320000</v>
      </c>
      <c r="F14" s="24">
        <v>320.04000000000002</v>
      </c>
      <c r="G14" s="25">
        <v>0.1169</v>
      </c>
    </row>
    <row r="15" spans="1:7" ht="12.95" customHeight="1">
      <c r="A15" s="21" t="s">
        <v>2570</v>
      </c>
      <c r="B15" s="22" t="s">
        <v>3027</v>
      </c>
      <c r="C15" s="17" t="s">
        <v>2571</v>
      </c>
      <c r="D15" s="19" t="s">
        <v>36</v>
      </c>
      <c r="E15" s="23">
        <v>310000</v>
      </c>
      <c r="F15" s="24">
        <v>311.33</v>
      </c>
      <c r="G15" s="25">
        <v>0.1137</v>
      </c>
    </row>
    <row r="16" spans="1:7" ht="12.95" customHeight="1">
      <c r="A16" s="21" t="s">
        <v>2652</v>
      </c>
      <c r="B16" s="22" t="s">
        <v>2654</v>
      </c>
      <c r="C16" s="17" t="s">
        <v>2653</v>
      </c>
      <c r="D16" s="19" t="s">
        <v>36</v>
      </c>
      <c r="E16" s="23">
        <v>300000</v>
      </c>
      <c r="F16" s="24">
        <v>294.77</v>
      </c>
      <c r="G16" s="25">
        <v>0.1077</v>
      </c>
    </row>
    <row r="17" spans="1:7" ht="12.95" customHeight="1">
      <c r="A17" s="21" t="s">
        <v>709</v>
      </c>
      <c r="B17" s="22" t="s">
        <v>711</v>
      </c>
      <c r="C17" s="17" t="s">
        <v>710</v>
      </c>
      <c r="D17" s="19" t="s">
        <v>23</v>
      </c>
      <c r="E17" s="23">
        <v>270000</v>
      </c>
      <c r="F17" s="24">
        <v>269.95999999999998</v>
      </c>
      <c r="G17" s="25">
        <v>9.8599999999999993E-2</v>
      </c>
    </row>
    <row r="18" spans="1:7" ht="12.95" customHeight="1">
      <c r="A18" s="21" t="s">
        <v>2649</v>
      </c>
      <c r="B18" s="22" t="s">
        <v>2651</v>
      </c>
      <c r="C18" s="17" t="s">
        <v>2650</v>
      </c>
      <c r="D18" s="19" t="s">
        <v>23</v>
      </c>
      <c r="E18" s="23">
        <v>270000</v>
      </c>
      <c r="F18" s="24">
        <v>263.33999999999997</v>
      </c>
      <c r="G18" s="25">
        <v>9.6199999999999994E-2</v>
      </c>
    </row>
    <row r="19" spans="1:7" ht="12.95" customHeight="1">
      <c r="A19" s="21" t="s">
        <v>2500</v>
      </c>
      <c r="B19" s="22" t="s">
        <v>2502</v>
      </c>
      <c r="C19" s="17" t="s">
        <v>2501</v>
      </c>
      <c r="D19" s="19" t="s">
        <v>2416</v>
      </c>
      <c r="E19" s="23">
        <v>260000</v>
      </c>
      <c r="F19" s="24">
        <v>257.05</v>
      </c>
      <c r="G19" s="25">
        <v>9.3899999999999997E-2</v>
      </c>
    </row>
    <row r="20" spans="1:7" ht="12.95" customHeight="1">
      <c r="A20" s="21" t="s">
        <v>2583</v>
      </c>
      <c r="B20" s="22" t="s">
        <v>734</v>
      </c>
      <c r="C20" s="17" t="s">
        <v>2584</v>
      </c>
      <c r="D20" s="19" t="s">
        <v>23</v>
      </c>
      <c r="E20" s="23">
        <v>70000</v>
      </c>
      <c r="F20" s="24">
        <v>70.05</v>
      </c>
      <c r="G20" s="25">
        <v>2.5600000000000001E-2</v>
      </c>
    </row>
    <row r="21" spans="1:7" ht="12.95" customHeight="1">
      <c r="A21" s="10"/>
      <c r="B21" s="18" t="s">
        <v>377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2912</v>
      </c>
      <c r="B22" s="22" t="s">
        <v>2914</v>
      </c>
      <c r="C22" s="17" t="s">
        <v>2913</v>
      </c>
      <c r="D22" s="19" t="s">
        <v>15</v>
      </c>
      <c r="E22" s="23">
        <v>380000</v>
      </c>
      <c r="F22" s="24">
        <v>298.55</v>
      </c>
      <c r="G22" s="25">
        <v>0.1091</v>
      </c>
    </row>
    <row r="23" spans="1:7" ht="12.95" customHeight="1">
      <c r="A23" s="21" t="s">
        <v>2594</v>
      </c>
      <c r="B23" s="22" t="s">
        <v>2596</v>
      </c>
      <c r="C23" s="17" t="s">
        <v>2595</v>
      </c>
      <c r="D23" s="19" t="s">
        <v>23</v>
      </c>
      <c r="E23" s="23">
        <v>200000</v>
      </c>
      <c r="F23" s="24">
        <v>204.75</v>
      </c>
      <c r="G23" s="25">
        <v>7.4800000000000005E-2</v>
      </c>
    </row>
    <row r="24" spans="1:7" ht="12.95" customHeight="1">
      <c r="A24" s="10"/>
      <c r="B24" s="27" t="s">
        <v>37</v>
      </c>
      <c r="C24" s="26" t="s">
        <v>2</v>
      </c>
      <c r="D24" s="27" t="s">
        <v>2</v>
      </c>
      <c r="E24" s="27" t="s">
        <v>2</v>
      </c>
      <c r="F24" s="28">
        <v>2684.58</v>
      </c>
      <c r="G24" s="29">
        <v>0.98070000000000002</v>
      </c>
    </row>
    <row r="25" spans="1:7" ht="12.95" customHeight="1">
      <c r="A25" s="10"/>
      <c r="B25" s="18" t="s">
        <v>38</v>
      </c>
      <c r="C25" s="17" t="s">
        <v>2</v>
      </c>
      <c r="D25" s="30" t="s">
        <v>2</v>
      </c>
      <c r="E25" s="30" t="s">
        <v>2</v>
      </c>
      <c r="F25" s="31" t="s">
        <v>39</v>
      </c>
      <c r="G25" s="32" t="s">
        <v>39</v>
      </c>
    </row>
    <row r="26" spans="1:7" ht="12.95" customHeight="1">
      <c r="A26" s="10"/>
      <c r="B26" s="26" t="s">
        <v>37</v>
      </c>
      <c r="C26" s="33" t="s">
        <v>2</v>
      </c>
      <c r="D26" s="30" t="s">
        <v>2</v>
      </c>
      <c r="E26" s="30" t="s">
        <v>2</v>
      </c>
      <c r="F26" s="31" t="s">
        <v>39</v>
      </c>
      <c r="G26" s="32" t="s">
        <v>39</v>
      </c>
    </row>
    <row r="27" spans="1:7" ht="12.95" customHeight="1">
      <c r="A27" s="10"/>
      <c r="B27" s="18" t="s">
        <v>2948</v>
      </c>
      <c r="C27" s="17"/>
      <c r="D27" s="19"/>
      <c r="E27" s="19"/>
      <c r="F27" s="19"/>
      <c r="G27" s="20"/>
    </row>
    <row r="28" spans="1:7" ht="12.95" customHeight="1">
      <c r="A28" s="34"/>
      <c r="B28" s="27" t="s">
        <v>37</v>
      </c>
      <c r="C28" s="26"/>
      <c r="D28" s="27"/>
      <c r="E28" s="27"/>
      <c r="F28" s="28" t="s">
        <v>39</v>
      </c>
      <c r="G28" s="29" t="s">
        <v>39</v>
      </c>
    </row>
    <row r="29" spans="1:7" ht="12.95" customHeight="1">
      <c r="A29" s="10"/>
      <c r="B29" s="27" t="s">
        <v>40</v>
      </c>
      <c r="C29" s="33" t="s">
        <v>2</v>
      </c>
      <c r="D29" s="30" t="s">
        <v>2</v>
      </c>
      <c r="E29" s="35" t="s">
        <v>2</v>
      </c>
      <c r="F29" s="36">
        <v>2684.58</v>
      </c>
      <c r="G29" s="37">
        <v>0.98070000000000002</v>
      </c>
    </row>
    <row r="30" spans="1:7" ht="12.95" customHeight="1">
      <c r="A30" s="10"/>
      <c r="B30" s="18" t="s">
        <v>41</v>
      </c>
      <c r="C30" s="17" t="s">
        <v>2</v>
      </c>
      <c r="D30" s="19" t="s">
        <v>2</v>
      </c>
      <c r="E30" s="19" t="s">
        <v>2</v>
      </c>
      <c r="F30" s="19" t="s">
        <v>2</v>
      </c>
      <c r="G30" s="20" t="s">
        <v>2</v>
      </c>
    </row>
    <row r="31" spans="1:7" ht="12.95" customHeight="1">
      <c r="A31" s="10"/>
      <c r="B31" s="18" t="s">
        <v>453</v>
      </c>
      <c r="C31" s="17" t="s">
        <v>2</v>
      </c>
      <c r="D31" s="19" t="s">
        <v>2</v>
      </c>
      <c r="E31" s="19" t="s">
        <v>2</v>
      </c>
      <c r="F31" s="19" t="s">
        <v>2</v>
      </c>
      <c r="G31" s="20" t="s">
        <v>2</v>
      </c>
    </row>
    <row r="32" spans="1:7" ht="12.95" customHeight="1">
      <c r="A32" s="11" t="s">
        <v>2</v>
      </c>
      <c r="B32" s="22" t="s">
        <v>454</v>
      </c>
      <c r="C32" s="17" t="s">
        <v>2</v>
      </c>
      <c r="D32" s="19" t="s">
        <v>2</v>
      </c>
      <c r="E32" s="39" t="s">
        <v>2</v>
      </c>
      <c r="F32" s="24">
        <v>19</v>
      </c>
      <c r="G32" s="25">
        <v>6.8999999999999999E-3</v>
      </c>
    </row>
    <row r="33" spans="1:7" ht="12.95" customHeight="1">
      <c r="A33" s="10"/>
      <c r="B33" s="27" t="s">
        <v>40</v>
      </c>
      <c r="C33" s="33" t="s">
        <v>2</v>
      </c>
      <c r="D33" s="30" t="s">
        <v>2</v>
      </c>
      <c r="E33" s="35" t="s">
        <v>2</v>
      </c>
      <c r="F33" s="36">
        <v>19</v>
      </c>
      <c r="G33" s="37">
        <v>6.8999999999999999E-3</v>
      </c>
    </row>
    <row r="34" spans="1:7" ht="12.95" customHeight="1">
      <c r="A34" s="10"/>
      <c r="B34" s="27" t="s">
        <v>263</v>
      </c>
      <c r="C34" s="33" t="s">
        <v>2</v>
      </c>
      <c r="D34" s="30" t="s">
        <v>2</v>
      </c>
      <c r="E34" s="19" t="s">
        <v>2</v>
      </c>
      <c r="F34" s="36">
        <v>33.86</v>
      </c>
      <c r="G34" s="37">
        <v>1.24E-2</v>
      </c>
    </row>
    <row r="35" spans="1:7" ht="12.95" customHeight="1" thickBot="1">
      <c r="A35" s="10"/>
      <c r="B35" s="41" t="s">
        <v>264</v>
      </c>
      <c r="C35" s="40" t="s">
        <v>2</v>
      </c>
      <c r="D35" s="42" t="s">
        <v>2</v>
      </c>
      <c r="E35" s="42" t="s">
        <v>2</v>
      </c>
      <c r="F35" s="43">
        <v>2737.4352611999998</v>
      </c>
      <c r="G35" s="44">
        <v>1</v>
      </c>
    </row>
    <row r="36" spans="1:7" ht="12.95" customHeight="1">
      <c r="A36" s="10"/>
      <c r="B36" s="11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5" t="s">
        <v>2</v>
      </c>
      <c r="C37" s="10"/>
      <c r="D37" s="10"/>
      <c r="E37" s="10"/>
      <c r="F37" s="10"/>
      <c r="G37" s="10"/>
    </row>
    <row r="38" spans="1:7" ht="12.95" customHeight="1">
      <c r="A38" s="10"/>
      <c r="B38" s="45" t="s">
        <v>265</v>
      </c>
      <c r="C38" s="10"/>
      <c r="D38" s="10"/>
      <c r="E38" s="10"/>
      <c r="F38" s="10"/>
      <c r="G38" s="10"/>
    </row>
    <row r="39" spans="1:7" ht="12.95" customHeight="1">
      <c r="A39" s="10"/>
      <c r="B39" s="45" t="s">
        <v>2</v>
      </c>
      <c r="C39" s="10"/>
      <c r="D39" s="10"/>
      <c r="E39" s="10"/>
      <c r="F39" s="10"/>
      <c r="G39" s="10"/>
    </row>
    <row r="40" spans="1:7" ht="26.1" customHeight="1">
      <c r="A40" s="10"/>
      <c r="B40" s="55"/>
      <c r="C40" s="10"/>
      <c r="E40" s="10"/>
      <c r="F40" s="10"/>
      <c r="G40" s="10"/>
    </row>
    <row r="41" spans="1:7" ht="12.95" customHeight="1">
      <c r="A41" s="10"/>
      <c r="B41" s="45" t="s">
        <v>2</v>
      </c>
      <c r="C41" s="10"/>
      <c r="D41" s="10"/>
      <c r="E41" s="10"/>
      <c r="F41" s="10"/>
      <c r="G4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2:G34"/>
  <sheetViews>
    <sheetView showGridLines="0" zoomScaleNormal="100" workbookViewId="0">
      <selection activeCell="B4" sqref="B4:G4"/>
    </sheetView>
  </sheetViews>
  <sheetFormatPr defaultRowHeight="12.75"/>
  <cols>
    <col min="1" max="1" width="8.85546875" style="8" bestFit="1" customWidth="1"/>
    <col min="2" max="2" width="61.7109375" style="8" bestFit="1" customWidth="1"/>
    <col min="3" max="3" width="12.7109375" style="8" bestFit="1" customWidth="1"/>
    <col min="4" max="4" width="14.140625" style="8" bestFit="1" customWidth="1"/>
    <col min="5" max="5" width="7.71093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">
        <v>3038</v>
      </c>
      <c r="C4" s="65"/>
      <c r="D4" s="65"/>
      <c r="E4" s="65"/>
      <c r="F4" s="65"/>
      <c r="G4" s="65"/>
    </row>
    <row r="5" spans="1:7" ht="15.95" customHeight="1">
      <c r="A5" s="9" t="s">
        <v>577</v>
      </c>
      <c r="B5" s="56" t="s">
        <v>2953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267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556</v>
      </c>
      <c r="B12" s="22" t="s">
        <v>558</v>
      </c>
      <c r="C12" s="17" t="s">
        <v>557</v>
      </c>
      <c r="D12" s="19" t="s">
        <v>271</v>
      </c>
      <c r="E12" s="23">
        <v>990000</v>
      </c>
      <c r="F12" s="24">
        <v>950.57</v>
      </c>
      <c r="G12" s="25">
        <v>0.48209999999999997</v>
      </c>
    </row>
    <row r="13" spans="1:7" ht="12.95" customHeight="1">
      <c r="A13" s="21" t="s">
        <v>559</v>
      </c>
      <c r="B13" s="22" t="s">
        <v>543</v>
      </c>
      <c r="C13" s="17" t="s">
        <v>560</v>
      </c>
      <c r="D13" s="19" t="s">
        <v>271</v>
      </c>
      <c r="E13" s="23">
        <v>500000</v>
      </c>
      <c r="F13" s="24">
        <v>504</v>
      </c>
      <c r="G13" s="25">
        <v>0.25559999999999999</v>
      </c>
    </row>
    <row r="14" spans="1:7" ht="12.95" customHeight="1">
      <c r="A14" s="21" t="s">
        <v>544</v>
      </c>
      <c r="B14" s="22" t="s">
        <v>546</v>
      </c>
      <c r="C14" s="17" t="s">
        <v>545</v>
      </c>
      <c r="D14" s="19" t="s">
        <v>271</v>
      </c>
      <c r="E14" s="23">
        <v>500000</v>
      </c>
      <c r="F14" s="24">
        <v>487.85</v>
      </c>
      <c r="G14" s="25">
        <v>0.24740000000000001</v>
      </c>
    </row>
    <row r="15" spans="1:7" ht="12.95" customHeight="1">
      <c r="A15" s="10"/>
      <c r="B15" s="27" t="s">
        <v>37</v>
      </c>
      <c r="C15" s="26" t="s">
        <v>2</v>
      </c>
      <c r="D15" s="27" t="s">
        <v>2</v>
      </c>
      <c r="E15" s="27" t="s">
        <v>2</v>
      </c>
      <c r="F15" s="28">
        <v>1942.42</v>
      </c>
      <c r="G15" s="29">
        <v>0.98509999999999998</v>
      </c>
    </row>
    <row r="16" spans="1:7" ht="12.95" customHeight="1">
      <c r="A16" s="10"/>
      <c r="B16" s="18" t="s">
        <v>38</v>
      </c>
      <c r="C16" s="17" t="s">
        <v>2</v>
      </c>
      <c r="D16" s="30" t="s">
        <v>2</v>
      </c>
      <c r="E16" s="30" t="s">
        <v>2</v>
      </c>
      <c r="F16" s="31" t="s">
        <v>39</v>
      </c>
      <c r="G16" s="32" t="s">
        <v>39</v>
      </c>
    </row>
    <row r="17" spans="1:7" ht="12.95" customHeight="1">
      <c r="A17" s="10"/>
      <c r="B17" s="26" t="s">
        <v>37</v>
      </c>
      <c r="C17" s="33" t="s">
        <v>2</v>
      </c>
      <c r="D17" s="30" t="s">
        <v>2</v>
      </c>
      <c r="E17" s="30" t="s">
        <v>2</v>
      </c>
      <c r="F17" s="31" t="s">
        <v>39</v>
      </c>
      <c r="G17" s="32" t="s">
        <v>39</v>
      </c>
    </row>
    <row r="18" spans="1:7" ht="12.95" customHeight="1">
      <c r="A18" s="10"/>
      <c r="B18" s="18" t="s">
        <v>2948</v>
      </c>
      <c r="C18" s="17"/>
      <c r="D18" s="19"/>
      <c r="E18" s="19"/>
      <c r="F18" s="19"/>
      <c r="G18" s="20"/>
    </row>
    <row r="19" spans="1:7" ht="12.95" customHeight="1">
      <c r="A19" s="34"/>
      <c r="B19" s="27" t="s">
        <v>37</v>
      </c>
      <c r="C19" s="26"/>
      <c r="D19" s="27"/>
      <c r="E19" s="27"/>
      <c r="F19" s="28" t="s">
        <v>39</v>
      </c>
      <c r="G19" s="29" t="s">
        <v>39</v>
      </c>
    </row>
    <row r="20" spans="1:7" ht="12.95" customHeight="1">
      <c r="A20" s="10"/>
      <c r="B20" s="27" t="s">
        <v>40</v>
      </c>
      <c r="C20" s="33" t="s">
        <v>2</v>
      </c>
      <c r="D20" s="30" t="s">
        <v>2</v>
      </c>
      <c r="E20" s="35" t="s">
        <v>2</v>
      </c>
      <c r="F20" s="36">
        <v>1942.42</v>
      </c>
      <c r="G20" s="37">
        <v>0.98509999999999998</v>
      </c>
    </row>
    <row r="21" spans="1:7" ht="12.95" customHeight="1">
      <c r="A21" s="10"/>
      <c r="B21" s="18" t="s">
        <v>41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10"/>
      <c r="B22" s="18" t="s">
        <v>453</v>
      </c>
      <c r="C22" s="17" t="s">
        <v>2</v>
      </c>
      <c r="D22" s="19" t="s">
        <v>2</v>
      </c>
      <c r="E22" s="19" t="s">
        <v>2</v>
      </c>
      <c r="F22" s="19" t="s">
        <v>2</v>
      </c>
      <c r="G22" s="20" t="s">
        <v>2</v>
      </c>
    </row>
    <row r="23" spans="1:7" ht="12.95" customHeight="1">
      <c r="A23" s="11" t="s">
        <v>2</v>
      </c>
      <c r="B23" s="22" t="s">
        <v>454</v>
      </c>
      <c r="C23" s="17" t="s">
        <v>2</v>
      </c>
      <c r="D23" s="19" t="s">
        <v>2</v>
      </c>
      <c r="E23" s="39" t="s">
        <v>2</v>
      </c>
      <c r="F23" s="24">
        <v>14</v>
      </c>
      <c r="G23" s="25">
        <v>7.1000000000000004E-3</v>
      </c>
    </row>
    <row r="24" spans="1:7" ht="12.95" customHeight="1">
      <c r="A24" s="10"/>
      <c r="B24" s="27" t="s">
        <v>40</v>
      </c>
      <c r="C24" s="33" t="s">
        <v>2</v>
      </c>
      <c r="D24" s="30" t="s">
        <v>2</v>
      </c>
      <c r="E24" s="35" t="s">
        <v>2</v>
      </c>
      <c r="F24" s="36">
        <v>14</v>
      </c>
      <c r="G24" s="37">
        <v>7.1000000000000004E-3</v>
      </c>
    </row>
    <row r="25" spans="1:7" ht="12.95" customHeight="1">
      <c r="A25" s="10"/>
      <c r="B25" s="18" t="s">
        <v>260</v>
      </c>
      <c r="C25" s="17" t="s">
        <v>2</v>
      </c>
      <c r="D25" s="19" t="s">
        <v>2</v>
      </c>
      <c r="E25" s="19" t="s">
        <v>2</v>
      </c>
      <c r="F25" s="19" t="s">
        <v>2</v>
      </c>
      <c r="G25" s="20" t="s">
        <v>2</v>
      </c>
    </row>
    <row r="26" spans="1:7" ht="12.95" customHeight="1">
      <c r="A26" s="21" t="s">
        <v>261</v>
      </c>
      <c r="B26" s="22" t="s">
        <v>262</v>
      </c>
      <c r="C26" s="17" t="s">
        <v>2</v>
      </c>
      <c r="D26" s="19" t="s">
        <v>2</v>
      </c>
      <c r="E26" s="39" t="s">
        <v>2</v>
      </c>
      <c r="F26" s="24">
        <v>12</v>
      </c>
      <c r="G26" s="25">
        <v>6.1000000000000004E-3</v>
      </c>
    </row>
    <row r="27" spans="1:7" ht="12.95" customHeight="1">
      <c r="A27" s="10"/>
      <c r="B27" s="27" t="s">
        <v>40</v>
      </c>
      <c r="C27" s="33" t="s">
        <v>2</v>
      </c>
      <c r="D27" s="30" t="s">
        <v>2</v>
      </c>
      <c r="E27" s="35" t="s">
        <v>2</v>
      </c>
      <c r="F27" s="36">
        <v>12</v>
      </c>
      <c r="G27" s="37">
        <v>6.1000000000000004E-3</v>
      </c>
    </row>
    <row r="28" spans="1:7" ht="12.95" customHeight="1">
      <c r="A28" s="10"/>
      <c r="B28" s="27" t="s">
        <v>263</v>
      </c>
      <c r="C28" s="33" t="s">
        <v>2</v>
      </c>
      <c r="D28" s="30" t="s">
        <v>2</v>
      </c>
      <c r="E28" s="19" t="s">
        <v>2</v>
      </c>
      <c r="F28" s="36">
        <v>3.52</v>
      </c>
      <c r="G28" s="37">
        <v>1.6999999999999999E-3</v>
      </c>
    </row>
    <row r="29" spans="1:7" ht="12.95" customHeight="1" thickBot="1">
      <c r="A29" s="10"/>
      <c r="B29" s="41" t="s">
        <v>264</v>
      </c>
      <c r="C29" s="40" t="s">
        <v>2</v>
      </c>
      <c r="D29" s="42" t="s">
        <v>2</v>
      </c>
      <c r="E29" s="42" t="s">
        <v>2</v>
      </c>
      <c r="F29" s="43">
        <v>1971.9351847</v>
      </c>
      <c r="G29" s="44">
        <v>1</v>
      </c>
    </row>
    <row r="30" spans="1:7" ht="12.95" customHeight="1">
      <c r="A30" s="10"/>
      <c r="B30" s="11" t="s">
        <v>2</v>
      </c>
      <c r="C30" s="10"/>
      <c r="D30" s="10"/>
      <c r="E30" s="10"/>
      <c r="F30" s="10"/>
      <c r="G30" s="10"/>
    </row>
    <row r="31" spans="1:7" ht="12.95" customHeight="1">
      <c r="A31" s="10"/>
      <c r="B31" s="45" t="s">
        <v>2</v>
      </c>
      <c r="C31" s="10"/>
      <c r="D31" s="10"/>
      <c r="E31" s="10"/>
      <c r="F31" s="10"/>
      <c r="G31" s="10"/>
    </row>
    <row r="32" spans="1:7" ht="12.95" customHeight="1">
      <c r="A32" s="10"/>
      <c r="B32" s="45" t="s">
        <v>2</v>
      </c>
      <c r="C32" s="10"/>
      <c r="D32" s="10"/>
      <c r="E32" s="10"/>
      <c r="F32" s="63"/>
      <c r="G32" s="57"/>
    </row>
    <row r="33" spans="1:7" ht="26.1" customHeight="1">
      <c r="A33" s="10"/>
      <c r="B33" s="55"/>
      <c r="C33" s="10"/>
      <c r="E33" s="10"/>
      <c r="F33" s="10"/>
      <c r="G33" s="10"/>
    </row>
    <row r="34" spans="1:7" ht="12.95" customHeight="1">
      <c r="A34" s="10"/>
      <c r="B34" s="45" t="s">
        <v>2</v>
      </c>
      <c r="C34" s="10"/>
      <c r="D34" s="10"/>
      <c r="E34" s="10"/>
      <c r="F34" s="10"/>
      <c r="G3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2:G44"/>
  <sheetViews>
    <sheetView showGridLines="0" zoomScaleNormal="100" workbookViewId="0">
      <selection activeCell="B4" sqref="B4:G4"/>
    </sheetView>
  </sheetViews>
  <sheetFormatPr defaultRowHeight="12.75"/>
  <cols>
    <col min="1" max="1" width="9" style="8" bestFit="1" customWidth="1"/>
    <col min="2" max="2" width="61.7109375" style="8" bestFit="1" customWidth="1"/>
    <col min="3" max="3" width="13.28515625" style="8" bestFit="1" customWidth="1"/>
    <col min="4" max="4" width="14.140625" style="8" bestFit="1" customWidth="1"/>
    <col min="5" max="5" width="10.2851562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">
        <v>3039</v>
      </c>
      <c r="C4" s="65"/>
      <c r="D4" s="65"/>
      <c r="E4" s="65"/>
      <c r="F4" s="65"/>
      <c r="G4" s="65"/>
    </row>
    <row r="5" spans="1:7" ht="15.95" customHeight="1">
      <c r="A5" s="9" t="s">
        <v>578</v>
      </c>
      <c r="B5" s="56" t="s">
        <v>2954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267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538</v>
      </c>
      <c r="B12" s="22" t="s">
        <v>540</v>
      </c>
      <c r="C12" s="17" t="s">
        <v>539</v>
      </c>
      <c r="D12" s="19" t="s">
        <v>271</v>
      </c>
      <c r="E12" s="23">
        <v>21100000</v>
      </c>
      <c r="F12" s="24">
        <v>20360.45</v>
      </c>
      <c r="G12" s="25">
        <v>0.253</v>
      </c>
    </row>
    <row r="13" spans="1:7" ht="12.95" customHeight="1">
      <c r="A13" s="21" t="s">
        <v>544</v>
      </c>
      <c r="B13" s="22" t="s">
        <v>546</v>
      </c>
      <c r="C13" s="17" t="s">
        <v>545</v>
      </c>
      <c r="D13" s="19" t="s">
        <v>271</v>
      </c>
      <c r="E13" s="23">
        <v>16800000</v>
      </c>
      <c r="F13" s="24">
        <v>16391.759999999998</v>
      </c>
      <c r="G13" s="25">
        <v>0.20369999999999999</v>
      </c>
    </row>
    <row r="14" spans="1:7" ht="12.95" customHeight="1">
      <c r="A14" s="21" t="s">
        <v>541</v>
      </c>
      <c r="B14" s="22" t="s">
        <v>543</v>
      </c>
      <c r="C14" s="17" t="s">
        <v>542</v>
      </c>
      <c r="D14" s="19" t="s">
        <v>271</v>
      </c>
      <c r="E14" s="23">
        <v>15600000</v>
      </c>
      <c r="F14" s="24">
        <v>15778.62</v>
      </c>
      <c r="G14" s="25">
        <v>0.1961</v>
      </c>
    </row>
    <row r="15" spans="1:7" ht="12.95" customHeight="1">
      <c r="A15" s="21" t="s">
        <v>547</v>
      </c>
      <c r="B15" s="22" t="s">
        <v>549</v>
      </c>
      <c r="C15" s="17" t="s">
        <v>548</v>
      </c>
      <c r="D15" s="19" t="s">
        <v>271</v>
      </c>
      <c r="E15" s="23">
        <v>12100000</v>
      </c>
      <c r="F15" s="24">
        <v>11864.05</v>
      </c>
      <c r="G15" s="25">
        <v>0.1474</v>
      </c>
    </row>
    <row r="16" spans="1:7" ht="12.95" customHeight="1">
      <c r="A16" s="21" t="s">
        <v>550</v>
      </c>
      <c r="B16" s="22" t="s">
        <v>552</v>
      </c>
      <c r="C16" s="17" t="s">
        <v>551</v>
      </c>
      <c r="D16" s="19" t="s">
        <v>271</v>
      </c>
      <c r="E16" s="23">
        <v>6400000</v>
      </c>
      <c r="F16" s="24">
        <v>6213.12</v>
      </c>
      <c r="G16" s="25">
        <v>7.7200000000000005E-2</v>
      </c>
    </row>
    <row r="17" spans="1:7" ht="12.95" customHeight="1">
      <c r="A17" s="21" t="s">
        <v>553</v>
      </c>
      <c r="B17" s="22" t="s">
        <v>555</v>
      </c>
      <c r="C17" s="17" t="s">
        <v>554</v>
      </c>
      <c r="D17" s="19" t="s">
        <v>271</v>
      </c>
      <c r="E17" s="23">
        <v>3800000</v>
      </c>
      <c r="F17" s="24">
        <v>3693.98</v>
      </c>
      <c r="G17" s="25">
        <v>4.5900000000000003E-2</v>
      </c>
    </row>
    <row r="18" spans="1:7" ht="12.95" customHeight="1">
      <c r="A18" s="21" t="s">
        <v>579</v>
      </c>
      <c r="B18" s="22" t="s">
        <v>581</v>
      </c>
      <c r="C18" s="17" t="s">
        <v>580</v>
      </c>
      <c r="D18" s="19" t="s">
        <v>271</v>
      </c>
      <c r="E18" s="23">
        <v>37500</v>
      </c>
      <c r="F18" s="24">
        <v>36.159999999999997</v>
      </c>
      <c r="G18" s="25">
        <v>4.0000000000000002E-4</v>
      </c>
    </row>
    <row r="19" spans="1:7" ht="12.95" customHeight="1">
      <c r="A19" s="10"/>
      <c r="B19" s="18" t="s">
        <v>11</v>
      </c>
      <c r="C19" s="17" t="s">
        <v>2</v>
      </c>
      <c r="D19" s="19" t="s">
        <v>2</v>
      </c>
      <c r="E19" s="19" t="s">
        <v>2</v>
      </c>
      <c r="F19" s="19" t="s">
        <v>2</v>
      </c>
      <c r="G19" s="20" t="s">
        <v>2</v>
      </c>
    </row>
    <row r="20" spans="1:7" ht="12.95" customHeight="1">
      <c r="A20" s="21" t="s">
        <v>561</v>
      </c>
      <c r="B20" s="22" t="s">
        <v>563</v>
      </c>
      <c r="C20" s="17" t="s">
        <v>562</v>
      </c>
      <c r="D20" s="19" t="s">
        <v>23</v>
      </c>
      <c r="E20" s="23">
        <v>2300000</v>
      </c>
      <c r="F20" s="24">
        <v>2226.87</v>
      </c>
      <c r="G20" s="25">
        <v>2.7699999999999999E-2</v>
      </c>
    </row>
    <row r="21" spans="1:7" ht="12.95" customHeight="1">
      <c r="A21" s="21" t="s">
        <v>567</v>
      </c>
      <c r="B21" s="22" t="s">
        <v>569</v>
      </c>
      <c r="C21" s="17" t="s">
        <v>568</v>
      </c>
      <c r="D21" s="19" t="s">
        <v>23</v>
      </c>
      <c r="E21" s="23">
        <v>1000000</v>
      </c>
      <c r="F21" s="24">
        <v>989.37</v>
      </c>
      <c r="G21" s="25">
        <v>1.23E-2</v>
      </c>
    </row>
    <row r="22" spans="1:7" ht="12.95" customHeight="1">
      <c r="A22" s="21" t="s">
        <v>564</v>
      </c>
      <c r="B22" s="22" t="s">
        <v>566</v>
      </c>
      <c r="C22" s="17" t="s">
        <v>565</v>
      </c>
      <c r="D22" s="19" t="s">
        <v>23</v>
      </c>
      <c r="E22" s="23">
        <v>1000000</v>
      </c>
      <c r="F22" s="24">
        <v>975.2</v>
      </c>
      <c r="G22" s="25">
        <v>1.21E-2</v>
      </c>
    </row>
    <row r="23" spans="1:7" ht="12.95" customHeight="1">
      <c r="A23" s="21" t="s">
        <v>573</v>
      </c>
      <c r="B23" s="22" t="s">
        <v>575</v>
      </c>
      <c r="C23" s="17" t="s">
        <v>574</v>
      </c>
      <c r="D23" s="19" t="s">
        <v>23</v>
      </c>
      <c r="E23" s="23">
        <v>400000</v>
      </c>
      <c r="F23" s="24">
        <v>393.09</v>
      </c>
      <c r="G23" s="25">
        <v>4.8999999999999998E-3</v>
      </c>
    </row>
    <row r="24" spans="1:7" ht="12.95" customHeight="1">
      <c r="A24" s="10"/>
      <c r="B24" s="27" t="s">
        <v>37</v>
      </c>
      <c r="C24" s="26" t="s">
        <v>2</v>
      </c>
      <c r="D24" s="27" t="s">
        <v>2</v>
      </c>
      <c r="E24" s="27" t="s">
        <v>2</v>
      </c>
      <c r="F24" s="28">
        <v>78922.67</v>
      </c>
      <c r="G24" s="29">
        <v>0.98070000000000002</v>
      </c>
    </row>
    <row r="25" spans="1:7" ht="12.95" customHeight="1">
      <c r="A25" s="10"/>
      <c r="B25" s="18" t="s">
        <v>38</v>
      </c>
      <c r="C25" s="17" t="s">
        <v>2</v>
      </c>
      <c r="D25" s="30" t="s">
        <v>2</v>
      </c>
      <c r="E25" s="30" t="s">
        <v>2</v>
      </c>
      <c r="F25" s="31" t="s">
        <v>39</v>
      </c>
      <c r="G25" s="32" t="s">
        <v>39</v>
      </c>
    </row>
    <row r="26" spans="1:7" ht="12.95" customHeight="1">
      <c r="A26" s="10"/>
      <c r="B26" s="26" t="s">
        <v>37</v>
      </c>
      <c r="C26" s="33" t="s">
        <v>2</v>
      </c>
      <c r="D26" s="30" t="s">
        <v>2</v>
      </c>
      <c r="E26" s="30" t="s">
        <v>2</v>
      </c>
      <c r="F26" s="31" t="s">
        <v>39</v>
      </c>
      <c r="G26" s="32" t="s">
        <v>39</v>
      </c>
    </row>
    <row r="27" spans="1:7" ht="12.95" customHeight="1">
      <c r="A27" s="10"/>
      <c r="B27" s="18" t="s">
        <v>2948</v>
      </c>
      <c r="C27" s="17"/>
      <c r="D27" s="19"/>
      <c r="E27" s="19"/>
      <c r="F27" s="19"/>
      <c r="G27" s="20"/>
    </row>
    <row r="28" spans="1:7" ht="12.95" customHeight="1">
      <c r="A28" s="34"/>
      <c r="B28" s="27" t="s">
        <v>37</v>
      </c>
      <c r="C28" s="26"/>
      <c r="D28" s="27"/>
      <c r="E28" s="27"/>
      <c r="F28" s="28" t="s">
        <v>39</v>
      </c>
      <c r="G28" s="29" t="s">
        <v>39</v>
      </c>
    </row>
    <row r="29" spans="1:7" ht="12.95" customHeight="1">
      <c r="A29" s="10"/>
      <c r="B29" s="27" t="s">
        <v>40</v>
      </c>
      <c r="C29" s="33" t="s">
        <v>2</v>
      </c>
      <c r="D29" s="30" t="s">
        <v>2</v>
      </c>
      <c r="E29" s="35" t="s">
        <v>2</v>
      </c>
      <c r="F29" s="36">
        <v>78922.67</v>
      </c>
      <c r="G29" s="37">
        <v>0.98070000000000002</v>
      </c>
    </row>
    <row r="30" spans="1:7" ht="12.95" customHeight="1">
      <c r="A30" s="10"/>
      <c r="B30" s="18" t="s">
        <v>41</v>
      </c>
      <c r="C30" s="17" t="s">
        <v>2</v>
      </c>
      <c r="D30" s="19" t="s">
        <v>2</v>
      </c>
      <c r="E30" s="19" t="s">
        <v>2</v>
      </c>
      <c r="F30" s="19" t="s">
        <v>2</v>
      </c>
      <c r="G30" s="20" t="s">
        <v>2</v>
      </c>
    </row>
    <row r="31" spans="1:7" ht="12.95" customHeight="1">
      <c r="A31" s="10"/>
      <c r="B31" s="18" t="s">
        <v>453</v>
      </c>
      <c r="C31" s="17" t="s">
        <v>2</v>
      </c>
      <c r="D31" s="19" t="s">
        <v>2</v>
      </c>
      <c r="E31" s="19" t="s">
        <v>2</v>
      </c>
      <c r="F31" s="19" t="s">
        <v>2</v>
      </c>
      <c r="G31" s="20" t="s">
        <v>2</v>
      </c>
    </row>
    <row r="32" spans="1:7" ht="12.95" customHeight="1">
      <c r="A32" s="11" t="s">
        <v>2</v>
      </c>
      <c r="B32" s="22" t="s">
        <v>454</v>
      </c>
      <c r="C32" s="17" t="s">
        <v>2</v>
      </c>
      <c r="D32" s="19" t="s">
        <v>2</v>
      </c>
      <c r="E32" s="39" t="s">
        <v>2</v>
      </c>
      <c r="F32" s="24">
        <v>400.07</v>
      </c>
      <c r="G32" s="25">
        <v>5.0000000000000001E-3</v>
      </c>
    </row>
    <row r="33" spans="1:7" ht="12.95" customHeight="1">
      <c r="A33" s="10"/>
      <c r="B33" s="27" t="s">
        <v>40</v>
      </c>
      <c r="C33" s="33" t="s">
        <v>2</v>
      </c>
      <c r="D33" s="30" t="s">
        <v>2</v>
      </c>
      <c r="E33" s="35" t="s">
        <v>2</v>
      </c>
      <c r="F33" s="36">
        <v>400.07</v>
      </c>
      <c r="G33" s="37">
        <v>5.0000000000000001E-3</v>
      </c>
    </row>
    <row r="34" spans="1:7" ht="12.95" customHeight="1">
      <c r="A34" s="10"/>
      <c r="B34" s="18" t="s">
        <v>260</v>
      </c>
      <c r="C34" s="17" t="s">
        <v>2</v>
      </c>
      <c r="D34" s="19" t="s">
        <v>2</v>
      </c>
      <c r="E34" s="19" t="s">
        <v>2</v>
      </c>
      <c r="F34" s="19" t="s">
        <v>2</v>
      </c>
      <c r="G34" s="20" t="s">
        <v>2</v>
      </c>
    </row>
    <row r="35" spans="1:7" ht="12.95" customHeight="1">
      <c r="A35" s="21" t="s">
        <v>261</v>
      </c>
      <c r="B35" s="22" t="s">
        <v>262</v>
      </c>
      <c r="C35" s="17" t="s">
        <v>2</v>
      </c>
      <c r="D35" s="19" t="s">
        <v>2</v>
      </c>
      <c r="E35" s="39" t="s">
        <v>2</v>
      </c>
      <c r="F35" s="24">
        <v>29</v>
      </c>
      <c r="G35" s="25">
        <v>4.0000000000000002E-4</v>
      </c>
    </row>
    <row r="36" spans="1:7" ht="12.95" customHeight="1">
      <c r="A36" s="10"/>
      <c r="B36" s="27" t="s">
        <v>40</v>
      </c>
      <c r="C36" s="33" t="s">
        <v>2</v>
      </c>
      <c r="D36" s="30" t="s">
        <v>2</v>
      </c>
      <c r="E36" s="35" t="s">
        <v>2</v>
      </c>
      <c r="F36" s="36">
        <v>29</v>
      </c>
      <c r="G36" s="37">
        <v>4.0000000000000002E-4</v>
      </c>
    </row>
    <row r="37" spans="1:7" ht="12.95" customHeight="1">
      <c r="A37" s="10"/>
      <c r="B37" s="27" t="s">
        <v>263</v>
      </c>
      <c r="C37" s="33" t="s">
        <v>2</v>
      </c>
      <c r="D37" s="30" t="s">
        <v>2</v>
      </c>
      <c r="E37" s="19" t="s">
        <v>2</v>
      </c>
      <c r="F37" s="36">
        <v>1120.8699999999999</v>
      </c>
      <c r="G37" s="37">
        <v>1.3899999999999999E-2</v>
      </c>
    </row>
    <row r="38" spans="1:7" ht="12.95" customHeight="1" thickBot="1">
      <c r="A38" s="10"/>
      <c r="B38" s="41" t="s">
        <v>264</v>
      </c>
      <c r="C38" s="40" t="s">
        <v>2</v>
      </c>
      <c r="D38" s="42" t="s">
        <v>2</v>
      </c>
      <c r="E38" s="42" t="s">
        <v>2</v>
      </c>
      <c r="F38" s="43">
        <v>80472.609463100001</v>
      </c>
      <c r="G38" s="44">
        <v>1</v>
      </c>
    </row>
    <row r="39" spans="1:7" ht="12.95" customHeight="1">
      <c r="A39" s="10"/>
      <c r="B39" s="11" t="s">
        <v>2</v>
      </c>
      <c r="C39" s="10"/>
      <c r="D39" s="10"/>
      <c r="E39" s="10"/>
      <c r="F39" s="10"/>
      <c r="G39" s="10"/>
    </row>
    <row r="40" spans="1:7" ht="12.95" customHeight="1">
      <c r="A40" s="10"/>
      <c r="B40" s="45" t="s">
        <v>2</v>
      </c>
      <c r="C40" s="10"/>
      <c r="D40" s="10"/>
      <c r="E40" s="10"/>
      <c r="F40" s="10"/>
      <c r="G40" s="10"/>
    </row>
    <row r="41" spans="1:7" ht="12.95" customHeight="1">
      <c r="A41" s="10"/>
      <c r="B41" s="45" t="s">
        <v>265</v>
      </c>
      <c r="C41" s="10"/>
      <c r="D41" s="10"/>
      <c r="E41" s="10"/>
      <c r="F41" s="62"/>
      <c r="G41" s="57"/>
    </row>
    <row r="42" spans="1:7" ht="12.95" customHeight="1">
      <c r="A42" s="10"/>
      <c r="B42" s="45" t="s">
        <v>2</v>
      </c>
      <c r="C42" s="10"/>
      <c r="D42" s="10"/>
      <c r="E42" s="10"/>
      <c r="F42" s="10"/>
      <c r="G42" s="10"/>
    </row>
    <row r="43" spans="1:7" ht="26.1" customHeight="1">
      <c r="A43" s="10"/>
      <c r="B43" s="55"/>
      <c r="C43" s="10"/>
      <c r="E43" s="10"/>
      <c r="F43" s="10"/>
      <c r="G43" s="10"/>
    </row>
    <row r="44" spans="1:7" ht="12.95" customHeight="1">
      <c r="A44" s="10"/>
      <c r="B44" s="45" t="s">
        <v>2</v>
      </c>
      <c r="C44" s="10"/>
      <c r="D44" s="10"/>
      <c r="E44" s="10"/>
      <c r="F44" s="10"/>
      <c r="G4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2:G76"/>
  <sheetViews>
    <sheetView showGridLines="0" zoomScaleNormal="100" workbookViewId="0">
      <selection activeCell="B4" sqref="B4:G4"/>
    </sheetView>
  </sheetViews>
  <sheetFormatPr defaultRowHeight="12.75"/>
  <cols>
    <col min="1" max="1" width="9.85546875" style="8" bestFit="1" customWidth="1"/>
    <col min="2" max="2" width="61.7109375" style="8" bestFit="1" customWidth="1"/>
    <col min="3" max="3" width="13.85546875" style="8" bestFit="1" customWidth="1"/>
    <col min="4" max="4" width="14.140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5" t="s">
        <v>3040</v>
      </c>
      <c r="C4" s="65"/>
      <c r="D4" s="65"/>
      <c r="E4" s="65"/>
      <c r="F4" s="65"/>
      <c r="G4" s="65"/>
    </row>
    <row r="5" spans="1:7" ht="15.95" customHeight="1">
      <c r="A5" s="9" t="s">
        <v>582</v>
      </c>
      <c r="B5" s="56" t="s">
        <v>2955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267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538</v>
      </c>
      <c r="B12" s="22" t="s">
        <v>540</v>
      </c>
      <c r="C12" s="17" t="s">
        <v>539</v>
      </c>
      <c r="D12" s="19" t="s">
        <v>271</v>
      </c>
      <c r="E12" s="23">
        <v>35000000</v>
      </c>
      <c r="F12" s="24">
        <v>33773.25</v>
      </c>
      <c r="G12" s="25">
        <v>0.13020000000000001</v>
      </c>
    </row>
    <row r="13" spans="1:7" ht="12.95" customHeight="1">
      <c r="A13" s="21" t="s">
        <v>541</v>
      </c>
      <c r="B13" s="22" t="s">
        <v>543</v>
      </c>
      <c r="C13" s="17" t="s">
        <v>542</v>
      </c>
      <c r="D13" s="19" t="s">
        <v>271</v>
      </c>
      <c r="E13" s="23">
        <v>11400000</v>
      </c>
      <c r="F13" s="24">
        <v>11530.53</v>
      </c>
      <c r="G13" s="25">
        <v>4.4499999999999998E-2</v>
      </c>
    </row>
    <row r="14" spans="1:7" ht="12.95" customHeight="1">
      <c r="A14" s="21" t="s">
        <v>550</v>
      </c>
      <c r="B14" s="22" t="s">
        <v>552</v>
      </c>
      <c r="C14" s="17" t="s">
        <v>551</v>
      </c>
      <c r="D14" s="19" t="s">
        <v>271</v>
      </c>
      <c r="E14" s="23">
        <v>6000000</v>
      </c>
      <c r="F14" s="24">
        <v>5824.8</v>
      </c>
      <c r="G14" s="25">
        <v>2.2499999999999999E-2</v>
      </c>
    </row>
    <row r="15" spans="1:7" ht="12.95" customHeight="1">
      <c r="A15" s="21" t="s">
        <v>583</v>
      </c>
      <c r="B15" s="22" t="s">
        <v>585</v>
      </c>
      <c r="C15" s="17" t="s">
        <v>584</v>
      </c>
      <c r="D15" s="19" t="s">
        <v>271</v>
      </c>
      <c r="E15" s="23">
        <v>159000</v>
      </c>
      <c r="F15" s="24">
        <v>159.71</v>
      </c>
      <c r="G15" s="25">
        <v>5.9999999999999995E-4</v>
      </c>
    </row>
    <row r="16" spans="1:7" ht="12.95" customHeight="1">
      <c r="A16" s="21" t="s">
        <v>586</v>
      </c>
      <c r="B16" s="22" t="s">
        <v>588</v>
      </c>
      <c r="C16" s="17" t="s">
        <v>587</v>
      </c>
      <c r="D16" s="19" t="s">
        <v>271</v>
      </c>
      <c r="E16" s="23">
        <v>400</v>
      </c>
      <c r="F16" s="24">
        <v>0.4</v>
      </c>
      <c r="G16" s="46" t="s">
        <v>2988</v>
      </c>
    </row>
    <row r="17" spans="1:7" ht="12.95" customHeight="1">
      <c r="A17" s="10"/>
      <c r="B17" s="18" t="s">
        <v>11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589</v>
      </c>
      <c r="B18" s="22" t="s">
        <v>3007</v>
      </c>
      <c r="C18" s="17" t="s">
        <v>590</v>
      </c>
      <c r="D18" s="19" t="s">
        <v>23</v>
      </c>
      <c r="E18" s="23">
        <v>25000000</v>
      </c>
      <c r="F18" s="24">
        <v>24811.78</v>
      </c>
      <c r="G18" s="25">
        <v>9.5699999999999993E-2</v>
      </c>
    </row>
    <row r="19" spans="1:7" ht="12.95" customHeight="1">
      <c r="A19" s="21" t="s">
        <v>591</v>
      </c>
      <c r="B19" s="22" t="s">
        <v>3000</v>
      </c>
      <c r="C19" s="17" t="s">
        <v>592</v>
      </c>
      <c r="D19" s="19" t="s">
        <v>23</v>
      </c>
      <c r="E19" s="23">
        <v>20000000</v>
      </c>
      <c r="F19" s="24">
        <v>19948.02</v>
      </c>
      <c r="G19" s="25">
        <v>7.6899999999999996E-2</v>
      </c>
    </row>
    <row r="20" spans="1:7" ht="12.95" customHeight="1">
      <c r="A20" s="21" t="s">
        <v>593</v>
      </c>
      <c r="B20" s="22" t="s">
        <v>595</v>
      </c>
      <c r="C20" s="17" t="s">
        <v>594</v>
      </c>
      <c r="D20" s="19" t="s">
        <v>23</v>
      </c>
      <c r="E20" s="23">
        <v>20000000</v>
      </c>
      <c r="F20" s="24">
        <v>19406.2</v>
      </c>
      <c r="G20" s="25">
        <v>7.4800000000000005E-2</v>
      </c>
    </row>
    <row r="21" spans="1:7" ht="12.95" customHeight="1">
      <c r="A21" s="21" t="s">
        <v>596</v>
      </c>
      <c r="B21" s="22" t="s">
        <v>598</v>
      </c>
      <c r="C21" s="17" t="s">
        <v>597</v>
      </c>
      <c r="D21" s="19" t="s">
        <v>23</v>
      </c>
      <c r="E21" s="23">
        <v>17000000</v>
      </c>
      <c r="F21" s="24">
        <v>16563.080000000002</v>
      </c>
      <c r="G21" s="25">
        <v>6.3899999999999998E-2</v>
      </c>
    </row>
    <row r="22" spans="1:7" ht="12.95" customHeight="1">
      <c r="A22" s="21" t="s">
        <v>599</v>
      </c>
      <c r="B22" s="22" t="s">
        <v>601</v>
      </c>
      <c r="C22" s="17" t="s">
        <v>600</v>
      </c>
      <c r="D22" s="19" t="s">
        <v>23</v>
      </c>
      <c r="E22" s="23">
        <v>13500000</v>
      </c>
      <c r="F22" s="24">
        <v>13520.41</v>
      </c>
      <c r="G22" s="25">
        <v>5.21E-2</v>
      </c>
    </row>
    <row r="23" spans="1:7" ht="12.95" customHeight="1">
      <c r="A23" s="21" t="s">
        <v>602</v>
      </c>
      <c r="B23" s="22" t="s">
        <v>604</v>
      </c>
      <c r="C23" s="17" t="s">
        <v>603</v>
      </c>
      <c r="D23" s="19" t="s">
        <v>23</v>
      </c>
      <c r="E23" s="23">
        <v>9000000</v>
      </c>
      <c r="F23" s="24">
        <v>8750.51</v>
      </c>
      <c r="G23" s="25">
        <v>3.3700000000000001E-2</v>
      </c>
    </row>
    <row r="24" spans="1:7" ht="12.95" customHeight="1">
      <c r="A24" s="21" t="s">
        <v>353</v>
      </c>
      <c r="B24" s="22" t="s">
        <v>355</v>
      </c>
      <c r="C24" s="17" t="s">
        <v>354</v>
      </c>
      <c r="D24" s="19" t="s">
        <v>23</v>
      </c>
      <c r="E24" s="23">
        <v>8500000</v>
      </c>
      <c r="F24" s="24">
        <v>8466.6200000000008</v>
      </c>
      <c r="G24" s="25">
        <v>3.2599999999999997E-2</v>
      </c>
    </row>
    <row r="25" spans="1:7" ht="12.95" customHeight="1">
      <c r="A25" s="21" t="s">
        <v>605</v>
      </c>
      <c r="B25" s="22" t="s">
        <v>607</v>
      </c>
      <c r="C25" s="17" t="s">
        <v>606</v>
      </c>
      <c r="D25" s="19" t="s">
        <v>23</v>
      </c>
      <c r="E25" s="23">
        <v>8000000</v>
      </c>
      <c r="F25" s="24">
        <v>7855.4</v>
      </c>
      <c r="G25" s="25">
        <v>3.0300000000000001E-2</v>
      </c>
    </row>
    <row r="26" spans="1:7" ht="12.95" customHeight="1">
      <c r="A26" s="21" t="s">
        <v>608</v>
      </c>
      <c r="B26" s="22" t="s">
        <v>610</v>
      </c>
      <c r="C26" s="17" t="s">
        <v>609</v>
      </c>
      <c r="D26" s="19" t="s">
        <v>23</v>
      </c>
      <c r="E26" s="23">
        <v>7500000</v>
      </c>
      <c r="F26" s="24">
        <v>7317.83</v>
      </c>
      <c r="G26" s="25">
        <v>2.8199999999999999E-2</v>
      </c>
    </row>
    <row r="27" spans="1:7" ht="12.95" customHeight="1">
      <c r="A27" s="21" t="s">
        <v>611</v>
      </c>
      <c r="B27" s="22" t="s">
        <v>3009</v>
      </c>
      <c r="C27" s="17" t="s">
        <v>612</v>
      </c>
      <c r="D27" s="19" t="s">
        <v>23</v>
      </c>
      <c r="E27" s="23">
        <v>7000000</v>
      </c>
      <c r="F27" s="24">
        <v>7004.26</v>
      </c>
      <c r="G27" s="25">
        <v>2.7E-2</v>
      </c>
    </row>
    <row r="28" spans="1:7" ht="12.95" customHeight="1">
      <c r="A28" s="21" t="s">
        <v>567</v>
      </c>
      <c r="B28" s="22" t="s">
        <v>569</v>
      </c>
      <c r="C28" s="17" t="s">
        <v>568</v>
      </c>
      <c r="D28" s="19" t="s">
        <v>23</v>
      </c>
      <c r="E28" s="23">
        <v>7000000</v>
      </c>
      <c r="F28" s="24">
        <v>6925.58</v>
      </c>
      <c r="G28" s="25">
        <v>2.6700000000000002E-2</v>
      </c>
    </row>
    <row r="29" spans="1:7" ht="12.95" customHeight="1">
      <c r="A29" s="21" t="s">
        <v>570</v>
      </c>
      <c r="B29" s="22" t="s">
        <v>572</v>
      </c>
      <c r="C29" s="17" t="s">
        <v>571</v>
      </c>
      <c r="D29" s="19" t="s">
        <v>23</v>
      </c>
      <c r="E29" s="23">
        <v>6000000</v>
      </c>
      <c r="F29" s="24">
        <v>5897.78</v>
      </c>
      <c r="G29" s="25">
        <v>2.2700000000000001E-2</v>
      </c>
    </row>
    <row r="30" spans="1:7" ht="12.95" customHeight="1">
      <c r="A30" s="21" t="s">
        <v>613</v>
      </c>
      <c r="B30" s="22" t="s">
        <v>615</v>
      </c>
      <c r="C30" s="17" t="s">
        <v>614</v>
      </c>
      <c r="D30" s="19" t="s">
        <v>23</v>
      </c>
      <c r="E30" s="23">
        <v>4400000</v>
      </c>
      <c r="F30" s="24">
        <v>4308.5200000000004</v>
      </c>
      <c r="G30" s="25">
        <v>1.66E-2</v>
      </c>
    </row>
    <row r="31" spans="1:7" ht="12.95" customHeight="1">
      <c r="A31" s="21" t="s">
        <v>616</v>
      </c>
      <c r="B31" s="22" t="s">
        <v>618</v>
      </c>
      <c r="C31" s="17" t="s">
        <v>617</v>
      </c>
      <c r="D31" s="19" t="s">
        <v>23</v>
      </c>
      <c r="E31" s="23">
        <v>3500000</v>
      </c>
      <c r="F31" s="24">
        <v>3493.7</v>
      </c>
      <c r="G31" s="25">
        <v>1.35E-2</v>
      </c>
    </row>
    <row r="32" spans="1:7" ht="12.95" customHeight="1">
      <c r="A32" s="21" t="s">
        <v>274</v>
      </c>
      <c r="B32" s="22" t="s">
        <v>276</v>
      </c>
      <c r="C32" s="17" t="s">
        <v>275</v>
      </c>
      <c r="D32" s="19" t="s">
        <v>23</v>
      </c>
      <c r="E32" s="23">
        <v>2500000</v>
      </c>
      <c r="F32" s="24">
        <v>2516.2399999999998</v>
      </c>
      <c r="G32" s="25">
        <v>9.7000000000000003E-3</v>
      </c>
    </row>
    <row r="33" spans="1:7" ht="12.95" customHeight="1">
      <c r="A33" s="21" t="s">
        <v>619</v>
      </c>
      <c r="B33" s="22" t="s">
        <v>621</v>
      </c>
      <c r="C33" s="17" t="s">
        <v>620</v>
      </c>
      <c r="D33" s="19" t="s">
        <v>23</v>
      </c>
      <c r="E33" s="23">
        <v>2500000</v>
      </c>
      <c r="F33" s="24">
        <v>2510.15</v>
      </c>
      <c r="G33" s="25">
        <v>9.7000000000000003E-3</v>
      </c>
    </row>
    <row r="34" spans="1:7" ht="12.95" customHeight="1">
      <c r="A34" s="21" t="s">
        <v>622</v>
      </c>
      <c r="B34" s="22" t="s">
        <v>624</v>
      </c>
      <c r="C34" s="17" t="s">
        <v>623</v>
      </c>
      <c r="D34" s="19" t="s">
        <v>23</v>
      </c>
      <c r="E34" s="23">
        <v>2500000</v>
      </c>
      <c r="F34" s="24">
        <v>2501.59</v>
      </c>
      <c r="G34" s="25">
        <v>9.5999999999999992E-3</v>
      </c>
    </row>
    <row r="35" spans="1:7" ht="12.95" customHeight="1">
      <c r="A35" s="21" t="s">
        <v>625</v>
      </c>
      <c r="B35" s="22" t="s">
        <v>627</v>
      </c>
      <c r="C35" s="17" t="s">
        <v>626</v>
      </c>
      <c r="D35" s="19" t="s">
        <v>23</v>
      </c>
      <c r="E35" s="23">
        <v>2500000</v>
      </c>
      <c r="F35" s="24">
        <v>2497.9899999999998</v>
      </c>
      <c r="G35" s="25">
        <v>9.5999999999999992E-3</v>
      </c>
    </row>
    <row r="36" spans="1:7" ht="12.95" customHeight="1">
      <c r="A36" s="21" t="s">
        <v>628</v>
      </c>
      <c r="B36" s="22" t="s">
        <v>630</v>
      </c>
      <c r="C36" s="17" t="s">
        <v>629</v>
      </c>
      <c r="D36" s="19" t="s">
        <v>23</v>
      </c>
      <c r="E36" s="23">
        <v>2500000</v>
      </c>
      <c r="F36" s="24">
        <v>2487.11</v>
      </c>
      <c r="G36" s="25">
        <v>9.5999999999999992E-3</v>
      </c>
    </row>
    <row r="37" spans="1:7" ht="12.95" customHeight="1">
      <c r="A37" s="21" t="s">
        <v>631</v>
      </c>
      <c r="B37" s="22" t="s">
        <v>633</v>
      </c>
      <c r="C37" s="17" t="s">
        <v>632</v>
      </c>
      <c r="D37" s="19" t="s">
        <v>19</v>
      </c>
      <c r="E37" s="23">
        <v>2500000</v>
      </c>
      <c r="F37" s="24">
        <v>2481.9899999999998</v>
      </c>
      <c r="G37" s="25">
        <v>9.5999999999999992E-3</v>
      </c>
    </row>
    <row r="38" spans="1:7" ht="12.95" customHeight="1">
      <c r="A38" s="21" t="s">
        <v>634</v>
      </c>
      <c r="B38" s="22" t="s">
        <v>636</v>
      </c>
      <c r="C38" s="17" t="s">
        <v>635</v>
      </c>
      <c r="D38" s="19" t="s">
        <v>23</v>
      </c>
      <c r="E38" s="23">
        <v>2500000</v>
      </c>
      <c r="F38" s="24">
        <v>2446.0700000000002</v>
      </c>
      <c r="G38" s="25">
        <v>9.4000000000000004E-3</v>
      </c>
    </row>
    <row r="39" spans="1:7" ht="12.95" customHeight="1">
      <c r="A39" s="21" t="s">
        <v>637</v>
      </c>
      <c r="B39" s="22" t="s">
        <v>639</v>
      </c>
      <c r="C39" s="17" t="s">
        <v>638</v>
      </c>
      <c r="D39" s="19" t="s">
        <v>23</v>
      </c>
      <c r="E39" s="23">
        <v>2500000</v>
      </c>
      <c r="F39" s="24">
        <v>2436.5</v>
      </c>
      <c r="G39" s="25">
        <v>9.4000000000000004E-3</v>
      </c>
    </row>
    <row r="40" spans="1:7" ht="12.95" customHeight="1">
      <c r="A40" s="21" t="s">
        <v>640</v>
      </c>
      <c r="B40" s="22" t="s">
        <v>642</v>
      </c>
      <c r="C40" s="17" t="s">
        <v>641</v>
      </c>
      <c r="D40" s="19" t="s">
        <v>23</v>
      </c>
      <c r="E40" s="23">
        <v>2500000</v>
      </c>
      <c r="F40" s="24">
        <v>2426.3000000000002</v>
      </c>
      <c r="G40" s="25">
        <v>9.4000000000000004E-3</v>
      </c>
    </row>
    <row r="41" spans="1:7" ht="12.95" customHeight="1">
      <c r="A41" s="21" t="s">
        <v>643</v>
      </c>
      <c r="B41" s="22" t="s">
        <v>645</v>
      </c>
      <c r="C41" s="17" t="s">
        <v>644</v>
      </c>
      <c r="D41" s="19" t="s">
        <v>23</v>
      </c>
      <c r="E41" s="23">
        <v>2500000</v>
      </c>
      <c r="F41" s="24">
        <v>2367.77</v>
      </c>
      <c r="G41" s="25">
        <v>9.1000000000000004E-3</v>
      </c>
    </row>
    <row r="42" spans="1:7" ht="12.95" customHeight="1">
      <c r="A42" s="21" t="s">
        <v>646</v>
      </c>
      <c r="B42" s="22" t="s">
        <v>648</v>
      </c>
      <c r="C42" s="17" t="s">
        <v>647</v>
      </c>
      <c r="D42" s="19" t="s">
        <v>23</v>
      </c>
      <c r="E42" s="23">
        <v>2000000</v>
      </c>
      <c r="F42" s="24">
        <v>2009.05</v>
      </c>
      <c r="G42" s="25">
        <v>7.7000000000000002E-3</v>
      </c>
    </row>
    <row r="43" spans="1:7" ht="12.95" customHeight="1">
      <c r="A43" s="21" t="s">
        <v>649</v>
      </c>
      <c r="B43" s="22" t="s">
        <v>651</v>
      </c>
      <c r="C43" s="17" t="s">
        <v>650</v>
      </c>
      <c r="D43" s="19" t="s">
        <v>23</v>
      </c>
      <c r="E43" s="23">
        <v>2000000</v>
      </c>
      <c r="F43" s="24">
        <v>1984</v>
      </c>
      <c r="G43" s="25">
        <v>7.6E-3</v>
      </c>
    </row>
    <row r="44" spans="1:7" ht="12.95" customHeight="1">
      <c r="A44" s="21" t="s">
        <v>652</v>
      </c>
      <c r="B44" s="22" t="s">
        <v>654</v>
      </c>
      <c r="C44" s="17" t="s">
        <v>653</v>
      </c>
      <c r="D44" s="19" t="s">
        <v>23</v>
      </c>
      <c r="E44" s="23">
        <v>1500000</v>
      </c>
      <c r="F44" s="24">
        <v>1458.32</v>
      </c>
      <c r="G44" s="25">
        <v>5.5999999999999999E-3</v>
      </c>
    </row>
    <row r="45" spans="1:7" ht="12.95" customHeight="1">
      <c r="A45" s="21" t="s">
        <v>655</v>
      </c>
      <c r="B45" s="22" t="s">
        <v>657</v>
      </c>
      <c r="C45" s="17" t="s">
        <v>656</v>
      </c>
      <c r="D45" s="19" t="s">
        <v>36</v>
      </c>
      <c r="E45" s="23">
        <v>1000000</v>
      </c>
      <c r="F45" s="24">
        <v>1010.96</v>
      </c>
      <c r="G45" s="25">
        <v>3.8999999999999998E-3</v>
      </c>
    </row>
    <row r="46" spans="1:7" ht="12.95" customHeight="1">
      <c r="A46" s="21" t="s">
        <v>27</v>
      </c>
      <c r="B46" s="22" t="s">
        <v>29</v>
      </c>
      <c r="C46" s="17" t="s">
        <v>28</v>
      </c>
      <c r="D46" s="19" t="s">
        <v>23</v>
      </c>
      <c r="E46" s="23">
        <v>500000</v>
      </c>
      <c r="F46" s="24">
        <v>499.98</v>
      </c>
      <c r="G46" s="25">
        <v>1.9E-3</v>
      </c>
    </row>
    <row r="47" spans="1:7" ht="12.95" customHeight="1">
      <c r="A47" s="21" t="s">
        <v>658</v>
      </c>
      <c r="B47" s="22" t="s">
        <v>660</v>
      </c>
      <c r="C47" s="17" t="s">
        <v>659</v>
      </c>
      <c r="D47" s="19" t="s">
        <v>23</v>
      </c>
      <c r="E47" s="23">
        <v>400000</v>
      </c>
      <c r="F47" s="24">
        <v>401.54</v>
      </c>
      <c r="G47" s="25">
        <v>1.5E-3</v>
      </c>
    </row>
    <row r="48" spans="1:7" ht="12.95" customHeight="1">
      <c r="A48" s="21" t="s">
        <v>364</v>
      </c>
      <c r="B48" s="22" t="s">
        <v>366</v>
      </c>
      <c r="C48" s="17" t="s">
        <v>365</v>
      </c>
      <c r="D48" s="19" t="s">
        <v>23</v>
      </c>
      <c r="E48" s="23">
        <v>100000</v>
      </c>
      <c r="F48" s="24">
        <v>100.59</v>
      </c>
      <c r="G48" s="25">
        <v>4.0000000000000002E-4</v>
      </c>
    </row>
    <row r="49" spans="1:7" ht="12.95" customHeight="1">
      <c r="A49" s="10"/>
      <c r="B49" s="27" t="s">
        <v>37</v>
      </c>
      <c r="C49" s="26" t="s">
        <v>2</v>
      </c>
      <c r="D49" s="27" t="s">
        <v>2</v>
      </c>
      <c r="E49" s="27" t="s">
        <v>2</v>
      </c>
      <c r="F49" s="28">
        <v>237694.53</v>
      </c>
      <c r="G49" s="29">
        <v>0.91620000000000001</v>
      </c>
    </row>
    <row r="50" spans="1:7" ht="12.95" customHeight="1">
      <c r="A50" s="10"/>
      <c r="B50" s="18" t="s">
        <v>38</v>
      </c>
      <c r="C50" s="17" t="s">
        <v>2</v>
      </c>
      <c r="D50" s="30" t="s">
        <v>2</v>
      </c>
      <c r="E50" s="30" t="s">
        <v>2</v>
      </c>
      <c r="F50" s="31" t="s">
        <v>39</v>
      </c>
      <c r="G50" s="32" t="s">
        <v>39</v>
      </c>
    </row>
    <row r="51" spans="1:7" ht="12.95" customHeight="1">
      <c r="A51" s="10"/>
      <c r="B51" s="26" t="s">
        <v>37</v>
      </c>
      <c r="C51" s="33" t="s">
        <v>2</v>
      </c>
      <c r="D51" s="30" t="s">
        <v>2</v>
      </c>
      <c r="E51" s="30" t="s">
        <v>2</v>
      </c>
      <c r="F51" s="31" t="s">
        <v>39</v>
      </c>
      <c r="G51" s="32" t="s">
        <v>39</v>
      </c>
    </row>
    <row r="52" spans="1:7" ht="12.95" customHeight="1">
      <c r="A52" s="10"/>
      <c r="B52" s="18" t="s">
        <v>2948</v>
      </c>
      <c r="C52" s="17"/>
      <c r="D52" s="19"/>
      <c r="E52" s="19"/>
      <c r="F52" s="19"/>
      <c r="G52" s="20"/>
    </row>
    <row r="53" spans="1:7" ht="12.95" customHeight="1">
      <c r="A53" s="34"/>
      <c r="B53" s="27" t="s">
        <v>37</v>
      </c>
      <c r="C53" s="26"/>
      <c r="D53" s="27"/>
      <c r="E53" s="27"/>
      <c r="F53" s="28" t="s">
        <v>39</v>
      </c>
      <c r="G53" s="29" t="s">
        <v>39</v>
      </c>
    </row>
    <row r="54" spans="1:7" ht="12.95" customHeight="1">
      <c r="A54" s="10"/>
      <c r="B54" s="27" t="s">
        <v>40</v>
      </c>
      <c r="C54" s="33" t="s">
        <v>2</v>
      </c>
      <c r="D54" s="30" t="s">
        <v>2</v>
      </c>
      <c r="E54" s="35" t="s">
        <v>2</v>
      </c>
      <c r="F54" s="36">
        <v>237694.53</v>
      </c>
      <c r="G54" s="37">
        <v>0.91620000000000001</v>
      </c>
    </row>
    <row r="55" spans="1:7" ht="12.95" customHeight="1">
      <c r="A55" s="10"/>
      <c r="B55" s="18" t="s">
        <v>41</v>
      </c>
      <c r="C55" s="17" t="s">
        <v>2</v>
      </c>
      <c r="D55" s="19" t="s">
        <v>2</v>
      </c>
      <c r="E55" s="19" t="s">
        <v>2</v>
      </c>
      <c r="F55" s="19" t="s">
        <v>2</v>
      </c>
      <c r="G55" s="20" t="s">
        <v>2</v>
      </c>
    </row>
    <row r="56" spans="1:7" ht="12.95" customHeight="1">
      <c r="A56" s="10"/>
      <c r="B56" s="18" t="s">
        <v>42</v>
      </c>
      <c r="C56" s="17" t="s">
        <v>2</v>
      </c>
      <c r="D56" s="19" t="s">
        <v>2</v>
      </c>
      <c r="E56" s="19" t="s">
        <v>2</v>
      </c>
      <c r="F56" s="19" t="s">
        <v>2</v>
      </c>
      <c r="G56" s="20" t="s">
        <v>2</v>
      </c>
    </row>
    <row r="57" spans="1:7" ht="12.95" customHeight="1">
      <c r="A57" s="21" t="s">
        <v>414</v>
      </c>
      <c r="B57" s="22" t="s">
        <v>3022</v>
      </c>
      <c r="C57" s="17" t="s">
        <v>415</v>
      </c>
      <c r="D57" s="19" t="s">
        <v>87</v>
      </c>
      <c r="E57" s="23">
        <v>5000000</v>
      </c>
      <c r="F57" s="24">
        <v>4785.7700000000004</v>
      </c>
      <c r="G57" s="25">
        <v>1.84E-2</v>
      </c>
    </row>
    <row r="58" spans="1:7" ht="12.95" customHeight="1">
      <c r="A58" s="21" t="s">
        <v>422</v>
      </c>
      <c r="B58" s="22" t="s">
        <v>58</v>
      </c>
      <c r="C58" s="17" t="s">
        <v>423</v>
      </c>
      <c r="D58" s="19" t="s">
        <v>46</v>
      </c>
      <c r="E58" s="23">
        <v>4100000</v>
      </c>
      <c r="F58" s="24">
        <v>3931.17</v>
      </c>
      <c r="G58" s="25">
        <v>1.52E-2</v>
      </c>
    </row>
    <row r="59" spans="1:7" ht="12.95" customHeight="1">
      <c r="A59" s="21" t="s">
        <v>661</v>
      </c>
      <c r="B59" s="22" t="s">
        <v>58</v>
      </c>
      <c r="C59" s="17" t="s">
        <v>662</v>
      </c>
      <c r="D59" s="19" t="s">
        <v>50</v>
      </c>
      <c r="E59" s="23">
        <v>2500000</v>
      </c>
      <c r="F59" s="24">
        <v>2429.92</v>
      </c>
      <c r="G59" s="25">
        <v>9.4000000000000004E-3</v>
      </c>
    </row>
    <row r="60" spans="1:7" ht="12.95" customHeight="1">
      <c r="A60" s="10"/>
      <c r="B60" s="18" t="s">
        <v>453</v>
      </c>
      <c r="C60" s="17" t="s">
        <v>2</v>
      </c>
      <c r="D60" s="19" t="s">
        <v>2</v>
      </c>
      <c r="E60" s="19" t="s">
        <v>2</v>
      </c>
      <c r="F60" s="19" t="s">
        <v>2</v>
      </c>
      <c r="G60" s="20" t="s">
        <v>2</v>
      </c>
    </row>
    <row r="61" spans="1:7" ht="12.95" customHeight="1">
      <c r="A61" s="11" t="s">
        <v>2</v>
      </c>
      <c r="B61" s="22" t="s">
        <v>454</v>
      </c>
      <c r="C61" s="17" t="s">
        <v>2</v>
      </c>
      <c r="D61" s="19" t="s">
        <v>2</v>
      </c>
      <c r="E61" s="39" t="s">
        <v>2</v>
      </c>
      <c r="F61" s="24">
        <v>2200.38</v>
      </c>
      <c r="G61" s="25">
        <v>8.5000000000000006E-3</v>
      </c>
    </row>
    <row r="62" spans="1:7" ht="12.95" customHeight="1">
      <c r="A62" s="10"/>
      <c r="B62" s="18" t="s">
        <v>63</v>
      </c>
      <c r="C62" s="17" t="s">
        <v>2</v>
      </c>
      <c r="D62" s="19" t="s">
        <v>2</v>
      </c>
      <c r="E62" s="19" t="s">
        <v>2</v>
      </c>
      <c r="F62" s="19" t="s">
        <v>2</v>
      </c>
      <c r="G62" s="20" t="s">
        <v>2</v>
      </c>
    </row>
    <row r="63" spans="1:7" ht="12.95" customHeight="1">
      <c r="A63" s="21" t="s">
        <v>460</v>
      </c>
      <c r="B63" s="22" t="s">
        <v>201</v>
      </c>
      <c r="C63" s="17" t="s">
        <v>461</v>
      </c>
      <c r="D63" s="19" t="s">
        <v>50</v>
      </c>
      <c r="E63" s="23">
        <v>2500000</v>
      </c>
      <c r="F63" s="24">
        <v>2395.59</v>
      </c>
      <c r="G63" s="25">
        <v>9.1999999999999998E-3</v>
      </c>
    </row>
    <row r="64" spans="1:7" ht="12.95" customHeight="1">
      <c r="A64" s="10"/>
      <c r="B64" s="27" t="s">
        <v>40</v>
      </c>
      <c r="C64" s="33" t="s">
        <v>2</v>
      </c>
      <c r="D64" s="30" t="s">
        <v>2</v>
      </c>
      <c r="E64" s="35" t="s">
        <v>2</v>
      </c>
      <c r="F64" s="36">
        <v>15742.83</v>
      </c>
      <c r="G64" s="37">
        <v>6.0699999999999997E-2</v>
      </c>
    </row>
    <row r="65" spans="1:7" ht="12.95" customHeight="1">
      <c r="A65" s="10"/>
      <c r="B65" s="18" t="s">
        <v>260</v>
      </c>
      <c r="C65" s="17" t="s">
        <v>2</v>
      </c>
      <c r="D65" s="19" t="s">
        <v>2</v>
      </c>
      <c r="E65" s="19" t="s">
        <v>2</v>
      </c>
      <c r="F65" s="19" t="s">
        <v>2</v>
      </c>
      <c r="G65" s="20" t="s">
        <v>2</v>
      </c>
    </row>
    <row r="66" spans="1:7" ht="12.95" customHeight="1">
      <c r="A66" s="21" t="s">
        <v>261</v>
      </c>
      <c r="B66" s="22" t="s">
        <v>262</v>
      </c>
      <c r="C66" s="17" t="s">
        <v>2</v>
      </c>
      <c r="D66" s="19" t="s">
        <v>2</v>
      </c>
      <c r="E66" s="39" t="s">
        <v>2</v>
      </c>
      <c r="F66" s="24">
        <v>34</v>
      </c>
      <c r="G66" s="25">
        <v>1E-4</v>
      </c>
    </row>
    <row r="67" spans="1:7" ht="12.95" customHeight="1">
      <c r="A67" s="10"/>
      <c r="B67" s="27" t="s">
        <v>40</v>
      </c>
      <c r="C67" s="33" t="s">
        <v>2</v>
      </c>
      <c r="D67" s="30" t="s">
        <v>2</v>
      </c>
      <c r="E67" s="35" t="s">
        <v>2</v>
      </c>
      <c r="F67" s="36">
        <v>34</v>
      </c>
      <c r="G67" s="37">
        <v>1E-4</v>
      </c>
    </row>
    <row r="68" spans="1:7" ht="12.95" customHeight="1">
      <c r="A68" s="10"/>
      <c r="B68" s="27" t="s">
        <v>263</v>
      </c>
      <c r="C68" s="33" t="s">
        <v>2</v>
      </c>
      <c r="D68" s="30" t="s">
        <v>2</v>
      </c>
      <c r="E68" s="19" t="s">
        <v>2</v>
      </c>
      <c r="F68" s="36">
        <v>5926.14</v>
      </c>
      <c r="G68" s="37">
        <v>2.3E-2</v>
      </c>
    </row>
    <row r="69" spans="1:7" ht="12.95" customHeight="1" thickBot="1">
      <c r="A69" s="10"/>
      <c r="B69" s="41" t="s">
        <v>264</v>
      </c>
      <c r="C69" s="40" t="s">
        <v>2</v>
      </c>
      <c r="D69" s="42" t="s">
        <v>2</v>
      </c>
      <c r="E69" s="42" t="s">
        <v>2</v>
      </c>
      <c r="F69" s="43">
        <v>259397.5028854</v>
      </c>
      <c r="G69" s="44">
        <v>1</v>
      </c>
    </row>
    <row r="70" spans="1:7" ht="12.95" customHeight="1">
      <c r="A70" s="10"/>
      <c r="B70" s="11" t="s">
        <v>2</v>
      </c>
      <c r="C70" s="10"/>
      <c r="D70" s="10"/>
      <c r="E70" s="10"/>
      <c r="F70" s="10"/>
      <c r="G70" s="10"/>
    </row>
    <row r="71" spans="1:7" ht="12.95" customHeight="1">
      <c r="A71" s="10"/>
      <c r="B71" s="45" t="s">
        <v>2</v>
      </c>
      <c r="C71" s="10"/>
      <c r="D71" s="10"/>
      <c r="E71" s="10"/>
      <c r="F71" s="10"/>
      <c r="G71" s="10"/>
    </row>
    <row r="72" spans="1:7" ht="12.95" customHeight="1">
      <c r="A72" s="10"/>
      <c r="B72" s="45" t="s">
        <v>265</v>
      </c>
      <c r="C72" s="10"/>
      <c r="D72" s="10"/>
      <c r="E72" s="10"/>
      <c r="F72" s="61"/>
      <c r="G72" s="57"/>
    </row>
    <row r="73" spans="1:7" ht="12.95" customHeight="1">
      <c r="A73" s="10"/>
      <c r="B73" s="45" t="s">
        <v>485</v>
      </c>
      <c r="C73" s="10"/>
      <c r="D73" s="10"/>
      <c r="E73" s="10"/>
      <c r="F73" s="10"/>
      <c r="G73" s="10"/>
    </row>
    <row r="74" spans="1:7" ht="12.95" customHeight="1">
      <c r="A74" s="10"/>
      <c r="B74" s="45" t="s">
        <v>2</v>
      </c>
      <c r="C74" s="10"/>
      <c r="D74" s="10"/>
      <c r="E74" s="10"/>
      <c r="F74" s="10"/>
      <c r="G74" s="10"/>
    </row>
    <row r="75" spans="1:7" ht="26.1" customHeight="1">
      <c r="A75" s="10"/>
      <c r="B75" s="55"/>
      <c r="C75" s="10"/>
      <c r="E75" s="10"/>
      <c r="F75" s="10"/>
      <c r="G75" s="10"/>
    </row>
    <row r="76" spans="1:7" ht="12.95" customHeight="1">
      <c r="A76" s="10"/>
      <c r="B76" s="45" t="s">
        <v>2</v>
      </c>
      <c r="C76" s="10"/>
      <c r="D76" s="10"/>
      <c r="E76" s="10"/>
      <c r="F76" s="10"/>
      <c r="G76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2:G123"/>
  <sheetViews>
    <sheetView showGridLines="0" zoomScaleNormal="100" workbookViewId="0">
      <selection activeCell="B4" sqref="B4:G4"/>
    </sheetView>
  </sheetViews>
  <sheetFormatPr defaultRowHeight="12.75"/>
  <cols>
    <col min="1" max="1" width="9.85546875" style="8" bestFit="1" customWidth="1"/>
    <col min="2" max="2" width="61.7109375" style="8" bestFit="1" customWidth="1"/>
    <col min="3" max="3" width="13.85546875" style="8" bestFit="1" customWidth="1"/>
    <col min="4" max="4" width="14.140625" style="8" bestFit="1" customWidth="1"/>
    <col min="5" max="5" width="9.85546875" style="8" bestFit="1" customWidth="1"/>
    <col min="6" max="6" width="27.42578125" style="8" bestFit="1" customWidth="1"/>
    <col min="7" max="7" width="8.140625" style="8" bestFit="1" customWidth="1"/>
    <col min="8" max="16384" width="9.140625" style="8"/>
  </cols>
  <sheetData>
    <row r="2" spans="1:7">
      <c r="B2" s="65" t="s">
        <v>2985</v>
      </c>
      <c r="C2" s="65"/>
      <c r="D2" s="65"/>
      <c r="E2" s="65"/>
      <c r="F2" s="65"/>
      <c r="G2" s="65"/>
    </row>
    <row r="4" spans="1:7">
      <c r="B4" s="66" t="s">
        <v>3041</v>
      </c>
      <c r="C4" s="65"/>
      <c r="D4" s="65"/>
      <c r="E4" s="65"/>
      <c r="F4" s="65"/>
      <c r="G4" s="65"/>
    </row>
    <row r="5" spans="1:7" ht="15.95" customHeight="1">
      <c r="A5" s="9" t="s">
        <v>663</v>
      </c>
      <c r="B5" s="56" t="s">
        <v>2956</v>
      </c>
      <c r="D5" s="10"/>
      <c r="E5" s="10"/>
      <c r="F5" s="10"/>
      <c r="G5" s="10"/>
    </row>
    <row r="6" spans="1:7" ht="12.95" customHeight="1">
      <c r="A6" s="10"/>
      <c r="B6" s="56" t="s">
        <v>1</v>
      </c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664</v>
      </c>
      <c r="B12" s="22" t="s">
        <v>3032</v>
      </c>
      <c r="C12" s="17" t="s">
        <v>665</v>
      </c>
      <c r="D12" s="19" t="s">
        <v>23</v>
      </c>
      <c r="E12" s="23">
        <v>24500000</v>
      </c>
      <c r="F12" s="24">
        <v>23808.41</v>
      </c>
      <c r="G12" s="25">
        <v>4.5600000000000002E-2</v>
      </c>
    </row>
    <row r="13" spans="1:7" ht="12.95" customHeight="1">
      <c r="A13" s="21" t="s">
        <v>666</v>
      </c>
      <c r="B13" s="22" t="s">
        <v>668</v>
      </c>
      <c r="C13" s="17" t="s">
        <v>667</v>
      </c>
      <c r="D13" s="19" t="s">
        <v>23</v>
      </c>
      <c r="E13" s="23">
        <v>22500000</v>
      </c>
      <c r="F13" s="24">
        <v>22570.27</v>
      </c>
      <c r="G13" s="25">
        <v>4.3200000000000002E-2</v>
      </c>
    </row>
    <row r="14" spans="1:7" ht="12.95" customHeight="1">
      <c r="A14" s="21" t="s">
        <v>669</v>
      </c>
      <c r="B14" s="22" t="s">
        <v>671</v>
      </c>
      <c r="C14" s="17" t="s">
        <v>670</v>
      </c>
      <c r="D14" s="19" t="s">
        <v>23</v>
      </c>
      <c r="E14" s="23">
        <v>21000000</v>
      </c>
      <c r="F14" s="24">
        <v>20642.37</v>
      </c>
      <c r="G14" s="25">
        <v>3.95E-2</v>
      </c>
    </row>
    <row r="15" spans="1:7" ht="12.95" customHeight="1">
      <c r="A15" s="21" t="s">
        <v>643</v>
      </c>
      <c r="B15" s="22" t="s">
        <v>645</v>
      </c>
      <c r="C15" s="17" t="s">
        <v>644</v>
      </c>
      <c r="D15" s="19" t="s">
        <v>23</v>
      </c>
      <c r="E15" s="23">
        <v>18000000</v>
      </c>
      <c r="F15" s="24">
        <v>17047.93</v>
      </c>
      <c r="G15" s="25">
        <v>3.2599999999999997E-2</v>
      </c>
    </row>
    <row r="16" spans="1:7" ht="12.95" customHeight="1">
      <c r="A16" s="21" t="s">
        <v>593</v>
      </c>
      <c r="B16" s="22" t="s">
        <v>595</v>
      </c>
      <c r="C16" s="17" t="s">
        <v>594</v>
      </c>
      <c r="D16" s="19" t="s">
        <v>23</v>
      </c>
      <c r="E16" s="23">
        <v>16000000</v>
      </c>
      <c r="F16" s="24">
        <v>15524.96</v>
      </c>
      <c r="G16" s="25">
        <v>2.9700000000000001E-2</v>
      </c>
    </row>
    <row r="17" spans="1:7" ht="12.95" customHeight="1">
      <c r="A17" s="21" t="s">
        <v>672</v>
      </c>
      <c r="B17" s="22" t="s">
        <v>674</v>
      </c>
      <c r="C17" s="17" t="s">
        <v>673</v>
      </c>
      <c r="D17" s="19" t="s">
        <v>23</v>
      </c>
      <c r="E17" s="23">
        <v>15500000</v>
      </c>
      <c r="F17" s="24">
        <v>15315.58</v>
      </c>
      <c r="G17" s="25">
        <v>2.93E-2</v>
      </c>
    </row>
    <row r="18" spans="1:7" ht="12.95" customHeight="1">
      <c r="A18" s="21" t="s">
        <v>375</v>
      </c>
      <c r="B18" s="22" t="s">
        <v>3025</v>
      </c>
      <c r="C18" s="17" t="s">
        <v>376</v>
      </c>
      <c r="D18" s="19" t="s">
        <v>36</v>
      </c>
      <c r="E18" s="23">
        <v>15000000</v>
      </c>
      <c r="F18" s="24">
        <v>15016.23</v>
      </c>
      <c r="G18" s="25">
        <v>2.8799999999999999E-2</v>
      </c>
    </row>
    <row r="19" spans="1:7" ht="12.95" customHeight="1">
      <c r="A19" s="21" t="s">
        <v>675</v>
      </c>
      <c r="B19" s="22" t="s">
        <v>677</v>
      </c>
      <c r="C19" s="17" t="s">
        <v>676</v>
      </c>
      <c r="D19" s="19" t="s">
        <v>23</v>
      </c>
      <c r="E19" s="23">
        <v>15000000</v>
      </c>
      <c r="F19" s="24">
        <v>14974.1</v>
      </c>
      <c r="G19" s="25">
        <v>2.87E-2</v>
      </c>
    </row>
    <row r="20" spans="1:7" ht="12.95" customHeight="1">
      <c r="A20" s="21" t="s">
        <v>678</v>
      </c>
      <c r="B20" s="22" t="s">
        <v>680</v>
      </c>
      <c r="C20" s="17" t="s">
        <v>679</v>
      </c>
      <c r="D20" s="19" t="s">
        <v>23</v>
      </c>
      <c r="E20" s="23">
        <v>14500000</v>
      </c>
      <c r="F20" s="24">
        <v>14499.52</v>
      </c>
      <c r="G20" s="25">
        <v>2.7799999999999998E-2</v>
      </c>
    </row>
    <row r="21" spans="1:7" ht="12.95" customHeight="1">
      <c r="A21" s="21" t="s">
        <v>681</v>
      </c>
      <c r="B21" s="22" t="s">
        <v>683</v>
      </c>
      <c r="C21" s="17" t="s">
        <v>682</v>
      </c>
      <c r="D21" s="19" t="s">
        <v>23</v>
      </c>
      <c r="E21" s="23">
        <v>14500000</v>
      </c>
      <c r="F21" s="24">
        <v>14489.15</v>
      </c>
      <c r="G21" s="25">
        <v>2.7699999999999999E-2</v>
      </c>
    </row>
    <row r="22" spans="1:7" ht="12.95" customHeight="1">
      <c r="A22" s="21" t="s">
        <v>684</v>
      </c>
      <c r="B22" s="22" t="s">
        <v>2994</v>
      </c>
      <c r="C22" s="17" t="s">
        <v>685</v>
      </c>
      <c r="D22" s="19" t="s">
        <v>36</v>
      </c>
      <c r="E22" s="23">
        <v>14000000</v>
      </c>
      <c r="F22" s="24">
        <v>13966.46</v>
      </c>
      <c r="G22" s="25">
        <v>2.6700000000000002E-2</v>
      </c>
    </row>
    <row r="23" spans="1:7" ht="12.95" customHeight="1">
      <c r="A23" s="21" t="s">
        <v>686</v>
      </c>
      <c r="B23" s="22" t="s">
        <v>688</v>
      </c>
      <c r="C23" s="17" t="s">
        <v>687</v>
      </c>
      <c r="D23" s="19" t="s">
        <v>23</v>
      </c>
      <c r="E23" s="23">
        <v>12000000</v>
      </c>
      <c r="F23" s="24">
        <v>12014.84</v>
      </c>
      <c r="G23" s="25">
        <v>2.3E-2</v>
      </c>
    </row>
    <row r="24" spans="1:7" ht="12.95" customHeight="1">
      <c r="A24" s="21" t="s">
        <v>689</v>
      </c>
      <c r="B24" s="22" t="s">
        <v>691</v>
      </c>
      <c r="C24" s="17" t="s">
        <v>690</v>
      </c>
      <c r="D24" s="19" t="s">
        <v>23</v>
      </c>
      <c r="E24" s="23">
        <v>10000000</v>
      </c>
      <c r="F24" s="24">
        <v>10015.959999999999</v>
      </c>
      <c r="G24" s="25">
        <v>1.9199999999999998E-2</v>
      </c>
    </row>
    <row r="25" spans="1:7" ht="12.95" customHeight="1">
      <c r="A25" s="21" t="s">
        <v>692</v>
      </c>
      <c r="B25" s="22" t="s">
        <v>3003</v>
      </c>
      <c r="C25" s="17" t="s">
        <v>693</v>
      </c>
      <c r="D25" s="19" t="s">
        <v>23</v>
      </c>
      <c r="E25" s="23">
        <v>10000000</v>
      </c>
      <c r="F25" s="24">
        <v>9964.77</v>
      </c>
      <c r="G25" s="25">
        <v>1.9099999999999999E-2</v>
      </c>
    </row>
    <row r="26" spans="1:7" ht="12.95" customHeight="1">
      <c r="A26" s="21" t="s">
        <v>329</v>
      </c>
      <c r="B26" s="22" t="s">
        <v>331</v>
      </c>
      <c r="C26" s="17" t="s">
        <v>330</v>
      </c>
      <c r="D26" s="19" t="s">
        <v>23</v>
      </c>
      <c r="E26" s="23">
        <v>10000000</v>
      </c>
      <c r="F26" s="24">
        <v>9963.7900000000009</v>
      </c>
      <c r="G26" s="25">
        <v>1.9099999999999999E-2</v>
      </c>
    </row>
    <row r="27" spans="1:7" ht="12.95" customHeight="1">
      <c r="A27" s="21" t="s">
        <v>694</v>
      </c>
      <c r="B27" s="22" t="s">
        <v>696</v>
      </c>
      <c r="C27" s="17" t="s">
        <v>695</v>
      </c>
      <c r="D27" s="19" t="s">
        <v>23</v>
      </c>
      <c r="E27" s="23">
        <v>10000000</v>
      </c>
      <c r="F27" s="24">
        <v>9910.32</v>
      </c>
      <c r="G27" s="25">
        <v>1.9E-2</v>
      </c>
    </row>
    <row r="28" spans="1:7" ht="12.95" customHeight="1">
      <c r="A28" s="21" t="s">
        <v>652</v>
      </c>
      <c r="B28" s="22" t="s">
        <v>654</v>
      </c>
      <c r="C28" s="17" t="s">
        <v>653</v>
      </c>
      <c r="D28" s="19" t="s">
        <v>23</v>
      </c>
      <c r="E28" s="23">
        <v>9000000</v>
      </c>
      <c r="F28" s="24">
        <v>8749.9</v>
      </c>
      <c r="G28" s="25">
        <v>1.6799999999999999E-2</v>
      </c>
    </row>
    <row r="29" spans="1:7" ht="12.95" customHeight="1">
      <c r="A29" s="21" t="s">
        <v>697</v>
      </c>
      <c r="B29" s="22" t="s">
        <v>699</v>
      </c>
      <c r="C29" s="17" t="s">
        <v>698</v>
      </c>
      <c r="D29" s="19" t="s">
        <v>23</v>
      </c>
      <c r="E29" s="23">
        <v>8500000</v>
      </c>
      <c r="F29" s="24">
        <v>8176.39</v>
      </c>
      <c r="G29" s="25">
        <v>1.5699999999999999E-2</v>
      </c>
    </row>
    <row r="30" spans="1:7" ht="12.95" customHeight="1">
      <c r="A30" s="21" t="s">
        <v>700</v>
      </c>
      <c r="B30" s="22" t="s">
        <v>702</v>
      </c>
      <c r="C30" s="17" t="s">
        <v>701</v>
      </c>
      <c r="D30" s="19" t="s">
        <v>23</v>
      </c>
      <c r="E30" s="23">
        <v>8000000</v>
      </c>
      <c r="F30" s="24">
        <v>7728.33</v>
      </c>
      <c r="G30" s="25">
        <v>1.4800000000000001E-2</v>
      </c>
    </row>
    <row r="31" spans="1:7" ht="12.95" customHeight="1">
      <c r="A31" s="21" t="s">
        <v>703</v>
      </c>
      <c r="B31" s="22" t="s">
        <v>705</v>
      </c>
      <c r="C31" s="17" t="s">
        <v>704</v>
      </c>
      <c r="D31" s="19" t="s">
        <v>23</v>
      </c>
      <c r="E31" s="23">
        <v>7500000</v>
      </c>
      <c r="F31" s="24">
        <v>7492.57</v>
      </c>
      <c r="G31" s="25">
        <v>1.43E-2</v>
      </c>
    </row>
    <row r="32" spans="1:7" ht="12.95" customHeight="1">
      <c r="A32" s="21" t="s">
        <v>706</v>
      </c>
      <c r="B32" s="22" t="s">
        <v>708</v>
      </c>
      <c r="C32" s="17" t="s">
        <v>707</v>
      </c>
      <c r="D32" s="19" t="s">
        <v>23</v>
      </c>
      <c r="E32" s="23">
        <v>7500000</v>
      </c>
      <c r="F32" s="24">
        <v>7453.39</v>
      </c>
      <c r="G32" s="25">
        <v>1.43E-2</v>
      </c>
    </row>
    <row r="33" spans="1:7" ht="12.95" customHeight="1">
      <c r="A33" s="21" t="s">
        <v>709</v>
      </c>
      <c r="B33" s="22" t="s">
        <v>711</v>
      </c>
      <c r="C33" s="17" t="s">
        <v>710</v>
      </c>
      <c r="D33" s="19" t="s">
        <v>23</v>
      </c>
      <c r="E33" s="23">
        <v>7230000</v>
      </c>
      <c r="F33" s="24">
        <v>7228.86</v>
      </c>
      <c r="G33" s="25">
        <v>1.38E-2</v>
      </c>
    </row>
    <row r="34" spans="1:7" ht="12.95" customHeight="1">
      <c r="A34" s="21" t="s">
        <v>649</v>
      </c>
      <c r="B34" s="22" t="s">
        <v>651</v>
      </c>
      <c r="C34" s="17" t="s">
        <v>650</v>
      </c>
      <c r="D34" s="19" t="s">
        <v>23</v>
      </c>
      <c r="E34" s="23">
        <v>6500000</v>
      </c>
      <c r="F34" s="24">
        <v>6448.01</v>
      </c>
      <c r="G34" s="25">
        <v>1.23E-2</v>
      </c>
    </row>
    <row r="35" spans="1:7" ht="12.95" customHeight="1">
      <c r="A35" s="21" t="s">
        <v>605</v>
      </c>
      <c r="B35" s="22" t="s">
        <v>607</v>
      </c>
      <c r="C35" s="17" t="s">
        <v>606</v>
      </c>
      <c r="D35" s="19" t="s">
        <v>23</v>
      </c>
      <c r="E35" s="23">
        <v>6500000</v>
      </c>
      <c r="F35" s="24">
        <v>6382.51</v>
      </c>
      <c r="G35" s="25">
        <v>1.2200000000000001E-2</v>
      </c>
    </row>
    <row r="36" spans="1:7" ht="12.95" customHeight="1">
      <c r="A36" s="21" t="s">
        <v>637</v>
      </c>
      <c r="B36" s="22" t="s">
        <v>639</v>
      </c>
      <c r="C36" s="17" t="s">
        <v>638</v>
      </c>
      <c r="D36" s="19" t="s">
        <v>23</v>
      </c>
      <c r="E36" s="23">
        <v>6500000</v>
      </c>
      <c r="F36" s="24">
        <v>6334.89</v>
      </c>
      <c r="G36" s="25">
        <v>1.21E-2</v>
      </c>
    </row>
    <row r="37" spans="1:7" ht="12.95" customHeight="1">
      <c r="A37" s="21" t="s">
        <v>596</v>
      </c>
      <c r="B37" s="22" t="s">
        <v>598</v>
      </c>
      <c r="C37" s="17" t="s">
        <v>597</v>
      </c>
      <c r="D37" s="19" t="s">
        <v>23</v>
      </c>
      <c r="E37" s="23">
        <v>6500000</v>
      </c>
      <c r="F37" s="24">
        <v>6332.94</v>
      </c>
      <c r="G37" s="25">
        <v>1.21E-2</v>
      </c>
    </row>
    <row r="38" spans="1:7" ht="12.95" customHeight="1">
      <c r="A38" s="21" t="s">
        <v>712</v>
      </c>
      <c r="B38" s="22" t="s">
        <v>714</v>
      </c>
      <c r="C38" s="17" t="s">
        <v>713</v>
      </c>
      <c r="D38" s="19" t="s">
        <v>23</v>
      </c>
      <c r="E38" s="23">
        <v>6500000</v>
      </c>
      <c r="F38" s="24">
        <v>6315.42</v>
      </c>
      <c r="G38" s="25">
        <v>1.21E-2</v>
      </c>
    </row>
    <row r="39" spans="1:7" ht="12.95" customHeight="1">
      <c r="A39" s="21" t="s">
        <v>715</v>
      </c>
      <c r="B39" s="22" t="s">
        <v>717</v>
      </c>
      <c r="C39" s="17" t="s">
        <v>716</v>
      </c>
      <c r="D39" s="19" t="s">
        <v>23</v>
      </c>
      <c r="E39" s="23">
        <v>6500000</v>
      </c>
      <c r="F39" s="24">
        <v>6267.98</v>
      </c>
      <c r="G39" s="25">
        <v>1.2E-2</v>
      </c>
    </row>
    <row r="40" spans="1:7" ht="12.95" customHeight="1">
      <c r="A40" s="21" t="s">
        <v>718</v>
      </c>
      <c r="B40" s="22" t="s">
        <v>3033</v>
      </c>
      <c r="C40" s="17" t="s">
        <v>719</v>
      </c>
      <c r="D40" s="19" t="s">
        <v>23</v>
      </c>
      <c r="E40" s="23">
        <v>6500000</v>
      </c>
      <c r="F40" s="24">
        <v>6262.22</v>
      </c>
      <c r="G40" s="25">
        <v>1.2E-2</v>
      </c>
    </row>
    <row r="41" spans="1:7" ht="12.95" customHeight="1">
      <c r="A41" s="21" t="s">
        <v>720</v>
      </c>
      <c r="B41" s="22" t="s">
        <v>722</v>
      </c>
      <c r="C41" s="17" t="s">
        <v>721</v>
      </c>
      <c r="D41" s="19" t="s">
        <v>23</v>
      </c>
      <c r="E41" s="23">
        <v>5500000</v>
      </c>
      <c r="F41" s="24">
        <v>5510.03</v>
      </c>
      <c r="G41" s="25">
        <v>1.0500000000000001E-2</v>
      </c>
    </row>
    <row r="42" spans="1:7" ht="12.95" customHeight="1">
      <c r="A42" s="21" t="s">
        <v>723</v>
      </c>
      <c r="B42" s="22" t="s">
        <v>725</v>
      </c>
      <c r="C42" s="17" t="s">
        <v>724</v>
      </c>
      <c r="D42" s="19" t="s">
        <v>23</v>
      </c>
      <c r="E42" s="23">
        <v>5500000</v>
      </c>
      <c r="F42" s="24">
        <v>5317.54</v>
      </c>
      <c r="G42" s="25">
        <v>1.0200000000000001E-2</v>
      </c>
    </row>
    <row r="43" spans="1:7" ht="12.95" customHeight="1">
      <c r="A43" s="21" t="s">
        <v>726</v>
      </c>
      <c r="B43" s="22" t="s">
        <v>728</v>
      </c>
      <c r="C43" s="17" t="s">
        <v>727</v>
      </c>
      <c r="D43" s="19" t="s">
        <v>23</v>
      </c>
      <c r="E43" s="23">
        <v>5000000</v>
      </c>
      <c r="F43" s="24">
        <v>5011.43</v>
      </c>
      <c r="G43" s="25">
        <v>9.5999999999999992E-3</v>
      </c>
    </row>
    <row r="44" spans="1:7" ht="12.95" customHeight="1">
      <c r="A44" s="21" t="s">
        <v>490</v>
      </c>
      <c r="B44" s="22" t="s">
        <v>492</v>
      </c>
      <c r="C44" s="17" t="s">
        <v>491</v>
      </c>
      <c r="D44" s="19" t="s">
        <v>23</v>
      </c>
      <c r="E44" s="23">
        <v>5000000</v>
      </c>
      <c r="F44" s="24">
        <v>5003.91</v>
      </c>
      <c r="G44" s="25">
        <v>9.5999999999999992E-3</v>
      </c>
    </row>
    <row r="45" spans="1:7" ht="12.95" customHeight="1">
      <c r="A45" s="21" t="s">
        <v>729</v>
      </c>
      <c r="B45" s="22" t="s">
        <v>731</v>
      </c>
      <c r="C45" s="17" t="s">
        <v>730</v>
      </c>
      <c r="D45" s="19" t="s">
        <v>23</v>
      </c>
      <c r="E45" s="23">
        <v>5000000</v>
      </c>
      <c r="F45" s="24">
        <v>5001</v>
      </c>
      <c r="G45" s="25">
        <v>9.5999999999999992E-3</v>
      </c>
    </row>
    <row r="46" spans="1:7" ht="12.95" customHeight="1">
      <c r="A46" s="21" t="s">
        <v>732</v>
      </c>
      <c r="B46" s="22" t="s">
        <v>734</v>
      </c>
      <c r="C46" s="17" t="s">
        <v>733</v>
      </c>
      <c r="D46" s="19" t="s">
        <v>23</v>
      </c>
      <c r="E46" s="23">
        <v>5000000</v>
      </c>
      <c r="F46" s="24">
        <v>4994.87</v>
      </c>
      <c r="G46" s="25">
        <v>9.5999999999999992E-3</v>
      </c>
    </row>
    <row r="47" spans="1:7" ht="12.95" customHeight="1">
      <c r="A47" s="21" t="s">
        <v>324</v>
      </c>
      <c r="B47" s="22" t="s">
        <v>326</v>
      </c>
      <c r="C47" s="17" t="s">
        <v>325</v>
      </c>
      <c r="D47" s="19" t="s">
        <v>23</v>
      </c>
      <c r="E47" s="23">
        <v>5000000</v>
      </c>
      <c r="F47" s="24">
        <v>4992.2299999999996</v>
      </c>
      <c r="G47" s="25">
        <v>9.5999999999999992E-3</v>
      </c>
    </row>
    <row r="48" spans="1:7" ht="12.95" customHeight="1">
      <c r="A48" s="21" t="s">
        <v>735</v>
      </c>
      <c r="B48" s="22" t="s">
        <v>737</v>
      </c>
      <c r="C48" s="17" t="s">
        <v>736</v>
      </c>
      <c r="D48" s="19" t="s">
        <v>23</v>
      </c>
      <c r="E48" s="23">
        <v>5000000</v>
      </c>
      <c r="F48" s="24">
        <v>4978.6400000000003</v>
      </c>
      <c r="G48" s="25">
        <v>9.4999999999999998E-3</v>
      </c>
    </row>
    <row r="49" spans="1:7" ht="12.95" customHeight="1">
      <c r="A49" s="21" t="s">
        <v>738</v>
      </c>
      <c r="B49" s="22" t="s">
        <v>740</v>
      </c>
      <c r="C49" s="17" t="s">
        <v>739</v>
      </c>
      <c r="D49" s="19" t="s">
        <v>23</v>
      </c>
      <c r="E49" s="23">
        <v>4800000</v>
      </c>
      <c r="F49" s="24">
        <v>4806.74</v>
      </c>
      <c r="G49" s="25">
        <v>9.1999999999999998E-3</v>
      </c>
    </row>
    <row r="50" spans="1:7" ht="12.95" customHeight="1">
      <c r="A50" s="21" t="s">
        <v>619</v>
      </c>
      <c r="B50" s="22" t="s">
        <v>621</v>
      </c>
      <c r="C50" s="17" t="s">
        <v>620</v>
      </c>
      <c r="D50" s="19" t="s">
        <v>23</v>
      </c>
      <c r="E50" s="23">
        <v>4500000</v>
      </c>
      <c r="F50" s="24">
        <v>4518.26</v>
      </c>
      <c r="G50" s="25">
        <v>8.6999999999999994E-3</v>
      </c>
    </row>
    <row r="51" spans="1:7" ht="12.95" customHeight="1">
      <c r="A51" s="21" t="s">
        <v>314</v>
      </c>
      <c r="B51" s="22" t="s">
        <v>316</v>
      </c>
      <c r="C51" s="17" t="s">
        <v>315</v>
      </c>
      <c r="D51" s="19" t="s">
        <v>23</v>
      </c>
      <c r="E51" s="23">
        <v>4500000</v>
      </c>
      <c r="F51" s="24">
        <v>4409.68</v>
      </c>
      <c r="G51" s="25">
        <v>8.3999999999999995E-3</v>
      </c>
    </row>
    <row r="52" spans="1:7" ht="12.95" customHeight="1">
      <c r="A52" s="21" t="s">
        <v>741</v>
      </c>
      <c r="B52" s="22" t="s">
        <v>743</v>
      </c>
      <c r="C52" s="17" t="s">
        <v>742</v>
      </c>
      <c r="D52" s="19" t="s">
        <v>23</v>
      </c>
      <c r="E52" s="23">
        <v>4000000</v>
      </c>
      <c r="F52" s="24">
        <v>4006.82</v>
      </c>
      <c r="G52" s="25">
        <v>7.7000000000000002E-3</v>
      </c>
    </row>
    <row r="53" spans="1:7" ht="12.95" customHeight="1">
      <c r="A53" s="21" t="s">
        <v>744</v>
      </c>
      <c r="B53" s="22" t="s">
        <v>746</v>
      </c>
      <c r="C53" s="17" t="s">
        <v>745</v>
      </c>
      <c r="D53" s="19" t="s">
        <v>23</v>
      </c>
      <c r="E53" s="23">
        <v>4000000</v>
      </c>
      <c r="F53" s="24">
        <v>3909.4</v>
      </c>
      <c r="G53" s="25">
        <v>7.4999999999999997E-3</v>
      </c>
    </row>
    <row r="54" spans="1:7" ht="12.95" customHeight="1">
      <c r="A54" s="21" t="s">
        <v>570</v>
      </c>
      <c r="B54" s="22" t="s">
        <v>572</v>
      </c>
      <c r="C54" s="17" t="s">
        <v>571</v>
      </c>
      <c r="D54" s="19" t="s">
        <v>23</v>
      </c>
      <c r="E54" s="23">
        <v>3500000</v>
      </c>
      <c r="F54" s="24">
        <v>3440.37</v>
      </c>
      <c r="G54" s="25">
        <v>6.6E-3</v>
      </c>
    </row>
    <row r="55" spans="1:7" ht="12.95" customHeight="1">
      <c r="A55" s="21" t="s">
        <v>747</v>
      </c>
      <c r="B55" s="22" t="s">
        <v>749</v>
      </c>
      <c r="C55" s="17" t="s">
        <v>748</v>
      </c>
      <c r="D55" s="19" t="s">
        <v>23</v>
      </c>
      <c r="E55" s="23">
        <v>3500000</v>
      </c>
      <c r="F55" s="24">
        <v>3397.07</v>
      </c>
      <c r="G55" s="25">
        <v>6.4999999999999997E-3</v>
      </c>
    </row>
    <row r="56" spans="1:7" ht="12.95" customHeight="1">
      <c r="A56" s="21" t="s">
        <v>750</v>
      </c>
      <c r="B56" s="22" t="s">
        <v>752</v>
      </c>
      <c r="C56" s="17" t="s">
        <v>751</v>
      </c>
      <c r="D56" s="19" t="s">
        <v>23</v>
      </c>
      <c r="E56" s="23">
        <v>3000000</v>
      </c>
      <c r="F56" s="24">
        <v>3028.16</v>
      </c>
      <c r="G56" s="25">
        <v>5.7999999999999996E-3</v>
      </c>
    </row>
    <row r="57" spans="1:7" ht="12.95" customHeight="1">
      <c r="A57" s="21" t="s">
        <v>573</v>
      </c>
      <c r="B57" s="22" t="s">
        <v>575</v>
      </c>
      <c r="C57" s="17" t="s">
        <v>574</v>
      </c>
      <c r="D57" s="19" t="s">
        <v>23</v>
      </c>
      <c r="E57" s="23">
        <v>3000000</v>
      </c>
      <c r="F57" s="24">
        <v>2948.21</v>
      </c>
      <c r="G57" s="25">
        <v>5.5999999999999999E-3</v>
      </c>
    </row>
    <row r="58" spans="1:7" ht="12.95" customHeight="1">
      <c r="A58" s="21" t="s">
        <v>753</v>
      </c>
      <c r="B58" s="22" t="s">
        <v>755</v>
      </c>
      <c r="C58" s="17" t="s">
        <v>754</v>
      </c>
      <c r="D58" s="19" t="s">
        <v>23</v>
      </c>
      <c r="E58" s="23">
        <v>3000000</v>
      </c>
      <c r="F58" s="24">
        <v>2880.48</v>
      </c>
      <c r="G58" s="25">
        <v>5.4999999999999997E-3</v>
      </c>
    </row>
    <row r="59" spans="1:7" ht="12.95" customHeight="1">
      <c r="A59" s="21" t="s">
        <v>756</v>
      </c>
      <c r="B59" s="22" t="s">
        <v>758</v>
      </c>
      <c r="C59" s="17" t="s">
        <v>757</v>
      </c>
      <c r="D59" s="19" t="s">
        <v>23</v>
      </c>
      <c r="E59" s="23">
        <v>3000000</v>
      </c>
      <c r="F59" s="24">
        <v>2844.88</v>
      </c>
      <c r="G59" s="25">
        <v>5.4000000000000003E-3</v>
      </c>
    </row>
    <row r="60" spans="1:7" ht="12.95" customHeight="1">
      <c r="A60" s="21" t="s">
        <v>759</v>
      </c>
      <c r="B60" s="22" t="s">
        <v>761</v>
      </c>
      <c r="C60" s="17" t="s">
        <v>760</v>
      </c>
      <c r="D60" s="19" t="s">
        <v>23</v>
      </c>
      <c r="E60" s="23">
        <v>2500000</v>
      </c>
      <c r="F60" s="24">
        <v>2500.44</v>
      </c>
      <c r="G60" s="25">
        <v>4.7999999999999996E-3</v>
      </c>
    </row>
    <row r="61" spans="1:7" ht="12.95" customHeight="1">
      <c r="A61" s="21" t="s">
        <v>762</v>
      </c>
      <c r="B61" s="22" t="s">
        <v>764</v>
      </c>
      <c r="C61" s="17" t="s">
        <v>763</v>
      </c>
      <c r="D61" s="19" t="s">
        <v>23</v>
      </c>
      <c r="E61" s="23">
        <v>2500000</v>
      </c>
      <c r="F61" s="24">
        <v>2498.83</v>
      </c>
      <c r="G61" s="25">
        <v>4.7999999999999996E-3</v>
      </c>
    </row>
    <row r="62" spans="1:7" ht="12.95" customHeight="1">
      <c r="A62" s="21" t="s">
        <v>765</v>
      </c>
      <c r="B62" s="22" t="s">
        <v>680</v>
      </c>
      <c r="C62" s="17" t="s">
        <v>766</v>
      </c>
      <c r="D62" s="19" t="s">
        <v>23</v>
      </c>
      <c r="E62" s="23">
        <v>2500000</v>
      </c>
      <c r="F62" s="24">
        <v>2495.79</v>
      </c>
      <c r="G62" s="25">
        <v>4.7999999999999996E-3</v>
      </c>
    </row>
    <row r="63" spans="1:7" ht="12.95" customHeight="1">
      <c r="A63" s="21" t="s">
        <v>297</v>
      </c>
      <c r="B63" s="22" t="s">
        <v>299</v>
      </c>
      <c r="C63" s="17" t="s">
        <v>298</v>
      </c>
      <c r="D63" s="19" t="s">
        <v>23</v>
      </c>
      <c r="E63" s="23">
        <v>2500000</v>
      </c>
      <c r="F63" s="24">
        <v>2493.5500000000002</v>
      </c>
      <c r="G63" s="25">
        <v>4.7999999999999996E-3</v>
      </c>
    </row>
    <row r="64" spans="1:7" ht="12.95" customHeight="1">
      <c r="A64" s="21" t="s">
        <v>767</v>
      </c>
      <c r="B64" s="22" t="s">
        <v>769</v>
      </c>
      <c r="C64" s="17" t="s">
        <v>768</v>
      </c>
      <c r="D64" s="19" t="s">
        <v>23</v>
      </c>
      <c r="E64" s="23">
        <v>2500000</v>
      </c>
      <c r="F64" s="24">
        <v>2488.62</v>
      </c>
      <c r="G64" s="25">
        <v>4.7999999999999996E-3</v>
      </c>
    </row>
    <row r="65" spans="1:7" ht="12.95" customHeight="1">
      <c r="A65" s="21" t="s">
        <v>770</v>
      </c>
      <c r="B65" s="22" t="s">
        <v>772</v>
      </c>
      <c r="C65" s="17" t="s">
        <v>771</v>
      </c>
      <c r="D65" s="19" t="s">
        <v>23</v>
      </c>
      <c r="E65" s="23">
        <v>2500000</v>
      </c>
      <c r="F65" s="24">
        <v>2486.6799999999998</v>
      </c>
      <c r="G65" s="25">
        <v>4.7999999999999996E-3</v>
      </c>
    </row>
    <row r="66" spans="1:7" ht="12.95" customHeight="1">
      <c r="A66" s="21" t="s">
        <v>773</v>
      </c>
      <c r="B66" s="22" t="s">
        <v>775</v>
      </c>
      <c r="C66" s="17" t="s">
        <v>774</v>
      </c>
      <c r="D66" s="19" t="s">
        <v>23</v>
      </c>
      <c r="E66" s="23">
        <v>2500000</v>
      </c>
      <c r="F66" s="24">
        <v>2467.17</v>
      </c>
      <c r="G66" s="25">
        <v>4.7000000000000002E-3</v>
      </c>
    </row>
    <row r="67" spans="1:7" ht="12.95" customHeight="1">
      <c r="A67" s="21" t="s">
        <v>776</v>
      </c>
      <c r="B67" s="22" t="s">
        <v>778</v>
      </c>
      <c r="C67" s="17" t="s">
        <v>777</v>
      </c>
      <c r="D67" s="19" t="s">
        <v>23</v>
      </c>
      <c r="E67" s="23">
        <v>2500000</v>
      </c>
      <c r="F67" s="24">
        <v>2462.0100000000002</v>
      </c>
      <c r="G67" s="25">
        <v>4.7000000000000002E-3</v>
      </c>
    </row>
    <row r="68" spans="1:7" ht="12.95" customHeight="1">
      <c r="A68" s="21" t="s">
        <v>779</v>
      </c>
      <c r="B68" s="22" t="s">
        <v>781</v>
      </c>
      <c r="C68" s="17" t="s">
        <v>780</v>
      </c>
      <c r="D68" s="19" t="s">
        <v>23</v>
      </c>
      <c r="E68" s="23">
        <v>2500000</v>
      </c>
      <c r="F68" s="24">
        <v>2459.86</v>
      </c>
      <c r="G68" s="25">
        <v>4.7000000000000002E-3</v>
      </c>
    </row>
    <row r="69" spans="1:7" ht="12.95" customHeight="1">
      <c r="A69" s="21" t="s">
        <v>782</v>
      </c>
      <c r="B69" s="22" t="s">
        <v>784</v>
      </c>
      <c r="C69" s="17" t="s">
        <v>783</v>
      </c>
      <c r="D69" s="19" t="s">
        <v>23</v>
      </c>
      <c r="E69" s="23">
        <v>2500000</v>
      </c>
      <c r="F69" s="24">
        <v>2450.56</v>
      </c>
      <c r="G69" s="25">
        <v>4.7000000000000002E-3</v>
      </c>
    </row>
    <row r="70" spans="1:7" ht="12.95" customHeight="1">
      <c r="A70" s="21" t="s">
        <v>785</v>
      </c>
      <c r="B70" s="22" t="s">
        <v>3034</v>
      </c>
      <c r="C70" s="17" t="s">
        <v>786</v>
      </c>
      <c r="D70" s="19" t="s">
        <v>23</v>
      </c>
      <c r="E70" s="23">
        <v>2380000</v>
      </c>
      <c r="F70" s="24">
        <v>2284.6</v>
      </c>
      <c r="G70" s="25">
        <v>4.4000000000000003E-3</v>
      </c>
    </row>
    <row r="71" spans="1:7" ht="12.95" customHeight="1">
      <c r="A71" s="21" t="s">
        <v>787</v>
      </c>
      <c r="B71" s="22" t="s">
        <v>789</v>
      </c>
      <c r="C71" s="17" t="s">
        <v>788</v>
      </c>
      <c r="D71" s="19" t="s">
        <v>23</v>
      </c>
      <c r="E71" s="23">
        <v>2000000</v>
      </c>
      <c r="F71" s="24">
        <v>1997.75</v>
      </c>
      <c r="G71" s="25">
        <v>3.8E-3</v>
      </c>
    </row>
    <row r="72" spans="1:7" ht="12.95" customHeight="1">
      <c r="A72" s="21" t="s">
        <v>504</v>
      </c>
      <c r="B72" s="22" t="s">
        <v>506</v>
      </c>
      <c r="C72" s="17" t="s">
        <v>505</v>
      </c>
      <c r="D72" s="19" t="s">
        <v>23</v>
      </c>
      <c r="E72" s="23">
        <v>2000000</v>
      </c>
      <c r="F72" s="24">
        <v>1990.44</v>
      </c>
      <c r="G72" s="25">
        <v>3.8E-3</v>
      </c>
    </row>
    <row r="73" spans="1:7" ht="12.95" customHeight="1">
      <c r="A73" s="21" t="s">
        <v>790</v>
      </c>
      <c r="B73" s="22" t="s">
        <v>2997</v>
      </c>
      <c r="C73" s="17" t="s">
        <v>791</v>
      </c>
      <c r="D73" s="19" t="s">
        <v>23</v>
      </c>
      <c r="E73" s="23">
        <v>2000000</v>
      </c>
      <c r="F73" s="24">
        <v>1987.26</v>
      </c>
      <c r="G73" s="25">
        <v>3.8E-3</v>
      </c>
    </row>
    <row r="74" spans="1:7" ht="12.95" customHeight="1">
      <c r="A74" s="21" t="s">
        <v>793</v>
      </c>
      <c r="B74" s="22" t="s">
        <v>795</v>
      </c>
      <c r="C74" s="17" t="s">
        <v>794</v>
      </c>
      <c r="D74" s="19" t="s">
        <v>23</v>
      </c>
      <c r="E74" s="23">
        <v>1500000</v>
      </c>
      <c r="F74" s="24">
        <v>1520.63</v>
      </c>
      <c r="G74" s="25">
        <v>2.8999999999999998E-3</v>
      </c>
    </row>
    <row r="75" spans="1:7" ht="12.95" customHeight="1">
      <c r="A75" s="21" t="s">
        <v>796</v>
      </c>
      <c r="B75" s="22" t="s">
        <v>798</v>
      </c>
      <c r="C75" s="17" t="s">
        <v>797</v>
      </c>
      <c r="D75" s="19" t="s">
        <v>23</v>
      </c>
      <c r="E75" s="23">
        <v>1500000</v>
      </c>
      <c r="F75" s="24">
        <v>1514.91</v>
      </c>
      <c r="G75" s="25">
        <v>2.8999999999999998E-3</v>
      </c>
    </row>
    <row r="76" spans="1:7" ht="12.95" customHeight="1">
      <c r="A76" s="21" t="s">
        <v>799</v>
      </c>
      <c r="B76" s="22" t="s">
        <v>801</v>
      </c>
      <c r="C76" s="17" t="s">
        <v>800</v>
      </c>
      <c r="D76" s="19" t="s">
        <v>23</v>
      </c>
      <c r="E76" s="23">
        <v>1500000</v>
      </c>
      <c r="F76" s="24">
        <v>1514.16</v>
      </c>
      <c r="G76" s="25">
        <v>2.8999999999999998E-3</v>
      </c>
    </row>
    <row r="77" spans="1:7" ht="12.95" customHeight="1">
      <c r="A77" s="21" t="s">
        <v>802</v>
      </c>
      <c r="B77" s="22" t="s">
        <v>804</v>
      </c>
      <c r="C77" s="17" t="s">
        <v>803</v>
      </c>
      <c r="D77" s="19" t="s">
        <v>23</v>
      </c>
      <c r="E77" s="23">
        <v>1500000</v>
      </c>
      <c r="F77" s="24">
        <v>1505.93</v>
      </c>
      <c r="G77" s="25">
        <v>2.8999999999999998E-3</v>
      </c>
    </row>
    <row r="78" spans="1:7" ht="12.95" customHeight="1">
      <c r="A78" s="21" t="s">
        <v>805</v>
      </c>
      <c r="B78" s="22" t="s">
        <v>772</v>
      </c>
      <c r="C78" s="17" t="s">
        <v>806</v>
      </c>
      <c r="D78" s="19" t="s">
        <v>23</v>
      </c>
      <c r="E78" s="23">
        <v>1500000</v>
      </c>
      <c r="F78" s="24">
        <v>1491.72</v>
      </c>
      <c r="G78" s="25">
        <v>2.8999999999999998E-3</v>
      </c>
    </row>
    <row r="79" spans="1:7" ht="12.95" customHeight="1">
      <c r="A79" s="21" t="s">
        <v>807</v>
      </c>
      <c r="B79" s="22" t="s">
        <v>809</v>
      </c>
      <c r="C79" s="17" t="s">
        <v>808</v>
      </c>
      <c r="D79" s="19" t="s">
        <v>23</v>
      </c>
      <c r="E79" s="23">
        <v>1500000</v>
      </c>
      <c r="F79" s="24">
        <v>1479.9</v>
      </c>
      <c r="G79" s="25">
        <v>2.8E-3</v>
      </c>
    </row>
    <row r="80" spans="1:7" ht="12.95" customHeight="1">
      <c r="A80" s="21" t="s">
        <v>810</v>
      </c>
      <c r="B80" s="22" t="s">
        <v>812</v>
      </c>
      <c r="C80" s="17" t="s">
        <v>811</v>
      </c>
      <c r="D80" s="19" t="s">
        <v>19</v>
      </c>
      <c r="E80" s="23">
        <v>1500000</v>
      </c>
      <c r="F80" s="24">
        <v>1475.4</v>
      </c>
      <c r="G80" s="25">
        <v>2.8E-3</v>
      </c>
    </row>
    <row r="81" spans="1:7" ht="12.95" customHeight="1">
      <c r="A81" s="21" t="s">
        <v>813</v>
      </c>
      <c r="B81" s="22" t="s">
        <v>815</v>
      </c>
      <c r="C81" s="17" t="s">
        <v>814</v>
      </c>
      <c r="D81" s="19" t="s">
        <v>23</v>
      </c>
      <c r="E81" s="23">
        <v>1000000</v>
      </c>
      <c r="F81" s="24">
        <v>1006.37</v>
      </c>
      <c r="G81" s="25">
        <v>1.9E-3</v>
      </c>
    </row>
    <row r="82" spans="1:7" ht="12.95" customHeight="1">
      <c r="A82" s="21" t="s">
        <v>816</v>
      </c>
      <c r="B82" s="22" t="s">
        <v>818</v>
      </c>
      <c r="C82" s="17" t="s">
        <v>817</v>
      </c>
      <c r="D82" s="19" t="s">
        <v>23</v>
      </c>
      <c r="E82" s="23">
        <v>1000000</v>
      </c>
      <c r="F82" s="24">
        <v>1002.2</v>
      </c>
      <c r="G82" s="25">
        <v>1.9E-3</v>
      </c>
    </row>
    <row r="83" spans="1:7" ht="12.95" customHeight="1">
      <c r="A83" s="21" t="s">
        <v>819</v>
      </c>
      <c r="B83" s="22" t="s">
        <v>821</v>
      </c>
      <c r="C83" s="17" t="s">
        <v>820</v>
      </c>
      <c r="D83" s="19" t="s">
        <v>23</v>
      </c>
      <c r="E83" s="23">
        <v>1000000</v>
      </c>
      <c r="F83" s="24">
        <v>1002.03</v>
      </c>
      <c r="G83" s="25">
        <v>1.9E-3</v>
      </c>
    </row>
    <row r="84" spans="1:7" ht="12.95" customHeight="1">
      <c r="A84" s="21" t="s">
        <v>822</v>
      </c>
      <c r="B84" s="22" t="s">
        <v>824</v>
      </c>
      <c r="C84" s="17" t="s">
        <v>823</v>
      </c>
      <c r="D84" s="19" t="s">
        <v>23</v>
      </c>
      <c r="E84" s="23">
        <v>1000000</v>
      </c>
      <c r="F84" s="24">
        <v>998.4</v>
      </c>
      <c r="G84" s="25">
        <v>1.9E-3</v>
      </c>
    </row>
    <row r="85" spans="1:7" ht="12.95" customHeight="1">
      <c r="A85" s="21" t="s">
        <v>825</v>
      </c>
      <c r="B85" s="22" t="s">
        <v>3015</v>
      </c>
      <c r="C85" s="17" t="s">
        <v>826</v>
      </c>
      <c r="D85" s="19" t="s">
        <v>19</v>
      </c>
      <c r="E85" s="23">
        <v>1000000</v>
      </c>
      <c r="F85" s="24">
        <v>992.9</v>
      </c>
      <c r="G85" s="25">
        <v>1.9E-3</v>
      </c>
    </row>
    <row r="86" spans="1:7" ht="12.95" customHeight="1">
      <c r="A86" s="21" t="s">
        <v>827</v>
      </c>
      <c r="B86" s="22" t="s">
        <v>829</v>
      </c>
      <c r="C86" s="17" t="s">
        <v>828</v>
      </c>
      <c r="D86" s="19" t="s">
        <v>23</v>
      </c>
      <c r="E86" s="23">
        <v>1000000</v>
      </c>
      <c r="F86" s="24">
        <v>990.53</v>
      </c>
      <c r="G86" s="25">
        <v>1.9E-3</v>
      </c>
    </row>
    <row r="87" spans="1:7" ht="12.95" customHeight="1">
      <c r="A87" s="21" t="s">
        <v>830</v>
      </c>
      <c r="B87" s="22" t="s">
        <v>832</v>
      </c>
      <c r="C87" s="17" t="s">
        <v>831</v>
      </c>
      <c r="D87" s="19" t="s">
        <v>23</v>
      </c>
      <c r="E87" s="23">
        <v>1000000</v>
      </c>
      <c r="F87" s="24">
        <v>983.68</v>
      </c>
      <c r="G87" s="25">
        <v>1.9E-3</v>
      </c>
    </row>
    <row r="88" spans="1:7" ht="12.95" customHeight="1">
      <c r="A88" s="21" t="s">
        <v>602</v>
      </c>
      <c r="B88" s="22" t="s">
        <v>604</v>
      </c>
      <c r="C88" s="17" t="s">
        <v>603</v>
      </c>
      <c r="D88" s="19" t="s">
        <v>23</v>
      </c>
      <c r="E88" s="23">
        <v>1000000</v>
      </c>
      <c r="F88" s="24">
        <v>972.28</v>
      </c>
      <c r="G88" s="25">
        <v>1.9E-3</v>
      </c>
    </row>
    <row r="89" spans="1:7" ht="12.95" customHeight="1">
      <c r="A89" s="21" t="s">
        <v>833</v>
      </c>
      <c r="B89" s="22" t="s">
        <v>835</v>
      </c>
      <c r="C89" s="17" t="s">
        <v>834</v>
      </c>
      <c r="D89" s="19" t="s">
        <v>23</v>
      </c>
      <c r="E89" s="23">
        <v>500000</v>
      </c>
      <c r="F89" s="24">
        <v>506.59</v>
      </c>
      <c r="G89" s="25">
        <v>1E-3</v>
      </c>
    </row>
    <row r="90" spans="1:7" ht="12.95" customHeight="1">
      <c r="A90" s="21" t="s">
        <v>836</v>
      </c>
      <c r="B90" s="22" t="s">
        <v>838</v>
      </c>
      <c r="C90" s="17" t="s">
        <v>837</v>
      </c>
      <c r="D90" s="19" t="s">
        <v>23</v>
      </c>
      <c r="E90" s="23">
        <v>500000</v>
      </c>
      <c r="F90" s="24">
        <v>505.76</v>
      </c>
      <c r="G90" s="25">
        <v>1E-3</v>
      </c>
    </row>
    <row r="91" spans="1:7" ht="12.95" customHeight="1">
      <c r="A91" s="21" t="s">
        <v>839</v>
      </c>
      <c r="B91" s="22" t="s">
        <v>841</v>
      </c>
      <c r="C91" s="17" t="s">
        <v>840</v>
      </c>
      <c r="D91" s="19" t="s">
        <v>23</v>
      </c>
      <c r="E91" s="23">
        <v>500000</v>
      </c>
      <c r="F91" s="24">
        <v>500.68</v>
      </c>
      <c r="G91" s="25">
        <v>1E-3</v>
      </c>
    </row>
    <row r="92" spans="1:7" ht="12.95" customHeight="1">
      <c r="A92" s="21" t="s">
        <v>567</v>
      </c>
      <c r="B92" s="22" t="s">
        <v>569</v>
      </c>
      <c r="C92" s="17" t="s">
        <v>568</v>
      </c>
      <c r="D92" s="19" t="s">
        <v>23</v>
      </c>
      <c r="E92" s="23">
        <v>500000</v>
      </c>
      <c r="F92" s="24">
        <v>494.68</v>
      </c>
      <c r="G92" s="25">
        <v>8.9999999999999998E-4</v>
      </c>
    </row>
    <row r="93" spans="1:7" ht="12.95" customHeight="1">
      <c r="A93" s="21" t="s">
        <v>842</v>
      </c>
      <c r="B93" s="22" t="s">
        <v>844</v>
      </c>
      <c r="C93" s="17" t="s">
        <v>843</v>
      </c>
      <c r="D93" s="19" t="s">
        <v>23</v>
      </c>
      <c r="E93" s="23">
        <v>500000</v>
      </c>
      <c r="F93" s="24">
        <v>492.29</v>
      </c>
      <c r="G93" s="25">
        <v>8.9999999999999998E-4</v>
      </c>
    </row>
    <row r="94" spans="1:7" ht="12.95" customHeight="1">
      <c r="A94" s="21" t="s">
        <v>655</v>
      </c>
      <c r="B94" s="22" t="s">
        <v>657</v>
      </c>
      <c r="C94" s="17" t="s">
        <v>656</v>
      </c>
      <c r="D94" s="19" t="s">
        <v>36</v>
      </c>
      <c r="E94" s="23">
        <v>150000</v>
      </c>
      <c r="F94" s="24">
        <v>151.63999999999999</v>
      </c>
      <c r="G94" s="25">
        <v>2.9999999999999997E-4</v>
      </c>
    </row>
    <row r="95" spans="1:7" ht="12.95" customHeight="1">
      <c r="A95" s="21" t="s">
        <v>364</v>
      </c>
      <c r="B95" s="22" t="s">
        <v>366</v>
      </c>
      <c r="C95" s="17" t="s">
        <v>365</v>
      </c>
      <c r="D95" s="19" t="s">
        <v>23</v>
      </c>
      <c r="E95" s="23">
        <v>100000</v>
      </c>
      <c r="F95" s="24">
        <v>100.59</v>
      </c>
      <c r="G95" s="25">
        <v>2.0000000000000001E-4</v>
      </c>
    </row>
    <row r="96" spans="1:7" ht="12.95" customHeight="1">
      <c r="A96" s="21" t="s">
        <v>658</v>
      </c>
      <c r="B96" s="22" t="s">
        <v>660</v>
      </c>
      <c r="C96" s="17" t="s">
        <v>659</v>
      </c>
      <c r="D96" s="19" t="s">
        <v>23</v>
      </c>
      <c r="E96" s="23">
        <v>100000</v>
      </c>
      <c r="F96" s="24">
        <v>100.39</v>
      </c>
      <c r="G96" s="25">
        <v>2.0000000000000001E-4</v>
      </c>
    </row>
    <row r="97" spans="1:7" ht="12.95" customHeight="1">
      <c r="A97" s="21" t="s">
        <v>845</v>
      </c>
      <c r="B97" s="22" t="s">
        <v>847</v>
      </c>
      <c r="C97" s="17" t="s">
        <v>846</v>
      </c>
      <c r="D97" s="19" t="s">
        <v>23</v>
      </c>
      <c r="E97" s="23">
        <v>50000</v>
      </c>
      <c r="F97" s="24">
        <v>49.97</v>
      </c>
      <c r="G97" s="25">
        <v>1E-4</v>
      </c>
    </row>
    <row r="98" spans="1:7" ht="12.95" customHeight="1">
      <c r="A98" s="10"/>
      <c r="B98" s="27" t="s">
        <v>37</v>
      </c>
      <c r="C98" s="26" t="s">
        <v>2</v>
      </c>
      <c r="D98" s="27" t="s">
        <v>2</v>
      </c>
      <c r="E98" s="27" t="s">
        <v>2</v>
      </c>
      <c r="F98" s="28">
        <v>466314.98</v>
      </c>
      <c r="G98" s="29">
        <v>0.89290000000000003</v>
      </c>
    </row>
    <row r="99" spans="1:7" ht="12.95" customHeight="1">
      <c r="A99" s="10"/>
      <c r="B99" s="18" t="s">
        <v>38</v>
      </c>
      <c r="C99" s="17" t="s">
        <v>2</v>
      </c>
      <c r="D99" s="30" t="s">
        <v>2</v>
      </c>
      <c r="E99" s="30" t="s">
        <v>2</v>
      </c>
      <c r="F99" s="31" t="s">
        <v>39</v>
      </c>
      <c r="G99" s="32" t="s">
        <v>39</v>
      </c>
    </row>
    <row r="100" spans="1:7" ht="12.95" customHeight="1">
      <c r="A100" s="10"/>
      <c r="B100" s="26" t="s">
        <v>37</v>
      </c>
      <c r="C100" s="33" t="s">
        <v>2</v>
      </c>
      <c r="D100" s="30" t="s">
        <v>2</v>
      </c>
      <c r="E100" s="30" t="s">
        <v>2</v>
      </c>
      <c r="F100" s="31" t="s">
        <v>39</v>
      </c>
      <c r="G100" s="32" t="s">
        <v>39</v>
      </c>
    </row>
    <row r="101" spans="1:7" ht="12.95" customHeight="1">
      <c r="A101" s="10"/>
      <c r="B101" s="18" t="s">
        <v>2948</v>
      </c>
      <c r="C101" s="17"/>
      <c r="D101" s="19"/>
      <c r="E101" s="19"/>
      <c r="F101" s="19"/>
      <c r="G101" s="20"/>
    </row>
    <row r="102" spans="1:7" ht="12.95" customHeight="1">
      <c r="A102" s="34"/>
      <c r="B102" s="27" t="s">
        <v>37</v>
      </c>
      <c r="C102" s="26"/>
      <c r="D102" s="27"/>
      <c r="E102" s="27"/>
      <c r="F102" s="28" t="s">
        <v>39</v>
      </c>
      <c r="G102" s="29" t="s">
        <v>39</v>
      </c>
    </row>
    <row r="103" spans="1:7" ht="12.95" customHeight="1">
      <c r="A103" s="10"/>
      <c r="B103" s="27" t="s">
        <v>40</v>
      </c>
      <c r="C103" s="33" t="s">
        <v>2</v>
      </c>
      <c r="D103" s="30" t="s">
        <v>2</v>
      </c>
      <c r="E103" s="35" t="s">
        <v>2</v>
      </c>
      <c r="F103" s="36">
        <v>466314.98</v>
      </c>
      <c r="G103" s="37">
        <v>0.89290000000000003</v>
      </c>
    </row>
    <row r="104" spans="1:7" ht="12.95" customHeight="1">
      <c r="A104" s="10"/>
      <c r="B104" s="18" t="s">
        <v>41</v>
      </c>
      <c r="C104" s="17" t="s">
        <v>2</v>
      </c>
      <c r="D104" s="19" t="s">
        <v>2</v>
      </c>
      <c r="E104" s="19" t="s">
        <v>2</v>
      </c>
      <c r="F104" s="19" t="s">
        <v>2</v>
      </c>
      <c r="G104" s="20" t="s">
        <v>2</v>
      </c>
    </row>
    <row r="105" spans="1:7" ht="12.95" customHeight="1">
      <c r="A105" s="10"/>
      <c r="B105" s="18" t="s">
        <v>42</v>
      </c>
      <c r="C105" s="17" t="s">
        <v>2</v>
      </c>
      <c r="D105" s="19" t="s">
        <v>2</v>
      </c>
      <c r="E105" s="19" t="s">
        <v>2</v>
      </c>
      <c r="F105" s="19" t="s">
        <v>2</v>
      </c>
      <c r="G105" s="20" t="s">
        <v>2</v>
      </c>
    </row>
    <row r="106" spans="1:7" ht="12.95" customHeight="1">
      <c r="A106" s="21" t="s">
        <v>848</v>
      </c>
      <c r="B106" s="22" t="s">
        <v>45</v>
      </c>
      <c r="C106" s="17" t="s">
        <v>849</v>
      </c>
      <c r="D106" s="19" t="s">
        <v>46</v>
      </c>
      <c r="E106" s="23">
        <v>11940000</v>
      </c>
      <c r="F106" s="24">
        <v>11422.57</v>
      </c>
      <c r="G106" s="25">
        <v>2.1899999999999999E-2</v>
      </c>
    </row>
    <row r="107" spans="1:7" ht="12.95" customHeight="1">
      <c r="A107" s="21" t="s">
        <v>399</v>
      </c>
      <c r="B107" s="22" t="s">
        <v>251</v>
      </c>
      <c r="C107" s="17" t="s">
        <v>400</v>
      </c>
      <c r="D107" s="19" t="s">
        <v>46</v>
      </c>
      <c r="E107" s="23">
        <v>7500000</v>
      </c>
      <c r="F107" s="24">
        <v>7159.4</v>
      </c>
      <c r="G107" s="25">
        <v>1.37E-2</v>
      </c>
    </row>
    <row r="108" spans="1:7" ht="12.95" customHeight="1">
      <c r="A108" s="21" t="s">
        <v>422</v>
      </c>
      <c r="B108" s="22" t="s">
        <v>58</v>
      </c>
      <c r="C108" s="17" t="s">
        <v>423</v>
      </c>
      <c r="D108" s="19" t="s">
        <v>46</v>
      </c>
      <c r="E108" s="23">
        <v>7000000</v>
      </c>
      <c r="F108" s="24">
        <v>6711.76</v>
      </c>
      <c r="G108" s="25">
        <v>1.29E-2</v>
      </c>
    </row>
    <row r="109" spans="1:7" ht="12.95" customHeight="1">
      <c r="A109" s="21" t="s">
        <v>850</v>
      </c>
      <c r="B109" s="22" t="s">
        <v>256</v>
      </c>
      <c r="C109" s="17" t="s">
        <v>851</v>
      </c>
      <c r="D109" s="19" t="s">
        <v>87</v>
      </c>
      <c r="E109" s="23">
        <v>5000000</v>
      </c>
      <c r="F109" s="24">
        <v>4778.59</v>
      </c>
      <c r="G109" s="25">
        <v>9.1000000000000004E-3</v>
      </c>
    </row>
    <row r="110" spans="1:7" ht="12.95" customHeight="1">
      <c r="A110" s="21" t="s">
        <v>525</v>
      </c>
      <c r="B110" s="22" t="s">
        <v>3022</v>
      </c>
      <c r="C110" s="17" t="s">
        <v>526</v>
      </c>
      <c r="D110" s="19" t="s">
        <v>87</v>
      </c>
      <c r="E110" s="23">
        <v>1500000</v>
      </c>
      <c r="F110" s="24">
        <v>1443.39</v>
      </c>
      <c r="G110" s="25">
        <v>2.8E-3</v>
      </c>
    </row>
    <row r="111" spans="1:7" ht="12.95" customHeight="1">
      <c r="A111" s="10"/>
      <c r="B111" s="18" t="s">
        <v>453</v>
      </c>
      <c r="C111" s="17" t="s">
        <v>2</v>
      </c>
      <c r="D111" s="19" t="s">
        <v>2</v>
      </c>
      <c r="E111" s="19" t="s">
        <v>2</v>
      </c>
      <c r="F111" s="19" t="s">
        <v>2</v>
      </c>
      <c r="G111" s="20" t="s">
        <v>2</v>
      </c>
    </row>
    <row r="112" spans="1:7" ht="12.95" customHeight="1">
      <c r="A112" s="11" t="s">
        <v>2</v>
      </c>
      <c r="B112" s="22" t="s">
        <v>454</v>
      </c>
      <c r="C112" s="17" t="s">
        <v>2</v>
      </c>
      <c r="D112" s="19" t="s">
        <v>2</v>
      </c>
      <c r="E112" s="39" t="s">
        <v>2</v>
      </c>
      <c r="F112" s="24">
        <v>2120.36</v>
      </c>
      <c r="G112" s="25">
        <v>4.1000000000000003E-3</v>
      </c>
    </row>
    <row r="113" spans="1:7" ht="12.95" customHeight="1">
      <c r="A113" s="10"/>
      <c r="B113" s="18" t="s">
        <v>63</v>
      </c>
      <c r="C113" s="17" t="s">
        <v>2</v>
      </c>
      <c r="D113" s="19" t="s">
        <v>2</v>
      </c>
      <c r="E113" s="19" t="s">
        <v>2</v>
      </c>
      <c r="F113" s="19" t="s">
        <v>2</v>
      </c>
      <c r="G113" s="20" t="s">
        <v>2</v>
      </c>
    </row>
    <row r="114" spans="1:7" ht="12.95" customHeight="1">
      <c r="A114" s="21" t="s">
        <v>460</v>
      </c>
      <c r="B114" s="22" t="s">
        <v>201</v>
      </c>
      <c r="C114" s="17" t="s">
        <v>461</v>
      </c>
      <c r="D114" s="19" t="s">
        <v>50</v>
      </c>
      <c r="E114" s="23">
        <v>2100000</v>
      </c>
      <c r="F114" s="24">
        <v>2012.3</v>
      </c>
      <c r="G114" s="25">
        <v>3.8999999999999998E-3</v>
      </c>
    </row>
    <row r="115" spans="1:7" ht="12.95" customHeight="1">
      <c r="A115" s="10"/>
      <c r="B115" s="27" t="s">
        <v>40</v>
      </c>
      <c r="C115" s="33" t="s">
        <v>2</v>
      </c>
      <c r="D115" s="30" t="s">
        <v>2</v>
      </c>
      <c r="E115" s="35" t="s">
        <v>2</v>
      </c>
      <c r="F115" s="36">
        <v>35648.370000000003</v>
      </c>
      <c r="G115" s="37">
        <v>6.8400000000000002E-2</v>
      </c>
    </row>
    <row r="116" spans="1:7" ht="12.95" customHeight="1">
      <c r="A116" s="10"/>
      <c r="B116" s="27" t="s">
        <v>263</v>
      </c>
      <c r="C116" s="33" t="s">
        <v>2</v>
      </c>
      <c r="D116" s="30" t="s">
        <v>2</v>
      </c>
      <c r="E116" s="19" t="s">
        <v>2</v>
      </c>
      <c r="F116" s="36">
        <v>20323.23</v>
      </c>
      <c r="G116" s="37">
        <v>3.8699999999999998E-2</v>
      </c>
    </row>
    <row r="117" spans="1:7" ht="12.95" customHeight="1" thickBot="1">
      <c r="A117" s="10"/>
      <c r="B117" s="41" t="s">
        <v>264</v>
      </c>
      <c r="C117" s="40" t="s">
        <v>2</v>
      </c>
      <c r="D117" s="42" t="s">
        <v>2</v>
      </c>
      <c r="E117" s="42" t="s">
        <v>2</v>
      </c>
      <c r="F117" s="43">
        <v>522286.5842399</v>
      </c>
      <c r="G117" s="44">
        <v>1</v>
      </c>
    </row>
    <row r="118" spans="1:7" ht="12.95" customHeight="1">
      <c r="A118" s="10"/>
      <c r="B118" s="11" t="s">
        <v>2</v>
      </c>
      <c r="C118" s="10"/>
      <c r="D118" s="10"/>
      <c r="E118" s="10"/>
      <c r="F118" s="10"/>
      <c r="G118" s="10"/>
    </row>
    <row r="119" spans="1:7" ht="12.95" customHeight="1">
      <c r="A119" s="10"/>
      <c r="B119" s="45" t="s">
        <v>2</v>
      </c>
      <c r="C119" s="10"/>
      <c r="D119" s="10"/>
      <c r="E119" s="10"/>
      <c r="F119" s="10"/>
      <c r="G119" s="10"/>
    </row>
    <row r="120" spans="1:7" ht="12.95" customHeight="1">
      <c r="A120" s="10"/>
      <c r="B120" s="45" t="s">
        <v>265</v>
      </c>
      <c r="C120" s="10"/>
      <c r="D120" s="10"/>
      <c r="E120" s="10"/>
      <c r="F120" s="61"/>
      <c r="G120" s="57"/>
    </row>
    <row r="121" spans="1:7" ht="12.95" customHeight="1">
      <c r="A121" s="10"/>
      <c r="B121" s="45" t="s">
        <v>2</v>
      </c>
      <c r="C121" s="10"/>
      <c r="D121" s="10"/>
      <c r="E121" s="10"/>
      <c r="F121" s="10"/>
      <c r="G121" s="10"/>
    </row>
    <row r="122" spans="1:7" ht="26.1" customHeight="1">
      <c r="A122" s="10"/>
      <c r="B122" s="54"/>
      <c r="C122" s="10"/>
      <c r="E122" s="10"/>
      <c r="F122" s="10"/>
      <c r="G122" s="10"/>
    </row>
    <row r="123" spans="1:7" ht="12.95" customHeight="1">
      <c r="A123" s="10"/>
      <c r="B123" s="45" t="s">
        <v>2</v>
      </c>
      <c r="C123" s="10"/>
      <c r="D123" s="10"/>
      <c r="E123" s="10"/>
      <c r="F123" s="10"/>
      <c r="G12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IDF001</vt:lpstr>
      <vt:lpstr>IDF002</vt:lpstr>
      <vt:lpstr>IDF003</vt:lpstr>
      <vt:lpstr>IDF006</vt:lpstr>
      <vt:lpstr>IDF007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IDF024</vt:lpstr>
      <vt:lpstr>IDF025</vt:lpstr>
      <vt:lpstr>IDF026</vt:lpstr>
      <vt:lpstr>IDF027</vt:lpstr>
      <vt:lpstr>IDF028</vt:lpstr>
      <vt:lpstr>IDF029</vt:lpstr>
      <vt:lpstr>IDF052</vt:lpstr>
      <vt:lpstr>IDF132</vt:lpstr>
      <vt:lpstr>IDF138</vt:lpstr>
      <vt:lpstr>IDF223</vt:lpstr>
      <vt:lpstr>IDF228</vt:lpstr>
      <vt:lpstr>IDF229</vt:lpstr>
      <vt:lpstr>IDF230</vt:lpstr>
      <vt:lpstr>IDF231</vt:lpstr>
      <vt:lpstr>IDF232</vt:lpstr>
      <vt:lpstr>IDF233</vt:lpstr>
      <vt:lpstr>IDF234</vt:lpstr>
      <vt:lpstr>IDF236</vt:lpstr>
      <vt:lpstr>IDF237</vt:lpstr>
      <vt:lpstr>IDF238</vt:lpstr>
      <vt:lpstr>IDF240</vt:lpstr>
      <vt:lpstr>IDF242</vt:lpstr>
      <vt:lpstr>IDF244</vt:lpstr>
      <vt:lpstr>IDF246</vt:lpstr>
      <vt:lpstr>IDF247</vt:lpstr>
      <vt:lpstr>IDF248</vt:lpstr>
      <vt:lpstr>IDF249</vt:lpstr>
      <vt:lpstr>IDF250</vt:lpstr>
      <vt:lpstr>IDF251</vt:lpstr>
      <vt:lpstr>IDF252</vt:lpstr>
      <vt:lpstr>IDF254</vt:lpstr>
      <vt:lpstr>IDF255</vt:lpstr>
      <vt:lpstr>IDF256</vt:lpstr>
      <vt:lpstr>IDF258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hema.davda</cp:lastModifiedBy>
  <cp:lastPrinted>2018-08-03T16:19:53Z</cp:lastPrinted>
  <dcterms:created xsi:type="dcterms:W3CDTF">2018-08-03T13:08:34Z</dcterms:created>
  <dcterms:modified xsi:type="dcterms:W3CDTF">2018-08-09T07:24:21Z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1d5abb1f-2ff9-4297-9cb0-abbeceb959c6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