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1" i="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H268"/>
  <c r="BD268"/>
  <c r="AZ268"/>
  <c r="AV268"/>
  <c r="AR268"/>
  <c r="AN268"/>
  <c r="AJ268"/>
  <c r="AF268"/>
  <c r="AB268"/>
  <c r="X268"/>
  <c r="T268"/>
  <c r="P268"/>
  <c r="L268"/>
  <c r="H268"/>
  <c r="D268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J262"/>
  <c r="BJ268" s="1"/>
  <c r="BI262"/>
  <c r="BI268" s="1"/>
  <c r="BH262"/>
  <c r="BG262"/>
  <c r="BG268" s="1"/>
  <c r="BF262"/>
  <c r="BF268" s="1"/>
  <c r="BE262"/>
  <c r="BE268" s="1"/>
  <c r="BD262"/>
  <c r="BC262"/>
  <c r="BC268" s="1"/>
  <c r="BB262"/>
  <c r="BB268" s="1"/>
  <c r="BA262"/>
  <c r="BA268" s="1"/>
  <c r="AZ262"/>
  <c r="AY262"/>
  <c r="AY268" s="1"/>
  <c r="AX262"/>
  <c r="AX268" s="1"/>
  <c r="AW262"/>
  <c r="AW268" s="1"/>
  <c r="AV262"/>
  <c r="AU262"/>
  <c r="AU268" s="1"/>
  <c r="AT262"/>
  <c r="AT268" s="1"/>
  <c r="AS262"/>
  <c r="AS268" s="1"/>
  <c r="AR262"/>
  <c r="AQ262"/>
  <c r="AQ268" s="1"/>
  <c r="AP262"/>
  <c r="AP268" s="1"/>
  <c r="AO262"/>
  <c r="AO268" s="1"/>
  <c r="AN262"/>
  <c r="AM262"/>
  <c r="AM268" s="1"/>
  <c r="AL262"/>
  <c r="AL268" s="1"/>
  <c r="AK262"/>
  <c r="AK268" s="1"/>
  <c r="AJ262"/>
  <c r="AI262"/>
  <c r="AI268" s="1"/>
  <c r="AH262"/>
  <c r="AH268" s="1"/>
  <c r="AG262"/>
  <c r="AG268" s="1"/>
  <c r="AF262"/>
  <c r="AE262"/>
  <c r="AE268" s="1"/>
  <c r="AD262"/>
  <c r="AD268" s="1"/>
  <c r="AC262"/>
  <c r="AC268" s="1"/>
  <c r="AB262"/>
  <c r="AA262"/>
  <c r="AA268" s="1"/>
  <c r="Z262"/>
  <c r="Z268" s="1"/>
  <c r="Y262"/>
  <c r="Y268" s="1"/>
  <c r="X262"/>
  <c r="W262"/>
  <c r="W268" s="1"/>
  <c r="V262"/>
  <c r="V268" s="1"/>
  <c r="U262"/>
  <c r="U268" s="1"/>
  <c r="T262"/>
  <c r="S262"/>
  <c r="S268" s="1"/>
  <c r="R262"/>
  <c r="R268" s="1"/>
  <c r="Q262"/>
  <c r="Q268" s="1"/>
  <c r="P262"/>
  <c r="O262"/>
  <c r="O268" s="1"/>
  <c r="N262"/>
  <c r="N268" s="1"/>
  <c r="M262"/>
  <c r="M268" s="1"/>
  <c r="L262"/>
  <c r="K262"/>
  <c r="K268" s="1"/>
  <c r="J262"/>
  <c r="J268" s="1"/>
  <c r="I262"/>
  <c r="I268" s="1"/>
  <c r="H262"/>
  <c r="G262"/>
  <c r="G268" s="1"/>
  <c r="F262"/>
  <c r="F268" s="1"/>
  <c r="E262"/>
  <c r="E268" s="1"/>
  <c r="D262"/>
  <c r="C262"/>
  <c r="C268" s="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K260"/>
  <c r="BK259"/>
  <c r="BK256"/>
  <c r="BK262" s="1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K255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K249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K245"/>
  <c r="BK246" s="1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K223"/>
  <c r="BK222"/>
  <c r="BK221"/>
  <c r="BK220"/>
  <c r="BK219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K214"/>
  <c r="BK215" s="1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268" l="1"/>
</calcChain>
</file>

<file path=xl/sharedStrings.xml><?xml version="1.0" encoding="utf-8"?>
<sst xmlns="http://schemas.openxmlformats.org/spreadsheetml/2006/main" count="306" uniqueCount="279">
  <si>
    <t>Sl. No.</t>
  </si>
  <si>
    <t>Scheme Category/ Scheme Name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</si>
  <si>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</si>
  <si>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</si>
  <si>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</si>
  <si>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</si>
  <si>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</si>
  <si>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</si>
  <si>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</si>
  <si>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</si>
  <si>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</si>
  <si>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</si>
  <si>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</si>
  <si>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</si>
  <si>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</si>
  <si>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</si>
  <si>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</si>
  <si>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</si>
  <si>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</si>
  <si>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</si>
  <si>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</si>
  <si>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</si>
  <si>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</si>
  <si>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</si>
  <si>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</si>
  <si>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</si>
  <si>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</si>
  <si>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</si>
  <si>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</si>
  <si>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</si>
  <si>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</si>
  <si>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</si>
  <si>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</si>
  <si>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</si>
  <si>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</si>
  <si>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</si>
  <si>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</si>
  <si>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</si>
  <si>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</si>
  <si>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 - VII</t>
  </si>
  <si>
    <t>UTI FIXED TERM INCOME FUND SERIES XVI - VIII</t>
  </si>
  <si>
    <t>UTI FIXED TERM INCOME FUND SERIES XVI - IX</t>
  </si>
  <si>
    <t>UTI FIXED TERM INCOME FUND SERIES XVI - X</t>
  </si>
  <si>
    <t>UTI FIXED TERM INCOME FUND SERIES XVII - I</t>
  </si>
  <si>
    <t>UTI FIXED TERM INCOME FUND SERIES XVII - IV</t>
  </si>
  <si>
    <t>UTI FIXED TERM INCOME FUND SERIES XVII - VII</t>
  </si>
  <si>
    <t>UTI FIXED TERM INCOME FUND SERIES XVII - VIII (1096 DAYS)</t>
  </si>
  <si>
    <t>UTI FIXED TERM INCOME FUND SERIES XVII - IX</t>
  </si>
  <si>
    <t>UTI FIXED TERM INCOME FUND SERIES XVII - X</t>
  </si>
  <si>
    <t>UTI FIXED TERM INCOME FUND SERIES XVII - XI</t>
  </si>
  <si>
    <t>UTI FIXED TERM INCOME FUND SERIES XVII - XII (1148 DAYS)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</si>
  <si>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</si>
  <si>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</si>
  <si>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</si>
  <si>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</si>
  <si>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</t>
  </si>
  <si>
    <t>UTI FIXED TERM INCOME FUND SERIES XVII - XVIII</t>
  </si>
  <si>
    <t>UTI FIXED TERM INCOME FUND SERIES XVII - XIX</t>
  </si>
  <si>
    <t>UTI FIXED TERM INCOME FUND SERIES XVII - XX</t>
  </si>
  <si>
    <t>UTI FIXED TERM INCOME FUND SERIES XVIII - I</t>
  </si>
  <si>
    <t>UTI FIXED TERM INCOME FUND SERIES XVIII - II (1825 DAYS)</t>
  </si>
  <si>
    <t>UTI FIXED TERM INCOME FUND SERIES XVIII - III</t>
  </si>
  <si>
    <t>UTI FIXED TERM INCOME FUND SERIES XVIII - IV</t>
  </si>
  <si>
    <t>UTI FIXED TERM INCOME FUND SERIES XVIII - V</t>
  </si>
  <si>
    <t>UTI FIXED TERM INCOME FUND SERIES XVIII - VI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</si>
  <si>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</si>
  <si>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</si>
  <si>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</si>
  <si>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</si>
  <si>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 (1095 DAYS)</t>
  </si>
  <si>
    <t>UTI FIXED TERM INCOME FUND SERIES XVIII - XII</t>
  </si>
  <si>
    <t>UTI FIXED TERM INCOME FUND SERIES XVIII - XIII</t>
  </si>
  <si>
    <t>UTI FIXED TERM INCOME FUND SERIES XVIII - XIV</t>
  </si>
  <si>
    <t>UTI FIXED TERM INCOME FUND SERIES XVIII - XV</t>
  </si>
  <si>
    <t>UTI FIXED TERM INCOME FUND SERIES XIX - I</t>
  </si>
  <si>
    <t>UTI FIXED TERM INCOME FUND SERIES XIX - II</t>
  </si>
  <si>
    <t>UTI FIXED TERM INCOME FUND SERIES XIX - III</t>
  </si>
  <si>
    <t>UTI FIXED TERM INCOME FUND SERIES XIX - IV</t>
  </si>
  <si>
    <t>UTI FIXED TERM INCOME FUND SERIES XIX - V (1095 DAYS)</t>
  </si>
  <si>
    <t>UTI FIXED TERM INCOME FUND SERIES XIX - VI</t>
  </si>
  <si>
    <t>UTI FIXED TERM INCOME FUND SERIES XIX - VII (1095 DAYS)</t>
  </si>
  <si>
    <t>UTI FIXED TERM INCOME FUND SERIES XIX - VIII</t>
  </si>
  <si>
    <t>UTI FIXED TERM INCOME FUND SERIES XIX - IX</t>
  </si>
  <si>
    <t>UTI FIXED TERM INCOME FUND SERIES XIX - X</t>
  </si>
  <si>
    <t>UTI FIXED TERM INCOME FUND SERIES XIX - XI</t>
  </si>
  <si>
    <t>UTI FIXED TERM INCOME FUND SERIES XIX - XII</t>
  </si>
  <si>
    <t>UTI FIXED TERM INCOME FUND SERIES XIX - XV (1101 DAYS)</t>
  </si>
  <si>
    <t>UTI FIXED TERM INCOME FUND SERIES XIX - XVIII (1105 DAYS)</t>
  </si>
  <si>
    <t>UTI FIXED TERM INCOME FUND SERIES XIX -  XIX (1101 DAYS)</t>
  </si>
  <si>
    <t>UTI FIXED TERM INCOME FUND SERIES XIX -  XX (1099 DAYS)</t>
  </si>
  <si>
    <t>UTI FIXED TERM INCOME FUND SERIES XX -  I (1099 DAYS)</t>
  </si>
  <si>
    <t>UTI FIXED TERM INCOME FUND SERIES XX -  II (1103 DAYS)</t>
  </si>
  <si>
    <t>UTI FIXED TERM INCOME FUND SERIES XX -  III (1100 DAYS)</t>
  </si>
  <si>
    <t>UTI FIXED TERM INCOME FUND SERIES XX -  V (1100 DAYS)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</si>
  <si>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</si>
  <si>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</si>
  <si>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</si>
  <si>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</si>
  <si>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</si>
  <si>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</si>
  <si>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</si>
  <si>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</si>
  <si>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</si>
  <si>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</si>
  <si>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</si>
  <si>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</si>
  <si>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</si>
  <si>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</si>
  <si>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</si>
  <si>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</si>
  <si>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</si>
  <si>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</si>
  <si>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</si>
  <si>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</si>
  <si>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</si>
  <si>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</si>
  <si>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</si>
  <si>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</si>
  <si>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</si>
  <si>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</si>
  <si>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</si>
  <si>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</si>
  <si>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</si>
  <si>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</si>
  <si>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</si>
  <si>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</si>
  <si>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</si>
  <si>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</si>
  <si>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</si>
  <si>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</si>
  <si>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</si>
  <si>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</si>
  <si>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</si>
  <si>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</si>
  <si>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</si>
  <si>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</si>
  <si>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</si>
  <si>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</si>
  <si>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</si>
  <si>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</si>
  <si>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</si>
  <si>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</si>
  <si>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</si>
  <si>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</si>
  <si>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</si>
  <si>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</si>
  <si>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</si>
  <si>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</si>
  <si>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</si>
  <si>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</si>
  <si>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</si>
  <si>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</si>
  <si>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</si>
  <si>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</si>
  <si>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</si>
  <si>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</si>
  <si>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</si>
  <si>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</si>
  <si>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</si>
  <si>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</si>
  <si>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</si>
  <si>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</si>
  <si>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</si>
  <si>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</si>
  <si>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</si>
  <si>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</si>
  <si>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</si>
  <si>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</si>
  <si>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</si>
  <si>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</si>
  <si>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</si>
  <si>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</si>
  <si>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</si>
  <si>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</si>
  <si>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</si>
  <si>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</si>
  <si>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</si>
  <si>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</si>
  <si>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 - CAPITAL PROTECTION ORIENTED SCHEME – SERIES IV – I (1103 DAYS)</t>
  </si>
  <si>
    <t>UTI-CAPITAL PROTECTION ORIENTED SCHEME - SERIES IV - II (1104 DAYS)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</si>
  <si>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</si>
  <si>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</si>
  <si>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</si>
  <si>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</si>
  <si>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</si>
  <si>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</si>
  <si>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</si>
  <si>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</si>
  <si>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</si>
  <si>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</si>
  <si>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</si>
  <si>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</si>
  <si>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</si>
  <si>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</si>
  <si>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</si>
  <si>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</si>
  <si>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</si>
  <si>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</si>
  <si>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</si>
  <si>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</si>
  <si>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</si>
  <si>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</si>
  <si>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</si>
  <si>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</si>
  <si>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</si>
  <si>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</si>
  <si>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</si>
  <si>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</si>
  <si>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</si>
  <si>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</si>
  <si>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UTI-FLOATING RATE FUND-STP- REGULAR PLAN</t>
  </si>
  <si>
    <t>UTI-MIS-Advantage Plan</t>
  </si>
  <si>
    <t>UTI-Monthly Income Scheme</t>
  </si>
  <si>
    <t>UTI-Mahila Unit Scheme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</si>
  <si>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</si>
  <si>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</si>
  <si>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</si>
  <si>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</si>
  <si>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</si>
  <si>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</si>
  <si>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</si>
  <si>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</si>
  <si>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</si>
  <si>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</si>
  <si>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</si>
  <si>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</si>
  <si>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 - SERIES I</t>
  </si>
  <si>
    <t>UTI - LONG TERM ADVANTAGE FUND- SERIES II</t>
  </si>
  <si>
    <t>UTI - LONG TERM ADVANTAGE FUND - SERIES III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</si>
  <si>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</si>
  <si>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</si>
  <si>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</si>
  <si>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</si>
  <si>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</si>
  <si>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</si>
  <si>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(1100 DAYS)</t>
  </si>
  <si>
    <t>UTI-FOCUSSED EQUITY FUND-SERIES II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</si>
  <si>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</si>
  <si>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</si>
  <si>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</si>
  <si>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</si>
  <si>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</si>
  <si>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</si>
  <si>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</si>
  <si>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</si>
  <si>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</si>
  <si>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</si>
  <si>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</si>
  <si>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</si>
  <si>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</si>
  <si>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</si>
  <si>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</si>
  <si>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</si>
  <si>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</si>
  <si>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</si>
  <si>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</si>
  <si>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</si>
  <si>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</si>
  <si>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</si>
  <si>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</si>
  <si>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</si>
  <si>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</si>
  <si>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</si>
  <si>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</si>
  <si>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</si>
  <si>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</si>
  <si>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</si>
  <si>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</si>
  <si>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</si>
  <si>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</si>
  <si>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</si>
  <si>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</si>
  <si>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</si>
  <si>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</si>
  <si>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</si>
  <si>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</si>
  <si>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</si>
  <si>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</si>
  <si>
    <t>UTI - Mutual Fund: Monthly AVG. Assets Under Management (AAUM) as on 31ST OCT-2016 (All figures in Rs. Crore)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</si>
</sst>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77">
    <xf numFmtId="0" fontId="0" fillId="0" borderId="0" xfId="0"/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8" fillId="0" borderId="24" xfId="0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164" fontId="8" fillId="2" borderId="5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8" fillId="2" borderId="30" xfId="0" applyFont="1" applyFill="1" applyBorder="1"/>
    <xf numFmtId="0" fontId="7" fillId="2" borderId="31" xfId="0" applyFont="1" applyFill="1" applyBorder="1" applyAlignment="1">
      <alignment horizontal="right" wrapText="1"/>
    </xf>
    <xf numFmtId="164" fontId="8" fillId="2" borderId="31" xfId="1" applyNumberFormat="1" applyFont="1" applyFill="1" applyBorder="1"/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8" fillId="0" borderId="15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7" fillId="0" borderId="0" xfId="0" applyFont="1" applyFill="1" applyBorder="1"/>
    <xf numFmtId="0" fontId="2" fillId="0" borderId="0" xfId="0" applyFont="1"/>
    <xf numFmtId="0" fontId="8" fillId="0" borderId="22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0" borderId="25" xfId="0" applyFont="1" applyFill="1" applyBorder="1"/>
    <xf numFmtId="0" fontId="8" fillId="0" borderId="28" xfId="0" applyFont="1" applyFill="1" applyBorder="1" applyAlignment="1">
      <alignment horizontal="right" wrapText="1"/>
    </xf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8" fillId="0" borderId="16" xfId="0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8" fillId="0" borderId="0" xfId="0" applyFont="1" applyFill="1" applyBorder="1"/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3" fontId="6" fillId="2" borderId="9" xfId="3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BK287"/>
  <sheetViews>
    <sheetView tabSelected="1" topLeftCell="C1" workbookViewId="0">
      <selection activeCell="C6" sqref="C6:BK6"/>
    </sheetView>
  </sheetViews>
  <sheetFormatPr defaultRowHeight="15"/>
  <cols>
    <col min="1" max="1" width="6" style="43" bestFit="1" customWidth="1"/>
    <col min="2" max="2" width="64.42578125" style="43" bestFit="1" customWidth="1"/>
    <col min="3" max="3" width="5.140625" style="43" bestFit="1" customWidth="1"/>
    <col min="4" max="5" width="8.140625" style="43" bestFit="1" customWidth="1"/>
    <col min="6" max="7" width="5.140625" style="43" bestFit="1" customWidth="1"/>
    <col min="8" max="8" width="8.140625" style="43" bestFit="1" customWidth="1"/>
    <col min="9" max="9" width="9" style="43" bestFit="1" customWidth="1"/>
    <col min="10" max="10" width="8.140625" style="43" bestFit="1" customWidth="1"/>
    <col min="11" max="11" width="6" style="43" bestFit="1" customWidth="1"/>
    <col min="12" max="12" width="8.140625" style="43" bestFit="1" customWidth="1"/>
    <col min="13" max="13" width="5.140625" style="43" bestFit="1" customWidth="1"/>
    <col min="14" max="14" width="6.85546875" style="43" bestFit="1" customWidth="1"/>
    <col min="15" max="17" width="5.140625" style="43" bestFit="1" customWidth="1"/>
    <col min="18" max="20" width="8.140625" style="43" bestFit="1" customWidth="1"/>
    <col min="21" max="21" width="5.140625" style="43" bestFit="1" customWidth="1"/>
    <col min="22" max="22" width="6.85546875" style="43" bestFit="1" customWidth="1"/>
    <col min="23" max="23" width="5.140625" style="43" bestFit="1" customWidth="1"/>
    <col min="24" max="24" width="6" style="43" bestFit="1" customWidth="1"/>
    <col min="25" max="27" width="5.140625" style="43" bestFit="1" customWidth="1"/>
    <col min="28" max="29" width="6.85546875" style="43" bestFit="1" customWidth="1"/>
    <col min="30" max="31" width="5.140625" style="43" bestFit="1" customWidth="1"/>
    <col min="32" max="32" width="6.85546875" style="43" bestFit="1" customWidth="1"/>
    <col min="33" max="37" width="5.140625" style="43" bestFit="1" customWidth="1"/>
    <col min="38" max="39" width="6.85546875" style="43" bestFit="1" customWidth="1"/>
    <col min="40" max="40" width="6" style="43" bestFit="1" customWidth="1"/>
    <col min="41" max="41" width="5.140625" style="43" bestFit="1" customWidth="1"/>
    <col min="42" max="42" width="6.85546875" style="43" bestFit="1" customWidth="1"/>
    <col min="43" max="43" width="5.140625" style="43" bestFit="1" customWidth="1"/>
    <col min="44" max="44" width="6.85546875" style="43" bestFit="1" customWidth="1"/>
    <col min="45" max="47" width="5.140625" style="43" bestFit="1" customWidth="1"/>
    <col min="48" max="49" width="9" style="43" bestFit="1" customWidth="1"/>
    <col min="50" max="50" width="8.140625" style="43" bestFit="1" customWidth="1"/>
    <col min="51" max="51" width="5.140625" style="43" bestFit="1" customWidth="1"/>
    <col min="52" max="52" width="9" style="43" bestFit="1" customWidth="1"/>
    <col min="53" max="57" width="5.140625" style="43" bestFit="1" customWidth="1"/>
    <col min="58" max="58" width="9" style="43" bestFit="1" customWidth="1"/>
    <col min="59" max="59" width="8.140625" style="43" bestFit="1" customWidth="1"/>
    <col min="60" max="60" width="7" style="43" bestFit="1" customWidth="1"/>
    <col min="61" max="61" width="5.140625" style="43" bestFit="1" customWidth="1"/>
    <col min="62" max="62" width="8.140625" style="43" bestFit="1" customWidth="1"/>
    <col min="63" max="63" width="12.42578125" style="43" bestFit="1" customWidth="1"/>
    <col min="64" max="16384" width="9.140625" style="43"/>
  </cols>
  <sheetData>
    <row r="5" spans="1:63" ht="15.75" thickBot="1"/>
    <row r="6" spans="1:63" ht="15.75" thickBot="1">
      <c r="A6" s="69" t="s">
        <v>0</v>
      </c>
      <c r="B6" s="72" t="s">
        <v>1</v>
      </c>
      <c r="C6" s="60" t="s">
        <v>278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2"/>
    </row>
    <row r="7" spans="1:63" ht="15.75" thickBot="1">
      <c r="A7" s="70"/>
      <c r="B7" s="73"/>
      <c r="C7" s="60" t="s">
        <v>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2"/>
      <c r="W7" s="60" t="s">
        <v>3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2"/>
      <c r="AQ7" s="60" t="s">
        <v>4</v>
      </c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2"/>
      <c r="BK7" s="75" t="s">
        <v>5</v>
      </c>
    </row>
    <row r="8" spans="1:63" ht="17.25" thickBot="1">
      <c r="A8" s="70"/>
      <c r="B8" s="73"/>
      <c r="C8" s="66" t="s">
        <v>6</v>
      </c>
      <c r="D8" s="67"/>
      <c r="E8" s="67"/>
      <c r="F8" s="67"/>
      <c r="G8" s="67"/>
      <c r="H8" s="67"/>
      <c r="I8" s="67"/>
      <c r="J8" s="67"/>
      <c r="K8" s="67"/>
      <c r="L8" s="68"/>
      <c r="M8" s="66" t="s">
        <v>7</v>
      </c>
      <c r="N8" s="67"/>
      <c r="O8" s="67"/>
      <c r="P8" s="67"/>
      <c r="Q8" s="67"/>
      <c r="R8" s="67"/>
      <c r="S8" s="67"/>
      <c r="T8" s="67"/>
      <c r="U8" s="67"/>
      <c r="V8" s="68"/>
      <c r="W8" s="66" t="s">
        <v>6</v>
      </c>
      <c r="X8" s="67"/>
      <c r="Y8" s="67"/>
      <c r="Z8" s="67"/>
      <c r="AA8" s="67"/>
      <c r="AB8" s="67"/>
      <c r="AC8" s="67"/>
      <c r="AD8" s="67"/>
      <c r="AE8" s="67"/>
      <c r="AF8" s="68"/>
      <c r="AG8" s="66" t="s">
        <v>7</v>
      </c>
      <c r="AH8" s="67"/>
      <c r="AI8" s="67"/>
      <c r="AJ8" s="67"/>
      <c r="AK8" s="67"/>
      <c r="AL8" s="67"/>
      <c r="AM8" s="67"/>
      <c r="AN8" s="67"/>
      <c r="AO8" s="67"/>
      <c r="AP8" s="68"/>
      <c r="AQ8" s="66" t="s">
        <v>6</v>
      </c>
      <c r="AR8" s="67"/>
      <c r="AS8" s="67"/>
      <c r="AT8" s="67"/>
      <c r="AU8" s="67"/>
      <c r="AV8" s="67"/>
      <c r="AW8" s="67"/>
      <c r="AX8" s="67"/>
      <c r="AY8" s="67"/>
      <c r="AZ8" s="68"/>
      <c r="BA8" s="66" t="s">
        <v>7</v>
      </c>
      <c r="BB8" s="67"/>
      <c r="BC8" s="67"/>
      <c r="BD8" s="67"/>
      <c r="BE8" s="67"/>
      <c r="BF8" s="67"/>
      <c r="BG8" s="67"/>
      <c r="BH8" s="67"/>
      <c r="BI8" s="67"/>
      <c r="BJ8" s="68"/>
      <c r="BK8" s="76"/>
    </row>
    <row r="9" spans="1:63" ht="15.75" thickBot="1">
      <c r="A9" s="70"/>
      <c r="B9" s="73"/>
      <c r="C9" s="63" t="s">
        <v>8</v>
      </c>
      <c r="D9" s="64"/>
      <c r="E9" s="64"/>
      <c r="F9" s="64"/>
      <c r="G9" s="65"/>
      <c r="H9" s="60" t="s">
        <v>9</v>
      </c>
      <c r="I9" s="61"/>
      <c r="J9" s="61"/>
      <c r="K9" s="61"/>
      <c r="L9" s="62"/>
      <c r="M9" s="63" t="s">
        <v>8</v>
      </c>
      <c r="N9" s="64"/>
      <c r="O9" s="64"/>
      <c r="P9" s="64"/>
      <c r="Q9" s="65"/>
      <c r="R9" s="60" t="s">
        <v>9</v>
      </c>
      <c r="S9" s="61"/>
      <c r="T9" s="61"/>
      <c r="U9" s="61"/>
      <c r="V9" s="62"/>
      <c r="W9" s="63" t="s">
        <v>8</v>
      </c>
      <c r="X9" s="64"/>
      <c r="Y9" s="64"/>
      <c r="Z9" s="64"/>
      <c r="AA9" s="65"/>
      <c r="AB9" s="60" t="s">
        <v>9</v>
      </c>
      <c r="AC9" s="61"/>
      <c r="AD9" s="61"/>
      <c r="AE9" s="61"/>
      <c r="AF9" s="62"/>
      <c r="AG9" s="63" t="s">
        <v>8</v>
      </c>
      <c r="AH9" s="64"/>
      <c r="AI9" s="64"/>
      <c r="AJ9" s="64"/>
      <c r="AK9" s="65"/>
      <c r="AL9" s="60" t="s">
        <v>9</v>
      </c>
      <c r="AM9" s="61"/>
      <c r="AN9" s="61"/>
      <c r="AO9" s="61"/>
      <c r="AP9" s="62"/>
      <c r="AQ9" s="63" t="s">
        <v>8</v>
      </c>
      <c r="AR9" s="64"/>
      <c r="AS9" s="64"/>
      <c r="AT9" s="64"/>
      <c r="AU9" s="65"/>
      <c r="AV9" s="60" t="s">
        <v>9</v>
      </c>
      <c r="AW9" s="61"/>
      <c r="AX9" s="61"/>
      <c r="AY9" s="61"/>
      <c r="AZ9" s="62"/>
      <c r="BA9" s="63" t="s">
        <v>8</v>
      </c>
      <c r="BB9" s="64"/>
      <c r="BC9" s="64"/>
      <c r="BD9" s="64"/>
      <c r="BE9" s="65"/>
      <c r="BF9" s="60" t="s">
        <v>9</v>
      </c>
      <c r="BG9" s="61"/>
      <c r="BH9" s="61"/>
      <c r="BI9" s="61"/>
      <c r="BJ9" s="62"/>
      <c r="BK9" s="76"/>
    </row>
    <row r="10" spans="1:63" ht="17.25" thickBot="1">
      <c r="A10" s="71"/>
      <c r="B10" s="74"/>
      <c r="C10" s="1">
        <v>1</v>
      </c>
      <c r="D10" s="2">
        <v>2</v>
      </c>
      <c r="E10" s="2">
        <v>3</v>
      </c>
      <c r="F10" s="2">
        <v>4</v>
      </c>
      <c r="G10" s="3">
        <v>5</v>
      </c>
      <c r="H10" s="1">
        <v>1</v>
      </c>
      <c r="I10" s="2">
        <v>2</v>
      </c>
      <c r="J10" s="2">
        <v>3</v>
      </c>
      <c r="K10" s="2">
        <v>4</v>
      </c>
      <c r="L10" s="3">
        <v>5</v>
      </c>
      <c r="M10" s="1">
        <v>1</v>
      </c>
      <c r="N10" s="2">
        <v>2</v>
      </c>
      <c r="O10" s="2">
        <v>3</v>
      </c>
      <c r="P10" s="2">
        <v>4</v>
      </c>
      <c r="Q10" s="3">
        <v>5</v>
      </c>
      <c r="R10" s="1">
        <v>1</v>
      </c>
      <c r="S10" s="2">
        <v>2</v>
      </c>
      <c r="T10" s="2">
        <v>3</v>
      </c>
      <c r="U10" s="2">
        <v>4</v>
      </c>
      <c r="V10" s="3">
        <v>5</v>
      </c>
      <c r="W10" s="1">
        <v>1</v>
      </c>
      <c r="X10" s="2">
        <v>2</v>
      </c>
      <c r="Y10" s="2">
        <v>3</v>
      </c>
      <c r="Z10" s="2">
        <v>4</v>
      </c>
      <c r="AA10" s="3">
        <v>5</v>
      </c>
      <c r="AB10" s="1">
        <v>1</v>
      </c>
      <c r="AC10" s="2">
        <v>2</v>
      </c>
      <c r="AD10" s="2">
        <v>3</v>
      </c>
      <c r="AE10" s="2">
        <v>4</v>
      </c>
      <c r="AF10" s="3">
        <v>5</v>
      </c>
      <c r="AG10" s="1">
        <v>1</v>
      </c>
      <c r="AH10" s="2">
        <v>2</v>
      </c>
      <c r="AI10" s="2">
        <v>3</v>
      </c>
      <c r="AJ10" s="2">
        <v>4</v>
      </c>
      <c r="AK10" s="3">
        <v>5</v>
      </c>
      <c r="AL10" s="1">
        <v>1</v>
      </c>
      <c r="AM10" s="2">
        <v>2</v>
      </c>
      <c r="AN10" s="2">
        <v>3</v>
      </c>
      <c r="AO10" s="2">
        <v>4</v>
      </c>
      <c r="AP10" s="3">
        <v>5</v>
      </c>
      <c r="AQ10" s="1">
        <v>1</v>
      </c>
      <c r="AR10" s="2">
        <v>2</v>
      </c>
      <c r="AS10" s="2">
        <v>3</v>
      </c>
      <c r="AT10" s="2">
        <v>4</v>
      </c>
      <c r="AU10" s="3">
        <v>5</v>
      </c>
      <c r="AV10" s="1">
        <v>1</v>
      </c>
      <c r="AW10" s="2">
        <v>2</v>
      </c>
      <c r="AX10" s="2">
        <v>3</v>
      </c>
      <c r="AY10" s="2">
        <v>4</v>
      </c>
      <c r="AZ10" s="3">
        <v>5</v>
      </c>
      <c r="BA10" s="1">
        <v>1</v>
      </c>
      <c r="BB10" s="2">
        <v>2</v>
      </c>
      <c r="BC10" s="2">
        <v>3</v>
      </c>
      <c r="BD10" s="2">
        <v>4</v>
      </c>
      <c r="BE10" s="3">
        <v>5</v>
      </c>
      <c r="BF10" s="1">
        <v>1</v>
      </c>
      <c r="BG10" s="2">
        <v>2</v>
      </c>
      <c r="BH10" s="2">
        <v>3</v>
      </c>
      <c r="BI10" s="2">
        <v>4</v>
      </c>
      <c r="BJ10" s="3">
        <v>5</v>
      </c>
      <c r="BK10" s="76"/>
    </row>
    <row r="11" spans="1:63" ht="16.5">
      <c r="A11" s="4" t="s">
        <v>10</v>
      </c>
      <c r="B11" s="5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7"/>
    </row>
    <row r="12" spans="1:63" ht="16.5">
      <c r="A12" s="8" t="s">
        <v>12</v>
      </c>
      <c r="B12" s="9" t="s">
        <v>13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1"/>
    </row>
    <row r="13" spans="1:63">
      <c r="A13" s="12"/>
      <c r="B13" s="44" t="s">
        <v>14</v>
      </c>
      <c r="C13" s="32">
        <v>0</v>
      </c>
      <c r="D13" s="32">
        <v>3013.1031248212257</v>
      </c>
      <c r="E13" s="32">
        <v>332.68446317064519</v>
      </c>
      <c r="F13" s="32">
        <v>0</v>
      </c>
      <c r="G13" s="32">
        <v>0</v>
      </c>
      <c r="H13" s="32">
        <v>1141.0706322694512</v>
      </c>
      <c r="I13" s="32">
        <v>8674.9550731594427</v>
      </c>
      <c r="J13" s="32">
        <v>701.23436307693544</v>
      </c>
      <c r="K13" s="32">
        <v>0</v>
      </c>
      <c r="L13" s="32">
        <v>177.92557000270966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3.6312555900322581</v>
      </c>
      <c r="S13" s="32">
        <v>2037.4902660897421</v>
      </c>
      <c r="T13" s="32">
        <v>163.42103676564517</v>
      </c>
      <c r="U13" s="32">
        <v>0</v>
      </c>
      <c r="V13" s="32">
        <v>8.2905056766774212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0.25052776861290321</v>
      </c>
      <c r="AC13" s="32">
        <v>78.208011628161273</v>
      </c>
      <c r="AD13" s="32">
        <v>4.0936011117741931</v>
      </c>
      <c r="AE13" s="32">
        <v>0</v>
      </c>
      <c r="AF13" s="32">
        <v>3.4588029803548381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1.0898844385483872</v>
      </c>
      <c r="AM13" s="32">
        <v>0.37536697648387096</v>
      </c>
      <c r="AN13" s="32">
        <v>0.51063395387096766</v>
      </c>
      <c r="AO13" s="32">
        <v>0</v>
      </c>
      <c r="AP13" s="32">
        <v>0.17781970696774188</v>
      </c>
      <c r="AQ13" s="32">
        <v>0</v>
      </c>
      <c r="AR13" s="32">
        <v>1.2903225820967741</v>
      </c>
      <c r="AS13" s="32">
        <v>0</v>
      </c>
      <c r="AT13" s="32">
        <v>0</v>
      </c>
      <c r="AU13" s="32">
        <v>0</v>
      </c>
      <c r="AV13" s="32">
        <v>31.616690387129047</v>
      </c>
      <c r="AW13" s="32">
        <v>2000.766633617935</v>
      </c>
      <c r="AX13" s="32">
        <v>1375.8508890638063</v>
      </c>
      <c r="AY13" s="32">
        <v>0</v>
      </c>
      <c r="AZ13" s="32">
        <v>103.15674403499995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13.917294097774201</v>
      </c>
      <c r="BG13" s="32">
        <v>140.18128585080643</v>
      </c>
      <c r="BH13" s="32">
        <v>99.203788980258039</v>
      </c>
      <c r="BI13" s="32">
        <v>0</v>
      </c>
      <c r="BJ13" s="32">
        <v>47.559270056483875</v>
      </c>
      <c r="BK13" s="33">
        <f>SUM(C13:BJ13)</f>
        <v>20155.513857858572</v>
      </c>
    </row>
    <row r="14" spans="1:63" ht="15.75" thickBot="1">
      <c r="A14" s="13"/>
      <c r="B14" s="44" t="s">
        <v>15</v>
      </c>
      <c r="C14" s="45">
        <v>0</v>
      </c>
      <c r="D14" s="45">
        <v>2.2203727145806456</v>
      </c>
      <c r="E14" s="45">
        <v>468.1375697512903</v>
      </c>
      <c r="F14" s="45">
        <v>0</v>
      </c>
      <c r="G14" s="45">
        <v>0</v>
      </c>
      <c r="H14" s="45">
        <v>911.04654722783891</v>
      </c>
      <c r="I14" s="45">
        <v>3716.0232029887566</v>
      </c>
      <c r="J14" s="45">
        <v>954.48597754199989</v>
      </c>
      <c r="K14" s="45">
        <v>0</v>
      </c>
      <c r="L14" s="45">
        <v>164.59284866299996</v>
      </c>
      <c r="M14" s="45">
        <v>0</v>
      </c>
      <c r="N14" s="45">
        <v>2.6148059091290321</v>
      </c>
      <c r="O14" s="45">
        <v>0</v>
      </c>
      <c r="P14" s="45">
        <v>0</v>
      </c>
      <c r="Q14" s="45">
        <v>0</v>
      </c>
      <c r="R14" s="45">
        <v>25.627120543419355</v>
      </c>
      <c r="S14" s="45">
        <v>155.58778653448388</v>
      </c>
      <c r="T14" s="45">
        <v>253.10628051583873</v>
      </c>
      <c r="U14" s="45">
        <v>0</v>
      </c>
      <c r="V14" s="45">
        <v>39.001504081838704</v>
      </c>
      <c r="W14" s="45">
        <v>0</v>
      </c>
      <c r="X14" s="45">
        <v>10.584076116935485</v>
      </c>
      <c r="Y14" s="45">
        <v>0</v>
      </c>
      <c r="Z14" s="45">
        <v>0</v>
      </c>
      <c r="AA14" s="45">
        <v>0</v>
      </c>
      <c r="AB14" s="45">
        <v>0.70836958716129039</v>
      </c>
      <c r="AC14" s="45">
        <v>0.60001476664516129</v>
      </c>
      <c r="AD14" s="45">
        <v>0</v>
      </c>
      <c r="AE14" s="45">
        <v>0</v>
      </c>
      <c r="AF14" s="45">
        <v>0.53141906783870962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0.92750024741935488</v>
      </c>
      <c r="AM14" s="45">
        <v>6.9083675806451611E-2</v>
      </c>
      <c r="AN14" s="45">
        <v>0</v>
      </c>
      <c r="AO14" s="45">
        <v>0</v>
      </c>
      <c r="AP14" s="45">
        <v>0.35589042058064518</v>
      </c>
      <c r="AQ14" s="45">
        <v>0</v>
      </c>
      <c r="AR14" s="45">
        <v>94.768174093290327</v>
      </c>
      <c r="AS14" s="45">
        <v>0</v>
      </c>
      <c r="AT14" s="45">
        <v>0</v>
      </c>
      <c r="AU14" s="45">
        <v>0</v>
      </c>
      <c r="AV14" s="45">
        <v>21.673125518548396</v>
      </c>
      <c r="AW14" s="45">
        <v>2131.3538645459357</v>
      </c>
      <c r="AX14" s="45">
        <v>152.00879147364515</v>
      </c>
      <c r="AY14" s="45">
        <v>0</v>
      </c>
      <c r="AZ14" s="45">
        <v>96.938406744838659</v>
      </c>
      <c r="BA14" s="45">
        <v>0</v>
      </c>
      <c r="BB14" s="45">
        <v>0</v>
      </c>
      <c r="BC14" s="45">
        <v>0</v>
      </c>
      <c r="BD14" s="45">
        <v>0</v>
      </c>
      <c r="BE14" s="45">
        <v>0</v>
      </c>
      <c r="BF14" s="45">
        <v>38.603554239548373</v>
      </c>
      <c r="BG14" s="45">
        <v>57.21344586035481</v>
      </c>
      <c r="BH14" s="45">
        <v>17.568245923967748</v>
      </c>
      <c r="BI14" s="45">
        <v>0</v>
      </c>
      <c r="BJ14" s="45">
        <v>23.451660877225809</v>
      </c>
      <c r="BK14" s="46">
        <f>SUM(C14:BJ14)</f>
        <v>9339.7996396319195</v>
      </c>
    </row>
    <row r="15" spans="1:63" ht="15.75" thickBot="1">
      <c r="A15" s="14"/>
      <c r="B15" s="15" t="s">
        <v>16</v>
      </c>
      <c r="C15" s="16">
        <f>SUM(C13:C14)</f>
        <v>0</v>
      </c>
      <c r="D15" s="16">
        <f t="shared" ref="D15:BK15" si="0">SUM(D13:D14)</f>
        <v>3015.3234975358064</v>
      </c>
      <c r="E15" s="16">
        <f t="shared" si="0"/>
        <v>800.82203292193549</v>
      </c>
      <c r="F15" s="16">
        <f t="shared" si="0"/>
        <v>0</v>
      </c>
      <c r="G15" s="16">
        <f t="shared" si="0"/>
        <v>0</v>
      </c>
      <c r="H15" s="16">
        <f t="shared" si="0"/>
        <v>2052.1171794972902</v>
      </c>
      <c r="I15" s="16">
        <f t="shared" si="0"/>
        <v>12390.978276148198</v>
      </c>
      <c r="J15" s="16">
        <f t="shared" si="0"/>
        <v>1655.7203406189353</v>
      </c>
      <c r="K15" s="16">
        <f t="shared" si="0"/>
        <v>0</v>
      </c>
      <c r="L15" s="16">
        <f t="shared" si="0"/>
        <v>342.51841866570965</v>
      </c>
      <c r="M15" s="16">
        <f t="shared" si="0"/>
        <v>0</v>
      </c>
      <c r="N15" s="16">
        <f t="shared" si="0"/>
        <v>2.6148059091290321</v>
      </c>
      <c r="O15" s="16">
        <f t="shared" si="0"/>
        <v>0</v>
      </c>
      <c r="P15" s="16">
        <f t="shared" si="0"/>
        <v>0</v>
      </c>
      <c r="Q15" s="16">
        <f t="shared" si="0"/>
        <v>0</v>
      </c>
      <c r="R15" s="16">
        <f t="shared" si="0"/>
        <v>29.258376133451613</v>
      </c>
      <c r="S15" s="16">
        <f t="shared" si="0"/>
        <v>2193.0780526242261</v>
      </c>
      <c r="T15" s="16">
        <f t="shared" si="0"/>
        <v>416.52731728148387</v>
      </c>
      <c r="U15" s="16">
        <f t="shared" si="0"/>
        <v>0</v>
      </c>
      <c r="V15" s="16">
        <f t="shared" si="0"/>
        <v>47.292009758516123</v>
      </c>
      <c r="W15" s="16">
        <f t="shared" si="0"/>
        <v>0</v>
      </c>
      <c r="X15" s="16">
        <f t="shared" si="0"/>
        <v>10.584076116935485</v>
      </c>
      <c r="Y15" s="16">
        <f t="shared" si="0"/>
        <v>0</v>
      </c>
      <c r="Z15" s="16">
        <f t="shared" si="0"/>
        <v>0</v>
      </c>
      <c r="AA15" s="16">
        <f t="shared" si="0"/>
        <v>0</v>
      </c>
      <c r="AB15" s="16">
        <f t="shared" si="0"/>
        <v>0.95889735577419355</v>
      </c>
      <c r="AC15" s="16">
        <f t="shared" si="0"/>
        <v>78.808026394806433</v>
      </c>
      <c r="AD15" s="16">
        <f t="shared" si="0"/>
        <v>4.0936011117741931</v>
      </c>
      <c r="AE15" s="16">
        <f t="shared" si="0"/>
        <v>0</v>
      </c>
      <c r="AF15" s="16">
        <f t="shared" si="0"/>
        <v>3.990222048193548</v>
      </c>
      <c r="AG15" s="16">
        <f t="shared" si="0"/>
        <v>0</v>
      </c>
      <c r="AH15" s="16">
        <f t="shared" si="0"/>
        <v>0</v>
      </c>
      <c r="AI15" s="16">
        <f t="shared" si="0"/>
        <v>0</v>
      </c>
      <c r="AJ15" s="16">
        <f t="shared" si="0"/>
        <v>0</v>
      </c>
      <c r="AK15" s="16">
        <f t="shared" si="0"/>
        <v>0</v>
      </c>
      <c r="AL15" s="16">
        <f t="shared" si="0"/>
        <v>2.017384685967742</v>
      </c>
      <c r="AM15" s="16">
        <f t="shared" si="0"/>
        <v>0.44445065229032255</v>
      </c>
      <c r="AN15" s="16">
        <f t="shared" si="0"/>
        <v>0.51063395387096766</v>
      </c>
      <c r="AO15" s="16">
        <f t="shared" si="0"/>
        <v>0</v>
      </c>
      <c r="AP15" s="16">
        <f t="shared" si="0"/>
        <v>0.53371012754838709</v>
      </c>
      <c r="AQ15" s="16">
        <f t="shared" si="0"/>
        <v>0</v>
      </c>
      <c r="AR15" s="16">
        <f t="shared" si="0"/>
        <v>96.058496675387104</v>
      </c>
      <c r="AS15" s="16">
        <f t="shared" si="0"/>
        <v>0</v>
      </c>
      <c r="AT15" s="16">
        <f t="shared" si="0"/>
        <v>0</v>
      </c>
      <c r="AU15" s="16">
        <f t="shared" si="0"/>
        <v>0</v>
      </c>
      <c r="AV15" s="16">
        <f t="shared" si="0"/>
        <v>53.289815905677443</v>
      </c>
      <c r="AW15" s="16">
        <f t="shared" si="0"/>
        <v>4132.1204981638712</v>
      </c>
      <c r="AX15" s="16">
        <f t="shared" si="0"/>
        <v>1527.8596805374514</v>
      </c>
      <c r="AY15" s="16">
        <f t="shared" si="0"/>
        <v>0</v>
      </c>
      <c r="AZ15" s="16">
        <f t="shared" si="0"/>
        <v>200.0951507798386</v>
      </c>
      <c r="BA15" s="16">
        <f t="shared" si="0"/>
        <v>0</v>
      </c>
      <c r="BB15" s="16">
        <f t="shared" si="0"/>
        <v>0</v>
      </c>
      <c r="BC15" s="16">
        <f t="shared" si="0"/>
        <v>0</v>
      </c>
      <c r="BD15" s="16">
        <f t="shared" si="0"/>
        <v>0</v>
      </c>
      <c r="BE15" s="16">
        <f t="shared" si="0"/>
        <v>0</v>
      </c>
      <c r="BF15" s="16">
        <f t="shared" si="0"/>
        <v>52.520848337322576</v>
      </c>
      <c r="BG15" s="16">
        <f t="shared" si="0"/>
        <v>197.39473171116123</v>
      </c>
      <c r="BH15" s="16">
        <f t="shared" si="0"/>
        <v>116.77203490422579</v>
      </c>
      <c r="BI15" s="16">
        <f t="shared" si="0"/>
        <v>0</v>
      </c>
      <c r="BJ15" s="16">
        <f t="shared" si="0"/>
        <v>71.010930933709687</v>
      </c>
      <c r="BK15" s="17">
        <f t="shared" si="0"/>
        <v>29495.31349749049</v>
      </c>
    </row>
    <row r="16" spans="1:63">
      <c r="A16" s="18" t="s">
        <v>17</v>
      </c>
      <c r="B16" s="19" t="s">
        <v>18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1"/>
    </row>
    <row r="17" spans="1:63">
      <c r="A17" s="12"/>
      <c r="B17" s="44" t="s">
        <v>19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0.53263591100000007</v>
      </c>
      <c r="I17" s="32">
        <v>5.631177937451616</v>
      </c>
      <c r="J17" s="32">
        <v>0</v>
      </c>
      <c r="K17" s="32">
        <v>0</v>
      </c>
      <c r="L17" s="32">
        <v>1.9589267096774197E-2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0.56894723093548405</v>
      </c>
      <c r="S17" s="32">
        <v>2.9074682053548342</v>
      </c>
      <c r="T17" s="32">
        <v>0</v>
      </c>
      <c r="U17" s="32">
        <v>0</v>
      </c>
      <c r="V17" s="32">
        <v>5.2451836741935494E-2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4.0998007419354833E-3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1.1113551563548396</v>
      </c>
      <c r="AW17" s="32">
        <v>0.58034398274193533</v>
      </c>
      <c r="AX17" s="32">
        <v>0</v>
      </c>
      <c r="AY17" s="32">
        <v>0</v>
      </c>
      <c r="AZ17" s="32">
        <v>0.23291711645161289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3.492487177656284</v>
      </c>
      <c r="BG17" s="32">
        <v>1.0157011310645163</v>
      </c>
      <c r="BH17" s="32">
        <v>0</v>
      </c>
      <c r="BI17" s="32">
        <v>0</v>
      </c>
      <c r="BJ17" s="32">
        <v>2.3916087191935498</v>
      </c>
      <c r="BK17" s="33">
        <f>SUM(C17:BJ17)</f>
        <v>18.540783472785318</v>
      </c>
    </row>
    <row r="18" spans="1:63" ht="15.75" thickBot="1">
      <c r="A18" s="13"/>
      <c r="B18" s="44" t="s">
        <v>20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7.9925162663225819</v>
      </c>
      <c r="I18" s="45">
        <v>113.89430691012902</v>
      </c>
      <c r="J18" s="45">
        <v>0</v>
      </c>
      <c r="K18" s="45">
        <v>15.654985488999998</v>
      </c>
      <c r="L18" s="45">
        <v>50.183590929838715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3.6757033714193543</v>
      </c>
      <c r="S18" s="45">
        <v>20.739239989333154</v>
      </c>
      <c r="T18" s="45">
        <v>15.688890462032255</v>
      </c>
      <c r="U18" s="45">
        <v>0</v>
      </c>
      <c r="V18" s="45">
        <v>0.38070819941935496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0.18015317119354834</v>
      </c>
      <c r="AC18" s="45">
        <v>8.3448372496774166</v>
      </c>
      <c r="AD18" s="45">
        <v>7.9876774548387111E-2</v>
      </c>
      <c r="AE18" s="45">
        <v>0</v>
      </c>
      <c r="AF18" s="45">
        <v>0.51737211932258076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8.8309417741935462E-3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0.57442324935483891</v>
      </c>
      <c r="AS18" s="45">
        <v>0</v>
      </c>
      <c r="AT18" s="45">
        <v>0</v>
      </c>
      <c r="AU18" s="45">
        <v>0</v>
      </c>
      <c r="AV18" s="45">
        <v>9.6792166454516053</v>
      </c>
      <c r="AW18" s="45">
        <v>35.198805068096803</v>
      </c>
      <c r="AX18" s="45">
        <v>2.7941805700645173</v>
      </c>
      <c r="AY18" s="45">
        <v>0</v>
      </c>
      <c r="AZ18" s="45">
        <v>27.814781007903232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11.295503815483874</v>
      </c>
      <c r="BG18" s="45">
        <v>85.814549660129103</v>
      </c>
      <c r="BH18" s="45">
        <v>0.53358686577419356</v>
      </c>
      <c r="BI18" s="45">
        <v>0</v>
      </c>
      <c r="BJ18" s="45">
        <v>3.1697577316451624</v>
      </c>
      <c r="BK18" s="46">
        <f>SUM(C18:BJ18)</f>
        <v>414.21581648791386</v>
      </c>
    </row>
    <row r="19" spans="1:63" ht="15.75" thickBot="1">
      <c r="A19" s="14"/>
      <c r="B19" s="15" t="s">
        <v>21</v>
      </c>
      <c r="C19" s="16">
        <f>SUM(C17:C18)</f>
        <v>0</v>
      </c>
      <c r="D19" s="16">
        <f t="shared" ref="D19:BK19" si="1">SUM(D17:D18)</f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>
        <f t="shared" si="1"/>
        <v>8.5251521773225818</v>
      </c>
      <c r="I19" s="16">
        <f t="shared" si="1"/>
        <v>119.52548484758063</v>
      </c>
      <c r="J19" s="16">
        <f t="shared" si="1"/>
        <v>0</v>
      </c>
      <c r="K19" s="16">
        <f t="shared" si="1"/>
        <v>15.654985488999998</v>
      </c>
      <c r="L19" s="16">
        <f t="shared" si="1"/>
        <v>50.203180196935492</v>
      </c>
      <c r="M19" s="16">
        <f t="shared" si="1"/>
        <v>0</v>
      </c>
      <c r="N19" s="16">
        <f t="shared" si="1"/>
        <v>0</v>
      </c>
      <c r="O19" s="16">
        <f t="shared" si="1"/>
        <v>0</v>
      </c>
      <c r="P19" s="16">
        <f t="shared" si="1"/>
        <v>0</v>
      </c>
      <c r="Q19" s="16">
        <f t="shared" si="1"/>
        <v>0</v>
      </c>
      <c r="R19" s="16">
        <f t="shared" si="1"/>
        <v>4.244650602354838</v>
      </c>
      <c r="S19" s="16">
        <f t="shared" si="1"/>
        <v>23.646708194687989</v>
      </c>
      <c r="T19" s="16">
        <f t="shared" si="1"/>
        <v>15.688890462032255</v>
      </c>
      <c r="U19" s="16">
        <f t="shared" si="1"/>
        <v>0</v>
      </c>
      <c r="V19" s="16">
        <f t="shared" si="1"/>
        <v>0.43316003616129045</v>
      </c>
      <c r="W19" s="16">
        <f t="shared" si="1"/>
        <v>0</v>
      </c>
      <c r="X19" s="16">
        <f t="shared" si="1"/>
        <v>0</v>
      </c>
      <c r="Y19" s="16">
        <f t="shared" si="1"/>
        <v>0</v>
      </c>
      <c r="Z19" s="16">
        <f t="shared" si="1"/>
        <v>0</v>
      </c>
      <c r="AA19" s="16">
        <f t="shared" si="1"/>
        <v>0</v>
      </c>
      <c r="AB19" s="16">
        <f t="shared" si="1"/>
        <v>0.18425297193548382</v>
      </c>
      <c r="AC19" s="16">
        <f t="shared" si="1"/>
        <v>8.3448372496774166</v>
      </c>
      <c r="AD19" s="16">
        <f t="shared" si="1"/>
        <v>7.9876774548387111E-2</v>
      </c>
      <c r="AE19" s="16">
        <f t="shared" si="1"/>
        <v>0</v>
      </c>
      <c r="AF19" s="16">
        <f t="shared" si="1"/>
        <v>0.51737211932258076</v>
      </c>
      <c r="AG19" s="16">
        <f t="shared" si="1"/>
        <v>0</v>
      </c>
      <c r="AH19" s="16">
        <f t="shared" si="1"/>
        <v>0</v>
      </c>
      <c r="AI19" s="16">
        <f t="shared" si="1"/>
        <v>0</v>
      </c>
      <c r="AJ19" s="16">
        <f t="shared" si="1"/>
        <v>0</v>
      </c>
      <c r="AK19" s="16">
        <f t="shared" si="1"/>
        <v>0</v>
      </c>
      <c r="AL19" s="16">
        <f t="shared" si="1"/>
        <v>8.8309417741935462E-3</v>
      </c>
      <c r="AM19" s="16">
        <f t="shared" si="1"/>
        <v>0</v>
      </c>
      <c r="AN19" s="16">
        <f t="shared" si="1"/>
        <v>0</v>
      </c>
      <c r="AO19" s="16">
        <f t="shared" si="1"/>
        <v>0</v>
      </c>
      <c r="AP19" s="16">
        <f t="shared" si="1"/>
        <v>0</v>
      </c>
      <c r="AQ19" s="16">
        <f t="shared" si="1"/>
        <v>0</v>
      </c>
      <c r="AR19" s="16">
        <f t="shared" si="1"/>
        <v>0.57442324935483891</v>
      </c>
      <c r="AS19" s="16">
        <f t="shared" si="1"/>
        <v>0</v>
      </c>
      <c r="AT19" s="16">
        <f t="shared" si="1"/>
        <v>0</v>
      </c>
      <c r="AU19" s="16">
        <f t="shared" si="1"/>
        <v>0</v>
      </c>
      <c r="AV19" s="16">
        <f t="shared" si="1"/>
        <v>10.790571801806445</v>
      </c>
      <c r="AW19" s="16">
        <f t="shared" si="1"/>
        <v>35.77914905083874</v>
      </c>
      <c r="AX19" s="16">
        <f t="shared" si="1"/>
        <v>2.7941805700645173</v>
      </c>
      <c r="AY19" s="16">
        <f t="shared" si="1"/>
        <v>0</v>
      </c>
      <c r="AZ19" s="16">
        <f t="shared" si="1"/>
        <v>28.047698124354845</v>
      </c>
      <c r="BA19" s="16">
        <f t="shared" si="1"/>
        <v>0</v>
      </c>
      <c r="BB19" s="16">
        <f t="shared" si="1"/>
        <v>0</v>
      </c>
      <c r="BC19" s="16">
        <f t="shared" si="1"/>
        <v>0</v>
      </c>
      <c r="BD19" s="16">
        <f t="shared" si="1"/>
        <v>0</v>
      </c>
      <c r="BE19" s="16">
        <f t="shared" si="1"/>
        <v>0</v>
      </c>
      <c r="BF19" s="16">
        <f t="shared" si="1"/>
        <v>14.787990993140159</v>
      </c>
      <c r="BG19" s="16">
        <f t="shared" si="1"/>
        <v>86.83025079119362</v>
      </c>
      <c r="BH19" s="16">
        <f t="shared" si="1"/>
        <v>0.53358686577419356</v>
      </c>
      <c r="BI19" s="16">
        <f t="shared" si="1"/>
        <v>0</v>
      </c>
      <c r="BJ19" s="16">
        <f t="shared" si="1"/>
        <v>5.5613664508387117</v>
      </c>
      <c r="BK19" s="17">
        <f t="shared" si="1"/>
        <v>432.75659996069919</v>
      </c>
    </row>
    <row r="20" spans="1:63">
      <c r="A20" s="18" t="s">
        <v>22</v>
      </c>
      <c r="B20" s="19" t="s">
        <v>23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1"/>
    </row>
    <row r="21" spans="1:63">
      <c r="A21" s="12"/>
      <c r="B21" s="44" t="s">
        <v>24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0.710136511516129</v>
      </c>
      <c r="I21" s="32">
        <v>14.576864274193548</v>
      </c>
      <c r="J21" s="32">
        <v>0</v>
      </c>
      <c r="K21" s="32">
        <v>0</v>
      </c>
      <c r="L21" s="32">
        <v>2.5387314936774197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0.1596818727096774</v>
      </c>
      <c r="S21" s="32">
        <v>2.481168387096774</v>
      </c>
      <c r="T21" s="32">
        <v>0.24811683870967743</v>
      </c>
      <c r="U21" s="32">
        <v>0</v>
      </c>
      <c r="V21" s="32">
        <v>4.1105527871612928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1.5412899193548388E-2</v>
      </c>
      <c r="AC21" s="32">
        <v>0</v>
      </c>
      <c r="AD21" s="32">
        <v>0</v>
      </c>
      <c r="AE21" s="32">
        <v>0</v>
      </c>
      <c r="AF21" s="32">
        <v>0.15412899193548388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0.88657584567741943</v>
      </c>
      <c r="AW21" s="32">
        <v>8.3787541413548379</v>
      </c>
      <c r="AX21" s="32">
        <v>0</v>
      </c>
      <c r="AY21" s="32">
        <v>0</v>
      </c>
      <c r="AZ21" s="32">
        <v>15.356394004806456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0.46538395729032256</v>
      </c>
      <c r="BG21" s="32">
        <v>0.12330319291677855</v>
      </c>
      <c r="BH21" s="32">
        <v>0</v>
      </c>
      <c r="BI21" s="32">
        <v>0</v>
      </c>
      <c r="BJ21" s="32">
        <v>6.6715074070967741</v>
      </c>
      <c r="BK21" s="33">
        <f t="shared" ref="BK21:BK84" si="2">SUM(C21:BJ21)</f>
        <v>56.876712605336138</v>
      </c>
    </row>
    <row r="22" spans="1:63">
      <c r="A22" s="12"/>
      <c r="B22" s="44" t="s">
        <v>25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0.29934550932258064</v>
      </c>
      <c r="I22" s="32">
        <v>0</v>
      </c>
      <c r="J22" s="32">
        <v>0</v>
      </c>
      <c r="K22" s="32">
        <v>0</v>
      </c>
      <c r="L22" s="32">
        <v>0.13375821490322576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7.8253251935483881E-2</v>
      </c>
      <c r="S22" s="32">
        <v>0.83629738864516123</v>
      </c>
      <c r="T22" s="32">
        <v>0</v>
      </c>
      <c r="U22" s="32">
        <v>0</v>
      </c>
      <c r="V22" s="32">
        <v>9.0859938354838715E-2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0.11743774170967741</v>
      </c>
      <c r="AC22" s="32">
        <v>0</v>
      </c>
      <c r="AD22" s="32">
        <v>0</v>
      </c>
      <c r="AE22" s="32">
        <v>0</v>
      </c>
      <c r="AF22" s="32">
        <v>0.58753606380645151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1.3056582645161291E-2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0.74494851699999975</v>
      </c>
      <c r="AW22" s="32">
        <v>0.92640012503225788</v>
      </c>
      <c r="AX22" s="32">
        <v>0</v>
      </c>
      <c r="AY22" s="32">
        <v>0</v>
      </c>
      <c r="AZ22" s="32">
        <v>4.0769940042580641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1.4651885088064516</v>
      </c>
      <c r="BG22" s="32">
        <v>0.3524583090548149</v>
      </c>
      <c r="BH22" s="32">
        <v>0</v>
      </c>
      <c r="BI22" s="32">
        <v>0</v>
      </c>
      <c r="BJ22" s="32">
        <v>1.0484640252903226</v>
      </c>
      <c r="BK22" s="33">
        <f t="shared" si="2"/>
        <v>10.77099818076449</v>
      </c>
    </row>
    <row r="23" spans="1:63">
      <c r="A23" s="12"/>
      <c r="B23" s="44" t="s">
        <v>26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0.31973791016129033</v>
      </c>
      <c r="I23" s="32">
        <v>2.8868501612903221E-3</v>
      </c>
      <c r="J23" s="32">
        <v>0</v>
      </c>
      <c r="K23" s="32">
        <v>0</v>
      </c>
      <c r="L23" s="32">
        <v>0.15712511148387098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0.34207036380645162</v>
      </c>
      <c r="S23" s="32">
        <v>5.085765032258064E-2</v>
      </c>
      <c r="T23" s="32">
        <v>0</v>
      </c>
      <c r="U23" s="32">
        <v>0</v>
      </c>
      <c r="V23" s="32">
        <v>0.18775485132258063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0.15958525248387098</v>
      </c>
      <c r="AC23" s="32">
        <v>0.43663439838709672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9.4541955548387097E-2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1.022745809516129</v>
      </c>
      <c r="AW23" s="32">
        <v>0.25055842022580649</v>
      </c>
      <c r="AX23" s="32">
        <v>0</v>
      </c>
      <c r="AY23" s="32">
        <v>0</v>
      </c>
      <c r="AZ23" s="32">
        <v>1.7112354292258063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1.2903961657096776</v>
      </c>
      <c r="BG23" s="32">
        <v>0.53574821696010444</v>
      </c>
      <c r="BH23" s="32">
        <v>0</v>
      </c>
      <c r="BI23" s="32">
        <v>0</v>
      </c>
      <c r="BJ23" s="32">
        <v>1.0568457745483872</v>
      </c>
      <c r="BK23" s="33">
        <f t="shared" si="2"/>
        <v>7.61872415986333</v>
      </c>
    </row>
    <row r="24" spans="1:63">
      <c r="A24" s="12"/>
      <c r="B24" s="44" t="s">
        <v>27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0.27368333445161297</v>
      </c>
      <c r="I24" s="32">
        <v>0.38885360480645159</v>
      </c>
      <c r="J24" s="32">
        <v>0</v>
      </c>
      <c r="K24" s="32">
        <v>0</v>
      </c>
      <c r="L24" s="32">
        <v>0.91054174422580647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0.36554931012903219</v>
      </c>
      <c r="S24" s="32">
        <v>0.20199418600000005</v>
      </c>
      <c r="T24" s="32">
        <v>0</v>
      </c>
      <c r="U24" s="32">
        <v>0</v>
      </c>
      <c r="V24" s="32">
        <v>5.6234595177096756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3.204164916129032E-2</v>
      </c>
      <c r="AC24" s="32">
        <v>0</v>
      </c>
      <c r="AD24" s="32">
        <v>0</v>
      </c>
      <c r="AE24" s="32">
        <v>0</v>
      </c>
      <c r="AF24" s="32">
        <v>0.21630862699999998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1.031414780645161E-2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4.623462987419356</v>
      </c>
      <c r="AW24" s="32">
        <v>1.9880068700645164</v>
      </c>
      <c r="AX24" s="32">
        <v>0</v>
      </c>
      <c r="AY24" s="32">
        <v>0</v>
      </c>
      <c r="AZ24" s="32">
        <v>9.4524943319032246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3.2330370698064539</v>
      </c>
      <c r="BG24" s="32">
        <v>0.78136289612643128</v>
      </c>
      <c r="BH24" s="32">
        <v>0</v>
      </c>
      <c r="BI24" s="32">
        <v>0</v>
      </c>
      <c r="BJ24" s="32">
        <v>4.0540287474516115</v>
      </c>
      <c r="BK24" s="33">
        <f t="shared" si="2"/>
        <v>32.155139024061917</v>
      </c>
    </row>
    <row r="25" spans="1:63">
      <c r="A25" s="12"/>
      <c r="B25" s="44" t="s">
        <v>28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0.78711908841935485</v>
      </c>
      <c r="I25" s="32">
        <v>3.9694850423548393</v>
      </c>
      <c r="J25" s="32">
        <v>0</v>
      </c>
      <c r="K25" s="32">
        <v>0</v>
      </c>
      <c r="L25" s="32">
        <v>0.60830509448387104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0.13829841351612904</v>
      </c>
      <c r="S25" s="32">
        <v>1.416438222580645E-2</v>
      </c>
      <c r="T25" s="32">
        <v>0</v>
      </c>
      <c r="U25" s="32">
        <v>0</v>
      </c>
      <c r="V25" s="32">
        <v>0.5386202131612905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6.355784019354839E-2</v>
      </c>
      <c r="AC25" s="32">
        <v>0</v>
      </c>
      <c r="AD25" s="32">
        <v>0</v>
      </c>
      <c r="AE25" s="32">
        <v>0</v>
      </c>
      <c r="AF25" s="32">
        <v>5.9363908361612889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2.5794945241290326</v>
      </c>
      <c r="AW25" s="32">
        <v>0.50052702651612935</v>
      </c>
      <c r="AX25" s="32">
        <v>0</v>
      </c>
      <c r="AY25" s="32">
        <v>0</v>
      </c>
      <c r="AZ25" s="32">
        <v>10.762925054741935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1.2709858228387101</v>
      </c>
      <c r="BG25" s="32">
        <v>2.5997561183830347</v>
      </c>
      <c r="BH25" s="32">
        <v>0</v>
      </c>
      <c r="BI25" s="32">
        <v>0</v>
      </c>
      <c r="BJ25" s="32">
        <v>0.7466736746774193</v>
      </c>
      <c r="BK25" s="33">
        <f t="shared" si="2"/>
        <v>30.516303131802392</v>
      </c>
    </row>
    <row r="26" spans="1:63">
      <c r="A26" s="12"/>
      <c r="B26" s="44" t="s">
        <v>29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0.18217477238709678</v>
      </c>
      <c r="I26" s="32">
        <v>13.953056316483867</v>
      </c>
      <c r="J26" s="32">
        <v>0</v>
      </c>
      <c r="K26" s="32">
        <v>0</v>
      </c>
      <c r="L26" s="32">
        <v>0.45410529193548388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0.303763380032258</v>
      </c>
      <c r="S26" s="32">
        <v>0</v>
      </c>
      <c r="T26" s="32">
        <v>0</v>
      </c>
      <c r="U26" s="32">
        <v>0</v>
      </c>
      <c r="V26" s="32">
        <v>0.51351149529032247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0.65832119370967734</v>
      </c>
      <c r="AC26" s="32">
        <v>0</v>
      </c>
      <c r="AD26" s="32">
        <v>0</v>
      </c>
      <c r="AE26" s="32">
        <v>0</v>
      </c>
      <c r="AF26" s="32">
        <v>0.3511407792258065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5.5566780677419353E-2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0.92897569764516164</v>
      </c>
      <c r="AW26" s="32">
        <v>10.789774618580644</v>
      </c>
      <c r="AX26" s="32">
        <v>0</v>
      </c>
      <c r="AY26" s="32">
        <v>0</v>
      </c>
      <c r="AZ26" s="32">
        <v>2.1539650841612898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1.6438115203548389</v>
      </c>
      <c r="BG26" s="32">
        <v>0.86872139347260102</v>
      </c>
      <c r="BH26" s="32">
        <v>0</v>
      </c>
      <c r="BI26" s="32">
        <v>0</v>
      </c>
      <c r="BJ26" s="32">
        <v>1.8624558787741934</v>
      </c>
      <c r="BK26" s="33">
        <f t="shared" si="2"/>
        <v>34.719344202730653</v>
      </c>
    </row>
    <row r="27" spans="1:63">
      <c r="A27" s="12"/>
      <c r="B27" s="44" t="s">
        <v>30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0.15599034306451617</v>
      </c>
      <c r="I27" s="32">
        <v>4.9562906152258073</v>
      </c>
      <c r="J27" s="32">
        <v>0</v>
      </c>
      <c r="K27" s="32">
        <v>0</v>
      </c>
      <c r="L27" s="32">
        <v>0.17771765648387094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4.2772461870967747E-2</v>
      </c>
      <c r="S27" s="32">
        <v>0</v>
      </c>
      <c r="T27" s="32">
        <v>0.3330861449032258</v>
      </c>
      <c r="U27" s="32">
        <v>0</v>
      </c>
      <c r="V27" s="32">
        <v>0.21641414312903223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0.14518782006451614</v>
      </c>
      <c r="AC27" s="32">
        <v>0</v>
      </c>
      <c r="AD27" s="32">
        <v>0</v>
      </c>
      <c r="AE27" s="32">
        <v>0</v>
      </c>
      <c r="AF27" s="32">
        <v>1.387683166290322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5.2807825677419339E-2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2.7341114987741926</v>
      </c>
      <c r="AW27" s="32">
        <v>2.6903922263225795</v>
      </c>
      <c r="AX27" s="32">
        <v>0</v>
      </c>
      <c r="AY27" s="32">
        <v>0</v>
      </c>
      <c r="AZ27" s="32">
        <v>8.9926401918709669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1.4357172787741941</v>
      </c>
      <c r="BG27" s="32">
        <v>5.3821026460974964E-3</v>
      </c>
      <c r="BH27" s="32">
        <v>0</v>
      </c>
      <c r="BI27" s="32">
        <v>0</v>
      </c>
      <c r="BJ27" s="32">
        <v>0.26039999816129028</v>
      </c>
      <c r="BK27" s="33">
        <f t="shared" si="2"/>
        <v>23.586593473259001</v>
      </c>
    </row>
    <row r="28" spans="1:63">
      <c r="A28" s="12"/>
      <c r="B28" s="44" t="s">
        <v>31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0.21780980245161291</v>
      </c>
      <c r="I28" s="32">
        <v>1.5129627741935488E-2</v>
      </c>
      <c r="J28" s="32">
        <v>0</v>
      </c>
      <c r="K28" s="32">
        <v>0</v>
      </c>
      <c r="L28" s="32">
        <v>1.5129630645161287E-3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0.10288800996774194</v>
      </c>
      <c r="S28" s="32">
        <v>0</v>
      </c>
      <c r="T28" s="32">
        <v>0</v>
      </c>
      <c r="U28" s="32">
        <v>0</v>
      </c>
      <c r="V28" s="32">
        <v>0.15826131325806453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0.2421489352903225</v>
      </c>
      <c r="AC28" s="32">
        <v>0</v>
      </c>
      <c r="AD28" s="32">
        <v>0</v>
      </c>
      <c r="AE28" s="32">
        <v>0</v>
      </c>
      <c r="AF28" s="32">
        <v>0.91016954122580651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2.6599895036129033</v>
      </c>
      <c r="AW28" s="32">
        <v>1.0321032112903226</v>
      </c>
      <c r="AX28" s="32">
        <v>0</v>
      </c>
      <c r="AY28" s="32">
        <v>0</v>
      </c>
      <c r="AZ28" s="32">
        <v>5.3294006314516134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1.5705747381935478</v>
      </c>
      <c r="BG28" s="32">
        <v>0.13731969774519592</v>
      </c>
      <c r="BH28" s="32">
        <v>0</v>
      </c>
      <c r="BI28" s="32">
        <v>0</v>
      </c>
      <c r="BJ28" s="32">
        <v>0.97510656541935481</v>
      </c>
      <c r="BK28" s="33">
        <f t="shared" si="2"/>
        <v>13.352414540712937</v>
      </c>
    </row>
    <row r="29" spans="1:63">
      <c r="A29" s="12"/>
      <c r="B29" s="44" t="s">
        <v>32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2.7089254548387107E-2</v>
      </c>
      <c r="I29" s="32">
        <v>0</v>
      </c>
      <c r="J29" s="32">
        <v>0</v>
      </c>
      <c r="K29" s="32">
        <v>0</v>
      </c>
      <c r="L29" s="32">
        <v>6.3393162999999988E-2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6.0209988774193549E-2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2.6567278225806457E-2</v>
      </c>
      <c r="AC29" s="32">
        <v>0</v>
      </c>
      <c r="AD29" s="32">
        <v>0</v>
      </c>
      <c r="AE29" s="32">
        <v>0</v>
      </c>
      <c r="AF29" s="32">
        <v>0.11329396703225807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1.5080465483870971E-2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0.38194267206451621</v>
      </c>
      <c r="AW29" s="32">
        <v>0</v>
      </c>
      <c r="AX29" s="32">
        <v>0</v>
      </c>
      <c r="AY29" s="32">
        <v>0</v>
      </c>
      <c r="AZ29" s="32">
        <v>7.2601937999999991E-2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0.2265749927419354</v>
      </c>
      <c r="BG29" s="32">
        <v>0.30696286212644969</v>
      </c>
      <c r="BH29" s="32">
        <v>0.25607837158064511</v>
      </c>
      <c r="BI29" s="32">
        <v>0</v>
      </c>
      <c r="BJ29" s="32">
        <v>0</v>
      </c>
      <c r="BK29" s="33">
        <f t="shared" si="2"/>
        <v>1.5497949535780626</v>
      </c>
    </row>
    <row r="30" spans="1:63">
      <c r="A30" s="12"/>
      <c r="B30" s="44" t="s">
        <v>33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0.24198081922580644</v>
      </c>
      <c r="I30" s="32">
        <v>0</v>
      </c>
      <c r="J30" s="32">
        <v>0</v>
      </c>
      <c r="K30" s="32">
        <v>0</v>
      </c>
      <c r="L30" s="32">
        <v>1.7233603798064507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0.14482908058064514</v>
      </c>
      <c r="S30" s="32">
        <v>0.20464538509677421</v>
      </c>
      <c r="T30" s="32">
        <v>0</v>
      </c>
      <c r="U30" s="32">
        <v>0</v>
      </c>
      <c r="V30" s="32">
        <v>8.6610270161290304E-2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4.2117694032258061E-2</v>
      </c>
      <c r="AC30" s="32">
        <v>0</v>
      </c>
      <c r="AD30" s="32">
        <v>0</v>
      </c>
      <c r="AE30" s="32">
        <v>0</v>
      </c>
      <c r="AF30" s="32">
        <v>0.39171384183870972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3.0941454193548386E-3</v>
      </c>
      <c r="AM30" s="32">
        <v>5.1460428419354859E-2</v>
      </c>
      <c r="AN30" s="32">
        <v>0</v>
      </c>
      <c r="AO30" s="32">
        <v>0</v>
      </c>
      <c r="AP30" s="32">
        <v>7.1712151774193572E-2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0.66828868435483857</v>
      </c>
      <c r="AW30" s="32">
        <v>0.32927243890322583</v>
      </c>
      <c r="AX30" s="32">
        <v>0</v>
      </c>
      <c r="AY30" s="32">
        <v>0</v>
      </c>
      <c r="AZ30" s="32">
        <v>0.87678294709677418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1.6640534170645165</v>
      </c>
      <c r="BG30" s="32">
        <v>0.16717019593240628</v>
      </c>
      <c r="BH30" s="32">
        <v>0</v>
      </c>
      <c r="BI30" s="32">
        <v>0</v>
      </c>
      <c r="BJ30" s="32">
        <v>0.92068849196774172</v>
      </c>
      <c r="BK30" s="33">
        <f t="shared" si="2"/>
        <v>7.5877803716743397</v>
      </c>
    </row>
    <row r="31" spans="1:63">
      <c r="A31" s="12"/>
      <c r="B31" s="44" t="s">
        <v>34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1.1328151258064516E-2</v>
      </c>
      <c r="I31" s="32">
        <v>0</v>
      </c>
      <c r="J31" s="32">
        <v>0</v>
      </c>
      <c r="K31" s="32">
        <v>0</v>
      </c>
      <c r="L31" s="32">
        <v>1.5703407645161295E-2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1.4110860161290321E-2</v>
      </c>
      <c r="S31" s="32">
        <v>6.9758059129032254E-2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2.4908846870967751E-2</v>
      </c>
      <c r="AC31" s="32">
        <v>0</v>
      </c>
      <c r="AD31" s="32">
        <v>0</v>
      </c>
      <c r="AE31" s="32">
        <v>0</v>
      </c>
      <c r="AF31" s="32">
        <v>0.11246671103225804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0.22947858754838713</v>
      </c>
      <c r="AW31" s="32">
        <v>0.29910493603225791</v>
      </c>
      <c r="AX31" s="32">
        <v>0</v>
      </c>
      <c r="AY31" s="32">
        <v>0</v>
      </c>
      <c r="AZ31" s="32">
        <v>0.39133837222580647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0.24489204196774195</v>
      </c>
      <c r="BG31" s="32">
        <v>0.2885239641308201</v>
      </c>
      <c r="BH31" s="32">
        <v>0</v>
      </c>
      <c r="BI31" s="32">
        <v>0</v>
      </c>
      <c r="BJ31" s="32">
        <v>4.5236622387096782E-2</v>
      </c>
      <c r="BK31" s="33">
        <f t="shared" si="2"/>
        <v>1.7468505603888846</v>
      </c>
    </row>
    <row r="32" spans="1:63">
      <c r="A32" s="12"/>
      <c r="B32" s="44" t="s">
        <v>35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0.20453788412903223</v>
      </c>
      <c r="I32" s="32">
        <v>0</v>
      </c>
      <c r="J32" s="32">
        <v>0</v>
      </c>
      <c r="K32" s="32">
        <v>0</v>
      </c>
      <c r="L32" s="32">
        <v>1.0735538070645163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0.10455389951612905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7.8987467548387091E-2</v>
      </c>
      <c r="AC32" s="32">
        <v>2.1431622903225799E-3</v>
      </c>
      <c r="AD32" s="32">
        <v>0</v>
      </c>
      <c r="AE32" s="32">
        <v>0</v>
      </c>
      <c r="AF32" s="32">
        <v>0.46562103212903216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2.7945597032258063E-2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1.0217528791612904</v>
      </c>
      <c r="AW32" s="32">
        <v>5.4119582320000008</v>
      </c>
      <c r="AX32" s="32">
        <v>0</v>
      </c>
      <c r="AY32" s="32">
        <v>0</v>
      </c>
      <c r="AZ32" s="32">
        <v>3.868143329387097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1.092338981645161</v>
      </c>
      <c r="BG32" s="32">
        <v>1.2588981286774192</v>
      </c>
      <c r="BH32" s="32">
        <v>0</v>
      </c>
      <c r="BI32" s="32">
        <v>0</v>
      </c>
      <c r="BJ32" s="32">
        <v>1.412551576925186</v>
      </c>
      <c r="BK32" s="33">
        <f t="shared" si="2"/>
        <v>16.022985977505833</v>
      </c>
    </row>
    <row r="33" spans="1:63">
      <c r="A33" s="12"/>
      <c r="B33" s="44" t="s">
        <v>36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0.31352141929032257</v>
      </c>
      <c r="I33" s="32">
        <v>0</v>
      </c>
      <c r="J33" s="32">
        <v>0</v>
      </c>
      <c r="K33" s="32">
        <v>0</v>
      </c>
      <c r="L33" s="32">
        <v>0.62555599093548386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9.8722838967741935E-2</v>
      </c>
      <c r="S33" s="32">
        <v>0</v>
      </c>
      <c r="T33" s="32">
        <v>0</v>
      </c>
      <c r="U33" s="32">
        <v>0</v>
      </c>
      <c r="V33" s="32">
        <v>5.9013854387096783E-2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0.10330555570967739</v>
      </c>
      <c r="AC33" s="32">
        <v>0</v>
      </c>
      <c r="AD33" s="32">
        <v>0</v>
      </c>
      <c r="AE33" s="32">
        <v>0</v>
      </c>
      <c r="AF33" s="32">
        <v>8.625443464516129E-2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1.315842168774193</v>
      </c>
      <c r="AW33" s="32">
        <v>1.5280403895161292</v>
      </c>
      <c r="AX33" s="32">
        <v>0</v>
      </c>
      <c r="AY33" s="32">
        <v>0</v>
      </c>
      <c r="AZ33" s="32">
        <v>3.7185349364516127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1.2479209510967741</v>
      </c>
      <c r="BG33" s="32">
        <v>1.1713568096774195E-2</v>
      </c>
      <c r="BH33" s="32">
        <v>0</v>
      </c>
      <c r="BI33" s="32">
        <v>0</v>
      </c>
      <c r="BJ33" s="32">
        <v>1.0426475401849167</v>
      </c>
      <c r="BK33" s="33">
        <f t="shared" si="2"/>
        <v>10.151073648055881</v>
      </c>
    </row>
    <row r="34" spans="1:63">
      <c r="A34" s="12"/>
      <c r="B34" s="44" t="s">
        <v>37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0.62237398880645156</v>
      </c>
      <c r="I34" s="32">
        <v>0.70454403687096767</v>
      </c>
      <c r="J34" s="32">
        <v>0</v>
      </c>
      <c r="K34" s="32">
        <v>0</v>
      </c>
      <c r="L34" s="32">
        <v>7.7416640989354839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0.22483651467741933</v>
      </c>
      <c r="S34" s="32">
        <v>0.22578183616129036</v>
      </c>
      <c r="T34" s="32">
        <v>0</v>
      </c>
      <c r="U34" s="32">
        <v>0</v>
      </c>
      <c r="V34" s="32">
        <v>0.19627572229032259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0.12779397445161286</v>
      </c>
      <c r="AC34" s="32">
        <v>0.27350764177419362</v>
      </c>
      <c r="AD34" s="32">
        <v>0</v>
      </c>
      <c r="AE34" s="32">
        <v>0</v>
      </c>
      <c r="AF34" s="32">
        <v>3.7031493736451608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5.6654201290322571E-3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1.3353488762258066</v>
      </c>
      <c r="AW34" s="32">
        <v>8.8889381191290298</v>
      </c>
      <c r="AX34" s="32">
        <v>0</v>
      </c>
      <c r="AY34" s="32">
        <v>0</v>
      </c>
      <c r="AZ34" s="32">
        <v>4.202381480387098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1.7765089910645162</v>
      </c>
      <c r="BG34" s="32">
        <v>0.2362939774516129</v>
      </c>
      <c r="BH34" s="32">
        <v>0</v>
      </c>
      <c r="BI34" s="32">
        <v>0</v>
      </c>
      <c r="BJ34" s="32">
        <v>0.52003072530234562</v>
      </c>
      <c r="BK34" s="33">
        <f t="shared" si="2"/>
        <v>30.785094777302341</v>
      </c>
    </row>
    <row r="35" spans="1:63">
      <c r="A35" s="12"/>
      <c r="B35" s="44" t="s">
        <v>38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0.29707359293548385</v>
      </c>
      <c r="I35" s="32">
        <v>0</v>
      </c>
      <c r="J35" s="32">
        <v>0</v>
      </c>
      <c r="K35" s="32">
        <v>0</v>
      </c>
      <c r="L35" s="32">
        <v>0.9275445836774191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0.12053988809677421</v>
      </c>
      <c r="S35" s="32">
        <v>0.1046036089032258</v>
      </c>
      <c r="T35" s="32">
        <v>0</v>
      </c>
      <c r="U35" s="32">
        <v>0</v>
      </c>
      <c r="V35" s="32">
        <v>8.4038704516129024E-3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4.6962833999999995E-2</v>
      </c>
      <c r="AC35" s="32">
        <v>0</v>
      </c>
      <c r="AD35" s="32">
        <v>0</v>
      </c>
      <c r="AE35" s="32">
        <v>0</v>
      </c>
      <c r="AF35" s="32">
        <v>0.26564905577419357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1.0077851903225809E-2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0.54747141793548382</v>
      </c>
      <c r="AW35" s="32">
        <v>0.33578006025806451</v>
      </c>
      <c r="AX35" s="32">
        <v>0</v>
      </c>
      <c r="AY35" s="32">
        <v>0</v>
      </c>
      <c r="AZ35" s="32">
        <v>2.8054799606451613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1.0888422521935484</v>
      </c>
      <c r="BG35" s="32">
        <v>0.32051496554838727</v>
      </c>
      <c r="BH35" s="32">
        <v>0</v>
      </c>
      <c r="BI35" s="32">
        <v>0</v>
      </c>
      <c r="BJ35" s="32">
        <v>0.45203699573486822</v>
      </c>
      <c r="BK35" s="33">
        <f t="shared" si="2"/>
        <v>7.3309809380574489</v>
      </c>
    </row>
    <row r="36" spans="1:63">
      <c r="A36" s="12"/>
      <c r="B36" s="44" t="s">
        <v>39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0.14872447187096771</v>
      </c>
      <c r="I36" s="32">
        <v>0.13470587096774195</v>
      </c>
      <c r="J36" s="32">
        <v>0</v>
      </c>
      <c r="K36" s="32">
        <v>0</v>
      </c>
      <c r="L36" s="32">
        <v>1.7025473334193548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0.10698391396774194</v>
      </c>
      <c r="S36" s="32">
        <v>0.27509425232258061</v>
      </c>
      <c r="T36" s="32">
        <v>0</v>
      </c>
      <c r="U36" s="32">
        <v>0</v>
      </c>
      <c r="V36" s="32">
        <v>0.17138190158064515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7.912140177419355E-2</v>
      </c>
      <c r="AC36" s="32">
        <v>0</v>
      </c>
      <c r="AD36" s="32">
        <v>0</v>
      </c>
      <c r="AE36" s="32">
        <v>0</v>
      </c>
      <c r="AF36" s="32">
        <v>5.3395845161290326E-2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0.75414889683871</v>
      </c>
      <c r="AW36" s="32">
        <v>1.4001818940645161</v>
      </c>
      <c r="AX36" s="32">
        <v>0</v>
      </c>
      <c r="AY36" s="32">
        <v>0</v>
      </c>
      <c r="AZ36" s="32">
        <v>14.441025268125216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1.3085930488064521</v>
      </c>
      <c r="BG36" s="32">
        <v>0.24695578387096775</v>
      </c>
      <c r="BH36" s="32">
        <v>0</v>
      </c>
      <c r="BI36" s="32">
        <v>0</v>
      </c>
      <c r="BJ36" s="32">
        <v>1.0920450250967741</v>
      </c>
      <c r="BK36" s="33">
        <f t="shared" si="2"/>
        <v>21.914904907867147</v>
      </c>
    </row>
    <row r="37" spans="1:63">
      <c r="A37" s="12"/>
      <c r="B37" s="44" t="s">
        <v>40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0.20791610880645162</v>
      </c>
      <c r="I37" s="32">
        <v>4.6078724168709666</v>
      </c>
      <c r="J37" s="32">
        <v>0</v>
      </c>
      <c r="K37" s="32">
        <v>0</v>
      </c>
      <c r="L37" s="32">
        <v>4.0250945454193543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0.14245231416129031</v>
      </c>
      <c r="S37" s="32">
        <v>0</v>
      </c>
      <c r="T37" s="32">
        <v>0</v>
      </c>
      <c r="U37" s="32">
        <v>0</v>
      </c>
      <c r="V37" s="32">
        <v>0.22056454838709677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0.98770736825806493</v>
      </c>
      <c r="AW37" s="32">
        <v>0.68331313225806456</v>
      </c>
      <c r="AX37" s="32">
        <v>0</v>
      </c>
      <c r="AY37" s="32">
        <v>0</v>
      </c>
      <c r="AZ37" s="32">
        <v>3.6665037465161285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0.62538539338709709</v>
      </c>
      <c r="BG37" s="32">
        <v>0</v>
      </c>
      <c r="BH37" s="32">
        <v>0</v>
      </c>
      <c r="BI37" s="32">
        <v>0</v>
      </c>
      <c r="BJ37" s="32">
        <v>3.2729029036180686</v>
      </c>
      <c r="BK37" s="33">
        <f t="shared" si="2"/>
        <v>18.439712477682583</v>
      </c>
    </row>
    <row r="38" spans="1:63">
      <c r="A38" s="12"/>
      <c r="B38" s="44" t="s">
        <v>41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0.24819398141935486</v>
      </c>
      <c r="I38" s="32">
        <v>11.946536129032259</v>
      </c>
      <c r="J38" s="32">
        <v>0</v>
      </c>
      <c r="K38" s="32">
        <v>0</v>
      </c>
      <c r="L38" s="32">
        <v>1.9575255888709675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0.11004144406451613</v>
      </c>
      <c r="S38" s="32">
        <v>0</v>
      </c>
      <c r="T38" s="32">
        <v>0</v>
      </c>
      <c r="U38" s="32">
        <v>0</v>
      </c>
      <c r="V38" s="32">
        <v>0.64446719225806459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3.8630322580645166E-2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2.4638715354838706E-2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1.0172629723870965</v>
      </c>
      <c r="AW38" s="32">
        <v>0.6438387096774193</v>
      </c>
      <c r="AX38" s="32">
        <v>0</v>
      </c>
      <c r="AY38" s="32">
        <v>0</v>
      </c>
      <c r="AZ38" s="32">
        <v>3.2212649965161297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0.38760631851612903</v>
      </c>
      <c r="BG38" s="32">
        <v>0.9013741935483871</v>
      </c>
      <c r="BH38" s="32">
        <v>0</v>
      </c>
      <c r="BI38" s="32">
        <v>0</v>
      </c>
      <c r="BJ38" s="32">
        <v>6.0095762303855116</v>
      </c>
      <c r="BK38" s="33">
        <f t="shared" si="2"/>
        <v>27.150956794611318</v>
      </c>
    </row>
    <row r="39" spans="1:63">
      <c r="A39" s="12"/>
      <c r="B39" s="44" t="s">
        <v>42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0.54146386019354842</v>
      </c>
      <c r="I39" s="32">
        <v>4.878768902451613</v>
      </c>
      <c r="J39" s="32">
        <v>0</v>
      </c>
      <c r="K39" s="32">
        <v>0</v>
      </c>
      <c r="L39" s="32">
        <v>6.1315248441612891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9.9462103032258053E-2</v>
      </c>
      <c r="S39" s="32">
        <v>0</v>
      </c>
      <c r="T39" s="32">
        <v>0</v>
      </c>
      <c r="U39" s="32">
        <v>0</v>
      </c>
      <c r="V39" s="32">
        <v>0.52610459583870961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0.24796684574193548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6.4045225806451611E-2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1.172535488451613</v>
      </c>
      <c r="AW39" s="32">
        <v>1.2548356857419356</v>
      </c>
      <c r="AX39" s="32">
        <v>0</v>
      </c>
      <c r="AY39" s="32">
        <v>0</v>
      </c>
      <c r="AZ39" s="32">
        <v>6.6836761375806431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0.87177654329032284</v>
      </c>
      <c r="BG39" s="32">
        <v>1.6011306451612903</v>
      </c>
      <c r="BH39" s="32">
        <v>0</v>
      </c>
      <c r="BI39" s="32">
        <v>0</v>
      </c>
      <c r="BJ39" s="32">
        <v>1.2611834657904479</v>
      </c>
      <c r="BK39" s="33">
        <f t="shared" si="2"/>
        <v>25.334474343242061</v>
      </c>
    </row>
    <row r="40" spans="1:63">
      <c r="A40" s="12"/>
      <c r="B40" s="44" t="s">
        <v>43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0.68942465254838736</v>
      </c>
      <c r="I40" s="32">
        <v>72.209083308677407</v>
      </c>
      <c r="J40" s="32">
        <v>0</v>
      </c>
      <c r="K40" s="32">
        <v>0</v>
      </c>
      <c r="L40" s="32">
        <v>1.0859770622258065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1.007601475387097</v>
      </c>
      <c r="S40" s="32">
        <v>27.948567396580653</v>
      </c>
      <c r="T40" s="32">
        <v>0</v>
      </c>
      <c r="U40" s="32">
        <v>0</v>
      </c>
      <c r="V40" s="32">
        <v>1.9290731579032261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1.2694893548387097E-2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1.2694893548387097E-2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1.8981714875161284</v>
      </c>
      <c r="AW40" s="32">
        <v>5.5027970438387115</v>
      </c>
      <c r="AX40" s="32">
        <v>0</v>
      </c>
      <c r="AY40" s="32">
        <v>0</v>
      </c>
      <c r="AZ40" s="32">
        <v>8.6027857771612872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1.6233317694193536</v>
      </c>
      <c r="BG40" s="32">
        <v>0</v>
      </c>
      <c r="BH40" s="32">
        <v>0</v>
      </c>
      <c r="BI40" s="32">
        <v>0</v>
      </c>
      <c r="BJ40" s="32">
        <v>4.2126338519550384</v>
      </c>
      <c r="BK40" s="33">
        <f t="shared" si="2"/>
        <v>126.73483677030985</v>
      </c>
    </row>
    <row r="41" spans="1:63">
      <c r="A41" s="12"/>
      <c r="B41" s="44" t="s">
        <v>44</v>
      </c>
      <c r="C41" s="32">
        <v>0</v>
      </c>
      <c r="D41" s="32">
        <v>1.2855553677419356</v>
      </c>
      <c r="E41" s="32">
        <v>0</v>
      </c>
      <c r="F41" s="32">
        <v>0</v>
      </c>
      <c r="G41" s="32">
        <v>0</v>
      </c>
      <c r="H41" s="32">
        <v>0.90573169516129015</v>
      </c>
      <c r="I41" s="32">
        <v>0.48781914351612898</v>
      </c>
      <c r="J41" s="32">
        <v>1.2728270967741935</v>
      </c>
      <c r="K41" s="32">
        <v>0</v>
      </c>
      <c r="L41" s="32">
        <v>7.3186886992258069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0.85702456141935501</v>
      </c>
      <c r="S41" s="32">
        <v>0</v>
      </c>
      <c r="T41" s="32">
        <v>0</v>
      </c>
      <c r="U41" s="32">
        <v>0</v>
      </c>
      <c r="V41" s="32">
        <v>3.667463145290323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1.263757741935484E-2</v>
      </c>
      <c r="AC41" s="32">
        <v>0</v>
      </c>
      <c r="AD41" s="32">
        <v>0</v>
      </c>
      <c r="AE41" s="32">
        <v>0</v>
      </c>
      <c r="AF41" s="32">
        <v>0.1257438953225806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9.8267959322580645E-2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4.2714831955483854</v>
      </c>
      <c r="AW41" s="32">
        <v>8.5135502650645165</v>
      </c>
      <c r="AX41" s="32">
        <v>0</v>
      </c>
      <c r="AY41" s="32">
        <v>0</v>
      </c>
      <c r="AZ41" s="32">
        <v>26.488269128516109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4.4042653019032239</v>
      </c>
      <c r="BG41" s="32">
        <v>1.8039498662903228</v>
      </c>
      <c r="BH41" s="32">
        <v>0</v>
      </c>
      <c r="BI41" s="32">
        <v>0</v>
      </c>
      <c r="BJ41" s="32">
        <v>8.4656626469693954</v>
      </c>
      <c r="BK41" s="33">
        <f t="shared" si="2"/>
        <v>69.978939545485503</v>
      </c>
    </row>
    <row r="42" spans="1:63">
      <c r="A42" s="12"/>
      <c r="B42" s="44" t="s">
        <v>45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0.90322829509677416</v>
      </c>
      <c r="I42" s="32">
        <v>16.896986538741949</v>
      </c>
      <c r="J42" s="32">
        <v>0</v>
      </c>
      <c r="K42" s="32">
        <v>0</v>
      </c>
      <c r="L42" s="32">
        <v>2.95238728183871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0.4919498655161289</v>
      </c>
      <c r="S42" s="32">
        <v>15.77052076948387</v>
      </c>
      <c r="T42" s="32">
        <v>0</v>
      </c>
      <c r="U42" s="32">
        <v>0</v>
      </c>
      <c r="V42" s="32">
        <v>3.5422496774193548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2.5147380645161289E-2</v>
      </c>
      <c r="AC42" s="32">
        <v>3.7721070967741931E-2</v>
      </c>
      <c r="AD42" s="32">
        <v>0</v>
      </c>
      <c r="AE42" s="32">
        <v>0</v>
      </c>
      <c r="AF42" s="32">
        <v>0.25147380645161288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4.4968269483870976E-2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2.278603670096774</v>
      </c>
      <c r="AW42" s="32">
        <v>7.786433094935485</v>
      </c>
      <c r="AX42" s="32">
        <v>0</v>
      </c>
      <c r="AY42" s="32">
        <v>0</v>
      </c>
      <c r="AZ42" s="32">
        <v>11.141674397838708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1.1577620949999996</v>
      </c>
      <c r="BG42" s="32">
        <v>1.269942722580645</v>
      </c>
      <c r="BH42" s="32">
        <v>0</v>
      </c>
      <c r="BI42" s="32">
        <v>0</v>
      </c>
      <c r="BJ42" s="32">
        <v>5.1501223741885127</v>
      </c>
      <c r="BK42" s="33">
        <f t="shared" si="2"/>
        <v>69.701171310285304</v>
      </c>
    </row>
    <row r="43" spans="1:63">
      <c r="A43" s="12"/>
      <c r="B43" s="44" t="s">
        <v>46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0.51698171658064529</v>
      </c>
      <c r="I43" s="32">
        <v>0</v>
      </c>
      <c r="J43" s="32">
        <v>0</v>
      </c>
      <c r="K43" s="32">
        <v>0</v>
      </c>
      <c r="L43" s="32">
        <v>7.140345649709678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0.69966415590322584</v>
      </c>
      <c r="S43" s="32">
        <v>0</v>
      </c>
      <c r="T43" s="32">
        <v>0.12826925806451611</v>
      </c>
      <c r="U43" s="32">
        <v>0</v>
      </c>
      <c r="V43" s="32">
        <v>0.85619729758064511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6.1514582709677419E-2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1.2687629032258065E-2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3.7700160966451635</v>
      </c>
      <c r="AW43" s="32">
        <v>3.6619100291612905</v>
      </c>
      <c r="AX43" s="32">
        <v>0</v>
      </c>
      <c r="AY43" s="32">
        <v>0</v>
      </c>
      <c r="AZ43" s="32">
        <v>20.322928507967745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10.548200800903233</v>
      </c>
      <c r="BG43" s="32">
        <v>0.41869175806451614</v>
      </c>
      <c r="BH43" s="32">
        <v>0.31720856845161294</v>
      </c>
      <c r="BI43" s="32">
        <v>0</v>
      </c>
      <c r="BJ43" s="32">
        <v>8.4789354009489415</v>
      </c>
      <c r="BK43" s="33">
        <f t="shared" si="2"/>
        <v>56.933551451723147</v>
      </c>
    </row>
    <row r="44" spans="1:63">
      <c r="A44" s="12"/>
      <c r="B44" s="44" t="s">
        <v>47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0.61553369909677413</v>
      </c>
      <c r="I44" s="32">
        <v>6.3374032258064525E-2</v>
      </c>
      <c r="J44" s="32">
        <v>0</v>
      </c>
      <c r="K44" s="32">
        <v>0</v>
      </c>
      <c r="L44" s="32">
        <v>1.8656289907419354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0.16819685787096772</v>
      </c>
      <c r="S44" s="32">
        <v>0</v>
      </c>
      <c r="T44" s="32">
        <v>0</v>
      </c>
      <c r="U44" s="32">
        <v>0</v>
      </c>
      <c r="V44" s="32">
        <v>0.3453884758064516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2.018816E-2</v>
      </c>
      <c r="AC44" s="32">
        <v>0</v>
      </c>
      <c r="AD44" s="32">
        <v>0</v>
      </c>
      <c r="AE44" s="32">
        <v>0</v>
      </c>
      <c r="AF44" s="32">
        <v>0.94632000000000005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1.5200024832258061</v>
      </c>
      <c r="AW44" s="32">
        <v>0.27758720000000003</v>
      </c>
      <c r="AX44" s="32">
        <v>0</v>
      </c>
      <c r="AY44" s="32">
        <v>0</v>
      </c>
      <c r="AZ44" s="32">
        <v>5.1224889594193534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0.60302344603225821</v>
      </c>
      <c r="BG44" s="32">
        <v>0</v>
      </c>
      <c r="BH44" s="32">
        <v>0</v>
      </c>
      <c r="BI44" s="32">
        <v>0</v>
      </c>
      <c r="BJ44" s="32">
        <v>1.0730262049156025</v>
      </c>
      <c r="BK44" s="33">
        <f t="shared" si="2"/>
        <v>12.620758509367215</v>
      </c>
    </row>
    <row r="45" spans="1:63">
      <c r="A45" s="12"/>
      <c r="B45" s="44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0.26121585525806451</v>
      </c>
      <c r="I45" s="32">
        <v>26.007716798774197</v>
      </c>
      <c r="J45" s="32">
        <v>0</v>
      </c>
      <c r="K45" s="32">
        <v>0</v>
      </c>
      <c r="L45" s="32">
        <v>3.7483076612903226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0.13702068548387097</v>
      </c>
      <c r="S45" s="32">
        <v>8.4065623416128989</v>
      </c>
      <c r="T45" s="32">
        <v>0</v>
      </c>
      <c r="U45" s="32">
        <v>0</v>
      </c>
      <c r="V45" s="32">
        <v>0.15325229838709678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0.20905221593548384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0.40291776670967744</v>
      </c>
      <c r="AW45" s="32">
        <v>0</v>
      </c>
      <c r="AX45" s="32">
        <v>0</v>
      </c>
      <c r="AY45" s="32">
        <v>0</v>
      </c>
      <c r="AZ45" s="32">
        <v>3.0757483579032256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0.25585478483870971</v>
      </c>
      <c r="BG45" s="32">
        <v>0</v>
      </c>
      <c r="BH45" s="32">
        <v>0</v>
      </c>
      <c r="BI45" s="32">
        <v>0</v>
      </c>
      <c r="BJ45" s="32">
        <v>0.70342114129374222</v>
      </c>
      <c r="BK45" s="33">
        <f t="shared" si="2"/>
        <v>43.361069907487291</v>
      </c>
    </row>
    <row r="46" spans="1:63">
      <c r="A46" s="12"/>
      <c r="B46" s="44" t="s">
        <v>49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0.38447404019354836</v>
      </c>
      <c r="I46" s="32">
        <v>0</v>
      </c>
      <c r="J46" s="32">
        <v>0</v>
      </c>
      <c r="K46" s="32">
        <v>0</v>
      </c>
      <c r="L46" s="32">
        <v>9.8877347622258061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0.2559798173870968</v>
      </c>
      <c r="S46" s="32">
        <v>0</v>
      </c>
      <c r="T46" s="32">
        <v>0</v>
      </c>
      <c r="U46" s="32">
        <v>0</v>
      </c>
      <c r="V46" s="32">
        <v>2.6043498243548391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5.0083225806451609E-2</v>
      </c>
      <c r="AC46" s="32">
        <v>0</v>
      </c>
      <c r="AD46" s="32">
        <v>0</v>
      </c>
      <c r="AE46" s="32">
        <v>0</v>
      </c>
      <c r="AF46" s="32">
        <v>2.0033290322580638E-2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0.93524658483870982</v>
      </c>
      <c r="AW46" s="32">
        <v>8.2637322580645147</v>
      </c>
      <c r="AX46" s="32">
        <v>0</v>
      </c>
      <c r="AY46" s="32">
        <v>0</v>
      </c>
      <c r="AZ46" s="32">
        <v>5.7044219431612895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0.54596932222580652</v>
      </c>
      <c r="BG46" s="32">
        <v>0</v>
      </c>
      <c r="BH46" s="32">
        <v>0</v>
      </c>
      <c r="BI46" s="32">
        <v>0</v>
      </c>
      <c r="BJ46" s="32">
        <v>2.20650017894262</v>
      </c>
      <c r="BK46" s="33">
        <f t="shared" si="2"/>
        <v>30.858525247523264</v>
      </c>
    </row>
    <row r="47" spans="1:63">
      <c r="A47" s="12"/>
      <c r="B47" s="44" t="s">
        <v>50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0.3490161168387097</v>
      </c>
      <c r="I47" s="32">
        <v>0</v>
      </c>
      <c r="J47" s="32">
        <v>0.12890725806451611</v>
      </c>
      <c r="K47" s="32">
        <v>0</v>
      </c>
      <c r="L47" s="32">
        <v>17.165293397161289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0.37208911283870971</v>
      </c>
      <c r="S47" s="32">
        <v>1.1601653225806455E-2</v>
      </c>
      <c r="T47" s="32">
        <v>12.890725806451613</v>
      </c>
      <c r="U47" s="32">
        <v>0</v>
      </c>
      <c r="V47" s="32">
        <v>0.28255656806451601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9.8419313548387094E-2</v>
      </c>
      <c r="AC47" s="32">
        <v>0</v>
      </c>
      <c r="AD47" s="32">
        <v>0</v>
      </c>
      <c r="AE47" s="32">
        <v>0</v>
      </c>
      <c r="AF47" s="32">
        <v>0.19428228129032257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1.5289338109354831</v>
      </c>
      <c r="AW47" s="32">
        <v>6.3462183686129032</v>
      </c>
      <c r="AX47" s="32">
        <v>0</v>
      </c>
      <c r="AY47" s="32">
        <v>0</v>
      </c>
      <c r="AZ47" s="32">
        <v>15.203222524580646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3.8997021289032228</v>
      </c>
      <c r="BG47" s="32">
        <v>0.10225383225806453</v>
      </c>
      <c r="BH47" s="32">
        <v>0</v>
      </c>
      <c r="BI47" s="32">
        <v>0</v>
      </c>
      <c r="BJ47" s="32">
        <v>4.4604115724512079</v>
      </c>
      <c r="BK47" s="33">
        <f t="shared" si="2"/>
        <v>63.033633745225394</v>
      </c>
    </row>
    <row r="48" spans="1:63">
      <c r="A48" s="12"/>
      <c r="B48" s="44" t="s">
        <v>51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0.48481057051612908</v>
      </c>
      <c r="I48" s="32">
        <v>143.86724808735482</v>
      </c>
      <c r="J48" s="32">
        <v>0</v>
      </c>
      <c r="K48" s="32">
        <v>0</v>
      </c>
      <c r="L48" s="32">
        <v>3.1071677943548384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9.6382066032258074E-2</v>
      </c>
      <c r="S48" s="32">
        <v>55.726985625193528</v>
      </c>
      <c r="T48" s="32">
        <v>0</v>
      </c>
      <c r="U48" s="32">
        <v>0</v>
      </c>
      <c r="V48" s="32">
        <v>0.74065964458064515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9.8044080483870949E-2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0.65377875222580661</v>
      </c>
      <c r="AW48" s="32">
        <v>2.8652543455161292</v>
      </c>
      <c r="AX48" s="32">
        <v>0</v>
      </c>
      <c r="AY48" s="32">
        <v>0</v>
      </c>
      <c r="AZ48" s="32">
        <v>4.5940944597096776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0.74879806990322573</v>
      </c>
      <c r="BG48" s="32">
        <v>0</v>
      </c>
      <c r="BH48" s="32">
        <v>0</v>
      </c>
      <c r="BI48" s="32">
        <v>0</v>
      </c>
      <c r="BJ48" s="32">
        <v>2.8157319979550048</v>
      </c>
      <c r="BK48" s="33">
        <f t="shared" si="2"/>
        <v>215.79895549382587</v>
      </c>
    </row>
    <row r="49" spans="1:63">
      <c r="A49" s="12"/>
      <c r="B49" s="44" t="s">
        <v>52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0.79319280141935511</v>
      </c>
      <c r="I49" s="32">
        <v>22.347766960870963</v>
      </c>
      <c r="J49" s="32">
        <v>0</v>
      </c>
      <c r="K49" s="32">
        <v>0</v>
      </c>
      <c r="L49" s="32">
        <v>3.3549415647741938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0.16830823612903226</v>
      </c>
      <c r="S49" s="32">
        <v>0</v>
      </c>
      <c r="T49" s="32">
        <v>0</v>
      </c>
      <c r="U49" s="32">
        <v>0</v>
      </c>
      <c r="V49" s="32">
        <v>1.1717680517419355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6.9842332903225807E-2</v>
      </c>
      <c r="AC49" s="32">
        <v>0</v>
      </c>
      <c r="AD49" s="32">
        <v>0</v>
      </c>
      <c r="AE49" s="32">
        <v>0</v>
      </c>
      <c r="AF49" s="32">
        <v>0.24943690322580644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6.2359225806451609E-3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2.1851049558709681</v>
      </c>
      <c r="AW49" s="32">
        <v>10.972822966354839</v>
      </c>
      <c r="AX49" s="32">
        <v>0</v>
      </c>
      <c r="AY49" s="32">
        <v>0</v>
      </c>
      <c r="AZ49" s="32">
        <v>22.70597801890322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0.63876393674193543</v>
      </c>
      <c r="BG49" s="32">
        <v>0</v>
      </c>
      <c r="BH49" s="32">
        <v>0</v>
      </c>
      <c r="BI49" s="32">
        <v>0</v>
      </c>
      <c r="BJ49" s="32">
        <v>1.6951386980552887</v>
      </c>
      <c r="BK49" s="33">
        <f t="shared" si="2"/>
        <v>66.35930134957141</v>
      </c>
    </row>
    <row r="50" spans="1:63">
      <c r="A50" s="12"/>
      <c r="B50" s="44" t="s">
        <v>53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0.86309950587096773</v>
      </c>
      <c r="I50" s="32">
        <v>0</v>
      </c>
      <c r="J50" s="32">
        <v>0</v>
      </c>
      <c r="K50" s="32">
        <v>0</v>
      </c>
      <c r="L50" s="32">
        <v>26.030873983354841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0.76211722296774187</v>
      </c>
      <c r="S50" s="32">
        <v>0.53416658064516132</v>
      </c>
      <c r="T50" s="32">
        <v>0</v>
      </c>
      <c r="U50" s="32">
        <v>0</v>
      </c>
      <c r="V50" s="32">
        <v>3.8970140559999988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0.29518936145161295</v>
      </c>
      <c r="AC50" s="32">
        <v>0</v>
      </c>
      <c r="AD50" s="32">
        <v>0</v>
      </c>
      <c r="AE50" s="32">
        <v>0</v>
      </c>
      <c r="AF50" s="32">
        <v>4.0274070064516128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0.22850472780645165</v>
      </c>
      <c r="AM50" s="32">
        <v>0</v>
      </c>
      <c r="AN50" s="32">
        <v>0</v>
      </c>
      <c r="AO50" s="32">
        <v>0</v>
      </c>
      <c r="AP50" s="32">
        <v>1.3746795408709678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12.816302258806443</v>
      </c>
      <c r="AW50" s="32">
        <v>14.150575540129026</v>
      </c>
      <c r="AX50" s="32">
        <v>0</v>
      </c>
      <c r="AY50" s="32">
        <v>0</v>
      </c>
      <c r="AZ50" s="32">
        <v>112.95136905451618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21.746652324838628</v>
      </c>
      <c r="BG50" s="32">
        <v>3.0597701693548389</v>
      </c>
      <c r="BH50" s="32">
        <v>0.19614232622580646</v>
      </c>
      <c r="BI50" s="32">
        <v>0</v>
      </c>
      <c r="BJ50" s="32">
        <v>11.868664058214705</v>
      </c>
      <c r="BK50" s="33">
        <f t="shared" si="2"/>
        <v>214.80252771750497</v>
      </c>
    </row>
    <row r="51" spans="1:63">
      <c r="A51" s="12"/>
      <c r="B51" s="44" t="s">
        <v>54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0.11576723016129034</v>
      </c>
      <c r="I51" s="32">
        <v>33.481944815677423</v>
      </c>
      <c r="J51" s="32">
        <v>0</v>
      </c>
      <c r="K51" s="32">
        <v>0</v>
      </c>
      <c r="L51" s="32">
        <v>0.82485804609677416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9.7898410419354862E-2</v>
      </c>
      <c r="S51" s="32">
        <v>2.5774511129032258</v>
      </c>
      <c r="T51" s="32">
        <v>0.25145864516129035</v>
      </c>
      <c r="U51" s="32">
        <v>0</v>
      </c>
      <c r="V51" s="32">
        <v>0.28303557458064516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3.7504838709677413E-2</v>
      </c>
      <c r="AC51" s="32">
        <v>0</v>
      </c>
      <c r="AD51" s="32">
        <v>0</v>
      </c>
      <c r="AE51" s="32">
        <v>0</v>
      </c>
      <c r="AF51" s="32">
        <v>2.5003225806451606E-3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0.53273386009677426</v>
      </c>
      <c r="AW51" s="32">
        <v>0</v>
      </c>
      <c r="AX51" s="32">
        <v>0</v>
      </c>
      <c r="AY51" s="32">
        <v>0</v>
      </c>
      <c r="AZ51" s="32">
        <v>5.2522974348064499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0.92406399516129067</v>
      </c>
      <c r="BG51" s="32">
        <v>0</v>
      </c>
      <c r="BH51" s="32">
        <v>0</v>
      </c>
      <c r="BI51" s="32">
        <v>0</v>
      </c>
      <c r="BJ51" s="32">
        <v>2.3939430306847713</v>
      </c>
      <c r="BK51" s="33">
        <f t="shared" si="2"/>
        <v>46.775457317039617</v>
      </c>
    </row>
    <row r="52" spans="1:63">
      <c r="A52" s="12"/>
      <c r="B52" s="44" t="s">
        <v>55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0.53061932806451617</v>
      </c>
      <c r="I52" s="32">
        <v>0</v>
      </c>
      <c r="J52" s="32">
        <v>0</v>
      </c>
      <c r="K52" s="32">
        <v>0</v>
      </c>
      <c r="L52" s="32">
        <v>2.5936430547419351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0.1246342456451613</v>
      </c>
      <c r="S52" s="32">
        <v>2.5052109677419356E-2</v>
      </c>
      <c r="T52" s="32">
        <v>0</v>
      </c>
      <c r="U52" s="32">
        <v>0</v>
      </c>
      <c r="V52" s="32">
        <v>0.85877854364516115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3.7344687096774194E-2</v>
      </c>
      <c r="AC52" s="32">
        <v>0</v>
      </c>
      <c r="AD52" s="32">
        <v>0</v>
      </c>
      <c r="AE52" s="32">
        <v>0</v>
      </c>
      <c r="AF52" s="32">
        <v>0.5601827546774194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4.9792916129032259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1.2817370029677417</v>
      </c>
      <c r="AW52" s="32">
        <v>2.3900599741935484</v>
      </c>
      <c r="AX52" s="32">
        <v>0</v>
      </c>
      <c r="AY52" s="32">
        <v>0</v>
      </c>
      <c r="AZ52" s="32">
        <v>15.122459779161298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0.70845732900000002</v>
      </c>
      <c r="BG52" s="32">
        <v>1.2941178901935484</v>
      </c>
      <c r="BH52" s="32">
        <v>0</v>
      </c>
      <c r="BI52" s="32">
        <v>0</v>
      </c>
      <c r="BJ52" s="32">
        <v>1.9503083916808996</v>
      </c>
      <c r="BK52" s="33">
        <f t="shared" si="2"/>
        <v>32.45668670364865</v>
      </c>
    </row>
    <row r="53" spans="1:63">
      <c r="A53" s="12"/>
      <c r="B53" s="44" t="s">
        <v>56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1.5809153225806453E-2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1.2647322580645163E-3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1.5265172958387092</v>
      </c>
      <c r="AW53" s="32">
        <v>4.4132227570645162</v>
      </c>
      <c r="AX53" s="32">
        <v>0</v>
      </c>
      <c r="AY53" s="32">
        <v>0</v>
      </c>
      <c r="AZ53" s="32">
        <v>142.74222696490327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1.7099617806451612</v>
      </c>
      <c r="BH53" s="32">
        <v>0</v>
      </c>
      <c r="BI53" s="32">
        <v>0</v>
      </c>
      <c r="BJ53" s="32">
        <v>5.6328152774336795</v>
      </c>
      <c r="BK53" s="33">
        <f t="shared" si="2"/>
        <v>156.04181796136919</v>
      </c>
    </row>
    <row r="54" spans="1:63">
      <c r="A54" s="12"/>
      <c r="B54" s="44" t="s">
        <v>57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0.49600312519354828</v>
      </c>
      <c r="I54" s="32">
        <v>0.6250146774193549</v>
      </c>
      <c r="J54" s="32">
        <v>0</v>
      </c>
      <c r="K54" s="32">
        <v>0</v>
      </c>
      <c r="L54" s="32">
        <v>2.9656946443548384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9.6501016161290337E-2</v>
      </c>
      <c r="S54" s="32">
        <v>0</v>
      </c>
      <c r="T54" s="32">
        <v>0</v>
      </c>
      <c r="U54" s="32">
        <v>0</v>
      </c>
      <c r="V54" s="32">
        <v>1.2500293548387097E-2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1.2423458064516129E-2</v>
      </c>
      <c r="AC54" s="32">
        <v>0</v>
      </c>
      <c r="AD54" s="32">
        <v>0</v>
      </c>
      <c r="AE54" s="32">
        <v>0</v>
      </c>
      <c r="AF54" s="32">
        <v>0.31585096400000001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0.99428145612903218</v>
      </c>
      <c r="AW54" s="32">
        <v>3.1857408427419349</v>
      </c>
      <c r="AX54" s="32">
        <v>0</v>
      </c>
      <c r="AY54" s="32">
        <v>0</v>
      </c>
      <c r="AZ54" s="32">
        <v>12.012054594774197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0.27804533638709683</v>
      </c>
      <c r="BG54" s="32">
        <v>0</v>
      </c>
      <c r="BH54" s="32">
        <v>0</v>
      </c>
      <c r="BI54" s="32">
        <v>0</v>
      </c>
      <c r="BJ54" s="32">
        <v>1.9887529577661547</v>
      </c>
      <c r="BK54" s="33">
        <f t="shared" si="2"/>
        <v>22.98286336654035</v>
      </c>
    </row>
    <row r="55" spans="1:63">
      <c r="A55" s="12"/>
      <c r="B55" s="44" t="s">
        <v>58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0.30450450309677418</v>
      </c>
      <c r="I55" s="32">
        <v>17.092565161677424</v>
      </c>
      <c r="J55" s="32">
        <v>0</v>
      </c>
      <c r="K55" s="32">
        <v>0</v>
      </c>
      <c r="L55" s="32">
        <v>1.2523462002580645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9.0129632387096772E-2</v>
      </c>
      <c r="S55" s="32">
        <v>0</v>
      </c>
      <c r="T55" s="32">
        <v>0</v>
      </c>
      <c r="U55" s="32">
        <v>0</v>
      </c>
      <c r="V55" s="32">
        <v>0.45200601425806453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0.49329475854838711</v>
      </c>
      <c r="AW55" s="32">
        <v>2.4827174193548389</v>
      </c>
      <c r="AX55" s="32">
        <v>0</v>
      </c>
      <c r="AY55" s="32">
        <v>0</v>
      </c>
      <c r="AZ55" s="32">
        <v>11.854407017258064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0.29120098019354845</v>
      </c>
      <c r="BG55" s="32">
        <v>0.20318460048387102</v>
      </c>
      <c r="BH55" s="32">
        <v>0.16137663225806451</v>
      </c>
      <c r="BI55" s="32">
        <v>0</v>
      </c>
      <c r="BJ55" s="32">
        <v>0.50120414673358182</v>
      </c>
      <c r="BK55" s="33">
        <f t="shared" si="2"/>
        <v>35.178937066507778</v>
      </c>
    </row>
    <row r="56" spans="1:63">
      <c r="A56" s="12"/>
      <c r="B56" s="44" t="s">
        <v>59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0.45571998206451614</v>
      </c>
      <c r="I56" s="32">
        <v>5.1824135097096757</v>
      </c>
      <c r="J56" s="32">
        <v>0</v>
      </c>
      <c r="K56" s="32">
        <v>0</v>
      </c>
      <c r="L56" s="32">
        <v>7.8098578002580634</v>
      </c>
      <c r="M56" s="32">
        <v>0</v>
      </c>
      <c r="N56" s="32">
        <v>55.987824193548391</v>
      </c>
      <c r="O56" s="32">
        <v>0</v>
      </c>
      <c r="P56" s="32">
        <v>0</v>
      </c>
      <c r="Q56" s="32">
        <v>0</v>
      </c>
      <c r="R56" s="32">
        <v>0.27085789587096781</v>
      </c>
      <c r="S56" s="32">
        <v>0</v>
      </c>
      <c r="T56" s="32">
        <v>0.24883477419354835</v>
      </c>
      <c r="U56" s="32">
        <v>0</v>
      </c>
      <c r="V56" s="32">
        <v>4.239208134806451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3.7097429032258065E-2</v>
      </c>
      <c r="AC56" s="32">
        <v>0</v>
      </c>
      <c r="AD56" s="32">
        <v>0</v>
      </c>
      <c r="AE56" s="32">
        <v>0</v>
      </c>
      <c r="AF56" s="32">
        <v>0.30914524193548387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2.4526951553870964</v>
      </c>
      <c r="AW56" s="32">
        <v>2.1518080458709679</v>
      </c>
      <c r="AX56" s="32">
        <v>0</v>
      </c>
      <c r="AY56" s="32">
        <v>0</v>
      </c>
      <c r="AZ56" s="32">
        <v>21.858149384161283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1.1917115834193543</v>
      </c>
      <c r="BG56" s="32">
        <v>0</v>
      </c>
      <c r="BH56" s="32">
        <v>0</v>
      </c>
      <c r="BI56" s="32">
        <v>0</v>
      </c>
      <c r="BJ56" s="32">
        <v>3.7851505949387616</v>
      </c>
      <c r="BK56" s="33">
        <f t="shared" si="2"/>
        <v>105.98047372519679</v>
      </c>
    </row>
    <row r="57" spans="1:63">
      <c r="A57" s="12"/>
      <c r="B57" s="44" t="s">
        <v>60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0.37111384525806446</v>
      </c>
      <c r="I57" s="32">
        <v>3.9576145161290335E-3</v>
      </c>
      <c r="J57" s="32">
        <v>0</v>
      </c>
      <c r="K57" s="32">
        <v>0</v>
      </c>
      <c r="L57" s="32">
        <v>8.1255512681612903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0.44685574183870969</v>
      </c>
      <c r="S57" s="32">
        <v>0</v>
      </c>
      <c r="T57" s="32">
        <v>0</v>
      </c>
      <c r="U57" s="32">
        <v>0</v>
      </c>
      <c r="V57" s="32">
        <v>7.986607254838711E-2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1.1357023682903227</v>
      </c>
      <c r="AC57" s="32">
        <v>0.38768729032258065</v>
      </c>
      <c r="AD57" s="32">
        <v>0</v>
      </c>
      <c r="AE57" s="32">
        <v>0</v>
      </c>
      <c r="AF57" s="32">
        <v>5.0528576838709665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0.19059880209677418</v>
      </c>
      <c r="AM57" s="32">
        <v>0</v>
      </c>
      <c r="AN57" s="32">
        <v>0</v>
      </c>
      <c r="AO57" s="32">
        <v>0</v>
      </c>
      <c r="AP57" s="32">
        <v>0.25845819354838712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11.482974459290313</v>
      </c>
      <c r="AW57" s="32">
        <v>5.3431062352258065</v>
      </c>
      <c r="AX57" s="32">
        <v>0</v>
      </c>
      <c r="AY57" s="32">
        <v>0</v>
      </c>
      <c r="AZ57" s="32">
        <v>61.194246639612928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15.915251848516144</v>
      </c>
      <c r="BG57" s="32">
        <v>5.1691638709677419E-2</v>
      </c>
      <c r="BH57" s="32">
        <v>0</v>
      </c>
      <c r="BI57" s="32">
        <v>0</v>
      </c>
      <c r="BJ57" s="32">
        <v>8.6583167046119947</v>
      </c>
      <c r="BK57" s="33">
        <f t="shared" si="2"/>
        <v>118.69823640641847</v>
      </c>
    </row>
    <row r="58" spans="1:63">
      <c r="A58" s="12"/>
      <c r="B58" s="44" t="s">
        <v>61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0.23598204787096783</v>
      </c>
      <c r="I58" s="32">
        <v>0</v>
      </c>
      <c r="J58" s="32">
        <v>0</v>
      </c>
      <c r="K58" s="32">
        <v>0</v>
      </c>
      <c r="L58" s="32">
        <v>0.13582406777419362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0.12098352474193547</v>
      </c>
      <c r="S58" s="32">
        <v>0</v>
      </c>
      <c r="T58" s="32">
        <v>0</v>
      </c>
      <c r="U58" s="32">
        <v>0</v>
      </c>
      <c r="V58" s="32">
        <v>3.112456189451613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0.30993209677419353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0.28263992161290324</v>
      </c>
      <c r="AW58" s="32">
        <v>3.0999484351935482</v>
      </c>
      <c r="AX58" s="32">
        <v>0</v>
      </c>
      <c r="AY58" s="32">
        <v>0</v>
      </c>
      <c r="AZ58" s="32">
        <v>3.9026634620645169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0.22587265054838712</v>
      </c>
      <c r="BG58" s="32">
        <v>4.9589135483870971E-2</v>
      </c>
      <c r="BH58" s="32">
        <v>0</v>
      </c>
      <c r="BI58" s="32">
        <v>0</v>
      </c>
      <c r="BJ58" s="32">
        <v>0.22797526661047471</v>
      </c>
      <c r="BK58" s="33">
        <f t="shared" si="2"/>
        <v>11.703866798126604</v>
      </c>
    </row>
    <row r="59" spans="1:63">
      <c r="A59" s="12"/>
      <c r="B59" s="44" t="s">
        <v>62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0.26413097922580642</v>
      </c>
      <c r="I59" s="32">
        <v>0</v>
      </c>
      <c r="J59" s="32">
        <v>0</v>
      </c>
      <c r="K59" s="32">
        <v>0</v>
      </c>
      <c r="L59" s="32">
        <v>3.0550403797741934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8.3339538709677422E-3</v>
      </c>
      <c r="S59" s="32">
        <v>0</v>
      </c>
      <c r="T59" s="32">
        <v>0</v>
      </c>
      <c r="U59" s="32">
        <v>0</v>
      </c>
      <c r="V59" s="32">
        <v>12.552974636064519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6.2021225806451614</v>
      </c>
      <c r="AD59" s="32">
        <v>0</v>
      </c>
      <c r="AE59" s="32">
        <v>0</v>
      </c>
      <c r="AF59" s="32">
        <v>1.7489985677419353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0.22014678393548387</v>
      </c>
      <c r="AW59" s="32">
        <v>0</v>
      </c>
      <c r="AX59" s="32">
        <v>0</v>
      </c>
      <c r="AY59" s="32">
        <v>0</v>
      </c>
      <c r="AZ59" s="32">
        <v>8.1407816487419371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0.22787306606451613</v>
      </c>
      <c r="BG59" s="32">
        <v>9.3031838709677412</v>
      </c>
      <c r="BH59" s="32">
        <v>0.23568065806451613</v>
      </c>
      <c r="BI59" s="32">
        <v>0</v>
      </c>
      <c r="BJ59" s="32">
        <v>0.44037183991505574</v>
      </c>
      <c r="BK59" s="33">
        <f t="shared" si="2"/>
        <v>42.399638965011839</v>
      </c>
    </row>
    <row r="60" spans="1:63">
      <c r="A60" s="12"/>
      <c r="B60" s="44" t="s">
        <v>63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0.58803759300000003</v>
      </c>
      <c r="I60" s="32">
        <v>37.128217109677422</v>
      </c>
      <c r="J60" s="32">
        <v>0</v>
      </c>
      <c r="K60" s="32">
        <v>0</v>
      </c>
      <c r="L60" s="32">
        <v>1.1425343748709678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2.8155852354838716E-2</v>
      </c>
      <c r="S60" s="32">
        <v>0</v>
      </c>
      <c r="T60" s="32">
        <v>0.6185974193548387</v>
      </c>
      <c r="U60" s="32">
        <v>0</v>
      </c>
      <c r="V60" s="32">
        <v>12.345702431838708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0.28369617096774191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1.0019191650645163</v>
      </c>
      <c r="AW60" s="32">
        <v>4.4039153256129033</v>
      </c>
      <c r="AX60" s="32">
        <v>0</v>
      </c>
      <c r="AY60" s="32">
        <v>0</v>
      </c>
      <c r="AZ60" s="32">
        <v>40.736863084354844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1.0734133929354839</v>
      </c>
      <c r="BG60" s="32">
        <v>30.900301038161295</v>
      </c>
      <c r="BH60" s="32">
        <v>6.719048154838711E-2</v>
      </c>
      <c r="BI60" s="32">
        <v>0</v>
      </c>
      <c r="BJ60" s="32">
        <v>4.8825780205872116</v>
      </c>
      <c r="BK60" s="33">
        <f t="shared" si="2"/>
        <v>135.20112146032915</v>
      </c>
    </row>
    <row r="61" spans="1:63">
      <c r="A61" s="12"/>
      <c r="B61" s="44" t="s">
        <v>64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0.74193656725806445</v>
      </c>
      <c r="I61" s="32">
        <v>6.1744096774193551</v>
      </c>
      <c r="J61" s="32">
        <v>0</v>
      </c>
      <c r="K61" s="32">
        <v>0</v>
      </c>
      <c r="L61" s="32">
        <v>1.7467729959354839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0.1031022537096774</v>
      </c>
      <c r="S61" s="32">
        <v>0</v>
      </c>
      <c r="T61" s="32">
        <v>0</v>
      </c>
      <c r="U61" s="32">
        <v>0</v>
      </c>
      <c r="V61" s="32">
        <v>0.87381912841935483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1.001299811258064</v>
      </c>
      <c r="AW61" s="32">
        <v>2.5198990161290324</v>
      </c>
      <c r="AX61" s="32">
        <v>0</v>
      </c>
      <c r="AY61" s="32">
        <v>0</v>
      </c>
      <c r="AZ61" s="32">
        <v>15.029803573161292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0.44151744774193558</v>
      </c>
      <c r="BG61" s="32">
        <v>6.146095161290323E-3</v>
      </c>
      <c r="BH61" s="32">
        <v>0.13568360729032256</v>
      </c>
      <c r="BI61" s="32">
        <v>0</v>
      </c>
      <c r="BJ61" s="32">
        <v>1.7423681455439184</v>
      </c>
      <c r="BK61" s="33">
        <f t="shared" si="2"/>
        <v>30.516758319027794</v>
      </c>
    </row>
    <row r="62" spans="1:63">
      <c r="A62" s="12"/>
      <c r="B62" s="44" t="s">
        <v>65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0.56859177967741936</v>
      </c>
      <c r="I62" s="32">
        <v>31.888402976838719</v>
      </c>
      <c r="J62" s="32">
        <v>0</v>
      </c>
      <c r="K62" s="32">
        <v>0</v>
      </c>
      <c r="L62" s="32">
        <v>1.2044530646451614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0.21334018961290324</v>
      </c>
      <c r="S62" s="32">
        <v>3.0861717741935486</v>
      </c>
      <c r="T62" s="32">
        <v>0</v>
      </c>
      <c r="U62" s="32">
        <v>0</v>
      </c>
      <c r="V62" s="32">
        <v>0.28392780322580646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7.196219522580645E-2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1.3720875265806456</v>
      </c>
      <c r="AW62" s="32">
        <v>3.3228900000000001</v>
      </c>
      <c r="AX62" s="32">
        <v>0</v>
      </c>
      <c r="AY62" s="32">
        <v>0</v>
      </c>
      <c r="AZ62" s="32">
        <v>15.64718250880645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0.59424191077419364</v>
      </c>
      <c r="BG62" s="32">
        <v>0</v>
      </c>
      <c r="BH62" s="32">
        <v>0</v>
      </c>
      <c r="BI62" s="32">
        <v>0</v>
      </c>
      <c r="BJ62" s="32">
        <v>1.1939863752714801</v>
      </c>
      <c r="BK62" s="33">
        <f t="shared" si="2"/>
        <v>59.44723810485214</v>
      </c>
    </row>
    <row r="63" spans="1:63">
      <c r="A63" s="12"/>
      <c r="B63" s="44" t="s">
        <v>66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0.53227483670967746</v>
      </c>
      <c r="I63" s="32">
        <v>20.954331612903225</v>
      </c>
      <c r="J63" s="32">
        <v>0</v>
      </c>
      <c r="K63" s="32">
        <v>0</v>
      </c>
      <c r="L63" s="32">
        <v>21.390058449677415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4.9404759838709664E-2</v>
      </c>
      <c r="S63" s="32">
        <v>19.283537550322585</v>
      </c>
      <c r="T63" s="32">
        <v>0</v>
      </c>
      <c r="U63" s="32">
        <v>0</v>
      </c>
      <c r="V63" s="32">
        <v>2.2030021215806452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0.12804802161290324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0.93217616580645146</v>
      </c>
      <c r="AW63" s="32">
        <v>0.61380064516129029</v>
      </c>
      <c r="AX63" s="32">
        <v>0</v>
      </c>
      <c r="AY63" s="32">
        <v>0</v>
      </c>
      <c r="AZ63" s="32">
        <v>7.6817364078064525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1.2516775487096774</v>
      </c>
      <c r="BG63" s="32">
        <v>0</v>
      </c>
      <c r="BH63" s="32">
        <v>0</v>
      </c>
      <c r="BI63" s="32">
        <v>0</v>
      </c>
      <c r="BJ63" s="32">
        <v>6.9407841286010337</v>
      </c>
      <c r="BK63" s="33">
        <f t="shared" si="2"/>
        <v>81.960832248730071</v>
      </c>
    </row>
    <row r="64" spans="1:63">
      <c r="A64" s="12"/>
      <c r="B64" s="44" t="s">
        <v>67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0.54920794196774203</v>
      </c>
      <c r="I64" s="32">
        <v>0</v>
      </c>
      <c r="J64" s="32">
        <v>0</v>
      </c>
      <c r="K64" s="32">
        <v>0</v>
      </c>
      <c r="L64" s="32">
        <v>15.188889960258066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8.9369930870967756E-2</v>
      </c>
      <c r="S64" s="32">
        <v>0</v>
      </c>
      <c r="T64" s="32">
        <v>0</v>
      </c>
      <c r="U64" s="32">
        <v>0</v>
      </c>
      <c r="V64" s="32">
        <v>0.35203032400000001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2.3417855012258073</v>
      </c>
      <c r="AW64" s="32">
        <v>3.75286198</v>
      </c>
      <c r="AX64" s="32">
        <v>0</v>
      </c>
      <c r="AY64" s="32">
        <v>0</v>
      </c>
      <c r="AZ64" s="32">
        <v>16.866794731774188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1.8890339449354834</v>
      </c>
      <c r="BG64" s="32">
        <v>0</v>
      </c>
      <c r="BH64" s="32">
        <v>0</v>
      </c>
      <c r="BI64" s="32">
        <v>0</v>
      </c>
      <c r="BJ64" s="32">
        <v>3.7398556897191253</v>
      </c>
      <c r="BK64" s="33">
        <f t="shared" si="2"/>
        <v>44.769830004751384</v>
      </c>
    </row>
    <row r="65" spans="1:63">
      <c r="A65" s="12"/>
      <c r="B65" s="44" t="s">
        <v>68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0.44720934312903221</v>
      </c>
      <c r="I65" s="32">
        <v>0.6157817741935484</v>
      </c>
      <c r="J65" s="32">
        <v>0</v>
      </c>
      <c r="K65" s="32">
        <v>0</v>
      </c>
      <c r="L65" s="32">
        <v>21.983232935612904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4.7415196612903221E-2</v>
      </c>
      <c r="S65" s="32">
        <v>26.848085354838712</v>
      </c>
      <c r="T65" s="32">
        <v>0</v>
      </c>
      <c r="U65" s="32">
        <v>0</v>
      </c>
      <c r="V65" s="32">
        <v>1.5659275678709679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1.8854426354838708E-2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1.2771101050000002</v>
      </c>
      <c r="AW65" s="32">
        <v>9.38042532170968</v>
      </c>
      <c r="AX65" s="32">
        <v>0</v>
      </c>
      <c r="AY65" s="32">
        <v>0</v>
      </c>
      <c r="AZ65" s="32">
        <v>8.7652091204838687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1.1387227551935482</v>
      </c>
      <c r="BG65" s="32">
        <v>0.32091001754838705</v>
      </c>
      <c r="BH65" s="32">
        <v>0</v>
      </c>
      <c r="BI65" s="32">
        <v>0</v>
      </c>
      <c r="BJ65" s="32">
        <v>8.4340978780009888</v>
      </c>
      <c r="BK65" s="33">
        <f t="shared" si="2"/>
        <v>80.842981796549367</v>
      </c>
    </row>
    <row r="66" spans="1:63">
      <c r="A66" s="12"/>
      <c r="B66" s="44" t="s">
        <v>69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0.92229658016129035</v>
      </c>
      <c r="I66" s="32">
        <v>0.44134379032258064</v>
      </c>
      <c r="J66" s="32">
        <v>0</v>
      </c>
      <c r="K66" s="32">
        <v>0</v>
      </c>
      <c r="L66" s="32">
        <v>2.4743700652580642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1.5839254075483873</v>
      </c>
      <c r="S66" s="32">
        <v>0.1639276935483871</v>
      </c>
      <c r="T66" s="32">
        <v>1.639276935483871</v>
      </c>
      <c r="U66" s="32">
        <v>0</v>
      </c>
      <c r="V66" s="32">
        <v>1.8726189765483874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5.1701382741935489E-2</v>
      </c>
      <c r="AC66" s="32">
        <v>0</v>
      </c>
      <c r="AD66" s="32">
        <v>0</v>
      </c>
      <c r="AE66" s="32">
        <v>0</v>
      </c>
      <c r="AF66" s="32">
        <v>6.2290822580645167E-2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1.3703980967741938E-2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7.5241585915483942</v>
      </c>
      <c r="AW66" s="32">
        <v>3.132929006096774</v>
      </c>
      <c r="AX66" s="32">
        <v>0</v>
      </c>
      <c r="AY66" s="32">
        <v>0</v>
      </c>
      <c r="AZ66" s="32">
        <v>28.515422271612906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12.944021368967778</v>
      </c>
      <c r="BG66" s="32">
        <v>1.2416191252903224</v>
      </c>
      <c r="BH66" s="32">
        <v>0</v>
      </c>
      <c r="BI66" s="32">
        <v>0</v>
      </c>
      <c r="BJ66" s="32">
        <v>11.318234109082089</v>
      </c>
      <c r="BK66" s="33">
        <f t="shared" si="2"/>
        <v>73.901840107759554</v>
      </c>
    </row>
    <row r="67" spans="1:63">
      <c r="A67" s="12"/>
      <c r="B67" s="44" t="s">
        <v>70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0.32895496912903227</v>
      </c>
      <c r="I67" s="32">
        <v>46.698310322580646</v>
      </c>
      <c r="J67" s="32">
        <v>0</v>
      </c>
      <c r="K67" s="32">
        <v>0</v>
      </c>
      <c r="L67" s="32">
        <v>17.984170615064517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0.17232281477419356</v>
      </c>
      <c r="S67" s="32">
        <v>54.378953467741937</v>
      </c>
      <c r="T67" s="32">
        <v>1.1253792649354839</v>
      </c>
      <c r="U67" s="32">
        <v>0</v>
      </c>
      <c r="V67" s="32">
        <v>1.3965252592258066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5.1332622612903223E-2</v>
      </c>
      <c r="AC67" s="32">
        <v>0</v>
      </c>
      <c r="AD67" s="32">
        <v>0</v>
      </c>
      <c r="AE67" s="32">
        <v>0</v>
      </c>
      <c r="AF67" s="32">
        <v>0.11026100322580645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6.1256112903225806E-3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1.139494942</v>
      </c>
      <c r="AW67" s="32">
        <v>6.1868674032258069</v>
      </c>
      <c r="AX67" s="32">
        <v>0</v>
      </c>
      <c r="AY67" s="32">
        <v>0</v>
      </c>
      <c r="AZ67" s="32">
        <v>18.24258046106452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0.98189237519354866</v>
      </c>
      <c r="BG67" s="32">
        <v>42.879279032258061</v>
      </c>
      <c r="BH67" s="32">
        <v>0</v>
      </c>
      <c r="BI67" s="32">
        <v>0</v>
      </c>
      <c r="BJ67" s="32">
        <v>1.852934596603252</v>
      </c>
      <c r="BK67" s="33">
        <f t="shared" si="2"/>
        <v>193.53538476092587</v>
      </c>
    </row>
    <row r="68" spans="1:63">
      <c r="A68" s="12"/>
      <c r="B68" s="44" t="s">
        <v>71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0.46802108487096772</v>
      </c>
      <c r="I68" s="32">
        <v>41.695746451612905</v>
      </c>
      <c r="J68" s="32">
        <v>0</v>
      </c>
      <c r="K68" s="32">
        <v>0</v>
      </c>
      <c r="L68" s="32">
        <v>2.4564464250645162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0.1978301426451613</v>
      </c>
      <c r="S68" s="32">
        <v>49.053819354838708</v>
      </c>
      <c r="T68" s="32">
        <v>0</v>
      </c>
      <c r="U68" s="32">
        <v>0</v>
      </c>
      <c r="V68" s="32">
        <v>0.8707052935483871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1.9562415483870964E-2</v>
      </c>
      <c r="AC68" s="32">
        <v>0</v>
      </c>
      <c r="AD68" s="32">
        <v>0</v>
      </c>
      <c r="AE68" s="32">
        <v>0</v>
      </c>
      <c r="AF68" s="32">
        <v>1.2656961215806446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0.99394514390322586</v>
      </c>
      <c r="AW68" s="32">
        <v>7.4824996596451596</v>
      </c>
      <c r="AX68" s="32">
        <v>0</v>
      </c>
      <c r="AY68" s="32">
        <v>0</v>
      </c>
      <c r="AZ68" s="32">
        <v>7.6118866383225816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0.82906943080645146</v>
      </c>
      <c r="BG68" s="32">
        <v>30.345315188354835</v>
      </c>
      <c r="BH68" s="32">
        <v>0</v>
      </c>
      <c r="BI68" s="32">
        <v>0</v>
      </c>
      <c r="BJ68" s="32">
        <v>2.2048899488546994</v>
      </c>
      <c r="BK68" s="33">
        <f t="shared" si="2"/>
        <v>145.49543329953212</v>
      </c>
    </row>
    <row r="69" spans="1:63">
      <c r="A69" s="12"/>
      <c r="B69" s="44" t="s">
        <v>72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0.28374345322580652</v>
      </c>
      <c r="I69" s="32">
        <v>0</v>
      </c>
      <c r="J69" s="32">
        <v>0</v>
      </c>
      <c r="K69" s="32">
        <v>0</v>
      </c>
      <c r="L69" s="32">
        <v>0.57830559212903232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0.18398109677419355</v>
      </c>
      <c r="S69" s="32">
        <v>0</v>
      </c>
      <c r="T69" s="32">
        <v>0.12265406451612904</v>
      </c>
      <c r="U69" s="32">
        <v>0</v>
      </c>
      <c r="V69" s="32">
        <v>0.2943697548387097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2.4431490322580646E-2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0.69393368803225797</v>
      </c>
      <c r="AW69" s="32">
        <v>0</v>
      </c>
      <c r="AX69" s="32">
        <v>0</v>
      </c>
      <c r="AY69" s="32">
        <v>0</v>
      </c>
      <c r="AZ69" s="32">
        <v>21.750545633258067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0.30298234761290321</v>
      </c>
      <c r="BG69" s="32">
        <v>0.24431490322580646</v>
      </c>
      <c r="BH69" s="32">
        <v>0</v>
      </c>
      <c r="BI69" s="32">
        <v>0</v>
      </c>
      <c r="BJ69" s="32">
        <v>0.55359012289701937</v>
      </c>
      <c r="BK69" s="33">
        <f t="shared" si="2"/>
        <v>25.032852146832507</v>
      </c>
    </row>
    <row r="70" spans="1:63">
      <c r="A70" s="12"/>
      <c r="B70" s="44" t="s">
        <v>73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0.4921259372903225</v>
      </c>
      <c r="I70" s="32">
        <v>0</v>
      </c>
      <c r="J70" s="32">
        <v>0</v>
      </c>
      <c r="K70" s="32">
        <v>0</v>
      </c>
      <c r="L70" s="32">
        <v>0.25007715506451605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0.17682803167741939</v>
      </c>
      <c r="S70" s="32">
        <v>0</v>
      </c>
      <c r="T70" s="32">
        <v>0</v>
      </c>
      <c r="U70" s="32">
        <v>0</v>
      </c>
      <c r="V70" s="32">
        <v>2.448424516129032E-2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0.18683029609677418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0.68487888470967739</v>
      </c>
      <c r="AW70" s="32">
        <v>1.1609978521290318</v>
      </c>
      <c r="AX70" s="32">
        <v>0</v>
      </c>
      <c r="AY70" s="32">
        <v>0</v>
      </c>
      <c r="AZ70" s="32">
        <v>5.0079277287419366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1.075307632967742</v>
      </c>
      <c r="BG70" s="32">
        <v>0</v>
      </c>
      <c r="BH70" s="32">
        <v>0</v>
      </c>
      <c r="BI70" s="32">
        <v>0</v>
      </c>
      <c r="BJ70" s="32">
        <v>0.71790129488644994</v>
      </c>
      <c r="BK70" s="33">
        <f t="shared" si="2"/>
        <v>9.7773590587251622</v>
      </c>
    </row>
    <row r="71" spans="1:63">
      <c r="A71" s="12"/>
      <c r="B71" s="44" t="s">
        <v>74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0.34987068277419364</v>
      </c>
      <c r="I71" s="32">
        <v>19.572356129032258</v>
      </c>
      <c r="J71" s="32">
        <v>0</v>
      </c>
      <c r="K71" s="32">
        <v>0</v>
      </c>
      <c r="L71" s="32">
        <v>0.69006503225806437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6.2998521290322587E-2</v>
      </c>
      <c r="S71" s="32">
        <v>32.416714838709673</v>
      </c>
      <c r="T71" s="32">
        <v>0</v>
      </c>
      <c r="U71" s="32">
        <v>0</v>
      </c>
      <c r="V71" s="32">
        <v>0.17260371561290322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6.0976951612903224E-3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0.38327046477419352</v>
      </c>
      <c r="AW71" s="32">
        <v>0</v>
      </c>
      <c r="AX71" s="32">
        <v>0</v>
      </c>
      <c r="AY71" s="32">
        <v>0</v>
      </c>
      <c r="AZ71" s="32">
        <v>2.8294525087419351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0.12307714354838709</v>
      </c>
      <c r="BG71" s="32">
        <v>2.4881504810645159</v>
      </c>
      <c r="BH71" s="32">
        <v>0</v>
      </c>
      <c r="BI71" s="32">
        <v>0</v>
      </c>
      <c r="BJ71" s="32">
        <v>5.4319788281648664</v>
      </c>
      <c r="BK71" s="33">
        <f t="shared" si="2"/>
        <v>64.526636041132591</v>
      </c>
    </row>
    <row r="72" spans="1:63">
      <c r="A72" s="12"/>
      <c r="B72" s="44" t="s">
        <v>75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0.3783485877096775</v>
      </c>
      <c r="I72" s="32">
        <v>9.1730395229032258</v>
      </c>
      <c r="J72" s="32">
        <v>0</v>
      </c>
      <c r="K72" s="32">
        <v>0</v>
      </c>
      <c r="L72" s="32">
        <v>4.5296273941612908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0.19350391529032254</v>
      </c>
      <c r="S72" s="32">
        <v>1.2348087322580648</v>
      </c>
      <c r="T72" s="32">
        <v>0</v>
      </c>
      <c r="U72" s="32">
        <v>0</v>
      </c>
      <c r="V72" s="32">
        <v>0.89004035354838718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0.53122000490322574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1.066678555774194</v>
      </c>
      <c r="AW72" s="32">
        <v>1.8130190752580648</v>
      </c>
      <c r="AX72" s="32">
        <v>0</v>
      </c>
      <c r="AY72" s="32">
        <v>0</v>
      </c>
      <c r="AZ72" s="32">
        <v>15.609566012774193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0.72097485051612886</v>
      </c>
      <c r="BG72" s="32">
        <v>6.0930150322580652E-2</v>
      </c>
      <c r="BH72" s="32">
        <v>0</v>
      </c>
      <c r="BI72" s="32">
        <v>0</v>
      </c>
      <c r="BJ72" s="32">
        <v>1.8417904101567082</v>
      </c>
      <c r="BK72" s="33">
        <f t="shared" si="2"/>
        <v>38.043547565576063</v>
      </c>
    </row>
    <row r="73" spans="1:63">
      <c r="A73" s="12"/>
      <c r="B73" s="44" t="s">
        <v>76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0.23753106796774195</v>
      </c>
      <c r="I73" s="32">
        <v>112.13223302280645</v>
      </c>
      <c r="J73" s="32">
        <v>0</v>
      </c>
      <c r="K73" s="32">
        <v>0</v>
      </c>
      <c r="L73" s="32">
        <v>5.7953619851612901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6.7512561258064527E-2</v>
      </c>
      <c r="S73" s="32">
        <v>95.239031612903219</v>
      </c>
      <c r="T73" s="32">
        <v>0</v>
      </c>
      <c r="U73" s="32">
        <v>0</v>
      </c>
      <c r="V73" s="32">
        <v>0.3437123745483871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0.24610133367741935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72.605000924161274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0.9362086826774193</v>
      </c>
      <c r="AW73" s="32">
        <v>15.563007293838711</v>
      </c>
      <c r="AX73" s="32">
        <v>0</v>
      </c>
      <c r="AY73" s="32">
        <v>0</v>
      </c>
      <c r="AZ73" s="32">
        <v>6.0248615368064513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0.20747565916129035</v>
      </c>
      <c r="BG73" s="32">
        <v>0</v>
      </c>
      <c r="BH73" s="32">
        <v>0</v>
      </c>
      <c r="BI73" s="32">
        <v>0</v>
      </c>
      <c r="BJ73" s="32">
        <v>8.7042457040148324</v>
      </c>
      <c r="BK73" s="33">
        <f t="shared" si="2"/>
        <v>318.10228375898254</v>
      </c>
    </row>
    <row r="74" spans="1:63">
      <c r="A74" s="12"/>
      <c r="B74" s="44" t="s">
        <v>77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0.36664436964516134</v>
      </c>
      <c r="I74" s="32">
        <v>28.174855368838706</v>
      </c>
      <c r="J74" s="32">
        <v>0</v>
      </c>
      <c r="K74" s="32">
        <v>0</v>
      </c>
      <c r="L74" s="32">
        <v>0.96351101290322572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8.0601182193548393E-2</v>
      </c>
      <c r="S74" s="32">
        <v>31.710489032258064</v>
      </c>
      <c r="T74" s="32">
        <v>0</v>
      </c>
      <c r="U74" s="32">
        <v>0</v>
      </c>
      <c r="V74" s="32">
        <v>0.13415976129032259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0.30397120967741936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0.22893862248387095</v>
      </c>
      <c r="AW74" s="32">
        <v>2.5533581612903227</v>
      </c>
      <c r="AX74" s="32">
        <v>0</v>
      </c>
      <c r="AY74" s="32">
        <v>0</v>
      </c>
      <c r="AZ74" s="32">
        <v>4.8645642541612908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0.22027852980645163</v>
      </c>
      <c r="BG74" s="32">
        <v>0</v>
      </c>
      <c r="BH74" s="32">
        <v>0</v>
      </c>
      <c r="BI74" s="32">
        <v>0</v>
      </c>
      <c r="BJ74" s="32">
        <v>0.8310786218949191</v>
      </c>
      <c r="BK74" s="33">
        <f t="shared" si="2"/>
        <v>70.4324501264433</v>
      </c>
    </row>
    <row r="75" spans="1:63">
      <c r="A75" s="12"/>
      <c r="B75" s="44" t="s">
        <v>78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1.2692206370645163</v>
      </c>
      <c r="I75" s="32">
        <v>12.634158419354838</v>
      </c>
      <c r="J75" s="32">
        <v>0.62545338709677423</v>
      </c>
      <c r="K75" s="32">
        <v>0</v>
      </c>
      <c r="L75" s="32">
        <v>4.0422926093870979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1.7550704715806449</v>
      </c>
      <c r="S75" s="32">
        <v>2.5018135483870968E-2</v>
      </c>
      <c r="T75" s="32">
        <v>0.25071928351612904</v>
      </c>
      <c r="U75" s="32">
        <v>0</v>
      </c>
      <c r="V75" s="32">
        <v>2.6391094231612904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0.15367080645161291</v>
      </c>
      <c r="AC75" s="32">
        <v>0</v>
      </c>
      <c r="AD75" s="32">
        <v>0</v>
      </c>
      <c r="AE75" s="32">
        <v>0</v>
      </c>
      <c r="AF75" s="32">
        <v>0.28276657758064516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0.1051012828387097</v>
      </c>
      <c r="AM75" s="32">
        <v>0</v>
      </c>
      <c r="AN75" s="32">
        <v>0</v>
      </c>
      <c r="AO75" s="32">
        <v>0</v>
      </c>
      <c r="AP75" s="32">
        <v>2.4587329032258062E-2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10.136682458709659</v>
      </c>
      <c r="AW75" s="32">
        <v>8.4518943548387089</v>
      </c>
      <c r="AX75" s="32">
        <v>0</v>
      </c>
      <c r="AY75" s="32">
        <v>0</v>
      </c>
      <c r="AZ75" s="32">
        <v>51.624377160290287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23.365317781258021</v>
      </c>
      <c r="BG75" s="32">
        <v>2.739751775419355</v>
      </c>
      <c r="BH75" s="32">
        <v>0</v>
      </c>
      <c r="BI75" s="32">
        <v>0</v>
      </c>
      <c r="BJ75" s="32">
        <v>13.653114902502249</v>
      </c>
      <c r="BK75" s="33">
        <f t="shared" si="2"/>
        <v>133.77830679556666</v>
      </c>
    </row>
    <row r="76" spans="1:63">
      <c r="A76" s="12"/>
      <c r="B76" s="44" t="s">
        <v>79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0.14027667993548387</v>
      </c>
      <c r="I76" s="32">
        <v>101.80432745758063</v>
      </c>
      <c r="J76" s="32">
        <v>0</v>
      </c>
      <c r="K76" s="32">
        <v>0</v>
      </c>
      <c r="L76" s="32">
        <v>1.9218303013870965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2.3741193387096772E-2</v>
      </c>
      <c r="S76" s="32">
        <v>61.14035503096774</v>
      </c>
      <c r="T76" s="32">
        <v>0</v>
      </c>
      <c r="U76" s="32">
        <v>0</v>
      </c>
      <c r="V76" s="32">
        <v>0.5144190869032258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1.3152564225806454E-2</v>
      </c>
      <c r="AC76" s="32">
        <v>0</v>
      </c>
      <c r="AD76" s="32">
        <v>0</v>
      </c>
      <c r="AE76" s="32">
        <v>0</v>
      </c>
      <c r="AF76" s="32">
        <v>0.28409523551612914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54.619083870967749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0.69399022806451638</v>
      </c>
      <c r="AW76" s="32">
        <v>2.4275148387096772</v>
      </c>
      <c r="AX76" s="32">
        <v>0</v>
      </c>
      <c r="AY76" s="32">
        <v>0</v>
      </c>
      <c r="AZ76" s="32">
        <v>8.3967738270967729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0.33002976751612906</v>
      </c>
      <c r="BG76" s="32">
        <v>0.30343935483870965</v>
      </c>
      <c r="BH76" s="32">
        <v>0</v>
      </c>
      <c r="BI76" s="32">
        <v>0</v>
      </c>
      <c r="BJ76" s="32">
        <v>6.9932206717628791</v>
      </c>
      <c r="BK76" s="33">
        <f t="shared" si="2"/>
        <v>239.60625010885963</v>
      </c>
    </row>
    <row r="77" spans="1:63">
      <c r="A77" s="12"/>
      <c r="B77" s="44" t="s">
        <v>80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0.73960857029032234</v>
      </c>
      <c r="I77" s="32">
        <v>31.226080645161289</v>
      </c>
      <c r="J77" s="32">
        <v>0</v>
      </c>
      <c r="K77" s="32">
        <v>0</v>
      </c>
      <c r="L77" s="32">
        <v>2.7192303031290312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0.95842175845161304</v>
      </c>
      <c r="S77" s="32">
        <v>6.3076682903225807</v>
      </c>
      <c r="T77" s="32">
        <v>0</v>
      </c>
      <c r="U77" s="32">
        <v>0</v>
      </c>
      <c r="V77" s="32">
        <v>0.81723599245161294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0.11237135000000001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8.2566549677419346E-2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5.1335835133548366</v>
      </c>
      <c r="AW77" s="32">
        <v>4.4084021515161282</v>
      </c>
      <c r="AX77" s="32">
        <v>0</v>
      </c>
      <c r="AY77" s="32">
        <v>0</v>
      </c>
      <c r="AZ77" s="32">
        <v>25.567708705935484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10.328113032580641</v>
      </c>
      <c r="BG77" s="32">
        <v>0.49517485</v>
      </c>
      <c r="BH77" s="32">
        <v>0</v>
      </c>
      <c r="BI77" s="32">
        <v>0</v>
      </c>
      <c r="BJ77" s="32">
        <v>7.586564381070203</v>
      </c>
      <c r="BK77" s="33">
        <f t="shared" si="2"/>
        <v>96.482730093941157</v>
      </c>
    </row>
    <row r="78" spans="1:63">
      <c r="A78" s="12"/>
      <c r="B78" s="44" t="s">
        <v>81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0.47695484741935484</v>
      </c>
      <c r="I78" s="32">
        <v>19.465238709677418</v>
      </c>
      <c r="J78" s="32">
        <v>0</v>
      </c>
      <c r="K78" s="32">
        <v>0</v>
      </c>
      <c r="L78" s="32">
        <v>0.23114970967741938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4.9879674193548384E-2</v>
      </c>
      <c r="S78" s="32">
        <v>42.580209677419354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18.922925794322587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0.27530327141935479</v>
      </c>
      <c r="AW78" s="32">
        <v>0.18192222580645162</v>
      </c>
      <c r="AX78" s="32">
        <v>0</v>
      </c>
      <c r="AY78" s="32">
        <v>0</v>
      </c>
      <c r="AZ78" s="32">
        <v>4.3514583598064513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0.23620033509677421</v>
      </c>
      <c r="BG78" s="32">
        <v>1.2128148387096773</v>
      </c>
      <c r="BH78" s="32">
        <v>0</v>
      </c>
      <c r="BI78" s="32">
        <v>0</v>
      </c>
      <c r="BJ78" s="32">
        <v>1.0929164234853936</v>
      </c>
      <c r="BK78" s="33">
        <f t="shared" si="2"/>
        <v>89.076973867033786</v>
      </c>
    </row>
    <row r="79" spans="1:63">
      <c r="A79" s="12"/>
      <c r="B79" s="44" t="s">
        <v>82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0.18430832732258065</v>
      </c>
      <c r="I79" s="32">
        <v>170.20392487893551</v>
      </c>
      <c r="J79" s="32">
        <v>0</v>
      </c>
      <c r="K79" s="32">
        <v>0</v>
      </c>
      <c r="L79" s="32">
        <v>2.2027119192258064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7.2617220258064524E-2</v>
      </c>
      <c r="S79" s="32">
        <v>121.57777419354839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0.12720211451612903</v>
      </c>
      <c r="AD79" s="32">
        <v>0</v>
      </c>
      <c r="AE79" s="32">
        <v>0</v>
      </c>
      <c r="AF79" s="32">
        <v>0.27402008922580651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94.481172534709657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0.95244543122580683</v>
      </c>
      <c r="AW79" s="32">
        <v>5.1741973834838708</v>
      </c>
      <c r="AX79" s="32">
        <v>0</v>
      </c>
      <c r="AY79" s="32">
        <v>0</v>
      </c>
      <c r="AZ79" s="32">
        <v>13.522229735193552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0.53969763377419366</v>
      </c>
      <c r="BG79" s="32">
        <v>0.32542465496774192</v>
      </c>
      <c r="BH79" s="32">
        <v>0</v>
      </c>
      <c r="BI79" s="32">
        <v>0</v>
      </c>
      <c r="BJ79" s="32">
        <v>5.1838095393304604</v>
      </c>
      <c r="BK79" s="33">
        <f t="shared" si="2"/>
        <v>414.82153565571758</v>
      </c>
    </row>
    <row r="80" spans="1:63">
      <c r="A80" s="12"/>
      <c r="B80" s="44" t="s">
        <v>83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0.14643660483870971</v>
      </c>
      <c r="I80" s="32">
        <v>27.648105241935482</v>
      </c>
      <c r="J80" s="32">
        <v>0</v>
      </c>
      <c r="K80" s="32">
        <v>0</v>
      </c>
      <c r="L80" s="32">
        <v>1.1086027124516129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4.4926653225806454E-2</v>
      </c>
      <c r="S80" s="32">
        <v>12.14233870967742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0.24198380645161291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0.3647549031290323</v>
      </c>
      <c r="AW80" s="32">
        <v>0.20568623548387097</v>
      </c>
      <c r="AX80" s="32">
        <v>0</v>
      </c>
      <c r="AY80" s="32">
        <v>0</v>
      </c>
      <c r="AZ80" s="32">
        <v>3.2500483572258068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0.34454602448387095</v>
      </c>
      <c r="BG80" s="32">
        <v>0</v>
      </c>
      <c r="BH80" s="32">
        <v>0</v>
      </c>
      <c r="BI80" s="32">
        <v>0</v>
      </c>
      <c r="BJ80" s="32">
        <v>1.970293559985753</v>
      </c>
      <c r="BK80" s="33">
        <f t="shared" si="2"/>
        <v>47.467722808888986</v>
      </c>
    </row>
    <row r="81" spans="1:63">
      <c r="A81" s="12"/>
      <c r="B81" s="44" t="s">
        <v>84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0.12957282200000003</v>
      </c>
      <c r="I81" s="32">
        <v>100.73175344587098</v>
      </c>
      <c r="J81" s="32">
        <v>0</v>
      </c>
      <c r="K81" s="32">
        <v>0</v>
      </c>
      <c r="L81" s="32">
        <v>2.195837928225806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4.9128773225806451E-2</v>
      </c>
      <c r="S81" s="32">
        <v>72.783367741935479</v>
      </c>
      <c r="T81" s="32">
        <v>0</v>
      </c>
      <c r="U81" s="32">
        <v>0</v>
      </c>
      <c r="V81" s="32">
        <v>0.13950145483870968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2.4186812903225805E-2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56.661803309806444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0.86813096161290315</v>
      </c>
      <c r="AW81" s="32">
        <v>5.8791880685806461</v>
      </c>
      <c r="AX81" s="32">
        <v>0</v>
      </c>
      <c r="AY81" s="32">
        <v>0</v>
      </c>
      <c r="AZ81" s="32">
        <v>7.8337315500322582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0.35020774012903222</v>
      </c>
      <c r="BG81" s="32">
        <v>0</v>
      </c>
      <c r="BH81" s="32">
        <v>0</v>
      </c>
      <c r="BI81" s="32">
        <v>0</v>
      </c>
      <c r="BJ81" s="32">
        <v>2.6770242589316533</v>
      </c>
      <c r="BK81" s="33">
        <f t="shared" si="2"/>
        <v>250.32343486809296</v>
      </c>
    </row>
    <row r="82" spans="1:63">
      <c r="A82" s="12"/>
      <c r="B82" s="44" t="s">
        <v>85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0.12207841983870969</v>
      </c>
      <c r="I82" s="32">
        <v>0</v>
      </c>
      <c r="J82" s="32">
        <v>0</v>
      </c>
      <c r="K82" s="32">
        <v>0</v>
      </c>
      <c r="L82" s="32">
        <v>0.49803136451612906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4.5975131419354817E-2</v>
      </c>
      <c r="S82" s="32">
        <v>0</v>
      </c>
      <c r="T82" s="32">
        <v>0</v>
      </c>
      <c r="U82" s="32">
        <v>0</v>
      </c>
      <c r="V82" s="32">
        <v>8.5029745161290332E-2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4.8438051612903224E-2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0.29476587990322584</v>
      </c>
      <c r="AW82" s="32">
        <v>0</v>
      </c>
      <c r="AX82" s="32">
        <v>0</v>
      </c>
      <c r="AY82" s="32">
        <v>0</v>
      </c>
      <c r="AZ82" s="32">
        <v>4.9571548492580657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0.38762462261290315</v>
      </c>
      <c r="BG82" s="32">
        <v>0</v>
      </c>
      <c r="BH82" s="32">
        <v>0</v>
      </c>
      <c r="BI82" s="32">
        <v>0</v>
      </c>
      <c r="BJ82" s="32">
        <v>0.75849010676975881</v>
      </c>
      <c r="BK82" s="33">
        <f t="shared" si="2"/>
        <v>7.1975881710923399</v>
      </c>
    </row>
    <row r="83" spans="1:63">
      <c r="A83" s="12"/>
      <c r="B83" s="44" t="s">
        <v>86</v>
      </c>
      <c r="C83" s="32">
        <v>0</v>
      </c>
      <c r="D83" s="32">
        <v>2.4641632258064514</v>
      </c>
      <c r="E83" s="32">
        <v>0</v>
      </c>
      <c r="F83" s="32">
        <v>0</v>
      </c>
      <c r="G83" s="32">
        <v>0</v>
      </c>
      <c r="H83" s="32">
        <v>1.121485678</v>
      </c>
      <c r="I83" s="32">
        <v>4.8667223709677421</v>
      </c>
      <c r="J83" s="32">
        <v>0</v>
      </c>
      <c r="K83" s="32">
        <v>0</v>
      </c>
      <c r="L83" s="32">
        <v>5.4827406487096777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0.72962173312903222</v>
      </c>
      <c r="S83" s="32">
        <v>2.0333096774193548E-2</v>
      </c>
      <c r="T83" s="32">
        <v>0.12320816129032257</v>
      </c>
      <c r="U83" s="32">
        <v>0</v>
      </c>
      <c r="V83" s="32">
        <v>1.2371425950645163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0.14015183548387097</v>
      </c>
      <c r="AC83" s="32">
        <v>0</v>
      </c>
      <c r="AD83" s="32">
        <v>0</v>
      </c>
      <c r="AE83" s="32">
        <v>0</v>
      </c>
      <c r="AF83" s="32">
        <v>6.797502769032258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4.8748464516129034E-2</v>
      </c>
      <c r="AM83" s="32">
        <v>0</v>
      </c>
      <c r="AN83" s="32">
        <v>0</v>
      </c>
      <c r="AO83" s="32">
        <v>0</v>
      </c>
      <c r="AP83" s="32">
        <v>1.3302602870967739E-2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4.4154565379032276</v>
      </c>
      <c r="AW83" s="32">
        <v>15.429800164645162</v>
      </c>
      <c r="AX83" s="32">
        <v>0</v>
      </c>
      <c r="AY83" s="32">
        <v>0</v>
      </c>
      <c r="AZ83" s="32">
        <v>42.926888403193551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8.385411115258071</v>
      </c>
      <c r="BG83" s="32">
        <v>0.34081563477419347</v>
      </c>
      <c r="BH83" s="32">
        <v>0</v>
      </c>
      <c r="BI83" s="32">
        <v>0</v>
      </c>
      <c r="BJ83" s="32">
        <v>11.875977728909632</v>
      </c>
      <c r="BK83" s="33">
        <f t="shared" si="2"/>
        <v>106.41947276632898</v>
      </c>
    </row>
    <row r="84" spans="1:63">
      <c r="A84" s="12"/>
      <c r="B84" s="44" t="s">
        <v>87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0.56197038100000019</v>
      </c>
      <c r="I84" s="32">
        <v>12.314916129032259</v>
      </c>
      <c r="J84" s="32">
        <v>0</v>
      </c>
      <c r="K84" s="32">
        <v>0</v>
      </c>
      <c r="L84" s="32">
        <v>3.6362735770000003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0.22690932277419351</v>
      </c>
      <c r="S84" s="32">
        <v>0</v>
      </c>
      <c r="T84" s="32">
        <v>0</v>
      </c>
      <c r="U84" s="32">
        <v>0</v>
      </c>
      <c r="V84" s="32">
        <v>0.98519329032258063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4.0119561387096783E-2</v>
      </c>
      <c r="AC84" s="32">
        <v>0</v>
      </c>
      <c r="AD84" s="32">
        <v>0</v>
      </c>
      <c r="AE84" s="32">
        <v>0</v>
      </c>
      <c r="AF84" s="32">
        <v>1.9792495342903229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2.0867871448709678</v>
      </c>
      <c r="AW84" s="32">
        <v>1.9490890322580645</v>
      </c>
      <c r="AX84" s="32">
        <v>0</v>
      </c>
      <c r="AY84" s="32">
        <v>0</v>
      </c>
      <c r="AZ84" s="32">
        <v>9.0310041225483886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2.1749911872903223</v>
      </c>
      <c r="BG84" s="32">
        <v>0.46451979735483878</v>
      </c>
      <c r="BH84" s="32">
        <v>0</v>
      </c>
      <c r="BI84" s="32">
        <v>0</v>
      </c>
      <c r="BJ84" s="32">
        <v>2.8579510045998013</v>
      </c>
      <c r="BK84" s="33">
        <f t="shared" si="2"/>
        <v>38.308974084728845</v>
      </c>
    </row>
    <row r="85" spans="1:63">
      <c r="A85" s="12"/>
      <c r="B85" s="44" t="s">
        <v>88</v>
      </c>
      <c r="C85" s="32">
        <v>0</v>
      </c>
      <c r="D85" s="32">
        <v>8.1068403193870946</v>
      </c>
      <c r="E85" s="32">
        <v>0</v>
      </c>
      <c r="F85" s="32">
        <v>0</v>
      </c>
      <c r="G85" s="32">
        <v>0</v>
      </c>
      <c r="H85" s="32">
        <v>0.57623783119354832</v>
      </c>
      <c r="I85" s="32">
        <v>6.9141099175806451</v>
      </c>
      <c r="J85" s="32">
        <v>0</v>
      </c>
      <c r="K85" s="32">
        <v>0</v>
      </c>
      <c r="L85" s="32">
        <v>7.1879282280645151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0.41129709303225798</v>
      </c>
      <c r="S85" s="32">
        <v>0.13606972483870966</v>
      </c>
      <c r="T85" s="32">
        <v>0</v>
      </c>
      <c r="U85" s="32">
        <v>0</v>
      </c>
      <c r="V85" s="32">
        <v>0.82902714696774193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1.2148335483870969E-2</v>
      </c>
      <c r="AC85" s="32">
        <v>0</v>
      </c>
      <c r="AD85" s="32">
        <v>0</v>
      </c>
      <c r="AE85" s="32">
        <v>0</v>
      </c>
      <c r="AF85" s="32">
        <v>9.7186683870967752E-2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1.2148335483870969E-2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1.8076277102580647</v>
      </c>
      <c r="AW85" s="32">
        <v>2.4296670967741938</v>
      </c>
      <c r="AX85" s="32">
        <v>0</v>
      </c>
      <c r="AY85" s="32">
        <v>0</v>
      </c>
      <c r="AZ85" s="32">
        <v>13.140122895806449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3.0467630474193568</v>
      </c>
      <c r="BG85" s="32">
        <v>0.38329924341935484</v>
      </c>
      <c r="BH85" s="32">
        <v>0</v>
      </c>
      <c r="BI85" s="32">
        <v>0</v>
      </c>
      <c r="BJ85" s="32">
        <v>6.5645975623275827</v>
      </c>
      <c r="BK85" s="33">
        <f t="shared" ref="BK85:BK148" si="3">SUM(C85:BJ85)</f>
        <v>51.655071171908219</v>
      </c>
    </row>
    <row r="86" spans="1:63">
      <c r="A86" s="12"/>
      <c r="B86" s="44" t="s">
        <v>89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0.69551426458064514</v>
      </c>
      <c r="I86" s="32">
        <v>30.703540322580647</v>
      </c>
      <c r="J86" s="32">
        <v>0</v>
      </c>
      <c r="K86" s="32">
        <v>0</v>
      </c>
      <c r="L86" s="32">
        <v>4.1485001321290333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0.38616919500000002</v>
      </c>
      <c r="S86" s="32">
        <v>2.4562832258064518</v>
      </c>
      <c r="T86" s="32">
        <v>0</v>
      </c>
      <c r="U86" s="32">
        <v>0</v>
      </c>
      <c r="V86" s="32">
        <v>0.43319592238709675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1.2126687096774193E-2</v>
      </c>
      <c r="AC86" s="32">
        <v>0</v>
      </c>
      <c r="AD86" s="32">
        <v>0</v>
      </c>
      <c r="AE86" s="32">
        <v>0</v>
      </c>
      <c r="AF86" s="32">
        <v>1.1298335487419355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6.0633435483870967E-3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3.4735718387741956</v>
      </c>
      <c r="AW86" s="32">
        <v>3.3348389516129036</v>
      </c>
      <c r="AX86" s="32">
        <v>0</v>
      </c>
      <c r="AY86" s="32">
        <v>0</v>
      </c>
      <c r="AZ86" s="32">
        <v>15.188704208064514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3.2527170306129016</v>
      </c>
      <c r="BG86" s="32">
        <v>5.0855341272903232</v>
      </c>
      <c r="BH86" s="32">
        <v>0</v>
      </c>
      <c r="BI86" s="32">
        <v>0</v>
      </c>
      <c r="BJ86" s="32">
        <v>14.087547146170246</v>
      </c>
      <c r="BK86" s="33">
        <f t="shared" si="3"/>
        <v>84.394139944396059</v>
      </c>
    </row>
    <row r="87" spans="1:63">
      <c r="A87" s="12"/>
      <c r="B87" s="44" t="s">
        <v>90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0.68550571167741936</v>
      </c>
      <c r="I87" s="32">
        <v>7.3455290322580646</v>
      </c>
      <c r="J87" s="32">
        <v>0</v>
      </c>
      <c r="K87" s="32">
        <v>0</v>
      </c>
      <c r="L87" s="32">
        <v>1.236881273032258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0.33734758390322578</v>
      </c>
      <c r="S87" s="32">
        <v>2.4485096774193549</v>
      </c>
      <c r="T87" s="32">
        <v>0</v>
      </c>
      <c r="U87" s="32">
        <v>0</v>
      </c>
      <c r="V87" s="32">
        <v>0.72231035483870965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0.17483562474193548</v>
      </c>
      <c r="AC87" s="32">
        <v>0</v>
      </c>
      <c r="AD87" s="32">
        <v>0</v>
      </c>
      <c r="AE87" s="32">
        <v>0</v>
      </c>
      <c r="AF87" s="32">
        <v>0.43527205161290317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1.2090890322580646E-2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2.4470315051935496</v>
      </c>
      <c r="AW87" s="32">
        <v>8.5278607440645171</v>
      </c>
      <c r="AX87" s="32">
        <v>0</v>
      </c>
      <c r="AY87" s="32">
        <v>0</v>
      </c>
      <c r="AZ87" s="32">
        <v>25.416175378032246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2.8914071378709698</v>
      </c>
      <c r="BG87" s="32">
        <v>0.95151437758064517</v>
      </c>
      <c r="BH87" s="32">
        <v>0</v>
      </c>
      <c r="BI87" s="32">
        <v>0</v>
      </c>
      <c r="BJ87" s="32">
        <v>2.8728209164268614</v>
      </c>
      <c r="BK87" s="33">
        <f t="shared" si="3"/>
        <v>56.505092258975246</v>
      </c>
    </row>
    <row r="88" spans="1:63">
      <c r="A88" s="12"/>
      <c r="B88" s="44" t="s">
        <v>91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0.16475517629032257</v>
      </c>
      <c r="I88" s="32">
        <v>6.1055677419354843</v>
      </c>
      <c r="J88" s="32">
        <v>0</v>
      </c>
      <c r="K88" s="32">
        <v>0</v>
      </c>
      <c r="L88" s="32">
        <v>1.9378268197096777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0.24970921235483873</v>
      </c>
      <c r="S88" s="32">
        <v>1.3798583096774193</v>
      </c>
      <c r="T88" s="32">
        <v>0</v>
      </c>
      <c r="U88" s="32">
        <v>0</v>
      </c>
      <c r="V88" s="32">
        <v>0.72106755032258063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8.5406240870967723E-2</v>
      </c>
      <c r="AC88" s="32">
        <v>0.13267571935483871</v>
      </c>
      <c r="AD88" s="32">
        <v>0</v>
      </c>
      <c r="AE88" s="32">
        <v>0</v>
      </c>
      <c r="AF88" s="32">
        <v>0.735747170967742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1.8699577296451613</v>
      </c>
      <c r="AW88" s="32">
        <v>4.0844597096774189</v>
      </c>
      <c r="AX88" s="32">
        <v>0</v>
      </c>
      <c r="AY88" s="32">
        <v>0</v>
      </c>
      <c r="AZ88" s="32">
        <v>8.2260115343870979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1.2205847006451604</v>
      </c>
      <c r="BG88" s="32">
        <v>1.9298286451612905</v>
      </c>
      <c r="BH88" s="32">
        <v>0</v>
      </c>
      <c r="BI88" s="32">
        <v>0</v>
      </c>
      <c r="BJ88" s="32">
        <v>3.010986119203559</v>
      </c>
      <c r="BK88" s="33">
        <f t="shared" si="3"/>
        <v>31.854442380203562</v>
      </c>
    </row>
    <row r="89" spans="1:63">
      <c r="A89" s="12"/>
      <c r="B89" s="44" t="s">
        <v>92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0.49734748258064521</v>
      </c>
      <c r="I89" s="32">
        <v>0</v>
      </c>
      <c r="J89" s="32">
        <v>0</v>
      </c>
      <c r="K89" s="32">
        <v>0</v>
      </c>
      <c r="L89" s="32">
        <v>3.8903914722580648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0.34546275929032255</v>
      </c>
      <c r="S89" s="32">
        <v>1.2203235483870969</v>
      </c>
      <c r="T89" s="32">
        <v>0</v>
      </c>
      <c r="U89" s="32">
        <v>0</v>
      </c>
      <c r="V89" s="32">
        <v>1.4092446509354839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2.946818361290322E-2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1.2055793548387097E-2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1.7963013805161301</v>
      </c>
      <c r="AW89" s="32">
        <v>4.9431607819354841</v>
      </c>
      <c r="AX89" s="32">
        <v>0</v>
      </c>
      <c r="AY89" s="32">
        <v>0</v>
      </c>
      <c r="AZ89" s="32">
        <v>9.6487745542903198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3.289866194548392</v>
      </c>
      <c r="BG89" s="32">
        <v>1.2055793548387097</v>
      </c>
      <c r="BH89" s="32">
        <v>0</v>
      </c>
      <c r="BI89" s="32">
        <v>0</v>
      </c>
      <c r="BJ89" s="32">
        <v>4.0507736968969397</v>
      </c>
      <c r="BK89" s="33">
        <f t="shared" si="3"/>
        <v>32.33874985363888</v>
      </c>
    </row>
    <row r="90" spans="1:63">
      <c r="A90" s="12"/>
      <c r="B90" s="44" t="s">
        <v>93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0.44603633132258058</v>
      </c>
      <c r="I90" s="32">
        <v>3.5310195569032272</v>
      </c>
      <c r="J90" s="32">
        <v>0</v>
      </c>
      <c r="K90" s="32">
        <v>0</v>
      </c>
      <c r="L90" s="32">
        <v>2.4070689678064521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0.40981242080645158</v>
      </c>
      <c r="S90" s="32">
        <v>6.0645709677419356E-2</v>
      </c>
      <c r="T90" s="32">
        <v>3.638742580645161</v>
      </c>
      <c r="U90" s="32">
        <v>0</v>
      </c>
      <c r="V90" s="32">
        <v>1.626544693935484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5.9921967741935492E-2</v>
      </c>
      <c r="AC90" s="32">
        <v>0</v>
      </c>
      <c r="AD90" s="32">
        <v>0</v>
      </c>
      <c r="AE90" s="32">
        <v>0</v>
      </c>
      <c r="AF90" s="32">
        <v>0.17976590322580646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2.0612153163870981</v>
      </c>
      <c r="AW90" s="32">
        <v>0.57692870541935493</v>
      </c>
      <c r="AX90" s="32">
        <v>1.1984393548387098</v>
      </c>
      <c r="AY90" s="32">
        <v>0</v>
      </c>
      <c r="AZ90" s="32">
        <v>18.659063993709683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2.6538483255161314</v>
      </c>
      <c r="BG90" s="32">
        <v>8.3890754838709669E-2</v>
      </c>
      <c r="BH90" s="32">
        <v>0</v>
      </c>
      <c r="BI90" s="32">
        <v>0</v>
      </c>
      <c r="BJ90" s="32">
        <v>3.1567280259045738</v>
      </c>
      <c r="BK90" s="33">
        <f t="shared" si="3"/>
        <v>40.749672608678779</v>
      </c>
    </row>
    <row r="91" spans="1:63">
      <c r="A91" s="12"/>
      <c r="B91" s="44" t="s">
        <v>94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0.33516112270967741</v>
      </c>
      <c r="I91" s="32">
        <v>0</v>
      </c>
      <c r="J91" s="32">
        <v>0</v>
      </c>
      <c r="K91" s="32">
        <v>0</v>
      </c>
      <c r="L91" s="32">
        <v>2.3023361750645162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0.34752467629032258</v>
      </c>
      <c r="S91" s="32">
        <v>0</v>
      </c>
      <c r="T91" s="32">
        <v>4.8209845161290321</v>
      </c>
      <c r="U91" s="32">
        <v>0</v>
      </c>
      <c r="V91" s="32">
        <v>0.65946194764516131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1.3007481170645165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1.1911158064516134E-3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2.828076072548388</v>
      </c>
      <c r="AW91" s="32">
        <v>6.7541936377741933</v>
      </c>
      <c r="AX91" s="32">
        <v>0</v>
      </c>
      <c r="AY91" s="32">
        <v>0</v>
      </c>
      <c r="AZ91" s="32">
        <v>9.9457111162258052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2.7074771810967762</v>
      </c>
      <c r="BG91" s="32">
        <v>0.17866737096774193</v>
      </c>
      <c r="BH91" s="32">
        <v>0</v>
      </c>
      <c r="BI91" s="32">
        <v>0</v>
      </c>
      <c r="BJ91" s="32">
        <v>3.8910953055327786</v>
      </c>
      <c r="BK91" s="33">
        <f t="shared" si="3"/>
        <v>36.072628354855361</v>
      </c>
    </row>
    <row r="92" spans="1:63">
      <c r="A92" s="12"/>
      <c r="B92" s="44" t="s">
        <v>95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0.31915126038709679</v>
      </c>
      <c r="I92" s="32">
        <v>5.9984032258064515</v>
      </c>
      <c r="J92" s="32">
        <v>0</v>
      </c>
      <c r="K92" s="32">
        <v>0</v>
      </c>
      <c r="L92" s="32">
        <v>1.6927493903225805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0.14485493667741933</v>
      </c>
      <c r="S92" s="32">
        <v>0.19332394364516126</v>
      </c>
      <c r="T92" s="32">
        <v>0</v>
      </c>
      <c r="U92" s="32">
        <v>0</v>
      </c>
      <c r="V92" s="32">
        <v>0.59984032258064524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7.4119294354838716E-2</v>
      </c>
      <c r="AC92" s="32">
        <v>0</v>
      </c>
      <c r="AD92" s="32">
        <v>0</v>
      </c>
      <c r="AE92" s="32">
        <v>0</v>
      </c>
      <c r="AF92" s="32">
        <v>1.280781406451613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1.9944802902580652</v>
      </c>
      <c r="AW92" s="32">
        <v>2.1346356774193547</v>
      </c>
      <c r="AX92" s="32">
        <v>0</v>
      </c>
      <c r="AY92" s="32">
        <v>0</v>
      </c>
      <c r="AZ92" s="32">
        <v>18.239537934258063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1.6146396048709677</v>
      </c>
      <c r="BG92" s="32">
        <v>0</v>
      </c>
      <c r="BH92" s="32">
        <v>0</v>
      </c>
      <c r="BI92" s="32">
        <v>0</v>
      </c>
      <c r="BJ92" s="32">
        <v>7.3742626960518507</v>
      </c>
      <c r="BK92" s="33">
        <f t="shared" si="3"/>
        <v>41.660779983084112</v>
      </c>
    </row>
    <row r="93" spans="1:63">
      <c r="A93" s="12"/>
      <c r="B93" s="44" t="s">
        <v>96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5.0953377096774187E-2</v>
      </c>
      <c r="I93" s="32">
        <v>344.82401709677424</v>
      </c>
      <c r="J93" s="32">
        <v>0</v>
      </c>
      <c r="K93" s="32">
        <v>0</v>
      </c>
      <c r="L93" s="32">
        <v>8.8878094166129031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5.9248112903225781E-4</v>
      </c>
      <c r="S93" s="32">
        <v>88.872169354838704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0.1093968012903226</v>
      </c>
      <c r="AW93" s="32">
        <v>2.3630735483870966</v>
      </c>
      <c r="AX93" s="32">
        <v>0</v>
      </c>
      <c r="AY93" s="32">
        <v>0</v>
      </c>
      <c r="AZ93" s="32">
        <v>5.9076838709677421E-2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3.4240935483870957E-2</v>
      </c>
      <c r="BG93" s="32">
        <v>0</v>
      </c>
      <c r="BH93" s="32">
        <v>0</v>
      </c>
      <c r="BI93" s="32">
        <v>0</v>
      </c>
      <c r="BJ93" s="32">
        <v>5.9076838949215588E-2</v>
      </c>
      <c r="BK93" s="33">
        <f t="shared" si="3"/>
        <v>445.26040668927192</v>
      </c>
    </row>
    <row r="94" spans="1:63">
      <c r="A94" s="12"/>
      <c r="B94" s="44" t="s">
        <v>97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0.20028263906451613</v>
      </c>
      <c r="I94" s="32">
        <v>11.964938709677419</v>
      </c>
      <c r="J94" s="32">
        <v>0</v>
      </c>
      <c r="K94" s="32">
        <v>0</v>
      </c>
      <c r="L94" s="32">
        <v>2.8261185232258059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6.7266788258064536E-2</v>
      </c>
      <c r="S94" s="32">
        <v>0</v>
      </c>
      <c r="T94" s="32">
        <v>0</v>
      </c>
      <c r="U94" s="32">
        <v>0</v>
      </c>
      <c r="V94" s="32">
        <v>0.22254785999999999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2.3657464516129035E-2</v>
      </c>
      <c r="AC94" s="32">
        <v>1.1828732258064516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3.872005374193549E-2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0.73528796461290313</v>
      </c>
      <c r="AW94" s="32">
        <v>3.6314208032258066</v>
      </c>
      <c r="AX94" s="32">
        <v>0</v>
      </c>
      <c r="AY94" s="32">
        <v>0</v>
      </c>
      <c r="AZ94" s="32">
        <v>4.7336102463548384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0.58227149861290317</v>
      </c>
      <c r="BG94" s="32">
        <v>0</v>
      </c>
      <c r="BH94" s="32">
        <v>0</v>
      </c>
      <c r="BI94" s="32">
        <v>0</v>
      </c>
      <c r="BJ94" s="32">
        <v>0.66832337150221177</v>
      </c>
      <c r="BK94" s="33">
        <f t="shared" si="3"/>
        <v>26.877319148598993</v>
      </c>
    </row>
    <row r="95" spans="1:63">
      <c r="A95" s="12"/>
      <c r="B95" s="44" t="s">
        <v>98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7.058682000000001E-3</v>
      </c>
      <c r="I95" s="32">
        <v>183.28059999999999</v>
      </c>
      <c r="J95" s="32">
        <v>0</v>
      </c>
      <c r="K95" s="32">
        <v>0</v>
      </c>
      <c r="L95" s="32">
        <v>0.65153297161290324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2.9561387096774189E-3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54.237368387096772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6.6146007967741949E-2</v>
      </c>
      <c r="AW95" s="32">
        <v>0</v>
      </c>
      <c r="AX95" s="32">
        <v>0</v>
      </c>
      <c r="AY95" s="32">
        <v>0</v>
      </c>
      <c r="AZ95" s="32">
        <v>2.3581464516129032E-2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1.0022296590393231E-2</v>
      </c>
      <c r="BG95" s="32">
        <v>0</v>
      </c>
      <c r="BH95" s="32">
        <v>0</v>
      </c>
      <c r="BI95" s="32">
        <v>0</v>
      </c>
      <c r="BJ95" s="32">
        <v>0</v>
      </c>
      <c r="BK95" s="33">
        <f t="shared" si="3"/>
        <v>238.27926594849362</v>
      </c>
    </row>
    <row r="96" spans="1:63">
      <c r="A96" s="12"/>
      <c r="B96" s="44" t="s">
        <v>99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0.49957988948387094</v>
      </c>
      <c r="I96" s="32">
        <v>0</v>
      </c>
      <c r="J96" s="32">
        <v>0</v>
      </c>
      <c r="K96" s="32">
        <v>0</v>
      </c>
      <c r="L96" s="32">
        <v>2.8827055531935484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0.13731339406451612</v>
      </c>
      <c r="S96" s="32">
        <v>0</v>
      </c>
      <c r="T96" s="32">
        <v>0</v>
      </c>
      <c r="U96" s="32">
        <v>0</v>
      </c>
      <c r="V96" s="32">
        <v>0.16677739354838708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1.177958064516129E-2</v>
      </c>
      <c r="AC96" s="32">
        <v>0</v>
      </c>
      <c r="AD96" s="32">
        <v>0</v>
      </c>
      <c r="AE96" s="32">
        <v>0</v>
      </c>
      <c r="AF96" s="32">
        <v>0.41228532258064515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1.9603125151290326</v>
      </c>
      <c r="AW96" s="32">
        <v>10.166708683580646</v>
      </c>
      <c r="AX96" s="32">
        <v>0</v>
      </c>
      <c r="AY96" s="32">
        <v>0</v>
      </c>
      <c r="AZ96" s="32">
        <v>14.379965509741938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0.67249778177419339</v>
      </c>
      <c r="BG96" s="32">
        <v>0.38872616129032256</v>
      </c>
      <c r="BH96" s="32">
        <v>0</v>
      </c>
      <c r="BI96" s="32">
        <v>0</v>
      </c>
      <c r="BJ96" s="32">
        <v>3.3925015564065708</v>
      </c>
      <c r="BK96" s="33">
        <f t="shared" si="3"/>
        <v>35.07115334143883</v>
      </c>
    </row>
    <row r="97" spans="1:63">
      <c r="A97" s="12"/>
      <c r="B97" s="44" t="s">
        <v>100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0.32470091258064521</v>
      </c>
      <c r="I97" s="32">
        <v>0</v>
      </c>
      <c r="J97" s="32">
        <v>0</v>
      </c>
      <c r="K97" s="32">
        <v>0</v>
      </c>
      <c r="L97" s="32">
        <v>4.5521475234516116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0.10207431009677422</v>
      </c>
      <c r="S97" s="32">
        <v>0</v>
      </c>
      <c r="T97" s="32">
        <v>0</v>
      </c>
      <c r="U97" s="32">
        <v>0</v>
      </c>
      <c r="V97" s="32">
        <v>0.3344476258064516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0.1116013517096774</v>
      </c>
      <c r="AC97" s="32">
        <v>0</v>
      </c>
      <c r="AD97" s="32">
        <v>0</v>
      </c>
      <c r="AE97" s="32">
        <v>0</v>
      </c>
      <c r="AF97" s="32">
        <v>0.31894716774193549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2.3625716129032259E-2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1.2277332510000001</v>
      </c>
      <c r="AW97" s="32">
        <v>2.1676594548387098</v>
      </c>
      <c r="AX97" s="32">
        <v>0</v>
      </c>
      <c r="AY97" s="32">
        <v>0</v>
      </c>
      <c r="AZ97" s="32">
        <v>12.300755480709674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0.95076769661290339</v>
      </c>
      <c r="BG97" s="32">
        <v>0.49614003870967743</v>
      </c>
      <c r="BH97" s="32">
        <v>0</v>
      </c>
      <c r="BI97" s="32">
        <v>0</v>
      </c>
      <c r="BJ97" s="32">
        <v>1.3922415967053643</v>
      </c>
      <c r="BK97" s="33">
        <f t="shared" si="3"/>
        <v>24.302842126092457</v>
      </c>
    </row>
    <row r="98" spans="1:63">
      <c r="A98" s="12"/>
      <c r="B98" s="44" t="s">
        <v>101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0.34806145887096773</v>
      </c>
      <c r="I98" s="32">
        <v>4.7774670967741937</v>
      </c>
      <c r="J98" s="32">
        <v>0</v>
      </c>
      <c r="K98" s="32">
        <v>0</v>
      </c>
      <c r="L98" s="32">
        <v>0.57554030261290334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4.8451578967741923E-2</v>
      </c>
      <c r="S98" s="32">
        <v>0</v>
      </c>
      <c r="T98" s="32">
        <v>0</v>
      </c>
      <c r="U98" s="32">
        <v>0</v>
      </c>
      <c r="V98" s="32">
        <v>0.99251878935483873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2.5782460419354836E-2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0.68915265203225817</v>
      </c>
      <c r="AW98" s="32">
        <v>4.8795923789032258</v>
      </c>
      <c r="AX98" s="32">
        <v>0</v>
      </c>
      <c r="AY98" s="32">
        <v>0</v>
      </c>
      <c r="AZ98" s="32">
        <v>9.673414134193548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0.76800320270967748</v>
      </c>
      <c r="BG98" s="32">
        <v>5.3163609677419357E-2</v>
      </c>
      <c r="BH98" s="32">
        <v>0</v>
      </c>
      <c r="BI98" s="32">
        <v>0</v>
      </c>
      <c r="BJ98" s="32">
        <v>1.6872603673787832</v>
      </c>
      <c r="BK98" s="33">
        <f t="shared" si="3"/>
        <v>24.518408031894914</v>
      </c>
    </row>
    <row r="99" spans="1:63">
      <c r="A99" s="12"/>
      <c r="B99" s="44" t="s">
        <v>102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0.34114088912903229</v>
      </c>
      <c r="I99" s="32">
        <v>0.11903203225806451</v>
      </c>
      <c r="J99" s="32">
        <v>0</v>
      </c>
      <c r="K99" s="32">
        <v>0</v>
      </c>
      <c r="L99" s="32">
        <v>0.84727464796774199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3.3980423645161295E-2</v>
      </c>
      <c r="S99" s="32">
        <v>0</v>
      </c>
      <c r="T99" s="32">
        <v>0</v>
      </c>
      <c r="U99" s="32">
        <v>0</v>
      </c>
      <c r="V99" s="32">
        <v>6.5758013072258059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0.72229139909677409</v>
      </c>
      <c r="AW99" s="32">
        <v>0.83601583870967744</v>
      </c>
      <c r="AX99" s="32">
        <v>0</v>
      </c>
      <c r="AY99" s="32">
        <v>0</v>
      </c>
      <c r="AZ99" s="32">
        <v>16.15667255129032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0.34965423738709672</v>
      </c>
      <c r="BG99" s="32">
        <v>0.2354974193548387</v>
      </c>
      <c r="BH99" s="32">
        <v>0</v>
      </c>
      <c r="BI99" s="32">
        <v>0</v>
      </c>
      <c r="BJ99" s="32">
        <v>0.78638535008174137</v>
      </c>
      <c r="BK99" s="33">
        <f t="shared" si="3"/>
        <v>27.003746096146255</v>
      </c>
    </row>
    <row r="100" spans="1:63">
      <c r="A100" s="12"/>
      <c r="B100" s="44" t="s">
        <v>103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0.25600363674193549</v>
      </c>
      <c r="I100" s="32">
        <v>7.0944309677419355</v>
      </c>
      <c r="J100" s="32">
        <v>0</v>
      </c>
      <c r="K100" s="32">
        <v>0</v>
      </c>
      <c r="L100" s="32">
        <v>0.58635211816129029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0.14122128693548386</v>
      </c>
      <c r="S100" s="32">
        <v>0</v>
      </c>
      <c r="T100" s="32">
        <v>0</v>
      </c>
      <c r="U100" s="32">
        <v>0</v>
      </c>
      <c r="V100" s="32">
        <v>1.5607748129032257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0.14063198709677419</v>
      </c>
      <c r="AC100" s="32">
        <v>0</v>
      </c>
      <c r="AD100" s="32">
        <v>0</v>
      </c>
      <c r="AE100" s="32">
        <v>0</v>
      </c>
      <c r="AF100" s="32">
        <v>0.56252794838709674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2.3438664516129033E-2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0.70289310993548371</v>
      </c>
      <c r="AW100" s="32">
        <v>1.4936171768387096</v>
      </c>
      <c r="AX100" s="32">
        <v>0</v>
      </c>
      <c r="AY100" s="32">
        <v>0</v>
      </c>
      <c r="AZ100" s="32">
        <v>9.6536430548709635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0.72502788193548373</v>
      </c>
      <c r="BG100" s="32">
        <v>7.0315993548387093E-2</v>
      </c>
      <c r="BH100" s="32">
        <v>0</v>
      </c>
      <c r="BI100" s="32">
        <v>0</v>
      </c>
      <c r="BJ100" s="32">
        <v>1.854946771399693</v>
      </c>
      <c r="BK100" s="33">
        <f t="shared" si="3"/>
        <v>24.865825411012594</v>
      </c>
    </row>
    <row r="101" spans="1:63">
      <c r="A101" s="12"/>
      <c r="B101" s="44" t="s">
        <v>104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0.59948338370967735</v>
      </c>
      <c r="I101" s="32">
        <v>0.11766467741935484</v>
      </c>
      <c r="J101" s="32">
        <v>1.1766467741935485</v>
      </c>
      <c r="K101" s="32">
        <v>0</v>
      </c>
      <c r="L101" s="32">
        <v>3.356230194580645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0.2008078079032258</v>
      </c>
      <c r="S101" s="32">
        <v>0.58832338709677423</v>
      </c>
      <c r="T101" s="32">
        <v>5.9067668064516132</v>
      </c>
      <c r="U101" s="32">
        <v>0</v>
      </c>
      <c r="V101" s="32">
        <v>0.91778448387096767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3.4993509677419356E-2</v>
      </c>
      <c r="AC101" s="32">
        <v>0</v>
      </c>
      <c r="AD101" s="32">
        <v>0</v>
      </c>
      <c r="AE101" s="32">
        <v>0</v>
      </c>
      <c r="AF101" s="32">
        <v>0.23912231612903226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1.1664503225806451E-2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0.94480656416129072</v>
      </c>
      <c r="AW101" s="32">
        <v>0.63583207083870974</v>
      </c>
      <c r="AX101" s="32">
        <v>0</v>
      </c>
      <c r="AY101" s="32">
        <v>0</v>
      </c>
      <c r="AZ101" s="32">
        <v>8.6799429342903238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1.4599450537741931</v>
      </c>
      <c r="BG101" s="32">
        <v>5.8322516129032255E-2</v>
      </c>
      <c r="BH101" s="32">
        <v>0</v>
      </c>
      <c r="BI101" s="32">
        <v>0</v>
      </c>
      <c r="BJ101" s="32">
        <v>2.0033017963272464</v>
      </c>
      <c r="BK101" s="33">
        <f t="shared" si="3"/>
        <v>26.931638779778854</v>
      </c>
    </row>
    <row r="102" spans="1:63">
      <c r="A102" s="12"/>
      <c r="B102" s="44" t="s">
        <v>105</v>
      </c>
      <c r="C102" s="32">
        <v>0</v>
      </c>
      <c r="D102" s="32">
        <v>5.8737336967741935</v>
      </c>
      <c r="E102" s="32">
        <v>0</v>
      </c>
      <c r="F102" s="32">
        <v>0</v>
      </c>
      <c r="G102" s="32">
        <v>0</v>
      </c>
      <c r="H102" s="32">
        <v>0.21043974567741938</v>
      </c>
      <c r="I102" s="32">
        <v>15.241225161290323</v>
      </c>
      <c r="J102" s="32">
        <v>0.58620096774193553</v>
      </c>
      <c r="K102" s="32">
        <v>0</v>
      </c>
      <c r="L102" s="32">
        <v>1.0931475646451616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0.15772201151612905</v>
      </c>
      <c r="S102" s="32">
        <v>0.59792498709677422</v>
      </c>
      <c r="T102" s="32">
        <v>0</v>
      </c>
      <c r="U102" s="32">
        <v>0</v>
      </c>
      <c r="V102" s="32">
        <v>7.0344116129032269E-2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5.3721495548387094E-2</v>
      </c>
      <c r="AC102" s="32">
        <v>0</v>
      </c>
      <c r="AD102" s="32">
        <v>0</v>
      </c>
      <c r="AE102" s="32">
        <v>0</v>
      </c>
      <c r="AF102" s="32">
        <v>0.62770418709677422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5.8120758064516128E-3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0.82121341358064537</v>
      </c>
      <c r="AW102" s="32">
        <v>13.809492116129032</v>
      </c>
      <c r="AX102" s="32">
        <v>0</v>
      </c>
      <c r="AY102" s="32">
        <v>0</v>
      </c>
      <c r="AZ102" s="32">
        <v>6.458504487290325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0.93661158712903247</v>
      </c>
      <c r="BG102" s="32">
        <v>5.812075806451613E-2</v>
      </c>
      <c r="BH102" s="32">
        <v>0</v>
      </c>
      <c r="BI102" s="32">
        <v>0</v>
      </c>
      <c r="BJ102" s="32">
        <v>1.187921569962048</v>
      </c>
      <c r="BK102" s="33">
        <f t="shared" si="3"/>
        <v>47.789839941478185</v>
      </c>
    </row>
    <row r="103" spans="1:63">
      <c r="A103" s="12"/>
      <c r="B103" s="44" t="s">
        <v>106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0.19269332880645162</v>
      </c>
      <c r="I103" s="32">
        <v>6.0832948882580657</v>
      </c>
      <c r="J103" s="32">
        <v>0.23420083870967742</v>
      </c>
      <c r="K103" s="32">
        <v>0</v>
      </c>
      <c r="L103" s="32">
        <v>0.73055731367741938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0.19532792922580647</v>
      </c>
      <c r="S103" s="32">
        <v>0</v>
      </c>
      <c r="T103" s="32">
        <v>0</v>
      </c>
      <c r="U103" s="32">
        <v>0</v>
      </c>
      <c r="V103" s="32">
        <v>0.19204468774193548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1.1612219354838709E-2</v>
      </c>
      <c r="AC103" s="32">
        <v>0</v>
      </c>
      <c r="AD103" s="32">
        <v>0</v>
      </c>
      <c r="AE103" s="32">
        <v>0</v>
      </c>
      <c r="AF103" s="32">
        <v>5.8061096774193546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5.8061096774193559E-4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0.97889110709677407</v>
      </c>
      <c r="AW103" s="32">
        <v>1.4143683174193551</v>
      </c>
      <c r="AX103" s="32">
        <v>0</v>
      </c>
      <c r="AY103" s="32">
        <v>0</v>
      </c>
      <c r="AZ103" s="32">
        <v>9.3804338919354837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0.83967189587096758</v>
      </c>
      <c r="BG103" s="32">
        <v>6.9673316129032256E-2</v>
      </c>
      <c r="BH103" s="32">
        <v>0</v>
      </c>
      <c r="BI103" s="32">
        <v>0</v>
      </c>
      <c r="BJ103" s="32">
        <v>0.48782933654800797</v>
      </c>
      <c r="BK103" s="33">
        <f t="shared" si="3"/>
        <v>26.61728935916091</v>
      </c>
    </row>
    <row r="104" spans="1:63">
      <c r="A104" s="12"/>
      <c r="B104" s="44" t="s">
        <v>107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0.28639169190322578</v>
      </c>
      <c r="I104" s="32">
        <v>7.6165314677419351</v>
      </c>
      <c r="J104" s="32">
        <v>1.1672845161290324</v>
      </c>
      <c r="K104" s="32">
        <v>0</v>
      </c>
      <c r="L104" s="32">
        <v>5.8364225806451613E-2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8.139225645161291E-2</v>
      </c>
      <c r="S104" s="32">
        <v>0</v>
      </c>
      <c r="T104" s="32">
        <v>0</v>
      </c>
      <c r="U104" s="32">
        <v>0</v>
      </c>
      <c r="V104" s="32">
        <v>1.246132222612903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4.6307083870967741E-2</v>
      </c>
      <c r="AC104" s="32">
        <v>0</v>
      </c>
      <c r="AD104" s="32">
        <v>0</v>
      </c>
      <c r="AE104" s="32">
        <v>0</v>
      </c>
      <c r="AF104" s="32">
        <v>0.19680510645161289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1.1576770967741935E-2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0.67076499719354821</v>
      </c>
      <c r="AW104" s="32">
        <v>0</v>
      </c>
      <c r="AX104" s="32">
        <v>0</v>
      </c>
      <c r="AY104" s="32">
        <v>0</v>
      </c>
      <c r="AZ104" s="32">
        <v>16.234178261387097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0.77215783393548376</v>
      </c>
      <c r="BG104" s="32">
        <v>0</v>
      </c>
      <c r="BH104" s="32">
        <v>0</v>
      </c>
      <c r="BI104" s="32">
        <v>0</v>
      </c>
      <c r="BJ104" s="32">
        <v>0.2228442163006315</v>
      </c>
      <c r="BK104" s="33">
        <f t="shared" si="3"/>
        <v>28.610730650752245</v>
      </c>
    </row>
    <row r="105" spans="1:63">
      <c r="A105" s="12"/>
      <c r="B105" s="44" t="s">
        <v>108</v>
      </c>
      <c r="C105" s="32">
        <v>0</v>
      </c>
      <c r="D105" s="32">
        <v>0.34937312903225809</v>
      </c>
      <c r="E105" s="32">
        <v>0</v>
      </c>
      <c r="F105" s="32">
        <v>0</v>
      </c>
      <c r="G105" s="32">
        <v>0</v>
      </c>
      <c r="H105" s="32">
        <v>0.18416083664516131</v>
      </c>
      <c r="I105" s="32">
        <v>13.043263483870968</v>
      </c>
      <c r="J105" s="32">
        <v>0.87343282258064514</v>
      </c>
      <c r="K105" s="32">
        <v>0</v>
      </c>
      <c r="L105" s="32">
        <v>0.32142327870967741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0.22412106177419355</v>
      </c>
      <c r="S105" s="32">
        <v>2.329154193548387E-2</v>
      </c>
      <c r="T105" s="32">
        <v>0</v>
      </c>
      <c r="U105" s="32">
        <v>0</v>
      </c>
      <c r="V105" s="32">
        <v>3.2638382312903227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2.3102993548387096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0.9181588864516127</v>
      </c>
      <c r="AW105" s="32">
        <v>0.71619279999999996</v>
      </c>
      <c r="AX105" s="32">
        <v>0</v>
      </c>
      <c r="AY105" s="32">
        <v>0</v>
      </c>
      <c r="AZ105" s="32">
        <v>1.9260970932258066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0.97269421406451628</v>
      </c>
      <c r="BG105" s="32">
        <v>0</v>
      </c>
      <c r="BH105" s="32">
        <v>0</v>
      </c>
      <c r="BI105" s="32">
        <v>0</v>
      </c>
      <c r="BJ105" s="32">
        <v>1.0303761868240839</v>
      </c>
      <c r="BK105" s="33">
        <f t="shared" si="3"/>
        <v>26.156722921243443</v>
      </c>
    </row>
    <row r="106" spans="1:63">
      <c r="A106" s="12"/>
      <c r="B106" s="44" t="s">
        <v>109</v>
      </c>
      <c r="C106" s="32">
        <v>0</v>
      </c>
      <c r="D106" s="32">
        <v>5.8043274193548386</v>
      </c>
      <c r="E106" s="32">
        <v>0</v>
      </c>
      <c r="F106" s="32">
        <v>0</v>
      </c>
      <c r="G106" s="32">
        <v>0</v>
      </c>
      <c r="H106" s="32">
        <v>0.11082797058064514</v>
      </c>
      <c r="I106" s="32">
        <v>7.6036689193548384</v>
      </c>
      <c r="J106" s="32">
        <v>0</v>
      </c>
      <c r="K106" s="32">
        <v>0</v>
      </c>
      <c r="L106" s="32">
        <v>3.1581345488709678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0.2644594475806451</v>
      </c>
      <c r="S106" s="32">
        <v>0</v>
      </c>
      <c r="T106" s="32">
        <v>2.3217309677419355E-2</v>
      </c>
      <c r="U106" s="32">
        <v>0</v>
      </c>
      <c r="V106" s="32">
        <v>0.42265902835483871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3.4547293548387099E-2</v>
      </c>
      <c r="AC106" s="32">
        <v>0</v>
      </c>
      <c r="AD106" s="32">
        <v>0</v>
      </c>
      <c r="AE106" s="32">
        <v>0</v>
      </c>
      <c r="AF106" s="32">
        <v>0.23031529032258066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1.7273646774193546E-2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0.87867107177419335</v>
      </c>
      <c r="AW106" s="32">
        <v>4.6235794532258057</v>
      </c>
      <c r="AX106" s="32">
        <v>0.57578822580645161</v>
      </c>
      <c r="AY106" s="32">
        <v>0</v>
      </c>
      <c r="AZ106" s="32">
        <v>5.0655184280645162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1.3017553715161292</v>
      </c>
      <c r="BG106" s="32">
        <v>0.30596879280645162</v>
      </c>
      <c r="BH106" s="32">
        <v>0</v>
      </c>
      <c r="BI106" s="32">
        <v>0</v>
      </c>
      <c r="BJ106" s="32">
        <v>0.50220243575240109</v>
      </c>
      <c r="BK106" s="33">
        <f t="shared" si="3"/>
        <v>30.922914653365304</v>
      </c>
    </row>
    <row r="107" spans="1:63">
      <c r="A107" s="12"/>
      <c r="B107" s="44" t="s">
        <v>110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0.18452879145161291</v>
      </c>
      <c r="I107" s="32">
        <v>6.0044164741935493</v>
      </c>
      <c r="J107" s="32">
        <v>0</v>
      </c>
      <c r="K107" s="32">
        <v>0</v>
      </c>
      <c r="L107" s="32">
        <v>2.6083884301612903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0.15605966761290327</v>
      </c>
      <c r="S107" s="32">
        <v>0.36032942316129035</v>
      </c>
      <c r="T107" s="32">
        <v>0</v>
      </c>
      <c r="U107" s="32">
        <v>0</v>
      </c>
      <c r="V107" s="32">
        <v>0.50904494193548389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1.0151349004193551</v>
      </c>
      <c r="AW107" s="32">
        <v>2.6399555806451618</v>
      </c>
      <c r="AX107" s="32">
        <v>0</v>
      </c>
      <c r="AY107" s="32">
        <v>0</v>
      </c>
      <c r="AZ107" s="32">
        <v>31.298372162709676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0.9356641165806453</v>
      </c>
      <c r="BG107" s="32">
        <v>2.1704911319999995</v>
      </c>
      <c r="BH107" s="32">
        <v>0</v>
      </c>
      <c r="BI107" s="32">
        <v>0</v>
      </c>
      <c r="BJ107" s="32">
        <v>0.60420455095755621</v>
      </c>
      <c r="BK107" s="33">
        <f t="shared" si="3"/>
        <v>48.486590171828524</v>
      </c>
    </row>
    <row r="108" spans="1:63">
      <c r="A108" s="12"/>
      <c r="B108" s="44" t="s">
        <v>111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3.4593164516129038E-3</v>
      </c>
      <c r="I108" s="32">
        <v>306.24175440645161</v>
      </c>
      <c r="J108" s="32">
        <v>0</v>
      </c>
      <c r="K108" s="32">
        <v>0</v>
      </c>
      <c r="L108" s="32">
        <v>1.153105483870968E-3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1.0604967741935482E-3</v>
      </c>
      <c r="S108" s="32">
        <v>92.248438709677416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0</v>
      </c>
      <c r="AY108" s="32">
        <v>0</v>
      </c>
      <c r="AZ108" s="32">
        <v>0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8.8755999129032259E-2</v>
      </c>
      <c r="BG108" s="32">
        <v>0</v>
      </c>
      <c r="BH108" s="32">
        <v>0</v>
      </c>
      <c r="BI108" s="32">
        <v>0</v>
      </c>
      <c r="BJ108" s="32">
        <v>1.725558866744276E-2</v>
      </c>
      <c r="BK108" s="33">
        <f t="shared" si="3"/>
        <v>398.60187762263519</v>
      </c>
    </row>
    <row r="109" spans="1:63">
      <c r="A109" s="12"/>
      <c r="B109" s="44" t="s">
        <v>112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0.16796477241935484</v>
      </c>
      <c r="I109" s="32">
        <v>11.71929307051613</v>
      </c>
      <c r="J109" s="32">
        <v>0.34758067741935483</v>
      </c>
      <c r="K109" s="32">
        <v>0</v>
      </c>
      <c r="L109" s="32">
        <v>0.41941401741935486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0.16211928438709677</v>
      </c>
      <c r="S109" s="32">
        <v>0</v>
      </c>
      <c r="T109" s="32">
        <v>1.2433923612903228E-2</v>
      </c>
      <c r="U109" s="32">
        <v>0</v>
      </c>
      <c r="V109" s="32">
        <v>2.0217609403225802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1.724354516129032E-2</v>
      </c>
      <c r="AC109" s="32">
        <v>0</v>
      </c>
      <c r="AD109" s="32">
        <v>0</v>
      </c>
      <c r="AE109" s="32">
        <v>0</v>
      </c>
      <c r="AF109" s="32">
        <v>0.11495696774193549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0.33955232664516122</v>
      </c>
      <c r="AW109" s="32">
        <v>2.5290532903225804</v>
      </c>
      <c r="AX109" s="32">
        <v>0</v>
      </c>
      <c r="AY109" s="32">
        <v>0</v>
      </c>
      <c r="AZ109" s="32">
        <v>6.6058210920967753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0.78165077832257979</v>
      </c>
      <c r="BG109" s="32">
        <v>0</v>
      </c>
      <c r="BH109" s="32">
        <v>0</v>
      </c>
      <c r="BI109" s="32">
        <v>0</v>
      </c>
      <c r="BJ109" s="32">
        <v>0.58940273212803052</v>
      </c>
      <c r="BK109" s="33">
        <f t="shared" si="3"/>
        <v>25.828247418515129</v>
      </c>
    </row>
    <row r="110" spans="1:63">
      <c r="A110" s="12"/>
      <c r="B110" s="44" t="s">
        <v>113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0.2220138261290322</v>
      </c>
      <c r="I110" s="32">
        <v>12.981258838709678</v>
      </c>
      <c r="J110" s="32">
        <v>0</v>
      </c>
      <c r="K110" s="32">
        <v>0</v>
      </c>
      <c r="L110" s="32">
        <v>0.58647472967741932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0.10630844641935484</v>
      </c>
      <c r="S110" s="32">
        <v>1.1590409677419355</v>
      </c>
      <c r="T110" s="32">
        <v>0</v>
      </c>
      <c r="U110" s="32">
        <v>0</v>
      </c>
      <c r="V110" s="32">
        <v>2.5325045145161291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3.4251512903225804E-2</v>
      </c>
      <c r="AC110" s="32">
        <v>0.22834341935483868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0.27763629229032261</v>
      </c>
      <c r="AW110" s="32">
        <v>4.5668683870967737</v>
      </c>
      <c r="AX110" s="32">
        <v>0</v>
      </c>
      <c r="AY110" s="32">
        <v>0</v>
      </c>
      <c r="AZ110" s="32">
        <v>7.9575398210967743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0.50514768712903235</v>
      </c>
      <c r="BG110" s="32">
        <v>0</v>
      </c>
      <c r="BH110" s="32">
        <v>0</v>
      </c>
      <c r="BI110" s="32">
        <v>0</v>
      </c>
      <c r="BJ110" s="32">
        <v>0.29340987735241064</v>
      </c>
      <c r="BK110" s="33">
        <f t="shared" si="3"/>
        <v>31.450798320416922</v>
      </c>
    </row>
    <row r="111" spans="1:63">
      <c r="A111" s="12"/>
      <c r="B111" s="44" t="s">
        <v>114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0.77005071267741942</v>
      </c>
      <c r="I111" s="32">
        <v>11.337953238838711</v>
      </c>
      <c r="J111" s="32">
        <v>0</v>
      </c>
      <c r="K111" s="32">
        <v>0</v>
      </c>
      <c r="L111" s="32">
        <v>1.6489839787419354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0.21201461903225807</v>
      </c>
      <c r="S111" s="32">
        <v>0</v>
      </c>
      <c r="T111" s="32">
        <v>0</v>
      </c>
      <c r="U111" s="32">
        <v>0</v>
      </c>
      <c r="V111" s="32">
        <v>1.3063968763548384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0.16455942048387096</v>
      </c>
      <c r="AC111" s="32">
        <v>0</v>
      </c>
      <c r="AD111" s="32">
        <v>0</v>
      </c>
      <c r="AE111" s="32">
        <v>0</v>
      </c>
      <c r="AF111" s="32">
        <v>0.63335584516129029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1.9559681935483866E-2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1.4203559048709682</v>
      </c>
      <c r="AW111" s="32">
        <v>7.4645510322580648</v>
      </c>
      <c r="AX111" s="32">
        <v>0</v>
      </c>
      <c r="AY111" s="32">
        <v>0</v>
      </c>
      <c r="AZ111" s="32">
        <v>14.873989947548388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1.9058153599677408</v>
      </c>
      <c r="BG111" s="32">
        <v>7.9169480645161286E-2</v>
      </c>
      <c r="BH111" s="32">
        <v>0</v>
      </c>
      <c r="BI111" s="32">
        <v>0</v>
      </c>
      <c r="BJ111" s="32">
        <v>1.3922651027792272</v>
      </c>
      <c r="BK111" s="33">
        <f t="shared" si="3"/>
        <v>43.22902120129536</v>
      </c>
    </row>
    <row r="112" spans="1:63">
      <c r="A112" s="12"/>
      <c r="B112" s="44" t="s">
        <v>115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0.18565704941935485</v>
      </c>
      <c r="I112" s="32">
        <v>9.1755552322580645</v>
      </c>
      <c r="J112" s="32">
        <v>0</v>
      </c>
      <c r="K112" s="32">
        <v>0</v>
      </c>
      <c r="L112" s="32">
        <v>3.0940412166451612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0.19728362822580647</v>
      </c>
      <c r="S112" s="32">
        <v>1.1440841935483872</v>
      </c>
      <c r="T112" s="32">
        <v>0</v>
      </c>
      <c r="U112" s="32">
        <v>0</v>
      </c>
      <c r="V112" s="32">
        <v>0.69789135806451608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0.16989232258064518</v>
      </c>
      <c r="AC112" s="32">
        <v>0</v>
      </c>
      <c r="AD112" s="32">
        <v>0</v>
      </c>
      <c r="AE112" s="32">
        <v>0</v>
      </c>
      <c r="AF112" s="32">
        <v>0.36243695483870969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1.0612517155483869</v>
      </c>
      <c r="AW112" s="32">
        <v>2.6753510344516127</v>
      </c>
      <c r="AX112" s="32">
        <v>0</v>
      </c>
      <c r="AY112" s="32">
        <v>0</v>
      </c>
      <c r="AZ112" s="32">
        <v>12.696330115774192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1.7184047217741936</v>
      </c>
      <c r="BG112" s="32">
        <v>0.33978464516129031</v>
      </c>
      <c r="BH112" s="32">
        <v>0</v>
      </c>
      <c r="BI112" s="32">
        <v>0</v>
      </c>
      <c r="BJ112" s="32">
        <v>2.5738971375427493</v>
      </c>
      <c r="BK112" s="33">
        <f t="shared" si="3"/>
        <v>36.091861325833065</v>
      </c>
    </row>
    <row r="113" spans="1:63">
      <c r="A113" s="12"/>
      <c r="B113" s="44" t="s">
        <v>116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0.37753143154838709</v>
      </c>
      <c r="I113" s="32">
        <v>2.2737444709677417E-2</v>
      </c>
      <c r="J113" s="32">
        <v>0</v>
      </c>
      <c r="K113" s="32">
        <v>0</v>
      </c>
      <c r="L113" s="32">
        <v>0.28581097812903222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0.19788690845161291</v>
      </c>
      <c r="S113" s="32">
        <v>1.713877741935484E-2</v>
      </c>
      <c r="T113" s="32">
        <v>0</v>
      </c>
      <c r="U113" s="32">
        <v>0</v>
      </c>
      <c r="V113" s="32">
        <v>1.4492392221612902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1.1877589838709677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7.9183932258064527E-3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1.2405313613225804</v>
      </c>
      <c r="AW113" s="32">
        <v>2.2963340354838713</v>
      </c>
      <c r="AX113" s="32">
        <v>0</v>
      </c>
      <c r="AY113" s="32">
        <v>0</v>
      </c>
      <c r="AZ113" s="32">
        <v>20.363569081483874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1.349094987290322</v>
      </c>
      <c r="BG113" s="32">
        <v>0</v>
      </c>
      <c r="BH113" s="32">
        <v>0</v>
      </c>
      <c r="BI113" s="32">
        <v>0</v>
      </c>
      <c r="BJ113" s="32">
        <v>1.1973626455393673</v>
      </c>
      <c r="BK113" s="33">
        <f t="shared" si="3"/>
        <v>29.992914250636144</v>
      </c>
    </row>
    <row r="114" spans="1:63">
      <c r="A114" s="12"/>
      <c r="B114" s="44" t="s">
        <v>117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0.38065168538709676</v>
      </c>
      <c r="I114" s="32">
        <v>34.133632258064516</v>
      </c>
      <c r="J114" s="32">
        <v>0</v>
      </c>
      <c r="K114" s="32">
        <v>0</v>
      </c>
      <c r="L114" s="32">
        <v>0.55865378129032273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0.25557645229032261</v>
      </c>
      <c r="S114" s="32">
        <v>0</v>
      </c>
      <c r="T114" s="32">
        <v>0</v>
      </c>
      <c r="U114" s="32">
        <v>0</v>
      </c>
      <c r="V114" s="32">
        <v>3.4846570831935479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1.6896227419354839E-2</v>
      </c>
      <c r="AC114" s="32">
        <v>0</v>
      </c>
      <c r="AD114" s="32">
        <v>0</v>
      </c>
      <c r="AE114" s="32">
        <v>0</v>
      </c>
      <c r="AF114" s="32">
        <v>0.23544670322580644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2.4566487673548392</v>
      </c>
      <c r="AW114" s="32">
        <v>24.029436377741934</v>
      </c>
      <c r="AX114" s="32">
        <v>0</v>
      </c>
      <c r="AY114" s="32">
        <v>0</v>
      </c>
      <c r="AZ114" s="32">
        <v>63.030184510064494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2.5808663085483881</v>
      </c>
      <c r="BG114" s="32">
        <v>0.22528303225806454</v>
      </c>
      <c r="BH114" s="32">
        <v>0</v>
      </c>
      <c r="BI114" s="32">
        <v>0</v>
      </c>
      <c r="BJ114" s="32">
        <v>2.6094831025708953</v>
      </c>
      <c r="BK114" s="33">
        <f t="shared" si="3"/>
        <v>133.99741628940959</v>
      </c>
    </row>
    <row r="115" spans="1:63">
      <c r="A115" s="12"/>
      <c r="B115" s="44" t="s">
        <v>118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0.43776494370967739</v>
      </c>
      <c r="I115" s="32">
        <v>0</v>
      </c>
      <c r="J115" s="32">
        <v>0</v>
      </c>
      <c r="K115" s="32">
        <v>0</v>
      </c>
      <c r="L115" s="32">
        <v>2.0846570981935484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9.9951002322580668E-2</v>
      </c>
      <c r="S115" s="32">
        <v>0</v>
      </c>
      <c r="T115" s="32">
        <v>0</v>
      </c>
      <c r="U115" s="32">
        <v>0</v>
      </c>
      <c r="V115" s="32">
        <v>1.4268587400000001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2.2503135483870968E-2</v>
      </c>
      <c r="AC115" s="32">
        <v>0.45006270967741935</v>
      </c>
      <c r="AD115" s="32">
        <v>0</v>
      </c>
      <c r="AE115" s="32">
        <v>0</v>
      </c>
      <c r="AF115" s="32">
        <v>0.13501881290322582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1.1373754068387099</v>
      </c>
      <c r="AW115" s="32">
        <v>3.7411462741935484</v>
      </c>
      <c r="AX115" s="32">
        <v>0</v>
      </c>
      <c r="AY115" s="32">
        <v>0</v>
      </c>
      <c r="AZ115" s="32">
        <v>9.8482317512258053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2.1194158137419365</v>
      </c>
      <c r="BG115" s="32">
        <v>3.1497556634193544</v>
      </c>
      <c r="BH115" s="32">
        <v>0</v>
      </c>
      <c r="BI115" s="32">
        <v>0</v>
      </c>
      <c r="BJ115" s="32">
        <v>2.154051605779074</v>
      </c>
      <c r="BK115" s="33">
        <f t="shared" si="3"/>
        <v>26.806792957488753</v>
      </c>
    </row>
    <row r="116" spans="1:63">
      <c r="A116" s="12"/>
      <c r="B116" s="44" t="s">
        <v>119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0.34746693432258063</v>
      </c>
      <c r="I116" s="32">
        <v>0</v>
      </c>
      <c r="J116" s="32">
        <v>0</v>
      </c>
      <c r="K116" s="32">
        <v>0</v>
      </c>
      <c r="L116" s="32">
        <v>0.55563164841935486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0.19837050387096772</v>
      </c>
      <c r="S116" s="32">
        <v>0</v>
      </c>
      <c r="T116" s="32">
        <v>0.11346335483870967</v>
      </c>
      <c r="U116" s="32">
        <v>0</v>
      </c>
      <c r="V116" s="32">
        <v>0.57696115935483872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2.6960098064516127E-2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7.7510281935483875E-3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1.6460869780645164</v>
      </c>
      <c r="AW116" s="32">
        <v>1.853506741935484</v>
      </c>
      <c r="AX116" s="32">
        <v>0</v>
      </c>
      <c r="AY116" s="32">
        <v>0</v>
      </c>
      <c r="AZ116" s="32">
        <v>11.02251033696774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3.2020383758709681</v>
      </c>
      <c r="BG116" s="32">
        <v>6.740024516129032</v>
      </c>
      <c r="BH116" s="32">
        <v>0</v>
      </c>
      <c r="BI116" s="32">
        <v>0</v>
      </c>
      <c r="BJ116" s="32">
        <v>1.3926594799251841</v>
      </c>
      <c r="BK116" s="33">
        <f t="shared" si="3"/>
        <v>27.683431155957443</v>
      </c>
    </row>
    <row r="117" spans="1:63">
      <c r="A117" s="12"/>
      <c r="B117" s="44" t="s">
        <v>120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8.2405531419354847E-2</v>
      </c>
      <c r="I117" s="32">
        <v>0</v>
      </c>
      <c r="J117" s="32">
        <v>0</v>
      </c>
      <c r="K117" s="32">
        <v>0</v>
      </c>
      <c r="L117" s="32">
        <v>0.62493660645161286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1.2265110967741936E-2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0.40033165135483856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8.6390094599032246</v>
      </c>
      <c r="AW117" s="32">
        <v>141.96922137945165</v>
      </c>
      <c r="AX117" s="32">
        <v>0</v>
      </c>
      <c r="AY117" s="32">
        <v>0</v>
      </c>
      <c r="AZ117" s="32">
        <v>245.3647097741935</v>
      </c>
      <c r="BA117" s="32">
        <v>0</v>
      </c>
      <c r="BB117" s="32">
        <v>5.7206580645161296</v>
      </c>
      <c r="BC117" s="32">
        <v>0</v>
      </c>
      <c r="BD117" s="32">
        <v>0</v>
      </c>
      <c r="BE117" s="32">
        <v>0</v>
      </c>
      <c r="BF117" s="32">
        <v>0.11947895451612903</v>
      </c>
      <c r="BG117" s="32">
        <v>1.5599892378064519</v>
      </c>
      <c r="BH117" s="32">
        <v>0</v>
      </c>
      <c r="BI117" s="32">
        <v>0</v>
      </c>
      <c r="BJ117" s="32">
        <v>0.9210259473638015</v>
      </c>
      <c r="BK117" s="33">
        <f t="shared" si="3"/>
        <v>405.41403171794445</v>
      </c>
    </row>
    <row r="118" spans="1:63">
      <c r="A118" s="12"/>
      <c r="B118" s="44" t="s">
        <v>121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0.14520711903225808</v>
      </c>
      <c r="I118" s="32">
        <v>0.21570834838709677</v>
      </c>
      <c r="J118" s="32">
        <v>0</v>
      </c>
      <c r="K118" s="32">
        <v>0</v>
      </c>
      <c r="L118" s="32">
        <v>3.0139836785161291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0.19315639003225804</v>
      </c>
      <c r="S118" s="32">
        <v>0.4541228387096774</v>
      </c>
      <c r="T118" s="32">
        <v>0</v>
      </c>
      <c r="U118" s="32">
        <v>0</v>
      </c>
      <c r="V118" s="32">
        <v>0.30085638064516129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2.248067741935484E-2</v>
      </c>
      <c r="AC118" s="32">
        <v>0</v>
      </c>
      <c r="AD118" s="32">
        <v>0</v>
      </c>
      <c r="AE118" s="32">
        <v>0</v>
      </c>
      <c r="AF118" s="32">
        <v>5.62016935483871E-3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1.8859403401612911</v>
      </c>
      <c r="AW118" s="32">
        <v>1.5568993146774193</v>
      </c>
      <c r="AX118" s="32">
        <v>0</v>
      </c>
      <c r="AY118" s="32">
        <v>0</v>
      </c>
      <c r="AZ118" s="32">
        <v>12.283812036387094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2.1411159000967741</v>
      </c>
      <c r="BG118" s="32">
        <v>8.3089847129032252E-2</v>
      </c>
      <c r="BH118" s="32">
        <v>0</v>
      </c>
      <c r="BI118" s="32">
        <v>0</v>
      </c>
      <c r="BJ118" s="32">
        <v>3.5389924514271032</v>
      </c>
      <c r="BK118" s="33">
        <f t="shared" si="3"/>
        <v>25.840985491975488</v>
      </c>
    </row>
    <row r="119" spans="1:63">
      <c r="A119" s="12"/>
      <c r="B119" s="44" t="s">
        <v>122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0.4214353136451614</v>
      </c>
      <c r="I119" s="32">
        <v>3.5838909096774194</v>
      </c>
      <c r="J119" s="32">
        <v>0.16852151612903227</v>
      </c>
      <c r="K119" s="32">
        <v>0</v>
      </c>
      <c r="L119" s="32">
        <v>1.2386331435483871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0.24540951616129034</v>
      </c>
      <c r="S119" s="32">
        <v>0</v>
      </c>
      <c r="T119" s="32">
        <v>0</v>
      </c>
      <c r="U119" s="32">
        <v>0</v>
      </c>
      <c r="V119" s="32">
        <v>0.22933342990322581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8.4536270967741939E-2</v>
      </c>
      <c r="AC119" s="32">
        <v>0</v>
      </c>
      <c r="AD119" s="32">
        <v>0</v>
      </c>
      <c r="AE119" s="32">
        <v>0</v>
      </c>
      <c r="AF119" s="32">
        <v>0.82311632258064527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1.0061838709677421E-3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2.1816330565483879</v>
      </c>
      <c r="AW119" s="32">
        <v>2.3749130545161297</v>
      </c>
      <c r="AX119" s="32">
        <v>0</v>
      </c>
      <c r="AY119" s="32">
        <v>0</v>
      </c>
      <c r="AZ119" s="32">
        <v>13.42629426625807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2.4265206010322573</v>
      </c>
      <c r="BG119" s="32">
        <v>0</v>
      </c>
      <c r="BH119" s="32">
        <v>0</v>
      </c>
      <c r="BI119" s="32">
        <v>0</v>
      </c>
      <c r="BJ119" s="32">
        <v>2.5163220678175913</v>
      </c>
      <c r="BK119" s="33">
        <f t="shared" si="3"/>
        <v>29.721565652656309</v>
      </c>
    </row>
    <row r="120" spans="1:63">
      <c r="A120" s="12"/>
      <c r="B120" s="44" t="s">
        <v>123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2.0312250967741936E-2</v>
      </c>
      <c r="I120" s="32">
        <v>310.32605645161289</v>
      </c>
      <c r="J120" s="32">
        <v>0</v>
      </c>
      <c r="K120" s="32">
        <v>0</v>
      </c>
      <c r="L120" s="32">
        <v>2.2456321903225804E-2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78.992087096774199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5.9101610967741941E-2</v>
      </c>
      <c r="AW120" s="32">
        <v>2.2539883870967743</v>
      </c>
      <c r="AX120" s="32">
        <v>0</v>
      </c>
      <c r="AY120" s="32">
        <v>0</v>
      </c>
      <c r="AZ120" s="32">
        <v>9.5794506451612901E-2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1.1833329354838711E-2</v>
      </c>
      <c r="BG120" s="32">
        <v>0</v>
      </c>
      <c r="BH120" s="32">
        <v>0</v>
      </c>
      <c r="BI120" s="32">
        <v>0</v>
      </c>
      <c r="BJ120" s="32">
        <v>0</v>
      </c>
      <c r="BK120" s="33">
        <f t="shared" si="3"/>
        <v>391.78162995512901</v>
      </c>
    </row>
    <row r="121" spans="1:63">
      <c r="A121" s="12"/>
      <c r="B121" s="44" t="s">
        <v>124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1.0704924838709676E-2</v>
      </c>
      <c r="I121" s="32">
        <v>292.97689032258063</v>
      </c>
      <c r="J121" s="32">
        <v>0</v>
      </c>
      <c r="K121" s="32">
        <v>0</v>
      </c>
      <c r="L121" s="32">
        <v>6.8736885806451611E-2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2.8170854838709676E-3</v>
      </c>
      <c r="S121" s="32">
        <v>95.780906451612907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8.4403766129032259E-3</v>
      </c>
      <c r="AW121" s="32">
        <v>5.6269177419354843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1.1253835483870968E-2</v>
      </c>
      <c r="BG121" s="32">
        <v>0</v>
      </c>
      <c r="BH121" s="32">
        <v>0</v>
      </c>
      <c r="BI121" s="32">
        <v>0</v>
      </c>
      <c r="BJ121" s="32">
        <v>0</v>
      </c>
      <c r="BK121" s="33">
        <f t="shared" si="3"/>
        <v>394.48666762435482</v>
      </c>
    </row>
    <row r="122" spans="1:63">
      <c r="A122" s="12"/>
      <c r="B122" s="44" t="s">
        <v>125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1.7422120000000003E-2</v>
      </c>
      <c r="I122" s="32">
        <v>180.9652464516129</v>
      </c>
      <c r="J122" s="32">
        <v>0</v>
      </c>
      <c r="K122" s="32">
        <v>0</v>
      </c>
      <c r="L122" s="32">
        <v>1.6860116129032258E-3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3.3720232258064518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55.006483225806448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2.7924478999999999E-2</v>
      </c>
      <c r="BG122" s="32">
        <v>0</v>
      </c>
      <c r="BH122" s="32">
        <v>0</v>
      </c>
      <c r="BI122" s="32">
        <v>0</v>
      </c>
      <c r="BJ122" s="32">
        <v>7.8580690338866277E-2</v>
      </c>
      <c r="BK122" s="33">
        <f t="shared" si="3"/>
        <v>239.46936620417756</v>
      </c>
    </row>
    <row r="123" spans="1:63">
      <c r="A123" s="12"/>
      <c r="B123" s="44" t="s">
        <v>126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0.84588695741935493</v>
      </c>
      <c r="I123" s="32">
        <v>11.928110387903224</v>
      </c>
      <c r="J123" s="32">
        <v>0.28227661290322581</v>
      </c>
      <c r="K123" s="32">
        <v>0</v>
      </c>
      <c r="L123" s="32">
        <v>4.1787881705161292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0.95982758719354833</v>
      </c>
      <c r="S123" s="32">
        <v>1.9556123741935485</v>
      </c>
      <c r="T123" s="32">
        <v>11.291064516129032</v>
      </c>
      <c r="U123" s="32">
        <v>0</v>
      </c>
      <c r="V123" s="32">
        <v>2.9190375985806445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3.3451945161290318E-2</v>
      </c>
      <c r="AC123" s="32">
        <v>0</v>
      </c>
      <c r="AD123" s="32">
        <v>0</v>
      </c>
      <c r="AE123" s="32">
        <v>0</v>
      </c>
      <c r="AF123" s="32">
        <v>5.5753241935483866E-2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9.7146896774193538E-4</v>
      </c>
      <c r="AM123" s="32">
        <v>0</v>
      </c>
      <c r="AN123" s="32">
        <v>0</v>
      </c>
      <c r="AO123" s="32">
        <v>0</v>
      </c>
      <c r="AP123" s="32">
        <v>1.2823245645161289E-2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3.6197853175483847</v>
      </c>
      <c r="AW123" s="32">
        <v>42.35471117258065</v>
      </c>
      <c r="AX123" s="32">
        <v>1.1150648387096773</v>
      </c>
      <c r="AY123" s="32">
        <v>0</v>
      </c>
      <c r="AZ123" s="32">
        <v>47.826200197483892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6.6040303318386995</v>
      </c>
      <c r="BG123" s="32">
        <v>2.5367725080645158</v>
      </c>
      <c r="BH123" s="32">
        <v>0</v>
      </c>
      <c r="BI123" s="32">
        <v>0</v>
      </c>
      <c r="BJ123" s="32">
        <v>13.737228494764798</v>
      </c>
      <c r="BK123" s="33">
        <f t="shared" si="3"/>
        <v>152.25739696753897</v>
      </c>
    </row>
    <row r="124" spans="1:63">
      <c r="A124" s="12"/>
      <c r="B124" s="44" t="s">
        <v>127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0.5145629059677419</v>
      </c>
      <c r="I124" s="32">
        <v>0</v>
      </c>
      <c r="J124" s="32">
        <v>0</v>
      </c>
      <c r="K124" s="32">
        <v>0</v>
      </c>
      <c r="L124" s="32">
        <v>2.5536911999999998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0.15908665974193545</v>
      </c>
      <c r="S124" s="32">
        <v>0</v>
      </c>
      <c r="T124" s="32">
        <v>0</v>
      </c>
      <c r="U124" s="32">
        <v>0</v>
      </c>
      <c r="V124" s="32">
        <v>0.58690095999999992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3.3266554838709682E-2</v>
      </c>
      <c r="AC124" s="32">
        <v>0</v>
      </c>
      <c r="AD124" s="32">
        <v>0</v>
      </c>
      <c r="AE124" s="32">
        <v>0</v>
      </c>
      <c r="AF124" s="32">
        <v>0.27167686451612899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1.2095176806451613E-2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2.037791648645161</v>
      </c>
      <c r="AW124" s="32">
        <v>8.0778507537741913</v>
      </c>
      <c r="AX124" s="32">
        <v>0</v>
      </c>
      <c r="AY124" s="32">
        <v>0</v>
      </c>
      <c r="AZ124" s="32">
        <v>24.548749915999998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2.9129139352580675</v>
      </c>
      <c r="BG124" s="32">
        <v>2.6058801290322582</v>
      </c>
      <c r="BH124" s="32">
        <v>0</v>
      </c>
      <c r="BI124" s="32">
        <v>0</v>
      </c>
      <c r="BJ124" s="32">
        <v>2.1652464494538108</v>
      </c>
      <c r="BK124" s="33">
        <f t="shared" si="3"/>
        <v>46.479713154034457</v>
      </c>
    </row>
    <row r="125" spans="1:63">
      <c r="A125" s="12"/>
      <c r="B125" s="44" t="s">
        <v>128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3.339065806451613E-3</v>
      </c>
      <c r="I125" s="32">
        <v>257.38632258064513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1.6695329032258065E-3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0.16675654838709678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77.819722580645163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2.9426972268285972E-2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2.117154548387097E-3</v>
      </c>
      <c r="BG125" s="32">
        <v>0</v>
      </c>
      <c r="BH125" s="32">
        <v>0</v>
      </c>
      <c r="BI125" s="32">
        <v>0</v>
      </c>
      <c r="BJ125" s="32">
        <v>0</v>
      </c>
      <c r="BK125" s="33">
        <f t="shared" si="3"/>
        <v>335.4093544352038</v>
      </c>
    </row>
    <row r="126" spans="1:63">
      <c r="A126" s="12"/>
      <c r="B126" s="44" t="s">
        <v>129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0.43641619729032266</v>
      </c>
      <c r="I126" s="32">
        <v>0</v>
      </c>
      <c r="J126" s="32">
        <v>0.33697761290322581</v>
      </c>
      <c r="K126" s="32">
        <v>0</v>
      </c>
      <c r="L126" s="32">
        <v>1.3900326532258065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0.35590983877419352</v>
      </c>
      <c r="S126" s="32">
        <v>2.9519238890322583</v>
      </c>
      <c r="T126" s="32">
        <v>0</v>
      </c>
      <c r="U126" s="32">
        <v>0</v>
      </c>
      <c r="V126" s="32">
        <v>2.4937330981612904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5.5105775459677417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1.2153047579032257</v>
      </c>
      <c r="AW126" s="32">
        <v>10.649530838709678</v>
      </c>
      <c r="AX126" s="32">
        <v>0</v>
      </c>
      <c r="AY126" s="32">
        <v>0</v>
      </c>
      <c r="AZ126" s="32">
        <v>21.337730950193556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1.62231128432258</v>
      </c>
      <c r="BG126" s="32">
        <v>0.16639891935483872</v>
      </c>
      <c r="BH126" s="32">
        <v>0</v>
      </c>
      <c r="BI126" s="32">
        <v>0</v>
      </c>
      <c r="BJ126" s="32">
        <v>2.344754906566251</v>
      </c>
      <c r="BK126" s="33">
        <f t="shared" si="3"/>
        <v>50.811602492404965</v>
      </c>
    </row>
    <row r="127" spans="1:63">
      <c r="A127" s="12"/>
      <c r="B127" s="44" t="s">
        <v>130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0.32880759535483867</v>
      </c>
      <c r="I127" s="32">
        <v>0.60904729032258065</v>
      </c>
      <c r="J127" s="32">
        <v>0</v>
      </c>
      <c r="K127" s="32">
        <v>0</v>
      </c>
      <c r="L127" s="32">
        <v>2.2755801795806452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0.35639680280645164</v>
      </c>
      <c r="S127" s="32">
        <v>0</v>
      </c>
      <c r="T127" s="32">
        <v>0</v>
      </c>
      <c r="U127" s="32">
        <v>0</v>
      </c>
      <c r="V127" s="32">
        <v>0.4487478583870968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3.5542712903225804E-2</v>
      </c>
      <c r="AC127" s="32">
        <v>0</v>
      </c>
      <c r="AD127" s="32">
        <v>0</v>
      </c>
      <c r="AE127" s="32">
        <v>0</v>
      </c>
      <c r="AF127" s="32">
        <v>6.5617316129032252E-2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2.2876375741935483E-2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1.6021102611290321</v>
      </c>
      <c r="AW127" s="32">
        <v>3.9760812708387099</v>
      </c>
      <c r="AX127" s="32">
        <v>0</v>
      </c>
      <c r="AY127" s="32">
        <v>0</v>
      </c>
      <c r="AZ127" s="32">
        <v>28.905854599935491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2.8518221485483868</v>
      </c>
      <c r="BG127" s="32">
        <v>0.27340548387096775</v>
      </c>
      <c r="BH127" s="32">
        <v>0.1093621935483871</v>
      </c>
      <c r="BI127" s="32">
        <v>0</v>
      </c>
      <c r="BJ127" s="32">
        <v>2.2584791026178981</v>
      </c>
      <c r="BK127" s="33">
        <f t="shared" si="3"/>
        <v>44.119731191714671</v>
      </c>
    </row>
    <row r="128" spans="1:63">
      <c r="A128" s="12"/>
      <c r="B128" s="44" t="s">
        <v>131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2.3251389677419357E-2</v>
      </c>
      <c r="I128" s="32">
        <v>148.36601032258065</v>
      </c>
      <c r="J128" s="32">
        <v>0</v>
      </c>
      <c r="K128" s="32">
        <v>0</v>
      </c>
      <c r="L128" s="32">
        <v>22.144734249677416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5.5360451612903238E-4</v>
      </c>
      <c r="S128" s="32">
        <v>55.360451612903226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71.951708064516126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5.6454417096774193E-2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3"/>
        <v>297.90316366096778</v>
      </c>
    </row>
    <row r="129" spans="1:63">
      <c r="A129" s="12"/>
      <c r="B129" s="44" t="s">
        <v>132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0.5548460646451614</v>
      </c>
      <c r="I129" s="32">
        <v>0.21987638709677421</v>
      </c>
      <c r="J129" s="32">
        <v>0.54969096774193549</v>
      </c>
      <c r="K129" s="32">
        <v>0</v>
      </c>
      <c r="L129" s="32">
        <v>4.194724389129032</v>
      </c>
      <c r="M129" s="32">
        <v>0</v>
      </c>
      <c r="N129" s="32">
        <v>24.186402580645161</v>
      </c>
      <c r="O129" s="32">
        <v>0</v>
      </c>
      <c r="P129" s="32">
        <v>0</v>
      </c>
      <c r="Q129" s="32">
        <v>0</v>
      </c>
      <c r="R129" s="32">
        <v>0.44877834632258057</v>
      </c>
      <c r="S129" s="32">
        <v>1.2862768645161291</v>
      </c>
      <c r="T129" s="32">
        <v>5.6068478709677416</v>
      </c>
      <c r="U129" s="32">
        <v>0</v>
      </c>
      <c r="V129" s="32">
        <v>2.8460940775483867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2.4175178612903223E-2</v>
      </c>
      <c r="AC129" s="32">
        <v>0</v>
      </c>
      <c r="AD129" s="32">
        <v>0</v>
      </c>
      <c r="AE129" s="32">
        <v>0</v>
      </c>
      <c r="AF129" s="32">
        <v>5.4285306451612912E-2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1.3850022516129034E-2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1.8811006769354837</v>
      </c>
      <c r="AW129" s="32">
        <v>22.220281734516135</v>
      </c>
      <c r="AX129" s="32">
        <v>0</v>
      </c>
      <c r="AY129" s="32">
        <v>0</v>
      </c>
      <c r="AZ129" s="32">
        <v>22.329668844677428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3.3724278978387119</v>
      </c>
      <c r="BG129" s="32">
        <v>1.628559193548387</v>
      </c>
      <c r="BH129" s="32">
        <v>0</v>
      </c>
      <c r="BI129" s="32">
        <v>0</v>
      </c>
      <c r="BJ129" s="32">
        <v>6.1144020000618884</v>
      </c>
      <c r="BK129" s="33">
        <f t="shared" si="3"/>
        <v>97.532288403771574</v>
      </c>
    </row>
    <row r="130" spans="1:63">
      <c r="A130" s="12"/>
      <c r="B130" s="44" t="s">
        <v>133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0.57457030835483869</v>
      </c>
      <c r="I130" s="32">
        <v>7.6731651612903224</v>
      </c>
      <c r="J130" s="32">
        <v>0</v>
      </c>
      <c r="K130" s="32">
        <v>0</v>
      </c>
      <c r="L130" s="32">
        <v>1.7110822478064518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0.20848579693548386</v>
      </c>
      <c r="S130" s="32">
        <v>1.0961664516129033</v>
      </c>
      <c r="T130" s="32">
        <v>0</v>
      </c>
      <c r="U130" s="32">
        <v>0</v>
      </c>
      <c r="V130" s="32">
        <v>0.8608599015483871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4.9261132741935484E-2</v>
      </c>
      <c r="AC130" s="32">
        <v>0</v>
      </c>
      <c r="AD130" s="32">
        <v>0</v>
      </c>
      <c r="AE130" s="32">
        <v>0</v>
      </c>
      <c r="AF130" s="32">
        <v>0.40058503548387098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1.176421084</v>
      </c>
      <c r="AW130" s="32">
        <v>0.51967788387096781</v>
      </c>
      <c r="AX130" s="32">
        <v>0</v>
      </c>
      <c r="AY130" s="32">
        <v>0</v>
      </c>
      <c r="AZ130" s="32">
        <v>4.5987053807419356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1.24328928051613</v>
      </c>
      <c r="BG130" s="32">
        <v>0.10826622580645161</v>
      </c>
      <c r="BH130" s="32">
        <v>0</v>
      </c>
      <c r="BI130" s="32">
        <v>0</v>
      </c>
      <c r="BJ130" s="32">
        <v>3.025236178106633</v>
      </c>
      <c r="BK130" s="33">
        <f t="shared" si="3"/>
        <v>23.245772068816315</v>
      </c>
    </row>
    <row r="131" spans="1:63">
      <c r="A131" s="12"/>
      <c r="B131" s="44" t="s">
        <v>134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0.18708448558064519</v>
      </c>
      <c r="I131" s="32">
        <v>5.4691854838709677</v>
      </c>
      <c r="J131" s="32">
        <v>0.32815112903225807</v>
      </c>
      <c r="K131" s="32">
        <v>0</v>
      </c>
      <c r="L131" s="32">
        <v>1.3192772843870968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0.1700137551612903</v>
      </c>
      <c r="S131" s="32">
        <v>5.4691854838709677</v>
      </c>
      <c r="T131" s="32">
        <v>0</v>
      </c>
      <c r="U131" s="32">
        <v>0</v>
      </c>
      <c r="V131" s="32">
        <v>0.88600804838709668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4.2981854838709678E-2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1.1371290869677415</v>
      </c>
      <c r="AW131" s="32">
        <v>0</v>
      </c>
      <c r="AX131" s="32">
        <v>0</v>
      </c>
      <c r="AY131" s="32">
        <v>0</v>
      </c>
      <c r="AZ131" s="32">
        <v>5.3490271189354823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0.98759876441935424</v>
      </c>
      <c r="BG131" s="32">
        <v>1.0804670967741934E-3</v>
      </c>
      <c r="BH131" s="32">
        <v>0</v>
      </c>
      <c r="BI131" s="32">
        <v>0</v>
      </c>
      <c r="BJ131" s="32">
        <v>1.0718432818515995</v>
      </c>
      <c r="BK131" s="33">
        <f t="shared" si="3"/>
        <v>22.41856624439998</v>
      </c>
    </row>
    <row r="132" spans="1:63">
      <c r="A132" s="12"/>
      <c r="B132" s="44" t="s">
        <v>135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0.40211135612903226</v>
      </c>
      <c r="I132" s="32">
        <v>0</v>
      </c>
      <c r="J132" s="32">
        <v>0</v>
      </c>
      <c r="K132" s="32">
        <v>0</v>
      </c>
      <c r="L132" s="32">
        <v>2.0626387665161294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0.38011375561290323</v>
      </c>
      <c r="S132" s="32">
        <v>0</v>
      </c>
      <c r="T132" s="32">
        <v>0.10906193548387096</v>
      </c>
      <c r="U132" s="32">
        <v>0</v>
      </c>
      <c r="V132" s="32">
        <v>1.0135609278709676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0.1077738064516129</v>
      </c>
      <c r="AD132" s="32">
        <v>0</v>
      </c>
      <c r="AE132" s="32">
        <v>0</v>
      </c>
      <c r="AF132" s="32">
        <v>2.2632499354838709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1.1066674067741942</v>
      </c>
      <c r="AW132" s="32">
        <v>2.3171368387096773</v>
      </c>
      <c r="AX132" s="32">
        <v>1.6166070967741935</v>
      </c>
      <c r="AY132" s="32">
        <v>0</v>
      </c>
      <c r="AZ132" s="32">
        <v>7.4942742426774203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1.3820387917419361</v>
      </c>
      <c r="BG132" s="32">
        <v>0</v>
      </c>
      <c r="BH132" s="32">
        <v>0</v>
      </c>
      <c r="BI132" s="32">
        <v>0</v>
      </c>
      <c r="BJ132" s="32">
        <v>2.4776232333208172</v>
      </c>
      <c r="BK132" s="33">
        <f t="shared" si="3"/>
        <v>22.732858093546625</v>
      </c>
    </row>
    <row r="133" spans="1:63">
      <c r="A133" s="12"/>
      <c r="B133" s="44" t="s">
        <v>136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5.4564741935483876E-3</v>
      </c>
      <c r="I133" s="32">
        <v>183.33753290322579</v>
      </c>
      <c r="J133" s="32">
        <v>0</v>
      </c>
      <c r="K133" s="32">
        <v>0</v>
      </c>
      <c r="L133" s="32">
        <v>5.5110389354838703E-2</v>
      </c>
      <c r="M133" s="32">
        <v>0</v>
      </c>
      <c r="N133" s="32">
        <v>10.912948387096774</v>
      </c>
      <c r="O133" s="32">
        <v>0</v>
      </c>
      <c r="P133" s="32">
        <v>0</v>
      </c>
      <c r="Q133" s="32">
        <v>0</v>
      </c>
      <c r="R133" s="32">
        <v>1.0912948387096775E-3</v>
      </c>
      <c r="S133" s="32">
        <v>68.205927419354836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8.7261832258064519E-3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3"/>
        <v>262.52679305129033</v>
      </c>
    </row>
    <row r="134" spans="1:63">
      <c r="A134" s="12"/>
      <c r="B134" s="44" t="s">
        <v>137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0.35621182270967733</v>
      </c>
      <c r="I134" s="32">
        <v>11.429053548387097</v>
      </c>
      <c r="J134" s="32">
        <v>0.27212032258064511</v>
      </c>
      <c r="K134" s="32">
        <v>0</v>
      </c>
      <c r="L134" s="32">
        <v>0.63035100309677428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0.45122498141935469</v>
      </c>
      <c r="S134" s="32">
        <v>0</v>
      </c>
      <c r="T134" s="32">
        <v>0</v>
      </c>
      <c r="U134" s="32">
        <v>0</v>
      </c>
      <c r="V134" s="32">
        <v>1.5436614199677421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0.91693091935483872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1.0063484516129035E-3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1.3189747372258058</v>
      </c>
      <c r="AW134" s="32">
        <v>1.8877989516129032</v>
      </c>
      <c r="AX134" s="32">
        <v>0</v>
      </c>
      <c r="AY134" s="32">
        <v>0</v>
      </c>
      <c r="AZ134" s="32">
        <v>16.18192898729032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2.0235828865806438</v>
      </c>
      <c r="BG134" s="32">
        <v>1.3109474591612902</v>
      </c>
      <c r="BH134" s="32">
        <v>0</v>
      </c>
      <c r="BI134" s="32">
        <v>0</v>
      </c>
      <c r="BJ134" s="32">
        <v>6.333573542363153</v>
      </c>
      <c r="BK134" s="33">
        <f t="shared" si="3"/>
        <v>44.657366930201853</v>
      </c>
    </row>
    <row r="135" spans="1:63">
      <c r="A135" s="12"/>
      <c r="B135" s="44" t="s">
        <v>138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0.37663355438709678</v>
      </c>
      <c r="I135" s="32">
        <v>5.4313806451612905</v>
      </c>
      <c r="J135" s="32">
        <v>0</v>
      </c>
      <c r="K135" s="32">
        <v>0</v>
      </c>
      <c r="L135" s="32">
        <v>0.77668743225806447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0.29780142158064521</v>
      </c>
      <c r="S135" s="32">
        <v>0.54313806451612912</v>
      </c>
      <c r="T135" s="32">
        <v>0</v>
      </c>
      <c r="U135" s="32">
        <v>0</v>
      </c>
      <c r="V135" s="32">
        <v>0.8988934967741935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0.53849919354838716</v>
      </c>
      <c r="AD135" s="32">
        <v>0</v>
      </c>
      <c r="AE135" s="32">
        <v>0</v>
      </c>
      <c r="AF135" s="32">
        <v>0.32309951612903226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1.6957622170322582</v>
      </c>
      <c r="AW135" s="32">
        <v>1.3462479838709678</v>
      </c>
      <c r="AX135" s="32">
        <v>0</v>
      </c>
      <c r="AY135" s="32">
        <v>0</v>
      </c>
      <c r="AZ135" s="32">
        <v>6.0919895501935484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2.1499422328709672</v>
      </c>
      <c r="BG135" s="32">
        <v>0.19385970967741939</v>
      </c>
      <c r="BH135" s="32">
        <v>0</v>
      </c>
      <c r="BI135" s="32">
        <v>0</v>
      </c>
      <c r="BJ135" s="32">
        <v>4.3289091551371515</v>
      </c>
      <c r="BK135" s="33">
        <f t="shared" si="3"/>
        <v>24.992844173137151</v>
      </c>
    </row>
    <row r="136" spans="1:63">
      <c r="A136" s="12"/>
      <c r="B136" s="44" t="s">
        <v>139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0.48105219203225802</v>
      </c>
      <c r="I136" s="32">
        <v>0</v>
      </c>
      <c r="J136" s="32">
        <v>0.5431590322580645</v>
      </c>
      <c r="K136" s="32">
        <v>0</v>
      </c>
      <c r="L136" s="32">
        <v>1.2221134061612902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0.33983518238709676</v>
      </c>
      <c r="S136" s="32">
        <v>0</v>
      </c>
      <c r="T136" s="32">
        <v>0</v>
      </c>
      <c r="U136" s="32">
        <v>0</v>
      </c>
      <c r="V136" s="32">
        <v>2.599970203870968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5.925975E-3</v>
      </c>
      <c r="AC136" s="32">
        <v>0.80808749999999996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5.3872499999999997E-3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1.292088479064516</v>
      </c>
      <c r="AW136" s="32">
        <v>0.43097999999999997</v>
      </c>
      <c r="AX136" s="32">
        <v>0</v>
      </c>
      <c r="AY136" s="32">
        <v>0</v>
      </c>
      <c r="AZ136" s="32">
        <v>8.8175097609677398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1.6436240637096766</v>
      </c>
      <c r="BG136" s="32">
        <v>0.2693625</v>
      </c>
      <c r="BH136" s="32">
        <v>0</v>
      </c>
      <c r="BI136" s="32">
        <v>0</v>
      </c>
      <c r="BJ136" s="32">
        <v>6.336345449778813</v>
      </c>
      <c r="BK136" s="33">
        <f t="shared" si="3"/>
        <v>24.795440995230422</v>
      </c>
    </row>
    <row r="137" spans="1:63">
      <c r="A137" s="12"/>
      <c r="B137" s="44" t="s">
        <v>140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1.6279920967741932E-3</v>
      </c>
      <c r="I137" s="32">
        <v>151.94592903225805</v>
      </c>
      <c r="J137" s="32">
        <v>0</v>
      </c>
      <c r="K137" s="32">
        <v>0</v>
      </c>
      <c r="L137" s="32">
        <v>2.1711987930645158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4.2889558064516126E-3</v>
      </c>
      <c r="S137" s="32">
        <v>48.839762903225811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1.4645927903225808E-2</v>
      </c>
      <c r="AW137" s="32">
        <v>2.1697670967741938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0.10742566180971896</v>
      </c>
      <c r="BG137" s="32">
        <v>0</v>
      </c>
      <c r="BH137" s="32">
        <v>0</v>
      </c>
      <c r="BI137" s="32">
        <v>0</v>
      </c>
      <c r="BJ137" s="32">
        <v>0</v>
      </c>
      <c r="BK137" s="33">
        <f t="shared" si="3"/>
        <v>205.25464636293876</v>
      </c>
    </row>
    <row r="138" spans="1:63">
      <c r="A138" s="12"/>
      <c r="B138" s="44" t="s">
        <v>141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0.88859551745161292</v>
      </c>
      <c r="I138" s="32">
        <v>5.400580645161291E-2</v>
      </c>
      <c r="J138" s="32">
        <v>0.54005806451612903</v>
      </c>
      <c r="K138" s="32">
        <v>0</v>
      </c>
      <c r="L138" s="32">
        <v>1.5137827548387097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0.38037441709677416</v>
      </c>
      <c r="S138" s="32">
        <v>0.25922787096774191</v>
      </c>
      <c r="T138" s="32">
        <v>5.5085922580645166</v>
      </c>
      <c r="U138" s="32">
        <v>0</v>
      </c>
      <c r="V138" s="32">
        <v>1.6682377788387099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1.4483077273870966</v>
      </c>
      <c r="AW138" s="32">
        <v>3.6016414451612904</v>
      </c>
      <c r="AX138" s="32">
        <v>0</v>
      </c>
      <c r="AY138" s="32">
        <v>0</v>
      </c>
      <c r="AZ138" s="32">
        <v>8.2386594754516125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2.9808120083870975</v>
      </c>
      <c r="BG138" s="32">
        <v>0.85753367741935471</v>
      </c>
      <c r="BH138" s="32">
        <v>0</v>
      </c>
      <c r="BI138" s="32">
        <v>0</v>
      </c>
      <c r="BJ138" s="32">
        <v>3.8309705313653026</v>
      </c>
      <c r="BK138" s="33">
        <f t="shared" si="3"/>
        <v>31.770799333397562</v>
      </c>
    </row>
    <row r="139" spans="1:63">
      <c r="A139" s="12"/>
      <c r="B139" s="44" t="s">
        <v>142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0.31023087125806453</v>
      </c>
      <c r="I139" s="32">
        <v>0.48589432258064513</v>
      </c>
      <c r="J139" s="32">
        <v>0</v>
      </c>
      <c r="K139" s="32">
        <v>0</v>
      </c>
      <c r="L139" s="32">
        <v>0.71823738238709689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0.54851539590322573</v>
      </c>
      <c r="S139" s="32">
        <v>0.21595303225806453</v>
      </c>
      <c r="T139" s="32">
        <v>3.4012602580645162</v>
      </c>
      <c r="U139" s="32">
        <v>0</v>
      </c>
      <c r="V139" s="32">
        <v>0.73639984000000003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3.2161093548387094E-2</v>
      </c>
      <c r="AC139" s="32">
        <v>0</v>
      </c>
      <c r="AD139" s="32">
        <v>0</v>
      </c>
      <c r="AE139" s="32">
        <v>0</v>
      </c>
      <c r="AF139" s="32">
        <v>5.3601822580645164E-2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6.3676100322580635E-3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1.1585289467419353</v>
      </c>
      <c r="AW139" s="32">
        <v>1.652115375580645</v>
      </c>
      <c r="AX139" s="32">
        <v>1.0720364516129033</v>
      </c>
      <c r="AY139" s="32">
        <v>0</v>
      </c>
      <c r="AZ139" s="32">
        <v>10.02155336019355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2.2892528479032261</v>
      </c>
      <c r="BG139" s="32">
        <v>3.323313E-2</v>
      </c>
      <c r="BH139" s="32">
        <v>0.10720364516129033</v>
      </c>
      <c r="BI139" s="32">
        <v>0</v>
      </c>
      <c r="BJ139" s="32">
        <v>1.3946872629817293</v>
      </c>
      <c r="BK139" s="33">
        <f t="shared" si="3"/>
        <v>24.237232648788183</v>
      </c>
    </row>
    <row r="140" spans="1:63">
      <c r="A140" s="12"/>
      <c r="B140" s="44" t="s">
        <v>143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0.39387478583870961</v>
      </c>
      <c r="I140" s="32">
        <v>0</v>
      </c>
      <c r="J140" s="32">
        <v>0.5384948387096774</v>
      </c>
      <c r="K140" s="32">
        <v>0</v>
      </c>
      <c r="L140" s="32">
        <v>1.3238235935483869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0.35659846638709686</v>
      </c>
      <c r="S140" s="32">
        <v>5.3849483870967746E-2</v>
      </c>
      <c r="T140" s="32">
        <v>1.8308824516129034</v>
      </c>
      <c r="U140" s="32">
        <v>0</v>
      </c>
      <c r="V140" s="32">
        <v>1.5401289570967744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3.8509943225806455E-2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1.8318254554516129</v>
      </c>
      <c r="AW140" s="32">
        <v>5.3075259530322567</v>
      </c>
      <c r="AX140" s="32">
        <v>0</v>
      </c>
      <c r="AY140" s="32">
        <v>0</v>
      </c>
      <c r="AZ140" s="32">
        <v>4.8586185580322594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2.2701170738064524</v>
      </c>
      <c r="BG140" s="32">
        <v>2.3464322351612901</v>
      </c>
      <c r="BH140" s="32">
        <v>0</v>
      </c>
      <c r="BI140" s="32">
        <v>0</v>
      </c>
      <c r="BJ140" s="32">
        <v>4.0050601309328853</v>
      </c>
      <c r="BK140" s="33">
        <f t="shared" si="3"/>
        <v>26.695741926707083</v>
      </c>
    </row>
    <row r="141" spans="1:63">
      <c r="A141" s="12"/>
      <c r="B141" s="44" t="s">
        <v>144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4.1354000000000002E-2</v>
      </c>
      <c r="I141" s="32">
        <v>103.23675427419354</v>
      </c>
      <c r="J141" s="32">
        <v>0</v>
      </c>
      <c r="K141" s="32">
        <v>0</v>
      </c>
      <c r="L141" s="32">
        <v>0.35095105499999996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3.2345719354838709E-2</v>
      </c>
      <c r="S141" s="32">
        <v>37.736672580645163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1.6167140322580646E-2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1.077809393691187E-3</v>
      </c>
      <c r="BG141" s="32">
        <v>0</v>
      </c>
      <c r="BH141" s="32">
        <v>0</v>
      </c>
      <c r="BI141" s="32">
        <v>0</v>
      </c>
      <c r="BJ141" s="32">
        <v>0</v>
      </c>
      <c r="BK141" s="33">
        <f t="shared" si="3"/>
        <v>141.41532257890981</v>
      </c>
    </row>
    <row r="142" spans="1:63">
      <c r="A142" s="12"/>
      <c r="B142" s="44" t="s">
        <v>145</v>
      </c>
      <c r="C142" s="32">
        <v>0</v>
      </c>
      <c r="D142" s="32">
        <v>0.26834491935483867</v>
      </c>
      <c r="E142" s="32">
        <v>0</v>
      </c>
      <c r="F142" s="32">
        <v>0</v>
      </c>
      <c r="G142" s="32">
        <v>0</v>
      </c>
      <c r="H142" s="32">
        <v>0.34714172141935484</v>
      </c>
      <c r="I142" s="32">
        <v>1.091090442096774</v>
      </c>
      <c r="J142" s="32">
        <v>0.21467593548387098</v>
      </c>
      <c r="K142" s="32">
        <v>0</v>
      </c>
      <c r="L142" s="32">
        <v>1.2504872790322581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0.33200834738709684</v>
      </c>
      <c r="S142" s="32">
        <v>0</v>
      </c>
      <c r="T142" s="32">
        <v>0.32201390322580647</v>
      </c>
      <c r="U142" s="32">
        <v>0</v>
      </c>
      <c r="V142" s="32">
        <v>0.45618636290322573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0.41598557419354842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0.81767700132258048</v>
      </c>
      <c r="AW142" s="32">
        <v>2.4224333267096774</v>
      </c>
      <c r="AX142" s="32">
        <v>0</v>
      </c>
      <c r="AY142" s="32">
        <v>0</v>
      </c>
      <c r="AZ142" s="32">
        <v>8.295648318225803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2.2294226185637176</v>
      </c>
      <c r="BG142" s="32">
        <v>1.0986285677419354</v>
      </c>
      <c r="BH142" s="32">
        <v>0</v>
      </c>
      <c r="BI142" s="32">
        <v>0</v>
      </c>
      <c r="BJ142" s="32">
        <v>2.5111120701935485</v>
      </c>
      <c r="BK142" s="33">
        <f t="shared" si="3"/>
        <v>22.072856387854035</v>
      </c>
    </row>
    <row r="143" spans="1:63">
      <c r="A143" s="12"/>
      <c r="B143" s="44" t="s">
        <v>146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0.30484426735483866</v>
      </c>
      <c r="I143" s="32">
        <v>7.2700261807741944</v>
      </c>
      <c r="J143" s="32">
        <v>0</v>
      </c>
      <c r="K143" s="32">
        <v>0</v>
      </c>
      <c r="L143" s="32">
        <v>2.3380662759032256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0.27795442296774192</v>
      </c>
      <c r="S143" s="32">
        <v>0</v>
      </c>
      <c r="T143" s="32">
        <v>0.21335025806451613</v>
      </c>
      <c r="U143" s="32">
        <v>0</v>
      </c>
      <c r="V143" s="32">
        <v>1.0190801070645161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1.5907587096774194E-2</v>
      </c>
      <c r="AC143" s="32">
        <v>0</v>
      </c>
      <c r="AD143" s="32">
        <v>0</v>
      </c>
      <c r="AE143" s="32">
        <v>0</v>
      </c>
      <c r="AF143" s="32">
        <v>1.3362373161290324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5.3206839677419357E-3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1.0631887753548386</v>
      </c>
      <c r="AW143" s="32">
        <v>1.4276302903225806</v>
      </c>
      <c r="AX143" s="32">
        <v>1.1665563870967741</v>
      </c>
      <c r="AY143" s="32">
        <v>0</v>
      </c>
      <c r="AZ143" s="32">
        <v>9.8988106208064544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1.8155151409136119</v>
      </c>
      <c r="BG143" s="32">
        <v>4.2609300854838708</v>
      </c>
      <c r="BH143" s="32">
        <v>0</v>
      </c>
      <c r="BI143" s="32">
        <v>0</v>
      </c>
      <c r="BJ143" s="32">
        <v>7.201890640806452</v>
      </c>
      <c r="BK143" s="33">
        <f t="shared" si="3"/>
        <v>39.615309040107164</v>
      </c>
    </row>
    <row r="144" spans="1:63">
      <c r="A144" s="12"/>
      <c r="B144" s="44" t="s">
        <v>147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2.0408053225806452E-2</v>
      </c>
      <c r="I144" s="32">
        <v>85.928645161290319</v>
      </c>
      <c r="J144" s="32">
        <v>0</v>
      </c>
      <c r="K144" s="32">
        <v>0</v>
      </c>
      <c r="L144" s="32">
        <v>5.4242457258064515E-2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5.3705403225806484E-4</v>
      </c>
      <c r="S144" s="32">
        <v>34.371458064516126</v>
      </c>
      <c r="T144" s="32">
        <v>0</v>
      </c>
      <c r="U144" s="32">
        <v>0</v>
      </c>
      <c r="V144" s="32">
        <v>5.3705403225806484E-4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21.475458064516129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3">
        <f t="shared" si="3"/>
        <v>141.85128590887098</v>
      </c>
    </row>
    <row r="145" spans="1:63">
      <c r="A145" s="12"/>
      <c r="B145" s="44" t="s">
        <v>148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7.2820169032258054E-3</v>
      </c>
      <c r="I145" s="32">
        <v>58.898666129032257</v>
      </c>
      <c r="J145" s="32">
        <v>0</v>
      </c>
      <c r="K145" s="32">
        <v>0</v>
      </c>
      <c r="L145" s="32">
        <v>0.16233832293548386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1.0708848387096773E-3</v>
      </c>
      <c r="S145" s="32">
        <v>24.630351290322579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23.552355483870969</v>
      </c>
      <c r="AX145" s="32">
        <v>0</v>
      </c>
      <c r="AY145" s="32">
        <v>0</v>
      </c>
      <c r="AZ145" s="32">
        <v>0.42875992605044905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3">
        <f t="shared" si="3"/>
        <v>107.68082405395367</v>
      </c>
    </row>
    <row r="146" spans="1:63">
      <c r="A146" s="12"/>
      <c r="B146" s="44" t="s">
        <v>149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1.2280778548387095E-2</v>
      </c>
      <c r="I146" s="32">
        <v>48.055195161290321</v>
      </c>
      <c r="J146" s="32">
        <v>0</v>
      </c>
      <c r="K146" s="32">
        <v>0</v>
      </c>
      <c r="L146" s="32">
        <v>0.81309390212903221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20.28997129032258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16.431094580645162</v>
      </c>
      <c r="AX146" s="32">
        <v>0</v>
      </c>
      <c r="AY146" s="32">
        <v>0</v>
      </c>
      <c r="AZ146" s="32">
        <v>0.21339083870967743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3">
        <f t="shared" si="3"/>
        <v>85.815026551645161</v>
      </c>
    </row>
    <row r="147" spans="1:63">
      <c r="A147" s="12"/>
      <c r="B147" s="44" t="s">
        <v>150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9.6429104483870987E-2</v>
      </c>
      <c r="I147" s="32">
        <v>44.626693548387095</v>
      </c>
      <c r="J147" s="32">
        <v>0</v>
      </c>
      <c r="K147" s="32">
        <v>0</v>
      </c>
      <c r="L147" s="32">
        <v>13.1755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5.3083112903225808E-2</v>
      </c>
      <c r="AW147" s="32">
        <v>3.1849867741935483</v>
      </c>
      <c r="AX147" s="32">
        <v>0</v>
      </c>
      <c r="AY147" s="32">
        <v>0</v>
      </c>
      <c r="AZ147" s="32">
        <v>2.8664880967741935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1.327077815162579E-2</v>
      </c>
      <c r="BG147" s="32">
        <v>0</v>
      </c>
      <c r="BH147" s="32">
        <v>0</v>
      </c>
      <c r="BI147" s="32">
        <v>0</v>
      </c>
      <c r="BJ147" s="32">
        <v>0</v>
      </c>
      <c r="BK147" s="33">
        <f t="shared" si="3"/>
        <v>64.016451414893552</v>
      </c>
    </row>
    <row r="148" spans="1:63">
      <c r="A148" s="12"/>
      <c r="B148" s="44" t="s">
        <v>151</v>
      </c>
      <c r="C148" s="32">
        <v>0</v>
      </c>
      <c r="D148" s="32">
        <v>0</v>
      </c>
      <c r="E148" s="32">
        <v>0</v>
      </c>
      <c r="F148" s="32">
        <v>0</v>
      </c>
      <c r="G148" s="32">
        <v>0</v>
      </c>
      <c r="H148" s="32">
        <v>0.56546722303225794</v>
      </c>
      <c r="I148" s="32">
        <v>3.451686612903226</v>
      </c>
      <c r="J148" s="32">
        <v>0</v>
      </c>
      <c r="K148" s="32">
        <v>0</v>
      </c>
      <c r="L148" s="32">
        <v>4.7913128578064512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0.42021891612903228</v>
      </c>
      <c r="S148" s="32">
        <v>0</v>
      </c>
      <c r="T148" s="32">
        <v>0.31861722580645163</v>
      </c>
      <c r="U148" s="32">
        <v>0</v>
      </c>
      <c r="V148" s="32">
        <v>2.6606402053225802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4.753098870967741E-2</v>
      </c>
      <c r="AC148" s="32">
        <v>0</v>
      </c>
      <c r="AD148" s="32">
        <v>0</v>
      </c>
      <c r="AE148" s="32">
        <v>0</v>
      </c>
      <c r="AF148" s="32">
        <v>0.84499535483870969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1.1618686129032258E-2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1.6943873882903224</v>
      </c>
      <c r="AW148" s="32">
        <v>4.3173822974516129</v>
      </c>
      <c r="AX148" s="32">
        <v>0</v>
      </c>
      <c r="AY148" s="32">
        <v>0</v>
      </c>
      <c r="AZ148" s="32">
        <v>20.992076271354847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2.0640027352903232</v>
      </c>
      <c r="BG148" s="32">
        <v>9.8376306817741934</v>
      </c>
      <c r="BH148" s="32">
        <v>0</v>
      </c>
      <c r="BI148" s="32">
        <v>0</v>
      </c>
      <c r="BJ148" s="32">
        <v>5.8430593099401067</v>
      </c>
      <c r="BK148" s="33">
        <f t="shared" si="3"/>
        <v>57.860626754778828</v>
      </c>
    </row>
    <row r="149" spans="1:63">
      <c r="A149" s="12"/>
      <c r="B149" s="44" t="s">
        <v>152</v>
      </c>
      <c r="C149" s="32">
        <v>0</v>
      </c>
      <c r="D149" s="32">
        <v>9.9896024193548385</v>
      </c>
      <c r="E149" s="32">
        <v>0</v>
      </c>
      <c r="F149" s="32">
        <v>0</v>
      </c>
      <c r="G149" s="32">
        <v>0</v>
      </c>
      <c r="H149" s="32">
        <v>0.79362783487096766</v>
      </c>
      <c r="I149" s="32">
        <v>0.10515370967741934</v>
      </c>
      <c r="J149" s="32">
        <v>5.257685483870967E-2</v>
      </c>
      <c r="K149" s="32">
        <v>0</v>
      </c>
      <c r="L149" s="32">
        <v>13.300388038096775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0.53183889164516118</v>
      </c>
      <c r="S149" s="32">
        <v>5.2657914709677421E-2</v>
      </c>
      <c r="T149" s="32">
        <v>1.0515370967741935</v>
      </c>
      <c r="U149" s="32">
        <v>0</v>
      </c>
      <c r="V149" s="32">
        <v>11.509073524193548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2.8777073387096772E-2</v>
      </c>
      <c r="AC149" s="32">
        <v>0</v>
      </c>
      <c r="AD149" s="32">
        <v>0</v>
      </c>
      <c r="AE149" s="32">
        <v>0</v>
      </c>
      <c r="AF149" s="32">
        <v>0.15696585483870967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8.7337666451612894E-3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2.4317888361290323</v>
      </c>
      <c r="AW149" s="32">
        <v>1.4231570838709677</v>
      </c>
      <c r="AX149" s="32">
        <v>0</v>
      </c>
      <c r="AY149" s="32">
        <v>0</v>
      </c>
      <c r="AZ149" s="32">
        <v>30.569411363193542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3.0171905764193534</v>
      </c>
      <c r="BG149" s="32">
        <v>1.0477322322580643E-2</v>
      </c>
      <c r="BH149" s="32">
        <v>0</v>
      </c>
      <c r="BI149" s="32">
        <v>0</v>
      </c>
      <c r="BJ149" s="32">
        <v>6.9484709718069393</v>
      </c>
      <c r="BK149" s="33">
        <f t="shared" ref="BK149:BK162" si="4">SUM(C149:BJ149)</f>
        <v>81.981429132774679</v>
      </c>
    </row>
    <row r="150" spans="1:63">
      <c r="A150" s="12"/>
      <c r="B150" s="44" t="s">
        <v>153</v>
      </c>
      <c r="C150" s="32">
        <v>0</v>
      </c>
      <c r="D150" s="32">
        <v>0</v>
      </c>
      <c r="E150" s="32">
        <v>0</v>
      </c>
      <c r="F150" s="32">
        <v>0</v>
      </c>
      <c r="G150" s="32">
        <v>0</v>
      </c>
      <c r="H150" s="32">
        <v>0.75845382687096752</v>
      </c>
      <c r="I150" s="32">
        <v>21.164896998064513</v>
      </c>
      <c r="J150" s="32">
        <v>0</v>
      </c>
      <c r="K150" s="32">
        <v>0</v>
      </c>
      <c r="L150" s="32">
        <v>8.7768032145483872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0.63755076809677425</v>
      </c>
      <c r="S150" s="32">
        <v>0.15701738709677418</v>
      </c>
      <c r="T150" s="32">
        <v>0</v>
      </c>
      <c r="U150" s="32">
        <v>0</v>
      </c>
      <c r="V150" s="32">
        <v>0.55967918351612922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0.12301354987096773</v>
      </c>
      <c r="AC150" s="32">
        <v>0</v>
      </c>
      <c r="AD150" s="32">
        <v>0</v>
      </c>
      <c r="AE150" s="32">
        <v>0</v>
      </c>
      <c r="AF150" s="32">
        <v>2.5403895161290321E-2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3.066867309677419E-2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2.5099753583548399</v>
      </c>
      <c r="AW150" s="32">
        <v>5.0026652903225814</v>
      </c>
      <c r="AX150" s="32">
        <v>0</v>
      </c>
      <c r="AY150" s="32">
        <v>0</v>
      </c>
      <c r="AZ150" s="32">
        <v>17.370239798129028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3.4761509571290321</v>
      </c>
      <c r="BG150" s="32">
        <v>0.11604948338709677</v>
      </c>
      <c r="BH150" s="32">
        <v>5.2111096774193545E-2</v>
      </c>
      <c r="BI150" s="32">
        <v>0</v>
      </c>
      <c r="BJ150" s="32">
        <v>4.5213726134446226</v>
      </c>
      <c r="BK150" s="33">
        <f t="shared" si="4"/>
        <v>65.282052093863967</v>
      </c>
    </row>
    <row r="151" spans="1:63">
      <c r="A151" s="12"/>
      <c r="B151" s="44" t="s">
        <v>154</v>
      </c>
      <c r="C151" s="32">
        <v>0</v>
      </c>
      <c r="D151" s="32">
        <v>0</v>
      </c>
      <c r="E151" s="32">
        <v>0</v>
      </c>
      <c r="F151" s="32">
        <v>0</v>
      </c>
      <c r="G151" s="32">
        <v>0</v>
      </c>
      <c r="H151" s="32">
        <v>0.60872132067741935</v>
      </c>
      <c r="I151" s="32">
        <v>14.35057096967742</v>
      </c>
      <c r="J151" s="32">
        <v>0</v>
      </c>
      <c r="K151" s="32">
        <v>0</v>
      </c>
      <c r="L151" s="32">
        <v>4.1545721426774191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0.46707299790322587</v>
      </c>
      <c r="S151" s="32">
        <v>0.20849296774193549</v>
      </c>
      <c r="T151" s="32">
        <v>0</v>
      </c>
      <c r="U151" s="32">
        <v>0</v>
      </c>
      <c r="V151" s="32">
        <v>11.420885397612903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9.2934894516129032E-2</v>
      </c>
      <c r="AC151" s="32">
        <v>0</v>
      </c>
      <c r="AD151" s="32">
        <v>0</v>
      </c>
      <c r="AE151" s="32">
        <v>0</v>
      </c>
      <c r="AF151" s="32">
        <v>0.13498923225806453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2.5959467741935487E-3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2.5358681104516116</v>
      </c>
      <c r="AW151" s="32">
        <v>4.2769681709677414</v>
      </c>
      <c r="AX151" s="32">
        <v>0</v>
      </c>
      <c r="AY151" s="32">
        <v>0</v>
      </c>
      <c r="AZ151" s="32">
        <v>22.371252617709686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3.4966913318709656</v>
      </c>
      <c r="BG151" s="32">
        <v>0.23882710322580647</v>
      </c>
      <c r="BH151" s="32">
        <v>0</v>
      </c>
      <c r="BI151" s="32">
        <v>0</v>
      </c>
      <c r="BJ151" s="32">
        <v>4.9651990222056499</v>
      </c>
      <c r="BK151" s="33">
        <f t="shared" si="4"/>
        <v>69.325642226270176</v>
      </c>
    </row>
    <row r="152" spans="1:63">
      <c r="A152" s="12"/>
      <c r="B152" s="44" t="s">
        <v>155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0.25158687461290319</v>
      </c>
      <c r="I152" s="32">
        <v>17.221975403225809</v>
      </c>
      <c r="J152" s="32">
        <v>0</v>
      </c>
      <c r="K152" s="32">
        <v>0</v>
      </c>
      <c r="L152" s="32">
        <v>3.0256586861935482</v>
      </c>
      <c r="M152" s="32">
        <v>0</v>
      </c>
      <c r="N152" s="32">
        <v>15.89720806451613</v>
      </c>
      <c r="O152" s="32">
        <v>0</v>
      </c>
      <c r="P152" s="32">
        <v>0</v>
      </c>
      <c r="Q152" s="32">
        <v>0</v>
      </c>
      <c r="R152" s="32">
        <v>9.9021790225806441E-2</v>
      </c>
      <c r="S152" s="32">
        <v>0</v>
      </c>
      <c r="T152" s="32">
        <v>0</v>
      </c>
      <c r="U152" s="32">
        <v>0</v>
      </c>
      <c r="V152" s="32">
        <v>3.179441612903225E-3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1.057836451612903E-3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5.2891822580645158</v>
      </c>
      <c r="AS152" s="32">
        <v>0</v>
      </c>
      <c r="AT152" s="32">
        <v>0</v>
      </c>
      <c r="AU152" s="32">
        <v>0</v>
      </c>
      <c r="AV152" s="32">
        <v>0.53881960096774206</v>
      </c>
      <c r="AW152" s="32">
        <v>13.614355132258064</v>
      </c>
      <c r="AX152" s="32">
        <v>0</v>
      </c>
      <c r="AY152" s="32">
        <v>0</v>
      </c>
      <c r="AZ152" s="32">
        <v>1.8660129222258064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0.62593090587096789</v>
      </c>
      <c r="BG152" s="32">
        <v>6.3470187096774193</v>
      </c>
      <c r="BH152" s="32">
        <v>0</v>
      </c>
      <c r="BI152" s="32">
        <v>0</v>
      </c>
      <c r="BJ152" s="32">
        <v>0.25119214467523393</v>
      </c>
      <c r="BK152" s="33">
        <f t="shared" si="4"/>
        <v>65.032199770578444</v>
      </c>
    </row>
    <row r="153" spans="1:63">
      <c r="A153" s="12"/>
      <c r="B153" s="44" t="s">
        <v>156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0.5214122863870968</v>
      </c>
      <c r="I153" s="32">
        <v>1.0391580645161289</v>
      </c>
      <c r="J153" s="32">
        <v>0</v>
      </c>
      <c r="K153" s="32">
        <v>0</v>
      </c>
      <c r="L153" s="32">
        <v>3.184433642193548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0.63835716161290335</v>
      </c>
      <c r="S153" s="32">
        <v>6.5279909612903229</v>
      </c>
      <c r="T153" s="32">
        <v>0</v>
      </c>
      <c r="U153" s="32">
        <v>0</v>
      </c>
      <c r="V153" s="32">
        <v>9.7112762934516148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4.246059193548387E-2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9.8384141935483867E-4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2.0079264462580655</v>
      </c>
      <c r="AW153" s="32">
        <v>6.6797760483870974</v>
      </c>
      <c r="AX153" s="32">
        <v>0.31068725806451614</v>
      </c>
      <c r="AY153" s="32">
        <v>0</v>
      </c>
      <c r="AZ153" s="32">
        <v>13.835372078096777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3.8087479285483856</v>
      </c>
      <c r="BG153" s="32">
        <v>0.27961853225806454</v>
      </c>
      <c r="BH153" s="32">
        <v>0.58964532735483877</v>
      </c>
      <c r="BI153" s="32">
        <v>0</v>
      </c>
      <c r="BJ153" s="32">
        <v>2.898945979159727</v>
      </c>
      <c r="BK153" s="33">
        <f t="shared" si="4"/>
        <v>52.076792440933922</v>
      </c>
    </row>
    <row r="154" spans="1:63">
      <c r="A154" s="12"/>
      <c r="B154" s="44" t="s">
        <v>157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0.41058581822580642</v>
      </c>
      <c r="I154" s="32">
        <v>3.7095741241935478</v>
      </c>
      <c r="J154" s="32">
        <v>0</v>
      </c>
      <c r="K154" s="32">
        <v>0</v>
      </c>
      <c r="L154" s="32">
        <v>3.6135317261290325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0.32296126925806451</v>
      </c>
      <c r="S154" s="32">
        <v>0.10347487096774194</v>
      </c>
      <c r="T154" s="32">
        <v>0</v>
      </c>
      <c r="U154" s="32">
        <v>0</v>
      </c>
      <c r="V154" s="32">
        <v>0.84541000374193553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3.6107840322580644E-3</v>
      </c>
      <c r="AC154" s="32">
        <v>0</v>
      </c>
      <c r="AD154" s="32">
        <v>0</v>
      </c>
      <c r="AE154" s="32">
        <v>0</v>
      </c>
      <c r="AF154" s="32">
        <v>0.10316525806451614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9.80069935483871E-4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1.5850647358064522</v>
      </c>
      <c r="AW154" s="32">
        <v>5.1582629032258067</v>
      </c>
      <c r="AX154" s="32">
        <v>0</v>
      </c>
      <c r="AY154" s="32">
        <v>0</v>
      </c>
      <c r="AZ154" s="32">
        <v>7.2443666072258068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2.401217150322581</v>
      </c>
      <c r="BG154" s="32">
        <v>0</v>
      </c>
      <c r="BH154" s="32">
        <v>5.1582629032258069E-2</v>
      </c>
      <c r="BI154" s="32">
        <v>0</v>
      </c>
      <c r="BJ154" s="32">
        <v>3.7591059736759473</v>
      </c>
      <c r="BK154" s="33">
        <f t="shared" si="4"/>
        <v>29.312893923837237</v>
      </c>
    </row>
    <row r="155" spans="1:63">
      <c r="A155" s="12"/>
      <c r="B155" s="44" t="s">
        <v>158</v>
      </c>
      <c r="C155" s="32">
        <v>0</v>
      </c>
      <c r="D155" s="32">
        <v>0</v>
      </c>
      <c r="E155" s="32">
        <v>0</v>
      </c>
      <c r="F155" s="32">
        <v>0</v>
      </c>
      <c r="G155" s="32">
        <v>0</v>
      </c>
      <c r="H155" s="32">
        <v>5.2648747884193545</v>
      </c>
      <c r="I155" s="32">
        <v>11.300033870967741</v>
      </c>
      <c r="J155" s="32">
        <v>0</v>
      </c>
      <c r="K155" s="32">
        <v>0</v>
      </c>
      <c r="L155" s="32">
        <v>1.8074506904838712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0.51487847722580649</v>
      </c>
      <c r="S155" s="32">
        <v>0</v>
      </c>
      <c r="T155" s="32">
        <v>0</v>
      </c>
      <c r="U155" s="32">
        <v>0</v>
      </c>
      <c r="V155" s="32">
        <v>0.67879642045161304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0.12297158709677419</v>
      </c>
      <c r="AC155" s="32">
        <v>0</v>
      </c>
      <c r="AD155" s="32">
        <v>0</v>
      </c>
      <c r="AE155" s="32">
        <v>0</v>
      </c>
      <c r="AF155" s="32">
        <v>4.6114345161290329E-2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2.5619080645161293E-3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10.318144977999992</v>
      </c>
      <c r="AW155" s="32">
        <v>21.878694870967742</v>
      </c>
      <c r="AX155" s="32">
        <v>0</v>
      </c>
      <c r="AY155" s="32">
        <v>0</v>
      </c>
      <c r="AZ155" s="32">
        <v>3.8407177216129025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5.5331746140967715</v>
      </c>
      <c r="BG155" s="32">
        <v>2.5282751242903228</v>
      </c>
      <c r="BH155" s="32">
        <v>0</v>
      </c>
      <c r="BI155" s="32">
        <v>0</v>
      </c>
      <c r="BJ155" s="32">
        <v>0.8100354988810512</v>
      </c>
      <c r="BK155" s="33">
        <f t="shared" si="4"/>
        <v>64.646724895719757</v>
      </c>
    </row>
    <row r="156" spans="1:63">
      <c r="A156" s="12"/>
      <c r="B156" s="44" t="s">
        <v>159</v>
      </c>
      <c r="C156" s="32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0.85430650703225808</v>
      </c>
      <c r="I156" s="32">
        <v>45.137683548387102</v>
      </c>
      <c r="J156" s="32">
        <v>0</v>
      </c>
      <c r="K156" s="32">
        <v>0</v>
      </c>
      <c r="L156" s="32">
        <v>0.57276405225806459</v>
      </c>
      <c r="M156" s="32">
        <v>0</v>
      </c>
      <c r="N156" s="32">
        <v>25.501516129032257</v>
      </c>
      <c r="O156" s="32">
        <v>0</v>
      </c>
      <c r="P156" s="32">
        <v>0</v>
      </c>
      <c r="Q156" s="32">
        <v>0</v>
      </c>
      <c r="R156" s="32">
        <v>0.60160941470967733</v>
      </c>
      <c r="S156" s="32">
        <v>0</v>
      </c>
      <c r="T156" s="32">
        <v>0</v>
      </c>
      <c r="U156" s="32">
        <v>0</v>
      </c>
      <c r="V156" s="32">
        <v>0.25501516129032259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6.7199116903225803E-2</v>
      </c>
      <c r="AC156" s="32">
        <v>0</v>
      </c>
      <c r="AD156" s="32">
        <v>0</v>
      </c>
      <c r="AE156" s="32">
        <v>0</v>
      </c>
      <c r="AF156" s="32">
        <v>0.13234184516129033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8.1441135483870969E-2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14.757607835677419</v>
      </c>
      <c r="AW156" s="32">
        <v>10.167039596129035</v>
      </c>
      <c r="AX156" s="32">
        <v>1.0180141935483871</v>
      </c>
      <c r="AY156" s="32">
        <v>0</v>
      </c>
      <c r="AZ156" s="32">
        <v>5.3394742650645162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5.7213282515161312</v>
      </c>
      <c r="BG156" s="32">
        <v>3.074402864516129</v>
      </c>
      <c r="BH156" s="32">
        <v>0</v>
      </c>
      <c r="BI156" s="32">
        <v>0</v>
      </c>
      <c r="BJ156" s="32">
        <v>1.052086060497649</v>
      </c>
      <c r="BK156" s="33">
        <f t="shared" si="4"/>
        <v>114.3338299772073</v>
      </c>
    </row>
    <row r="157" spans="1:63">
      <c r="A157" s="12"/>
      <c r="B157" s="44" t="s">
        <v>160</v>
      </c>
      <c r="C157" s="32">
        <v>0</v>
      </c>
      <c r="D157" s="32">
        <v>1.0079330516129033</v>
      </c>
      <c r="E157" s="32">
        <v>0</v>
      </c>
      <c r="F157" s="32">
        <v>0</v>
      </c>
      <c r="G157" s="32">
        <v>0</v>
      </c>
      <c r="H157" s="32">
        <v>1.8974432124516127</v>
      </c>
      <c r="I157" s="32">
        <v>5.4469109354838716</v>
      </c>
      <c r="J157" s="32">
        <v>0</v>
      </c>
      <c r="K157" s="32">
        <v>0</v>
      </c>
      <c r="L157" s="32">
        <v>0.54265486516129036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0.53123866925806451</v>
      </c>
      <c r="S157" s="32">
        <v>0</v>
      </c>
      <c r="T157" s="32">
        <v>0</v>
      </c>
      <c r="U157" s="32">
        <v>0</v>
      </c>
      <c r="V157" s="32">
        <v>0.43788624741935489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1.3215430967741935E-2</v>
      </c>
      <c r="AC157" s="32">
        <v>0</v>
      </c>
      <c r="AD157" s="32">
        <v>0</v>
      </c>
      <c r="AE157" s="32">
        <v>0</v>
      </c>
      <c r="AF157" s="32">
        <v>4.7828798774193562E-2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5.0828580645161288E-4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18.393589534516117</v>
      </c>
      <c r="AW157" s="32">
        <v>13.721069741612904</v>
      </c>
      <c r="AX157" s="32">
        <v>0</v>
      </c>
      <c r="AY157" s="32">
        <v>0</v>
      </c>
      <c r="AZ157" s="32">
        <v>9.0833072731290336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4.0759870704193553</v>
      </c>
      <c r="BG157" s="32">
        <v>2.5414290322580646</v>
      </c>
      <c r="BH157" s="32">
        <v>0</v>
      </c>
      <c r="BI157" s="32">
        <v>0</v>
      </c>
      <c r="BJ157" s="32">
        <v>0.95400637455924031</v>
      </c>
      <c r="BK157" s="33">
        <f t="shared" si="4"/>
        <v>58.695008523430204</v>
      </c>
    </row>
    <row r="158" spans="1:63">
      <c r="A158" s="12"/>
      <c r="B158" s="44" t="s">
        <v>161</v>
      </c>
      <c r="C158" s="32">
        <v>0</v>
      </c>
      <c r="D158" s="32">
        <v>1.0004438612903226</v>
      </c>
      <c r="E158" s="32">
        <v>0</v>
      </c>
      <c r="F158" s="32">
        <v>0</v>
      </c>
      <c r="G158" s="32">
        <v>0</v>
      </c>
      <c r="H158" s="32">
        <v>1.6811522526774194</v>
      </c>
      <c r="I158" s="32">
        <v>5.2043291774193552</v>
      </c>
      <c r="J158" s="32">
        <v>0</v>
      </c>
      <c r="K158" s="32">
        <v>0</v>
      </c>
      <c r="L158" s="32">
        <v>1.5091724487741933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0.34944622132258063</v>
      </c>
      <c r="S158" s="32">
        <v>0</v>
      </c>
      <c r="T158" s="32">
        <v>0</v>
      </c>
      <c r="U158" s="32">
        <v>0</v>
      </c>
      <c r="V158" s="32">
        <v>0.29945412412903227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0.14132476129032259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2.0189251612903227E-2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13.928123041322586</v>
      </c>
      <c r="AW158" s="32">
        <v>23.81951327951613</v>
      </c>
      <c r="AX158" s="32">
        <v>0</v>
      </c>
      <c r="AY158" s="32">
        <v>0</v>
      </c>
      <c r="AZ158" s="32">
        <v>6.8033482210645158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7.7140751719032332</v>
      </c>
      <c r="BG158" s="32">
        <v>2.3132743612903219E-2</v>
      </c>
      <c r="BH158" s="32">
        <v>5.047312903225807E-2</v>
      </c>
      <c r="BI158" s="32">
        <v>0</v>
      </c>
      <c r="BJ158" s="32">
        <v>3.839078474582267</v>
      </c>
      <c r="BK158" s="33">
        <f t="shared" si="4"/>
        <v>66.383256159550029</v>
      </c>
    </row>
    <row r="159" spans="1:63">
      <c r="A159" s="12"/>
      <c r="B159" s="44" t="s">
        <v>162</v>
      </c>
      <c r="C159" s="32">
        <v>0</v>
      </c>
      <c r="D159" s="32">
        <v>0.4575058548387097</v>
      </c>
      <c r="E159" s="32">
        <v>0</v>
      </c>
      <c r="F159" s="32">
        <v>0</v>
      </c>
      <c r="G159" s="32">
        <v>0</v>
      </c>
      <c r="H159" s="32">
        <v>0.17425885154838711</v>
      </c>
      <c r="I159" s="32">
        <v>38.847330474193548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9.2218433806451616E-2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1.2963785387096773</v>
      </c>
      <c r="AW159" s="32">
        <v>11.161009181741937</v>
      </c>
      <c r="AX159" s="32">
        <v>0</v>
      </c>
      <c r="AY159" s="32">
        <v>0</v>
      </c>
      <c r="AZ159" s="32">
        <v>0.20324864516129032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1.1430269501290322</v>
      </c>
      <c r="BG159" s="32">
        <v>0</v>
      </c>
      <c r="BH159" s="32">
        <v>0</v>
      </c>
      <c r="BI159" s="32">
        <v>0</v>
      </c>
      <c r="BJ159" s="32">
        <v>4.0649729137752347E-2</v>
      </c>
      <c r="BK159" s="33">
        <f t="shared" si="4"/>
        <v>53.415626659266785</v>
      </c>
    </row>
    <row r="160" spans="1:63">
      <c r="A160" s="12"/>
      <c r="B160" s="44" t="s">
        <v>163</v>
      </c>
      <c r="C160" s="32">
        <v>0</v>
      </c>
      <c r="D160" s="32">
        <v>1.4123358064516129</v>
      </c>
      <c r="E160" s="32">
        <v>0</v>
      </c>
      <c r="F160" s="32">
        <v>0</v>
      </c>
      <c r="G160" s="32">
        <v>0</v>
      </c>
      <c r="H160" s="32">
        <v>5.4484585187419343</v>
      </c>
      <c r="I160" s="32">
        <v>12.105735483870967</v>
      </c>
      <c r="J160" s="32">
        <v>0</v>
      </c>
      <c r="K160" s="32">
        <v>0</v>
      </c>
      <c r="L160" s="32">
        <v>1.6019378534838711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0.97432348735483876</v>
      </c>
      <c r="S160" s="32">
        <v>0</v>
      </c>
      <c r="T160" s="32">
        <v>0</v>
      </c>
      <c r="U160" s="32">
        <v>0</v>
      </c>
      <c r="V160" s="32">
        <v>11.592205604548386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0.16986686112903226</v>
      </c>
      <c r="AC160" s="32">
        <v>0</v>
      </c>
      <c r="AD160" s="32">
        <v>0</v>
      </c>
      <c r="AE160" s="32">
        <v>0</v>
      </c>
      <c r="AF160" s="32">
        <v>1.5121679032258063E-2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16.6750157053871</v>
      </c>
      <c r="AW160" s="32">
        <v>2.9840113290322585</v>
      </c>
      <c r="AX160" s="32">
        <v>0</v>
      </c>
      <c r="AY160" s="32">
        <v>0</v>
      </c>
      <c r="AZ160" s="32">
        <v>9.7514897554193549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41.840377342903253</v>
      </c>
      <c r="BG160" s="32">
        <v>0.18146014838709679</v>
      </c>
      <c r="BH160" s="32">
        <v>0</v>
      </c>
      <c r="BI160" s="32">
        <v>0</v>
      </c>
      <c r="BJ160" s="32">
        <v>1.6206238666739661</v>
      </c>
      <c r="BK160" s="33">
        <f t="shared" si="4"/>
        <v>106.37296344241592</v>
      </c>
    </row>
    <row r="161" spans="1:63">
      <c r="A161" s="12"/>
      <c r="B161" s="44" t="s">
        <v>164</v>
      </c>
      <c r="C161" s="32">
        <v>0</v>
      </c>
      <c r="D161" s="32">
        <v>0</v>
      </c>
      <c r="E161" s="32">
        <v>0</v>
      </c>
      <c r="F161" s="32">
        <v>0</v>
      </c>
      <c r="G161" s="32">
        <v>0</v>
      </c>
      <c r="H161" s="32">
        <v>1.4833696346129033</v>
      </c>
      <c r="I161" s="32">
        <v>0</v>
      </c>
      <c r="J161" s="32">
        <v>0</v>
      </c>
      <c r="K161" s="32">
        <v>0</v>
      </c>
      <c r="L161" s="32">
        <v>1.2112730810322581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0.48693851306451619</v>
      </c>
      <c r="S161" s="32">
        <v>0</v>
      </c>
      <c r="T161" s="32">
        <v>0</v>
      </c>
      <c r="U161" s="32">
        <v>0</v>
      </c>
      <c r="V161" s="32">
        <v>0.24093988387096776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5.0368432258064512E-2</v>
      </c>
      <c r="AD161" s="32">
        <v>0</v>
      </c>
      <c r="AE161" s="32">
        <v>0</v>
      </c>
      <c r="AF161" s="32">
        <v>3.3578954838709679E-2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2.6023690000000002E-2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13.347772147548389</v>
      </c>
      <c r="AW161" s="32">
        <v>8.3560398390322597</v>
      </c>
      <c r="AX161" s="32">
        <v>0</v>
      </c>
      <c r="AY161" s="32">
        <v>0</v>
      </c>
      <c r="AZ161" s="32">
        <v>14.724255324709679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1.6345237982258076</v>
      </c>
      <c r="BG161" s="32">
        <v>0</v>
      </c>
      <c r="BH161" s="32">
        <v>4.1973693548387099E-2</v>
      </c>
      <c r="BI161" s="32">
        <v>0</v>
      </c>
      <c r="BJ161" s="32">
        <v>1.2344008959428929</v>
      </c>
      <c r="BK161" s="33">
        <f t="shared" si="4"/>
        <v>42.87145788868483</v>
      </c>
    </row>
    <row r="162" spans="1:63" ht="15.75" thickBot="1">
      <c r="A162" s="12"/>
      <c r="B162" s="44" t="s">
        <v>165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0.32644380083870966</v>
      </c>
      <c r="I162" s="32">
        <v>0</v>
      </c>
      <c r="J162" s="32">
        <v>0</v>
      </c>
      <c r="K162" s="32">
        <v>0</v>
      </c>
      <c r="L162" s="32">
        <v>0.34377673935483871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6.6824254612903214E-2</v>
      </c>
      <c r="S162" s="32">
        <v>0</v>
      </c>
      <c r="T162" s="32">
        <v>0</v>
      </c>
      <c r="U162" s="32">
        <v>0</v>
      </c>
      <c r="V162" s="32">
        <v>0.18305088806451614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2.348428193548387E-2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1.2903451612903225E-3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1.2903451612903225</v>
      </c>
      <c r="AS162" s="32">
        <v>0</v>
      </c>
      <c r="AT162" s="32">
        <v>0</v>
      </c>
      <c r="AU162" s="32">
        <v>0</v>
      </c>
      <c r="AV162" s="32">
        <v>2.3836449540645162</v>
      </c>
      <c r="AW162" s="32">
        <v>2.1471329032258066</v>
      </c>
      <c r="AX162" s="32">
        <v>0</v>
      </c>
      <c r="AY162" s="32">
        <v>0</v>
      </c>
      <c r="AZ162" s="32">
        <v>0.92260824683870979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0.90078262925806496</v>
      </c>
      <c r="BG162" s="32">
        <v>1.5722349935483871E-2</v>
      </c>
      <c r="BH162" s="32">
        <v>0</v>
      </c>
      <c r="BI162" s="32">
        <v>0</v>
      </c>
      <c r="BJ162" s="32">
        <v>8.2582090028524319E-2</v>
      </c>
      <c r="BK162" s="33">
        <f t="shared" si="4"/>
        <v>8.6876886446091692</v>
      </c>
    </row>
    <row r="163" spans="1:63" ht="15.75" thickBot="1">
      <c r="A163" s="14"/>
      <c r="B163" s="15" t="s">
        <v>166</v>
      </c>
      <c r="C163" s="16">
        <f t="shared" ref="C163:BK163" si="5">SUM(C21:C162)</f>
        <v>0</v>
      </c>
      <c r="D163" s="16">
        <f t="shared" si="5"/>
        <v>38.020159070999995</v>
      </c>
      <c r="E163" s="16">
        <f t="shared" si="5"/>
        <v>0</v>
      </c>
      <c r="F163" s="16">
        <f t="shared" si="5"/>
        <v>0</v>
      </c>
      <c r="G163" s="16">
        <f t="shared" si="5"/>
        <v>0</v>
      </c>
      <c r="H163" s="16">
        <f t="shared" si="5"/>
        <v>67.173794284806419</v>
      </c>
      <c r="I163" s="16">
        <f t="shared" si="5"/>
        <v>4388.5214612812579</v>
      </c>
      <c r="J163" s="16">
        <f t="shared" si="5"/>
        <v>10.239237225806454</v>
      </c>
      <c r="K163" s="16">
        <f t="shared" si="5"/>
        <v>0</v>
      </c>
      <c r="L163" s="16">
        <f t="shared" si="5"/>
        <v>452.77293125280647</v>
      </c>
      <c r="M163" s="16">
        <f t="shared" si="5"/>
        <v>0</v>
      </c>
      <c r="N163" s="16">
        <f t="shared" si="5"/>
        <v>132.48589935483872</v>
      </c>
      <c r="O163" s="16">
        <f t="shared" si="5"/>
        <v>0</v>
      </c>
      <c r="P163" s="16">
        <f t="shared" si="5"/>
        <v>0</v>
      </c>
      <c r="Q163" s="16">
        <f t="shared" si="5"/>
        <v>0</v>
      </c>
      <c r="R163" s="16">
        <f t="shared" si="5"/>
        <v>35.369522304032259</v>
      </c>
      <c r="S163" s="16">
        <f t="shared" si="5"/>
        <v>1423.9063116599675</v>
      </c>
      <c r="T163" s="16">
        <f t="shared" si="5"/>
        <v>65.52118608793549</v>
      </c>
      <c r="U163" s="16">
        <f t="shared" si="5"/>
        <v>0</v>
      </c>
      <c r="V163" s="16">
        <f t="shared" si="5"/>
        <v>194.59171243509681</v>
      </c>
      <c r="W163" s="16">
        <f t="shared" si="5"/>
        <v>0</v>
      </c>
      <c r="X163" s="16">
        <f t="shared" si="5"/>
        <v>0</v>
      </c>
      <c r="Y163" s="16">
        <f t="shared" si="5"/>
        <v>0</v>
      </c>
      <c r="Z163" s="16">
        <f t="shared" si="5"/>
        <v>0</v>
      </c>
      <c r="AA163" s="16">
        <f t="shared" si="5"/>
        <v>0</v>
      </c>
      <c r="AB163" s="16">
        <f t="shared" si="5"/>
        <v>7.2296955159999952</v>
      </c>
      <c r="AC163" s="16">
        <f t="shared" si="5"/>
        <v>10.965702265354841</v>
      </c>
      <c r="AD163" s="16">
        <f t="shared" si="5"/>
        <v>0</v>
      </c>
      <c r="AE163" s="16">
        <f t="shared" si="5"/>
        <v>0</v>
      </c>
      <c r="AF163" s="16">
        <f t="shared" si="5"/>
        <v>75.614612730483884</v>
      </c>
      <c r="AG163" s="16">
        <f t="shared" si="5"/>
        <v>0</v>
      </c>
      <c r="AH163" s="16">
        <f t="shared" si="5"/>
        <v>0</v>
      </c>
      <c r="AI163" s="16">
        <f t="shared" si="5"/>
        <v>0</v>
      </c>
      <c r="AJ163" s="16">
        <f t="shared" si="5"/>
        <v>0</v>
      </c>
      <c r="AK163" s="16">
        <f t="shared" si="5"/>
        <v>0</v>
      </c>
      <c r="AL163" s="16">
        <f t="shared" si="5"/>
        <v>1.6217230786129038</v>
      </c>
      <c r="AM163" s="16">
        <f t="shared" si="5"/>
        <v>489.38431266883867</v>
      </c>
      <c r="AN163" s="16">
        <f t="shared" si="5"/>
        <v>0</v>
      </c>
      <c r="AO163" s="16">
        <f t="shared" si="5"/>
        <v>0</v>
      </c>
      <c r="AP163" s="16">
        <f t="shared" si="5"/>
        <v>1.8772641880645162</v>
      </c>
      <c r="AQ163" s="16">
        <f t="shared" si="5"/>
        <v>0</v>
      </c>
      <c r="AR163" s="16">
        <f t="shared" si="5"/>
        <v>6.5795274193548385</v>
      </c>
      <c r="AS163" s="16">
        <f t="shared" si="5"/>
        <v>0</v>
      </c>
      <c r="AT163" s="16">
        <f t="shared" si="5"/>
        <v>0</v>
      </c>
      <c r="AU163" s="16">
        <f t="shared" si="5"/>
        <v>0</v>
      </c>
      <c r="AV163" s="16">
        <f t="shared" si="5"/>
        <v>305.94095254307467</v>
      </c>
      <c r="AW163" s="16">
        <f t="shared" si="5"/>
        <v>911.49896238383883</v>
      </c>
      <c r="AX163" s="16">
        <f t="shared" si="5"/>
        <v>8.0731938064516129</v>
      </c>
      <c r="AY163" s="16">
        <f t="shared" si="5"/>
        <v>0</v>
      </c>
      <c r="AZ163" s="16">
        <f t="shared" si="5"/>
        <v>2091.6992266908524</v>
      </c>
      <c r="BA163" s="16">
        <f t="shared" si="5"/>
        <v>0</v>
      </c>
      <c r="BB163" s="16">
        <f t="shared" si="5"/>
        <v>5.7206580645161296</v>
      </c>
      <c r="BC163" s="16">
        <f t="shared" si="5"/>
        <v>0</v>
      </c>
      <c r="BD163" s="16">
        <f t="shared" si="5"/>
        <v>0</v>
      </c>
      <c r="BE163" s="16">
        <f t="shared" si="5"/>
        <v>0</v>
      </c>
      <c r="BF163" s="16">
        <f t="shared" si="5"/>
        <v>336.070074842358</v>
      </c>
      <c r="BG163" s="16">
        <f t="shared" si="5"/>
        <v>213.16599883575282</v>
      </c>
      <c r="BH163" s="16">
        <f t="shared" si="5"/>
        <v>2.3717123598709673</v>
      </c>
      <c r="BI163" s="16">
        <f t="shared" si="5"/>
        <v>0</v>
      </c>
      <c r="BJ163" s="16">
        <f t="shared" si="5"/>
        <v>412.57425171505997</v>
      </c>
      <c r="BK163" s="17">
        <f t="shared" si="5"/>
        <v>11688.990084066034</v>
      </c>
    </row>
    <row r="164" spans="1:63" ht="15.75" thickBot="1">
      <c r="A164" s="22" t="s">
        <v>167</v>
      </c>
      <c r="B164" s="23" t="s">
        <v>168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8">
        <v>0</v>
      </c>
    </row>
    <row r="165" spans="1:63" ht="15.75" thickBot="1">
      <c r="A165" s="24"/>
      <c r="B165" s="15" t="s">
        <v>169</v>
      </c>
      <c r="C165" s="16">
        <f>C164</f>
        <v>0</v>
      </c>
      <c r="D165" s="16">
        <f t="shared" ref="D165:BJ165" si="6">D164</f>
        <v>0</v>
      </c>
      <c r="E165" s="16">
        <f t="shared" si="6"/>
        <v>0</v>
      </c>
      <c r="F165" s="16">
        <f t="shared" si="6"/>
        <v>0</v>
      </c>
      <c r="G165" s="16">
        <f t="shared" si="6"/>
        <v>0</v>
      </c>
      <c r="H165" s="16">
        <f t="shared" si="6"/>
        <v>0</v>
      </c>
      <c r="I165" s="16">
        <f t="shared" si="6"/>
        <v>0</v>
      </c>
      <c r="J165" s="16">
        <f t="shared" si="6"/>
        <v>0</v>
      </c>
      <c r="K165" s="16">
        <f t="shared" si="6"/>
        <v>0</v>
      </c>
      <c r="L165" s="16">
        <f t="shared" si="6"/>
        <v>0</v>
      </c>
      <c r="M165" s="16">
        <f t="shared" si="6"/>
        <v>0</v>
      </c>
      <c r="N165" s="16">
        <f t="shared" si="6"/>
        <v>0</v>
      </c>
      <c r="O165" s="16">
        <f t="shared" si="6"/>
        <v>0</v>
      </c>
      <c r="P165" s="16">
        <f t="shared" si="6"/>
        <v>0</v>
      </c>
      <c r="Q165" s="16">
        <f t="shared" si="6"/>
        <v>0</v>
      </c>
      <c r="R165" s="16">
        <f t="shared" si="6"/>
        <v>0</v>
      </c>
      <c r="S165" s="16">
        <f t="shared" si="6"/>
        <v>0</v>
      </c>
      <c r="T165" s="16">
        <f t="shared" si="6"/>
        <v>0</v>
      </c>
      <c r="U165" s="16">
        <f t="shared" si="6"/>
        <v>0</v>
      </c>
      <c r="V165" s="16">
        <f t="shared" si="6"/>
        <v>0</v>
      </c>
      <c r="W165" s="16">
        <f t="shared" si="6"/>
        <v>0</v>
      </c>
      <c r="X165" s="16">
        <f t="shared" si="6"/>
        <v>0</v>
      </c>
      <c r="Y165" s="16">
        <f t="shared" si="6"/>
        <v>0</v>
      </c>
      <c r="Z165" s="16">
        <f t="shared" si="6"/>
        <v>0</v>
      </c>
      <c r="AA165" s="16">
        <f t="shared" si="6"/>
        <v>0</v>
      </c>
      <c r="AB165" s="16">
        <f t="shared" si="6"/>
        <v>0</v>
      </c>
      <c r="AC165" s="16">
        <f t="shared" si="6"/>
        <v>0</v>
      </c>
      <c r="AD165" s="16">
        <f t="shared" si="6"/>
        <v>0</v>
      </c>
      <c r="AE165" s="16">
        <f t="shared" si="6"/>
        <v>0</v>
      </c>
      <c r="AF165" s="16">
        <f t="shared" si="6"/>
        <v>0</v>
      </c>
      <c r="AG165" s="16">
        <f t="shared" si="6"/>
        <v>0</v>
      </c>
      <c r="AH165" s="16">
        <f t="shared" si="6"/>
        <v>0</v>
      </c>
      <c r="AI165" s="16">
        <f t="shared" si="6"/>
        <v>0</v>
      </c>
      <c r="AJ165" s="16">
        <f t="shared" si="6"/>
        <v>0</v>
      </c>
      <c r="AK165" s="16">
        <f t="shared" si="6"/>
        <v>0</v>
      </c>
      <c r="AL165" s="16">
        <f t="shared" si="6"/>
        <v>0</v>
      </c>
      <c r="AM165" s="16">
        <f t="shared" si="6"/>
        <v>0</v>
      </c>
      <c r="AN165" s="16">
        <f t="shared" si="6"/>
        <v>0</v>
      </c>
      <c r="AO165" s="16">
        <f t="shared" si="6"/>
        <v>0</v>
      </c>
      <c r="AP165" s="16">
        <f t="shared" si="6"/>
        <v>0</v>
      </c>
      <c r="AQ165" s="16">
        <f t="shared" si="6"/>
        <v>0</v>
      </c>
      <c r="AR165" s="16">
        <f t="shared" si="6"/>
        <v>0</v>
      </c>
      <c r="AS165" s="16">
        <f t="shared" si="6"/>
        <v>0</v>
      </c>
      <c r="AT165" s="16">
        <f t="shared" si="6"/>
        <v>0</v>
      </c>
      <c r="AU165" s="16">
        <f t="shared" si="6"/>
        <v>0</v>
      </c>
      <c r="AV165" s="16">
        <f t="shared" si="6"/>
        <v>0</v>
      </c>
      <c r="AW165" s="16">
        <f t="shared" si="6"/>
        <v>0</v>
      </c>
      <c r="AX165" s="16">
        <f t="shared" si="6"/>
        <v>0</v>
      </c>
      <c r="AY165" s="16">
        <f t="shared" si="6"/>
        <v>0</v>
      </c>
      <c r="AZ165" s="16">
        <f t="shared" si="6"/>
        <v>0</v>
      </c>
      <c r="BA165" s="16">
        <f t="shared" si="6"/>
        <v>0</v>
      </c>
      <c r="BB165" s="16">
        <f t="shared" si="6"/>
        <v>0</v>
      </c>
      <c r="BC165" s="16">
        <f t="shared" si="6"/>
        <v>0</v>
      </c>
      <c r="BD165" s="16">
        <f t="shared" si="6"/>
        <v>0</v>
      </c>
      <c r="BE165" s="16">
        <f t="shared" si="6"/>
        <v>0</v>
      </c>
      <c r="BF165" s="16">
        <f t="shared" si="6"/>
        <v>0</v>
      </c>
      <c r="BG165" s="16">
        <f t="shared" si="6"/>
        <v>0</v>
      </c>
      <c r="BH165" s="16">
        <f t="shared" si="6"/>
        <v>0</v>
      </c>
      <c r="BI165" s="16">
        <f t="shared" si="6"/>
        <v>0</v>
      </c>
      <c r="BJ165" s="16">
        <f t="shared" si="6"/>
        <v>0</v>
      </c>
      <c r="BK165" s="17">
        <f>SUM(BK164)</f>
        <v>0</v>
      </c>
    </row>
    <row r="166" spans="1:63" ht="15.75" thickBot="1">
      <c r="A166" s="22" t="s">
        <v>170</v>
      </c>
      <c r="B166" s="23" t="s">
        <v>171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8"/>
    </row>
    <row r="167" spans="1:63" ht="15.75" thickBot="1">
      <c r="A167" s="24"/>
      <c r="B167" s="15" t="s">
        <v>172</v>
      </c>
      <c r="C167" s="16">
        <f>C166</f>
        <v>0</v>
      </c>
      <c r="D167" s="16">
        <f t="shared" ref="D167:BJ167" si="7">D166</f>
        <v>0</v>
      </c>
      <c r="E167" s="16">
        <f t="shared" si="7"/>
        <v>0</v>
      </c>
      <c r="F167" s="16">
        <f t="shared" si="7"/>
        <v>0</v>
      </c>
      <c r="G167" s="16">
        <f t="shared" si="7"/>
        <v>0</v>
      </c>
      <c r="H167" s="16">
        <f t="shared" si="7"/>
        <v>0</v>
      </c>
      <c r="I167" s="16">
        <f t="shared" si="7"/>
        <v>0</v>
      </c>
      <c r="J167" s="16">
        <f t="shared" si="7"/>
        <v>0</v>
      </c>
      <c r="K167" s="16">
        <f t="shared" si="7"/>
        <v>0</v>
      </c>
      <c r="L167" s="16">
        <f t="shared" si="7"/>
        <v>0</v>
      </c>
      <c r="M167" s="16">
        <f t="shared" si="7"/>
        <v>0</v>
      </c>
      <c r="N167" s="16">
        <f t="shared" si="7"/>
        <v>0</v>
      </c>
      <c r="O167" s="16">
        <f t="shared" si="7"/>
        <v>0</v>
      </c>
      <c r="P167" s="16">
        <f t="shared" si="7"/>
        <v>0</v>
      </c>
      <c r="Q167" s="16">
        <f t="shared" si="7"/>
        <v>0</v>
      </c>
      <c r="R167" s="16">
        <f t="shared" si="7"/>
        <v>0</v>
      </c>
      <c r="S167" s="16">
        <f t="shared" si="7"/>
        <v>0</v>
      </c>
      <c r="T167" s="16">
        <f t="shared" si="7"/>
        <v>0</v>
      </c>
      <c r="U167" s="16">
        <f t="shared" si="7"/>
        <v>0</v>
      </c>
      <c r="V167" s="16">
        <f t="shared" si="7"/>
        <v>0</v>
      </c>
      <c r="W167" s="16">
        <f t="shared" si="7"/>
        <v>0</v>
      </c>
      <c r="X167" s="16">
        <f t="shared" si="7"/>
        <v>0</v>
      </c>
      <c r="Y167" s="16">
        <f t="shared" si="7"/>
        <v>0</v>
      </c>
      <c r="Z167" s="16">
        <f t="shared" si="7"/>
        <v>0</v>
      </c>
      <c r="AA167" s="16">
        <f t="shared" si="7"/>
        <v>0</v>
      </c>
      <c r="AB167" s="16">
        <f t="shared" si="7"/>
        <v>0</v>
      </c>
      <c r="AC167" s="16">
        <f t="shared" si="7"/>
        <v>0</v>
      </c>
      <c r="AD167" s="16">
        <f t="shared" si="7"/>
        <v>0</v>
      </c>
      <c r="AE167" s="16">
        <f t="shared" si="7"/>
        <v>0</v>
      </c>
      <c r="AF167" s="16">
        <f t="shared" si="7"/>
        <v>0</v>
      </c>
      <c r="AG167" s="16">
        <f t="shared" si="7"/>
        <v>0</v>
      </c>
      <c r="AH167" s="16">
        <f t="shared" si="7"/>
        <v>0</v>
      </c>
      <c r="AI167" s="16">
        <f t="shared" si="7"/>
        <v>0</v>
      </c>
      <c r="AJ167" s="16">
        <f t="shared" si="7"/>
        <v>0</v>
      </c>
      <c r="AK167" s="16">
        <f t="shared" si="7"/>
        <v>0</v>
      </c>
      <c r="AL167" s="16">
        <f t="shared" si="7"/>
        <v>0</v>
      </c>
      <c r="AM167" s="16">
        <f t="shared" si="7"/>
        <v>0</v>
      </c>
      <c r="AN167" s="16">
        <f t="shared" si="7"/>
        <v>0</v>
      </c>
      <c r="AO167" s="16">
        <f t="shared" si="7"/>
        <v>0</v>
      </c>
      <c r="AP167" s="16">
        <f t="shared" si="7"/>
        <v>0</v>
      </c>
      <c r="AQ167" s="16">
        <f t="shared" si="7"/>
        <v>0</v>
      </c>
      <c r="AR167" s="16">
        <f t="shared" si="7"/>
        <v>0</v>
      </c>
      <c r="AS167" s="16">
        <f t="shared" si="7"/>
        <v>0</v>
      </c>
      <c r="AT167" s="16">
        <f t="shared" si="7"/>
        <v>0</v>
      </c>
      <c r="AU167" s="16">
        <f t="shared" si="7"/>
        <v>0</v>
      </c>
      <c r="AV167" s="16">
        <f t="shared" si="7"/>
        <v>0</v>
      </c>
      <c r="AW167" s="16">
        <f t="shared" si="7"/>
        <v>0</v>
      </c>
      <c r="AX167" s="16">
        <f t="shared" si="7"/>
        <v>0</v>
      </c>
      <c r="AY167" s="16">
        <f t="shared" si="7"/>
        <v>0</v>
      </c>
      <c r="AZ167" s="16">
        <f t="shared" si="7"/>
        <v>0</v>
      </c>
      <c r="BA167" s="16">
        <f t="shared" si="7"/>
        <v>0</v>
      </c>
      <c r="BB167" s="16">
        <f t="shared" si="7"/>
        <v>0</v>
      </c>
      <c r="BC167" s="16">
        <f t="shared" si="7"/>
        <v>0</v>
      </c>
      <c r="BD167" s="16">
        <f t="shared" si="7"/>
        <v>0</v>
      </c>
      <c r="BE167" s="16">
        <f t="shared" si="7"/>
        <v>0</v>
      </c>
      <c r="BF167" s="16">
        <f t="shared" si="7"/>
        <v>0</v>
      </c>
      <c r="BG167" s="16">
        <f t="shared" si="7"/>
        <v>0</v>
      </c>
      <c r="BH167" s="16">
        <f t="shared" si="7"/>
        <v>0</v>
      </c>
      <c r="BI167" s="16">
        <f t="shared" si="7"/>
        <v>0</v>
      </c>
      <c r="BJ167" s="16">
        <f t="shared" si="7"/>
        <v>0</v>
      </c>
      <c r="BK167" s="17">
        <f>BK166</f>
        <v>0</v>
      </c>
    </row>
    <row r="168" spans="1:63">
      <c r="A168" s="18" t="s">
        <v>173</v>
      </c>
      <c r="B168" s="19" t="s">
        <v>174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1"/>
    </row>
    <row r="169" spans="1:63">
      <c r="A169" s="12"/>
      <c r="B169" s="44" t="s">
        <v>175</v>
      </c>
      <c r="C169" s="32">
        <v>0</v>
      </c>
      <c r="D169" s="32">
        <v>71.687635079516127</v>
      </c>
      <c r="E169" s="32">
        <v>692.17853791112873</v>
      </c>
      <c r="F169" s="32">
        <v>0</v>
      </c>
      <c r="G169" s="32">
        <v>0</v>
      </c>
      <c r="H169" s="32">
        <v>28.540817348225811</v>
      </c>
      <c r="I169" s="32">
        <v>6299.8032139548068</v>
      </c>
      <c r="J169" s="32">
        <v>262.27245291609682</v>
      </c>
      <c r="K169" s="32">
        <v>0</v>
      </c>
      <c r="L169" s="32">
        <v>590.94068712229046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14.465725949161291</v>
      </c>
      <c r="S169" s="32">
        <v>198.60990807300001</v>
      </c>
      <c r="T169" s="32">
        <v>232.94628954764519</v>
      </c>
      <c r="U169" s="32">
        <v>0</v>
      </c>
      <c r="V169" s="32">
        <v>73.637613187677417</v>
      </c>
      <c r="W169" s="32">
        <v>0</v>
      </c>
      <c r="X169" s="32">
        <v>0</v>
      </c>
      <c r="Y169" s="32">
        <v>0</v>
      </c>
      <c r="Z169" s="32">
        <v>0</v>
      </c>
      <c r="AA169" s="32">
        <v>0</v>
      </c>
      <c r="AB169" s="32">
        <v>2.2337331957741937</v>
      </c>
      <c r="AC169" s="32">
        <v>43.961780293322583</v>
      </c>
      <c r="AD169" s="32">
        <v>0</v>
      </c>
      <c r="AE169" s="32">
        <v>0</v>
      </c>
      <c r="AF169" s="32">
        <v>45.708949027645147</v>
      </c>
      <c r="AG169" s="32">
        <v>0</v>
      </c>
      <c r="AH169" s="32">
        <v>0</v>
      </c>
      <c r="AI169" s="32">
        <v>0</v>
      </c>
      <c r="AJ169" s="32">
        <v>0</v>
      </c>
      <c r="AK169" s="32">
        <v>0</v>
      </c>
      <c r="AL169" s="32">
        <v>1.0430648991290323</v>
      </c>
      <c r="AM169" s="32">
        <v>1.3415218071612902</v>
      </c>
      <c r="AN169" s="32">
        <v>8.7914323574838704</v>
      </c>
      <c r="AO169" s="32">
        <v>0</v>
      </c>
      <c r="AP169" s="32">
        <v>2.5467269373548387</v>
      </c>
      <c r="AQ169" s="32">
        <v>0</v>
      </c>
      <c r="AR169" s="32">
        <v>1.2371698003225806</v>
      </c>
      <c r="AS169" s="32">
        <v>0</v>
      </c>
      <c r="AT169" s="32">
        <v>0</v>
      </c>
      <c r="AU169" s="32">
        <v>0</v>
      </c>
      <c r="AV169" s="32">
        <v>144.80231467738696</v>
      </c>
      <c r="AW169" s="32">
        <v>1854.2072404817411</v>
      </c>
      <c r="AX169" s="32">
        <v>891.00062392274219</v>
      </c>
      <c r="AY169" s="32">
        <v>0</v>
      </c>
      <c r="AZ169" s="32">
        <v>595.67631564332282</v>
      </c>
      <c r="BA169" s="32">
        <v>0</v>
      </c>
      <c r="BB169" s="32">
        <v>0</v>
      </c>
      <c r="BC169" s="32">
        <v>0</v>
      </c>
      <c r="BD169" s="32">
        <v>0</v>
      </c>
      <c r="BE169" s="32">
        <v>0</v>
      </c>
      <c r="BF169" s="32">
        <v>49.799667362064568</v>
      </c>
      <c r="BG169" s="32">
        <v>210.09498739570975</v>
      </c>
      <c r="BH169" s="32">
        <v>22.900378127580648</v>
      </c>
      <c r="BI169" s="32">
        <v>0</v>
      </c>
      <c r="BJ169" s="32">
        <v>124.67095618106212</v>
      </c>
      <c r="BK169" s="33">
        <f t="shared" ref="BK169:BK213" si="8">SUM(C169:BJ169)</f>
        <v>12465.099743199349</v>
      </c>
    </row>
    <row r="170" spans="1:63">
      <c r="A170" s="12"/>
      <c r="B170" s="44" t="s">
        <v>176</v>
      </c>
      <c r="C170" s="32">
        <v>0</v>
      </c>
      <c r="D170" s="32">
        <v>0</v>
      </c>
      <c r="E170" s="32">
        <v>0</v>
      </c>
      <c r="F170" s="32">
        <v>0</v>
      </c>
      <c r="G170" s="32">
        <v>0</v>
      </c>
      <c r="H170" s="32">
        <v>32.192526911612916</v>
      </c>
      <c r="I170" s="32">
        <v>830.08548937061278</v>
      </c>
      <c r="J170" s="32">
        <v>0</v>
      </c>
      <c r="K170" s="32">
        <v>0</v>
      </c>
      <c r="L170" s="32">
        <v>17.426462913677426</v>
      </c>
      <c r="M170" s="32">
        <v>0</v>
      </c>
      <c r="N170" s="32">
        <v>0</v>
      </c>
      <c r="O170" s="32">
        <v>1.1906716375483872</v>
      </c>
      <c r="P170" s="32">
        <v>0</v>
      </c>
      <c r="Q170" s="32">
        <v>0</v>
      </c>
      <c r="R170" s="32">
        <v>22.299203427096774</v>
      </c>
      <c r="S170" s="32">
        <v>4.612849103387096</v>
      </c>
      <c r="T170" s="32">
        <v>0.95916389429032267</v>
      </c>
      <c r="U170" s="32">
        <v>0</v>
      </c>
      <c r="V170" s="32">
        <v>12.107309386580647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5.1765054572580667</v>
      </c>
      <c r="AC170" s="32">
        <v>4.861965813903228</v>
      </c>
      <c r="AD170" s="32">
        <v>0</v>
      </c>
      <c r="AE170" s="32">
        <v>0</v>
      </c>
      <c r="AF170" s="32">
        <v>13.990531856516128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0.51552130445161271</v>
      </c>
      <c r="AM170" s="32">
        <v>3.3724120129032267E-2</v>
      </c>
      <c r="AN170" s="32">
        <v>0</v>
      </c>
      <c r="AO170" s="32">
        <v>0</v>
      </c>
      <c r="AP170" s="32">
        <v>0.848317813516129</v>
      </c>
      <c r="AQ170" s="32">
        <v>0</v>
      </c>
      <c r="AR170" s="32">
        <v>3.1491109855806454</v>
      </c>
      <c r="AS170" s="32">
        <v>0</v>
      </c>
      <c r="AT170" s="32">
        <v>0</v>
      </c>
      <c r="AU170" s="32">
        <v>0</v>
      </c>
      <c r="AV170" s="32">
        <v>119.88667901322613</v>
      </c>
      <c r="AW170" s="32">
        <v>698.59413315061295</v>
      </c>
      <c r="AX170" s="32">
        <v>28.491130277548397</v>
      </c>
      <c r="AY170" s="32">
        <v>0</v>
      </c>
      <c r="AZ170" s="32">
        <v>359.37822314683808</v>
      </c>
      <c r="BA170" s="32">
        <v>0</v>
      </c>
      <c r="BB170" s="32">
        <v>0</v>
      </c>
      <c r="BC170" s="32">
        <v>0</v>
      </c>
      <c r="BD170" s="32">
        <v>0</v>
      </c>
      <c r="BE170" s="32">
        <v>0</v>
      </c>
      <c r="BF170" s="32">
        <v>134.90706254287102</v>
      </c>
      <c r="BG170" s="32">
        <v>35.315155755419347</v>
      </c>
      <c r="BH170" s="32">
        <v>0.96209750612903244</v>
      </c>
      <c r="BI170" s="32">
        <v>0</v>
      </c>
      <c r="BJ170" s="32">
        <v>64.784959271094209</v>
      </c>
      <c r="BK170" s="33">
        <f t="shared" si="8"/>
        <v>2391.7687946599003</v>
      </c>
    </row>
    <row r="171" spans="1:63">
      <c r="A171" s="12"/>
      <c r="B171" s="44" t="s">
        <v>177</v>
      </c>
      <c r="C171" s="32">
        <v>0</v>
      </c>
      <c r="D171" s="32">
        <v>0</v>
      </c>
      <c r="E171" s="32">
        <v>34.836317602741936</v>
      </c>
      <c r="F171" s="32">
        <v>0</v>
      </c>
      <c r="G171" s="32">
        <v>0</v>
      </c>
      <c r="H171" s="32">
        <v>5.4346476598064513</v>
      </c>
      <c r="I171" s="32">
        <v>670.08334173851597</v>
      </c>
      <c r="J171" s="32">
        <v>132.34428418677422</v>
      </c>
      <c r="K171" s="32">
        <v>0</v>
      </c>
      <c r="L171" s="32">
        <v>3.6123270881935481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3.9269464322258067</v>
      </c>
      <c r="S171" s="32">
        <v>10.620704951741935</v>
      </c>
      <c r="T171" s="32">
        <v>85.219474657645165</v>
      </c>
      <c r="U171" s="32">
        <v>0</v>
      </c>
      <c r="V171" s="32">
        <v>1.6135065637419355</v>
      </c>
      <c r="W171" s="32">
        <v>0</v>
      </c>
      <c r="X171" s="32">
        <v>0</v>
      </c>
      <c r="Y171" s="32">
        <v>0</v>
      </c>
      <c r="Z171" s="32">
        <v>0</v>
      </c>
      <c r="AA171" s="32">
        <v>0</v>
      </c>
      <c r="AB171" s="32">
        <v>2.833985316129032E-2</v>
      </c>
      <c r="AC171" s="32">
        <v>0</v>
      </c>
      <c r="AD171" s="32">
        <v>0</v>
      </c>
      <c r="AE171" s="32">
        <v>0</v>
      </c>
      <c r="AF171" s="32">
        <v>1.2847038709677419E-2</v>
      </c>
      <c r="AG171" s="32">
        <v>0</v>
      </c>
      <c r="AH171" s="32">
        <v>0</v>
      </c>
      <c r="AI171" s="32">
        <v>0</v>
      </c>
      <c r="AJ171" s="32">
        <v>0</v>
      </c>
      <c r="AK171" s="32">
        <v>0</v>
      </c>
      <c r="AL171" s="32">
        <v>3.3244008709677414E-3</v>
      </c>
      <c r="AM171" s="32">
        <v>6.5034881193548388E-2</v>
      </c>
      <c r="AN171" s="32">
        <v>0</v>
      </c>
      <c r="AO171" s="32">
        <v>0</v>
      </c>
      <c r="AP171" s="32">
        <v>1.5482246193548386E-2</v>
      </c>
      <c r="AQ171" s="32">
        <v>0</v>
      </c>
      <c r="AR171" s="32">
        <v>0</v>
      </c>
      <c r="AS171" s="32">
        <v>0</v>
      </c>
      <c r="AT171" s="32">
        <v>0</v>
      </c>
      <c r="AU171" s="32">
        <v>0</v>
      </c>
      <c r="AV171" s="32">
        <v>5.1609698771935486</v>
      </c>
      <c r="AW171" s="32">
        <v>65.999449763193567</v>
      </c>
      <c r="AX171" s="32">
        <v>0</v>
      </c>
      <c r="AY171" s="32">
        <v>0</v>
      </c>
      <c r="AZ171" s="32">
        <v>19.106447489258063</v>
      </c>
      <c r="BA171" s="32">
        <v>0</v>
      </c>
      <c r="BB171" s="32">
        <v>0</v>
      </c>
      <c r="BC171" s="32">
        <v>0</v>
      </c>
      <c r="BD171" s="32">
        <v>0</v>
      </c>
      <c r="BE171" s="32">
        <v>0</v>
      </c>
      <c r="BF171" s="32">
        <v>7.1131730883870965</v>
      </c>
      <c r="BG171" s="32">
        <v>3.6806070626129035</v>
      </c>
      <c r="BH171" s="32">
        <v>7.781448251193547</v>
      </c>
      <c r="BI171" s="32">
        <v>0</v>
      </c>
      <c r="BJ171" s="32">
        <v>4.5182163822513166</v>
      </c>
      <c r="BK171" s="33">
        <f t="shared" si="8"/>
        <v>1061.1768912156058</v>
      </c>
    </row>
    <row r="172" spans="1:63">
      <c r="A172" s="12"/>
      <c r="B172" s="44" t="s">
        <v>178</v>
      </c>
      <c r="C172" s="32">
        <v>0</v>
      </c>
      <c r="D172" s="32">
        <v>1.2185435483870968</v>
      </c>
      <c r="E172" s="32">
        <v>0</v>
      </c>
      <c r="F172" s="32">
        <v>0</v>
      </c>
      <c r="G172" s="32">
        <v>0</v>
      </c>
      <c r="H172" s="32">
        <v>0.64923713409677419</v>
      </c>
      <c r="I172" s="32">
        <v>0.42649024193548385</v>
      </c>
      <c r="J172" s="32">
        <v>0</v>
      </c>
      <c r="K172" s="32">
        <v>0</v>
      </c>
      <c r="L172" s="32">
        <v>2.1141055369677417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0.80130102664516123</v>
      </c>
      <c r="S172" s="32">
        <v>0.21019876209677421</v>
      </c>
      <c r="T172" s="32">
        <v>0</v>
      </c>
      <c r="U172" s="32">
        <v>0</v>
      </c>
      <c r="V172" s="32">
        <v>0.93381379477419368</v>
      </c>
      <c r="W172" s="32">
        <v>0</v>
      </c>
      <c r="X172" s="32">
        <v>0</v>
      </c>
      <c r="Y172" s="32">
        <v>0</v>
      </c>
      <c r="Z172" s="32">
        <v>0</v>
      </c>
      <c r="AA172" s="32">
        <v>0</v>
      </c>
      <c r="AB172" s="32">
        <v>11.560203751000005</v>
      </c>
      <c r="AC172" s="32">
        <v>1.0736925612903225</v>
      </c>
      <c r="AD172" s="32">
        <v>0</v>
      </c>
      <c r="AE172" s="32">
        <v>0</v>
      </c>
      <c r="AF172" s="32">
        <v>23.715028596290331</v>
      </c>
      <c r="AG172" s="32">
        <v>0</v>
      </c>
      <c r="AH172" s="32">
        <v>0</v>
      </c>
      <c r="AI172" s="32">
        <v>0</v>
      </c>
      <c r="AJ172" s="32">
        <v>0</v>
      </c>
      <c r="AK172" s="32">
        <v>0</v>
      </c>
      <c r="AL172" s="32">
        <v>9.2987951246128997</v>
      </c>
      <c r="AM172" s="32">
        <v>0.23597638709677421</v>
      </c>
      <c r="AN172" s="32">
        <v>0</v>
      </c>
      <c r="AO172" s="32">
        <v>0</v>
      </c>
      <c r="AP172" s="32">
        <v>6.8527543135483864</v>
      </c>
      <c r="AQ172" s="32">
        <v>0</v>
      </c>
      <c r="AR172" s="32">
        <v>0</v>
      </c>
      <c r="AS172" s="32">
        <v>0</v>
      </c>
      <c r="AT172" s="32">
        <v>0</v>
      </c>
      <c r="AU172" s="32">
        <v>0</v>
      </c>
      <c r="AV172" s="32">
        <v>39.245812156032159</v>
      </c>
      <c r="AW172" s="32">
        <v>8.4960938151612933</v>
      </c>
      <c r="AX172" s="32">
        <v>0</v>
      </c>
      <c r="AY172" s="32">
        <v>0</v>
      </c>
      <c r="AZ172" s="32">
        <v>65.23886546477415</v>
      </c>
      <c r="BA172" s="32">
        <v>0</v>
      </c>
      <c r="BB172" s="32">
        <v>0</v>
      </c>
      <c r="BC172" s="32">
        <v>0</v>
      </c>
      <c r="BD172" s="32">
        <v>0</v>
      </c>
      <c r="BE172" s="32">
        <v>0</v>
      </c>
      <c r="BF172" s="32">
        <v>70.309607007322754</v>
      </c>
      <c r="BG172" s="32">
        <v>9.9291648619354831</v>
      </c>
      <c r="BH172" s="32">
        <v>6.6073270398387098</v>
      </c>
      <c r="BI172" s="32">
        <v>0</v>
      </c>
      <c r="BJ172" s="32">
        <v>38.912704294902071</v>
      </c>
      <c r="BK172" s="33">
        <f t="shared" si="8"/>
        <v>297.82971541870859</v>
      </c>
    </row>
    <row r="173" spans="1:63">
      <c r="A173" s="12"/>
      <c r="B173" s="44" t="s">
        <v>179</v>
      </c>
      <c r="C173" s="32">
        <v>0</v>
      </c>
      <c r="D173" s="32">
        <v>0</v>
      </c>
      <c r="E173" s="32">
        <v>0</v>
      </c>
      <c r="F173" s="32">
        <v>0</v>
      </c>
      <c r="G173" s="32">
        <v>0</v>
      </c>
      <c r="H173" s="32">
        <v>0.42893052919354835</v>
      </c>
      <c r="I173" s="32">
        <v>0</v>
      </c>
      <c r="J173" s="32">
        <v>0</v>
      </c>
      <c r="K173" s="32">
        <v>0</v>
      </c>
      <c r="L173" s="32">
        <v>2.0419594616774188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0.66146117145161276</v>
      </c>
      <c r="S173" s="32">
        <v>0.35810796774193548</v>
      </c>
      <c r="T173" s="32">
        <v>0</v>
      </c>
      <c r="U173" s="32">
        <v>0</v>
      </c>
      <c r="V173" s="32">
        <v>0.72179840870967737</v>
      </c>
      <c r="W173" s="32">
        <v>0</v>
      </c>
      <c r="X173" s="32">
        <v>0</v>
      </c>
      <c r="Y173" s="32">
        <v>0</v>
      </c>
      <c r="Z173" s="32">
        <v>0</v>
      </c>
      <c r="AA173" s="32">
        <v>0</v>
      </c>
      <c r="AB173" s="32">
        <v>4.1247553178709673</v>
      </c>
      <c r="AC173" s="32">
        <v>0.26068463709677425</v>
      </c>
      <c r="AD173" s="32">
        <v>0</v>
      </c>
      <c r="AE173" s="32">
        <v>0</v>
      </c>
      <c r="AF173" s="32">
        <v>8.9270229705161288</v>
      </c>
      <c r="AG173" s="32">
        <v>0</v>
      </c>
      <c r="AH173" s="32">
        <v>0</v>
      </c>
      <c r="AI173" s="32">
        <v>0</v>
      </c>
      <c r="AJ173" s="32">
        <v>0</v>
      </c>
      <c r="AK173" s="32">
        <v>0</v>
      </c>
      <c r="AL173" s="32">
        <v>3.4509547586774203</v>
      </c>
      <c r="AM173" s="32">
        <v>0.83419083870967747</v>
      </c>
      <c r="AN173" s="32">
        <v>0</v>
      </c>
      <c r="AO173" s="32">
        <v>0</v>
      </c>
      <c r="AP173" s="32">
        <v>2.4330566129032261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16.87303182393546</v>
      </c>
      <c r="AW173" s="32">
        <v>11.026862723935484</v>
      </c>
      <c r="AX173" s="32">
        <v>0.51793337883870971</v>
      </c>
      <c r="AY173" s="32">
        <v>0</v>
      </c>
      <c r="AZ173" s="32">
        <v>42.707995130903221</v>
      </c>
      <c r="BA173" s="32">
        <v>0</v>
      </c>
      <c r="BB173" s="32">
        <v>0</v>
      </c>
      <c r="BC173" s="32">
        <v>0</v>
      </c>
      <c r="BD173" s="32">
        <v>0</v>
      </c>
      <c r="BE173" s="32">
        <v>0</v>
      </c>
      <c r="BF173" s="32">
        <v>36.007656072935561</v>
      </c>
      <c r="BG173" s="32">
        <v>4.0701905836129031</v>
      </c>
      <c r="BH173" s="32">
        <v>0.11585983870967743</v>
      </c>
      <c r="BI173" s="32">
        <v>0</v>
      </c>
      <c r="BJ173" s="32">
        <v>16.971683700717652</v>
      </c>
      <c r="BK173" s="33">
        <f t="shared" si="8"/>
        <v>152.53413592813703</v>
      </c>
    </row>
    <row r="174" spans="1:63">
      <c r="A174" s="12"/>
      <c r="B174" s="44" t="s">
        <v>180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0.35969739016129032</v>
      </c>
      <c r="I174" s="32">
        <v>3.5125451612903222</v>
      </c>
      <c r="J174" s="32">
        <v>0</v>
      </c>
      <c r="K174" s="32">
        <v>0</v>
      </c>
      <c r="L174" s="32">
        <v>0.65573477148387094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0.30203611158064514</v>
      </c>
      <c r="S174" s="32">
        <v>6.7084373161290331E-2</v>
      </c>
      <c r="T174" s="32">
        <v>0</v>
      </c>
      <c r="U174" s="32">
        <v>0</v>
      </c>
      <c r="V174" s="32">
        <v>1.3008125580645162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6.6312678338064535</v>
      </c>
      <c r="AC174" s="32">
        <v>0.29531962012903223</v>
      </c>
      <c r="AD174" s="32">
        <v>0</v>
      </c>
      <c r="AE174" s="32">
        <v>0</v>
      </c>
      <c r="AF174" s="32">
        <v>10.717376391161292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4.150742288</v>
      </c>
      <c r="AM174" s="32">
        <v>3.8678224516129033E-2</v>
      </c>
      <c r="AN174" s="32">
        <v>0</v>
      </c>
      <c r="AO174" s="32">
        <v>0</v>
      </c>
      <c r="AP174" s="32">
        <v>4.745590629161291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9.8205835626451723</v>
      </c>
      <c r="AW174" s="32">
        <v>9.1244730834838705</v>
      </c>
      <c r="AX174" s="32">
        <v>0.3413239553225807</v>
      </c>
      <c r="AY174" s="32">
        <v>0</v>
      </c>
      <c r="AZ174" s="32">
        <v>22.537889668096771</v>
      </c>
      <c r="BA174" s="32">
        <v>0</v>
      </c>
      <c r="BB174" s="32">
        <v>0</v>
      </c>
      <c r="BC174" s="32">
        <v>0</v>
      </c>
      <c r="BD174" s="32">
        <v>0</v>
      </c>
      <c r="BE174" s="32">
        <v>0</v>
      </c>
      <c r="BF174" s="32">
        <v>13.186037193516169</v>
      </c>
      <c r="BG174" s="32">
        <v>3.4307264210000001</v>
      </c>
      <c r="BH174" s="32">
        <v>1.1944745806451613</v>
      </c>
      <c r="BI174" s="32">
        <v>0</v>
      </c>
      <c r="BJ174" s="32">
        <v>11.543008902453531</v>
      </c>
      <c r="BK174" s="33">
        <f t="shared" si="8"/>
        <v>103.9554027196794</v>
      </c>
    </row>
    <row r="175" spans="1:63">
      <c r="A175" s="12"/>
      <c r="B175" s="44" t="s">
        <v>181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0.31463646793548394</v>
      </c>
      <c r="I175" s="32">
        <v>0</v>
      </c>
      <c r="J175" s="32">
        <v>0</v>
      </c>
      <c r="K175" s="32">
        <v>0</v>
      </c>
      <c r="L175" s="32">
        <v>0.63079659677419353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0.30931970712903223</v>
      </c>
      <c r="S175" s="32">
        <v>0</v>
      </c>
      <c r="T175" s="32">
        <v>0</v>
      </c>
      <c r="U175" s="32">
        <v>0</v>
      </c>
      <c r="V175" s="32">
        <v>5.161063064516129E-2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1.0313324361290324</v>
      </c>
      <c r="AC175" s="32">
        <v>0</v>
      </c>
      <c r="AD175" s="32">
        <v>0</v>
      </c>
      <c r="AE175" s="32">
        <v>0</v>
      </c>
      <c r="AF175" s="32">
        <v>3.6409160245161294</v>
      </c>
      <c r="AG175" s="32">
        <v>0</v>
      </c>
      <c r="AH175" s="32">
        <v>0</v>
      </c>
      <c r="AI175" s="32">
        <v>0</v>
      </c>
      <c r="AJ175" s="32">
        <v>0</v>
      </c>
      <c r="AK175" s="32">
        <v>0</v>
      </c>
      <c r="AL175" s="32">
        <v>0.70230100212903235</v>
      </c>
      <c r="AM175" s="32">
        <v>7.813124516129033E-2</v>
      </c>
      <c r="AN175" s="32">
        <v>0</v>
      </c>
      <c r="AO175" s="32">
        <v>0</v>
      </c>
      <c r="AP175" s="32">
        <v>0.45762586451612908</v>
      </c>
      <c r="AQ175" s="32">
        <v>0</v>
      </c>
      <c r="AR175" s="32">
        <v>0</v>
      </c>
      <c r="AS175" s="32">
        <v>0</v>
      </c>
      <c r="AT175" s="32">
        <v>0</v>
      </c>
      <c r="AU175" s="32">
        <v>0</v>
      </c>
      <c r="AV175" s="32">
        <v>14.253371954225759</v>
      </c>
      <c r="AW175" s="32">
        <v>5.6422563455161292</v>
      </c>
      <c r="AX175" s="32">
        <v>0</v>
      </c>
      <c r="AY175" s="32">
        <v>0</v>
      </c>
      <c r="AZ175" s="32">
        <v>41.76986505116124</v>
      </c>
      <c r="BA175" s="32">
        <v>0</v>
      </c>
      <c r="BB175" s="32">
        <v>0</v>
      </c>
      <c r="BC175" s="32">
        <v>0</v>
      </c>
      <c r="BD175" s="32">
        <v>0</v>
      </c>
      <c r="BE175" s="32">
        <v>0</v>
      </c>
      <c r="BF175" s="32">
        <v>8.2758243530322169</v>
      </c>
      <c r="BG175" s="32">
        <v>3.421743252193548</v>
      </c>
      <c r="BH175" s="32">
        <v>0</v>
      </c>
      <c r="BI175" s="32">
        <v>0</v>
      </c>
      <c r="BJ175" s="32">
        <v>6.0440802802375115</v>
      </c>
      <c r="BK175" s="33">
        <f t="shared" si="8"/>
        <v>86.623811211301884</v>
      </c>
    </row>
    <row r="176" spans="1:63">
      <c r="A176" s="12"/>
      <c r="B176" s="44" t="s">
        <v>182</v>
      </c>
      <c r="C176" s="32">
        <v>0</v>
      </c>
      <c r="D176" s="32">
        <v>0</v>
      </c>
      <c r="E176" s="32">
        <v>0</v>
      </c>
      <c r="F176" s="32">
        <v>0</v>
      </c>
      <c r="G176" s="32">
        <v>0</v>
      </c>
      <c r="H176" s="32">
        <v>0.16670279841935484</v>
      </c>
      <c r="I176" s="32">
        <v>0</v>
      </c>
      <c r="J176" s="32">
        <v>0</v>
      </c>
      <c r="K176" s="32">
        <v>0</v>
      </c>
      <c r="L176" s="32">
        <v>0.73082761477419367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0.11687570564516128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6.9765057432903221</v>
      </c>
      <c r="AC176" s="32">
        <v>0.60739792903225798</v>
      </c>
      <c r="AD176" s="32">
        <v>0</v>
      </c>
      <c r="AE176" s="32">
        <v>0</v>
      </c>
      <c r="AF176" s="32">
        <v>14.288212660032256</v>
      </c>
      <c r="AG176" s="32">
        <v>0</v>
      </c>
      <c r="AH176" s="32">
        <v>0</v>
      </c>
      <c r="AI176" s="32">
        <v>0</v>
      </c>
      <c r="AJ176" s="32">
        <v>0</v>
      </c>
      <c r="AK176" s="32">
        <v>0</v>
      </c>
      <c r="AL176" s="32">
        <v>3.2486044093870965</v>
      </c>
      <c r="AM176" s="32">
        <v>0.16717374193548387</v>
      </c>
      <c r="AN176" s="32">
        <v>0</v>
      </c>
      <c r="AO176" s="32">
        <v>0</v>
      </c>
      <c r="AP176" s="32">
        <v>3.159583722580646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2">
        <v>5.4102238813225849</v>
      </c>
      <c r="AW176" s="32">
        <v>0.19223308583870968</v>
      </c>
      <c r="AX176" s="32">
        <v>0</v>
      </c>
      <c r="AY176" s="32">
        <v>0</v>
      </c>
      <c r="AZ176" s="32">
        <v>14.976526485741941</v>
      </c>
      <c r="BA176" s="32">
        <v>0</v>
      </c>
      <c r="BB176" s="32">
        <v>0</v>
      </c>
      <c r="BC176" s="32">
        <v>0</v>
      </c>
      <c r="BD176" s="32">
        <v>0</v>
      </c>
      <c r="BE176" s="32">
        <v>0</v>
      </c>
      <c r="BF176" s="32">
        <v>3.9623008769032286</v>
      </c>
      <c r="BG176" s="32">
        <v>0.47019554125806451</v>
      </c>
      <c r="BH176" s="32">
        <v>5.5724580645161288E-2</v>
      </c>
      <c r="BI176" s="32">
        <v>0</v>
      </c>
      <c r="BJ176" s="32">
        <v>2.9874389459535631</v>
      </c>
      <c r="BK176" s="33">
        <f t="shared" si="8"/>
        <v>57.516527722760024</v>
      </c>
    </row>
    <row r="177" spans="1:63">
      <c r="A177" s="12"/>
      <c r="B177" s="44" t="s">
        <v>183</v>
      </c>
      <c r="C177" s="32">
        <v>0</v>
      </c>
      <c r="D177" s="32">
        <v>0</v>
      </c>
      <c r="E177" s="32">
        <v>0</v>
      </c>
      <c r="F177" s="32">
        <v>0</v>
      </c>
      <c r="G177" s="32">
        <v>0</v>
      </c>
      <c r="H177" s="32">
        <v>101.176128306</v>
      </c>
      <c r="I177" s="32">
        <v>0</v>
      </c>
      <c r="J177" s="32">
        <v>0</v>
      </c>
      <c r="K177" s="32">
        <v>0</v>
      </c>
      <c r="L177" s="32">
        <v>3.8065931688064509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720.31354190448394</v>
      </c>
      <c r="S177" s="32">
        <v>0</v>
      </c>
      <c r="T177" s="32">
        <v>0</v>
      </c>
      <c r="U177" s="32">
        <v>0</v>
      </c>
      <c r="V177" s="32">
        <v>12.180791699870966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5.5115402988387094</v>
      </c>
      <c r="AC177" s="32">
        <v>0</v>
      </c>
      <c r="AD177" s="32">
        <v>0</v>
      </c>
      <c r="AE177" s="32">
        <v>0</v>
      </c>
      <c r="AF177" s="32">
        <v>1.1177637372258067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4.7873208897741941</v>
      </c>
      <c r="AM177" s="32">
        <v>0</v>
      </c>
      <c r="AN177" s="32">
        <v>0</v>
      </c>
      <c r="AO177" s="32">
        <v>0</v>
      </c>
      <c r="AP177" s="32">
        <v>0</v>
      </c>
      <c r="AQ177" s="32">
        <v>0</v>
      </c>
      <c r="AR177" s="32">
        <v>0</v>
      </c>
      <c r="AS177" s="32">
        <v>0</v>
      </c>
      <c r="AT177" s="32">
        <v>0</v>
      </c>
      <c r="AU177" s="32">
        <v>0</v>
      </c>
      <c r="AV177" s="32">
        <v>722.26156598106843</v>
      </c>
      <c r="AW177" s="32">
        <v>5.9025069999999995E-3</v>
      </c>
      <c r="AX177" s="32">
        <v>0</v>
      </c>
      <c r="AY177" s="32">
        <v>0</v>
      </c>
      <c r="AZ177" s="32">
        <v>24.705546949032264</v>
      </c>
      <c r="BA177" s="32">
        <v>0</v>
      </c>
      <c r="BB177" s="32">
        <v>0</v>
      </c>
      <c r="BC177" s="32">
        <v>0</v>
      </c>
      <c r="BD177" s="32">
        <v>0</v>
      </c>
      <c r="BE177" s="32">
        <v>0</v>
      </c>
      <c r="BF177" s="32">
        <v>1987.0185014396159</v>
      </c>
      <c r="BG177" s="32">
        <v>0</v>
      </c>
      <c r="BH177" s="32">
        <v>0</v>
      </c>
      <c r="BI177" s="32">
        <v>0</v>
      </c>
      <c r="BJ177" s="32">
        <v>22.488203986458714</v>
      </c>
      <c r="BK177" s="33">
        <f t="shared" si="8"/>
        <v>3605.3734008681749</v>
      </c>
    </row>
    <row r="178" spans="1:63">
      <c r="A178" s="12"/>
      <c r="B178" s="44" t="s">
        <v>184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3.840271352032258</v>
      </c>
      <c r="I178" s="32">
        <v>0</v>
      </c>
      <c r="J178" s="32">
        <v>0</v>
      </c>
      <c r="K178" s="32">
        <v>0</v>
      </c>
      <c r="L178" s="32">
        <v>0.31735361293548381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3.8696823498387092</v>
      </c>
      <c r="S178" s="32">
        <v>0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0</v>
      </c>
      <c r="AA178" s="32">
        <v>0</v>
      </c>
      <c r="AB178" s="32">
        <v>1.142985502129032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2">
        <v>0</v>
      </c>
      <c r="AL178" s="32">
        <v>0.4881875434516128</v>
      </c>
      <c r="AM178" s="32">
        <v>0</v>
      </c>
      <c r="AN178" s="32">
        <v>0</v>
      </c>
      <c r="AO178" s="32">
        <v>0</v>
      </c>
      <c r="AP178" s="32">
        <v>0</v>
      </c>
      <c r="AQ178" s="32">
        <v>0</v>
      </c>
      <c r="AR178" s="32">
        <v>0</v>
      </c>
      <c r="AS178" s="32">
        <v>0</v>
      </c>
      <c r="AT178" s="32">
        <v>0</v>
      </c>
      <c r="AU178" s="32">
        <v>0</v>
      </c>
      <c r="AV178" s="32">
        <v>38.881188019677538</v>
      </c>
      <c r="AW178" s="32">
        <v>0</v>
      </c>
      <c r="AX178" s="32">
        <v>0</v>
      </c>
      <c r="AY178" s="32">
        <v>0</v>
      </c>
      <c r="AZ178" s="32">
        <v>3.028584385935484</v>
      </c>
      <c r="BA178" s="32">
        <v>0</v>
      </c>
      <c r="BB178" s="32">
        <v>0</v>
      </c>
      <c r="BC178" s="32">
        <v>0</v>
      </c>
      <c r="BD178" s="32">
        <v>0</v>
      </c>
      <c r="BE178" s="32">
        <v>0</v>
      </c>
      <c r="BF178" s="32">
        <v>97.267033743419475</v>
      </c>
      <c r="BG178" s="32">
        <v>0</v>
      </c>
      <c r="BH178" s="32">
        <v>0</v>
      </c>
      <c r="BI178" s="32">
        <v>0</v>
      </c>
      <c r="BJ178" s="32">
        <v>3.1889166308425754</v>
      </c>
      <c r="BK178" s="33">
        <f t="shared" si="8"/>
        <v>152.02420314026216</v>
      </c>
    </row>
    <row r="179" spans="1:63">
      <c r="A179" s="12"/>
      <c r="B179" s="44" t="s">
        <v>185</v>
      </c>
      <c r="C179" s="32">
        <v>0</v>
      </c>
      <c r="D179" s="32">
        <v>1.9354838709677417E-2</v>
      </c>
      <c r="E179" s="32">
        <v>0</v>
      </c>
      <c r="F179" s="32">
        <v>0</v>
      </c>
      <c r="G179" s="32">
        <v>0</v>
      </c>
      <c r="H179" s="32">
        <v>16.423706927741929</v>
      </c>
      <c r="I179" s="32">
        <v>157.41231219680645</v>
      </c>
      <c r="J179" s="32">
        <v>1.193534458451613</v>
      </c>
      <c r="K179" s="32">
        <v>0</v>
      </c>
      <c r="L179" s="32">
        <v>91.088247278709687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  <c r="R179" s="32">
        <v>18.503454867903226</v>
      </c>
      <c r="S179" s="32">
        <v>13.314355686645156</v>
      </c>
      <c r="T179" s="32">
        <v>6.0229126992903215</v>
      </c>
      <c r="U179" s="32">
        <v>0</v>
      </c>
      <c r="V179" s="32">
        <v>32.822942007225805</v>
      </c>
      <c r="W179" s="32">
        <v>0</v>
      </c>
      <c r="X179" s="32">
        <v>0</v>
      </c>
      <c r="Y179" s="32">
        <v>0</v>
      </c>
      <c r="Z179" s="32">
        <v>0</v>
      </c>
      <c r="AA179" s="32">
        <v>0</v>
      </c>
      <c r="AB179" s="32">
        <v>1.0081841299354839</v>
      </c>
      <c r="AC179" s="32">
        <v>0</v>
      </c>
      <c r="AD179" s="32">
        <v>0</v>
      </c>
      <c r="AE179" s="32">
        <v>0</v>
      </c>
      <c r="AF179" s="32">
        <v>1.2640024560322582</v>
      </c>
      <c r="AG179" s="32">
        <v>0</v>
      </c>
      <c r="AH179" s="32">
        <v>0</v>
      </c>
      <c r="AI179" s="32">
        <v>0</v>
      </c>
      <c r="AJ179" s="32">
        <v>0</v>
      </c>
      <c r="AK179" s="32">
        <v>0</v>
      </c>
      <c r="AL179" s="32">
        <v>0.51085340145161295</v>
      </c>
      <c r="AM179" s="32">
        <v>0</v>
      </c>
      <c r="AN179" s="32">
        <v>0</v>
      </c>
      <c r="AO179" s="32">
        <v>0</v>
      </c>
      <c r="AP179" s="32">
        <v>0</v>
      </c>
      <c r="AQ179" s="32">
        <v>0</v>
      </c>
      <c r="AR179" s="32">
        <v>0</v>
      </c>
      <c r="AS179" s="32">
        <v>0</v>
      </c>
      <c r="AT179" s="32">
        <v>0</v>
      </c>
      <c r="AU179" s="32">
        <v>0</v>
      </c>
      <c r="AV179" s="32">
        <v>187.62018488083862</v>
      </c>
      <c r="AW179" s="32">
        <v>267.42443225800002</v>
      </c>
      <c r="AX179" s="32">
        <v>21.587345308580645</v>
      </c>
      <c r="AY179" s="32">
        <v>0</v>
      </c>
      <c r="AZ179" s="32">
        <v>465.24645631590414</v>
      </c>
      <c r="BA179" s="32">
        <v>0</v>
      </c>
      <c r="BB179" s="32">
        <v>0</v>
      </c>
      <c r="BC179" s="32">
        <v>0</v>
      </c>
      <c r="BD179" s="32">
        <v>0</v>
      </c>
      <c r="BE179" s="32">
        <v>0</v>
      </c>
      <c r="BF179" s="32">
        <v>262.7726394790003</v>
      </c>
      <c r="BG179" s="32">
        <v>54.907523753806451</v>
      </c>
      <c r="BH179" s="32">
        <v>40.852849904096779</v>
      </c>
      <c r="BI179" s="32">
        <v>0</v>
      </c>
      <c r="BJ179" s="32">
        <v>162.83686338485163</v>
      </c>
      <c r="BK179" s="33">
        <f t="shared" si="8"/>
        <v>1802.8321562339818</v>
      </c>
    </row>
    <row r="180" spans="1:63">
      <c r="A180" s="12"/>
      <c r="B180" s="44" t="s">
        <v>186</v>
      </c>
      <c r="C180" s="32">
        <v>0</v>
      </c>
      <c r="D180" s="32">
        <v>0</v>
      </c>
      <c r="E180" s="32">
        <v>0</v>
      </c>
      <c r="F180" s="32">
        <v>0</v>
      </c>
      <c r="G180" s="32">
        <v>0</v>
      </c>
      <c r="H180" s="32">
        <v>0.32578507735483869</v>
      </c>
      <c r="I180" s="32">
        <v>0</v>
      </c>
      <c r="J180" s="32">
        <v>0</v>
      </c>
      <c r="K180" s="32">
        <v>0</v>
      </c>
      <c r="L180" s="32">
        <v>1.0048206565161288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0.28182222548387093</v>
      </c>
      <c r="S180" s="32">
        <v>0</v>
      </c>
      <c r="T180" s="32">
        <v>0</v>
      </c>
      <c r="U180" s="32">
        <v>0</v>
      </c>
      <c r="V180" s="32">
        <v>0.16671872738709675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0.8305625298387096</v>
      </c>
      <c r="AC180" s="32">
        <v>0</v>
      </c>
      <c r="AD180" s="32">
        <v>0</v>
      </c>
      <c r="AE180" s="32">
        <v>0</v>
      </c>
      <c r="AF180" s="32">
        <v>3.0394292109677421</v>
      </c>
      <c r="AG180" s="32">
        <v>0</v>
      </c>
      <c r="AH180" s="32">
        <v>0</v>
      </c>
      <c r="AI180" s="32">
        <v>0</v>
      </c>
      <c r="AJ180" s="32">
        <v>0</v>
      </c>
      <c r="AK180" s="32">
        <v>0</v>
      </c>
      <c r="AL180" s="32">
        <v>0.86972671651612898</v>
      </c>
      <c r="AM180" s="32">
        <v>1.1467483548387096</v>
      </c>
      <c r="AN180" s="32">
        <v>0</v>
      </c>
      <c r="AO180" s="32">
        <v>0</v>
      </c>
      <c r="AP180" s="32">
        <v>0.76449890322580638</v>
      </c>
      <c r="AQ180" s="32">
        <v>0</v>
      </c>
      <c r="AR180" s="32">
        <v>0</v>
      </c>
      <c r="AS180" s="32">
        <v>0</v>
      </c>
      <c r="AT180" s="32">
        <v>0</v>
      </c>
      <c r="AU180" s="32">
        <v>0</v>
      </c>
      <c r="AV180" s="32">
        <v>7.6253282853871127</v>
      </c>
      <c r="AW180" s="32">
        <v>1.9825226123870967</v>
      </c>
      <c r="AX180" s="32">
        <v>0</v>
      </c>
      <c r="AY180" s="32">
        <v>0</v>
      </c>
      <c r="AZ180" s="32">
        <v>10.365205148612901</v>
      </c>
      <c r="BA180" s="32">
        <v>0</v>
      </c>
      <c r="BB180" s="32">
        <v>0</v>
      </c>
      <c r="BC180" s="32">
        <v>0</v>
      </c>
      <c r="BD180" s="32">
        <v>0</v>
      </c>
      <c r="BE180" s="32">
        <v>0</v>
      </c>
      <c r="BF180" s="32">
        <v>12.214144105387131</v>
      </c>
      <c r="BG180" s="32">
        <v>0.6006777096774194</v>
      </c>
      <c r="BH180" s="32">
        <v>1.1467483548387096</v>
      </c>
      <c r="BI180" s="32">
        <v>0</v>
      </c>
      <c r="BJ180" s="32">
        <v>4.5973434969551557</v>
      </c>
      <c r="BK180" s="33">
        <f t="shared" si="8"/>
        <v>46.962082115374557</v>
      </c>
    </row>
    <row r="181" spans="1:63">
      <c r="A181" s="12"/>
      <c r="B181" s="44" t="s">
        <v>187</v>
      </c>
      <c r="C181" s="32">
        <v>0</v>
      </c>
      <c r="D181" s="32">
        <v>0</v>
      </c>
      <c r="E181" s="32">
        <v>0</v>
      </c>
      <c r="F181" s="32">
        <v>0</v>
      </c>
      <c r="G181" s="32">
        <v>0</v>
      </c>
      <c r="H181" s="32">
        <v>3.3833587313225806</v>
      </c>
      <c r="I181" s="32">
        <v>182.03446986167748</v>
      </c>
      <c r="J181" s="32">
        <v>0</v>
      </c>
      <c r="K181" s="32">
        <v>0</v>
      </c>
      <c r="L181" s="32">
        <v>18.499219955064518</v>
      </c>
      <c r="M181" s="32">
        <v>0</v>
      </c>
      <c r="N181" s="32">
        <v>0</v>
      </c>
      <c r="O181" s="32">
        <v>0</v>
      </c>
      <c r="P181" s="32">
        <v>0</v>
      </c>
      <c r="Q181" s="32">
        <v>0</v>
      </c>
      <c r="R181" s="32">
        <v>1.4086640548387097E-2</v>
      </c>
      <c r="S181" s="32">
        <v>30.723235527677424</v>
      </c>
      <c r="T181" s="32">
        <v>0</v>
      </c>
      <c r="U181" s="32">
        <v>0</v>
      </c>
      <c r="V181" s="32">
        <v>0</v>
      </c>
      <c r="W181" s="32">
        <v>0</v>
      </c>
      <c r="X181" s="32">
        <v>0</v>
      </c>
      <c r="Y181" s="32">
        <v>0</v>
      </c>
      <c r="Z181" s="32">
        <v>0</v>
      </c>
      <c r="AA181" s="32">
        <v>0</v>
      </c>
      <c r="AB181" s="32">
        <v>0</v>
      </c>
      <c r="AC181" s="32">
        <v>3.3255092612903216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2">
        <v>0</v>
      </c>
      <c r="AJ181" s="32">
        <v>0</v>
      </c>
      <c r="AK181" s="32">
        <v>0</v>
      </c>
      <c r="AL181" s="32">
        <v>0</v>
      </c>
      <c r="AM181" s="32">
        <v>0</v>
      </c>
      <c r="AN181" s="32">
        <v>0</v>
      </c>
      <c r="AO181" s="32">
        <v>0</v>
      </c>
      <c r="AP181" s="32">
        <v>0</v>
      </c>
      <c r="AQ181" s="32">
        <v>0</v>
      </c>
      <c r="AR181" s="32">
        <v>0</v>
      </c>
      <c r="AS181" s="32">
        <v>0</v>
      </c>
      <c r="AT181" s="32">
        <v>0</v>
      </c>
      <c r="AU181" s="32">
        <v>0</v>
      </c>
      <c r="AV181" s="32">
        <v>0.58055685096774179</v>
      </c>
      <c r="AW181" s="32">
        <v>126.4326803565807</v>
      </c>
      <c r="AX181" s="32">
        <v>0</v>
      </c>
      <c r="AY181" s="32">
        <v>0</v>
      </c>
      <c r="AZ181" s="32">
        <v>0.1921103035483871</v>
      </c>
      <c r="BA181" s="32">
        <v>0</v>
      </c>
      <c r="BB181" s="32">
        <v>0</v>
      </c>
      <c r="BC181" s="32">
        <v>0</v>
      </c>
      <c r="BD181" s="32">
        <v>0</v>
      </c>
      <c r="BE181" s="32">
        <v>0</v>
      </c>
      <c r="BF181" s="32">
        <v>0.26625909277419352</v>
      </c>
      <c r="BG181" s="32">
        <v>131.76062436996767</v>
      </c>
      <c r="BH181" s="32">
        <v>1.1227769437096775</v>
      </c>
      <c r="BI181" s="32">
        <v>0</v>
      </c>
      <c r="BJ181" s="32">
        <v>0.76815140058968445</v>
      </c>
      <c r="BK181" s="33">
        <f t="shared" si="8"/>
        <v>499.1030392957187</v>
      </c>
    </row>
    <row r="182" spans="1:63">
      <c r="A182" s="12"/>
      <c r="B182" s="44" t="s">
        <v>188</v>
      </c>
      <c r="C182" s="32">
        <v>0</v>
      </c>
      <c r="D182" s="32">
        <v>0</v>
      </c>
      <c r="E182" s="32">
        <v>0</v>
      </c>
      <c r="F182" s="32">
        <v>0</v>
      </c>
      <c r="G182" s="32">
        <v>0</v>
      </c>
      <c r="H182" s="32">
        <v>0.32326138103225799</v>
      </c>
      <c r="I182" s="32">
        <v>0</v>
      </c>
      <c r="J182" s="32">
        <v>0</v>
      </c>
      <c r="K182" s="32">
        <v>0</v>
      </c>
      <c r="L182" s="32">
        <v>0.30281589516129032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0.23182695222580643</v>
      </c>
      <c r="S182" s="32">
        <v>7.1574666129032266E-2</v>
      </c>
      <c r="T182" s="32">
        <v>0</v>
      </c>
      <c r="U182" s="32">
        <v>0</v>
      </c>
      <c r="V182" s="32">
        <v>0.19717213167741937</v>
      </c>
      <c r="W182" s="32">
        <v>0</v>
      </c>
      <c r="X182" s="32">
        <v>0</v>
      </c>
      <c r="Y182" s="32">
        <v>0</v>
      </c>
      <c r="Z182" s="32">
        <v>0</v>
      </c>
      <c r="AA182" s="32">
        <v>0</v>
      </c>
      <c r="AB182" s="32">
        <v>5.3684846246774187</v>
      </c>
      <c r="AC182" s="32">
        <v>0</v>
      </c>
      <c r="AD182" s="32">
        <v>0</v>
      </c>
      <c r="AE182" s="32">
        <v>0</v>
      </c>
      <c r="AF182" s="32">
        <v>20.009398328387103</v>
      </c>
      <c r="AG182" s="32">
        <v>0</v>
      </c>
      <c r="AH182" s="32">
        <v>0</v>
      </c>
      <c r="AI182" s="32">
        <v>0</v>
      </c>
      <c r="AJ182" s="32">
        <v>0</v>
      </c>
      <c r="AK182" s="32">
        <v>0</v>
      </c>
      <c r="AL182" s="32">
        <v>4.8993535499354834</v>
      </c>
      <c r="AM182" s="32">
        <v>4.3293987096774192E-2</v>
      </c>
      <c r="AN182" s="32">
        <v>0</v>
      </c>
      <c r="AO182" s="32">
        <v>0</v>
      </c>
      <c r="AP182" s="32">
        <v>6.588803645161291</v>
      </c>
      <c r="AQ182" s="32">
        <v>0</v>
      </c>
      <c r="AR182" s="32">
        <v>0</v>
      </c>
      <c r="AS182" s="32">
        <v>0</v>
      </c>
      <c r="AT182" s="32">
        <v>0</v>
      </c>
      <c r="AU182" s="32">
        <v>0</v>
      </c>
      <c r="AV182" s="32">
        <v>4.2342692823548429</v>
      </c>
      <c r="AW182" s="32">
        <v>2.0730846132258063</v>
      </c>
      <c r="AX182" s="32">
        <v>0</v>
      </c>
      <c r="AY182" s="32">
        <v>0</v>
      </c>
      <c r="AZ182" s="32">
        <v>13.636926167645166</v>
      </c>
      <c r="BA182" s="32">
        <v>0</v>
      </c>
      <c r="BB182" s="32">
        <v>0</v>
      </c>
      <c r="BC182" s="32">
        <v>0</v>
      </c>
      <c r="BD182" s="32">
        <v>0</v>
      </c>
      <c r="BE182" s="32">
        <v>0</v>
      </c>
      <c r="BF182" s="32">
        <v>6.0393768958387204</v>
      </c>
      <c r="BG182" s="32">
        <v>0.59529232258064513</v>
      </c>
      <c r="BH182" s="32">
        <v>0</v>
      </c>
      <c r="BI182" s="32">
        <v>0</v>
      </c>
      <c r="BJ182" s="32">
        <v>4.538832228311966</v>
      </c>
      <c r="BK182" s="33">
        <f t="shared" si="8"/>
        <v>69.153766671441019</v>
      </c>
    </row>
    <row r="183" spans="1:63">
      <c r="A183" s="12"/>
      <c r="B183" s="44" t="s">
        <v>189</v>
      </c>
      <c r="C183" s="32">
        <v>0</v>
      </c>
      <c r="D183" s="32">
        <v>0</v>
      </c>
      <c r="E183" s="32">
        <v>0</v>
      </c>
      <c r="F183" s="32">
        <v>0</v>
      </c>
      <c r="G183" s="32">
        <v>0</v>
      </c>
      <c r="H183" s="32">
        <v>0.25773791941935487</v>
      </c>
      <c r="I183" s="32">
        <v>0</v>
      </c>
      <c r="J183" s="32">
        <v>0</v>
      </c>
      <c r="K183" s="32">
        <v>0</v>
      </c>
      <c r="L183" s="32">
        <v>0.49214652941935483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0.1948084066451613</v>
      </c>
      <c r="S183" s="32">
        <v>0.45120645483870969</v>
      </c>
      <c r="T183" s="32">
        <v>0</v>
      </c>
      <c r="U183" s="32">
        <v>0</v>
      </c>
      <c r="V183" s="32">
        <v>0.41355080567741931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1.5586840538064515</v>
      </c>
      <c r="AC183" s="32">
        <v>0.21674748387096776</v>
      </c>
      <c r="AD183" s="32">
        <v>0</v>
      </c>
      <c r="AE183" s="32">
        <v>0</v>
      </c>
      <c r="AF183" s="32">
        <v>9.2617283595483872</v>
      </c>
      <c r="AG183" s="32">
        <v>0</v>
      </c>
      <c r="AH183" s="32">
        <v>0</v>
      </c>
      <c r="AI183" s="32">
        <v>0</v>
      </c>
      <c r="AJ183" s="32">
        <v>0</v>
      </c>
      <c r="AK183" s="32">
        <v>0</v>
      </c>
      <c r="AL183" s="32">
        <v>1.5203210388709676</v>
      </c>
      <c r="AM183" s="32">
        <v>0</v>
      </c>
      <c r="AN183" s="32">
        <v>0</v>
      </c>
      <c r="AO183" s="32">
        <v>0</v>
      </c>
      <c r="AP183" s="32">
        <v>1.6017639058064519</v>
      </c>
      <c r="AQ183" s="32">
        <v>0</v>
      </c>
      <c r="AR183" s="32">
        <v>0</v>
      </c>
      <c r="AS183" s="32">
        <v>0</v>
      </c>
      <c r="AT183" s="32">
        <v>0</v>
      </c>
      <c r="AU183" s="32">
        <v>0</v>
      </c>
      <c r="AV183" s="32">
        <v>2.3200917772580643</v>
      </c>
      <c r="AW183" s="32">
        <v>0.21674748387096776</v>
      </c>
      <c r="AX183" s="32">
        <v>0</v>
      </c>
      <c r="AY183" s="32">
        <v>0</v>
      </c>
      <c r="AZ183" s="32">
        <v>13.46317254019355</v>
      </c>
      <c r="BA183" s="32">
        <v>0</v>
      </c>
      <c r="BB183" s="32">
        <v>0</v>
      </c>
      <c r="BC183" s="32">
        <v>0</v>
      </c>
      <c r="BD183" s="32">
        <v>0</v>
      </c>
      <c r="BE183" s="32">
        <v>0</v>
      </c>
      <c r="BF183" s="32">
        <v>4.2175950778387099</v>
      </c>
      <c r="BG183" s="32">
        <v>1.0837374193548386E-2</v>
      </c>
      <c r="BH183" s="32">
        <v>0</v>
      </c>
      <c r="BI183" s="32">
        <v>0</v>
      </c>
      <c r="BJ183" s="32">
        <v>3.4201923170755504</v>
      </c>
      <c r="BK183" s="33">
        <f t="shared" si="8"/>
        <v>39.617331528333622</v>
      </c>
    </row>
    <row r="184" spans="1:63">
      <c r="A184" s="12"/>
      <c r="B184" s="44" t="s">
        <v>190</v>
      </c>
      <c r="C184" s="32">
        <v>0</v>
      </c>
      <c r="D184" s="32">
        <v>0</v>
      </c>
      <c r="E184" s="32">
        <v>0</v>
      </c>
      <c r="F184" s="32">
        <v>0</v>
      </c>
      <c r="G184" s="32">
        <v>0</v>
      </c>
      <c r="H184" s="32">
        <v>9.2760535645161291E-2</v>
      </c>
      <c r="I184" s="32">
        <v>0</v>
      </c>
      <c r="J184" s="32">
        <v>0</v>
      </c>
      <c r="K184" s="32">
        <v>0</v>
      </c>
      <c r="L184" s="32">
        <v>0.29343296129032254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0.15674837187096771</v>
      </c>
      <c r="S184" s="32">
        <v>0</v>
      </c>
      <c r="T184" s="32">
        <v>0</v>
      </c>
      <c r="U184" s="32">
        <v>0</v>
      </c>
      <c r="V184" s="32">
        <v>9.4211687000000002E-2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3.3611473504516143</v>
      </c>
      <c r="AC184" s="32">
        <v>2.1879193548387098E-2</v>
      </c>
      <c r="AD184" s="32">
        <v>0</v>
      </c>
      <c r="AE184" s="32">
        <v>0</v>
      </c>
      <c r="AF184" s="32">
        <v>10.234183370870969</v>
      </c>
      <c r="AG184" s="32">
        <v>0</v>
      </c>
      <c r="AH184" s="32">
        <v>0</v>
      </c>
      <c r="AI184" s="32">
        <v>0</v>
      </c>
      <c r="AJ184" s="32">
        <v>0</v>
      </c>
      <c r="AK184" s="32">
        <v>0</v>
      </c>
      <c r="AL184" s="32">
        <v>2.5255371904838708</v>
      </c>
      <c r="AM184" s="32">
        <v>0</v>
      </c>
      <c r="AN184" s="32">
        <v>0</v>
      </c>
      <c r="AO184" s="32">
        <v>0</v>
      </c>
      <c r="AP184" s="32">
        <v>2.4449998790322587</v>
      </c>
      <c r="AQ184" s="32">
        <v>0</v>
      </c>
      <c r="AR184" s="32">
        <v>0</v>
      </c>
      <c r="AS184" s="32">
        <v>0</v>
      </c>
      <c r="AT184" s="32">
        <v>0</v>
      </c>
      <c r="AU184" s="32">
        <v>0</v>
      </c>
      <c r="AV184" s="32">
        <v>3.5730404146129042</v>
      </c>
      <c r="AW184" s="32">
        <v>0.27348991935483868</v>
      </c>
      <c r="AX184" s="32">
        <v>0</v>
      </c>
      <c r="AY184" s="32">
        <v>0</v>
      </c>
      <c r="AZ184" s="32">
        <v>8.365209893129034</v>
      </c>
      <c r="BA184" s="32">
        <v>0</v>
      </c>
      <c r="BB184" s="32">
        <v>0</v>
      </c>
      <c r="BC184" s="32">
        <v>0</v>
      </c>
      <c r="BD184" s="32">
        <v>0</v>
      </c>
      <c r="BE184" s="32">
        <v>0</v>
      </c>
      <c r="BF184" s="32">
        <v>4.652245568677416</v>
      </c>
      <c r="BG184" s="32">
        <v>1.6970890892580646</v>
      </c>
      <c r="BH184" s="32">
        <v>0</v>
      </c>
      <c r="BI184" s="32">
        <v>0</v>
      </c>
      <c r="BJ184" s="32">
        <v>3.3375519820583941</v>
      </c>
      <c r="BK184" s="33">
        <f t="shared" si="8"/>
        <v>41.1235274072842</v>
      </c>
    </row>
    <row r="185" spans="1:63">
      <c r="A185" s="12"/>
      <c r="B185" s="44" t="s">
        <v>191</v>
      </c>
      <c r="C185" s="32">
        <v>0</v>
      </c>
      <c r="D185" s="32">
        <v>0</v>
      </c>
      <c r="E185" s="32">
        <v>0</v>
      </c>
      <c r="F185" s="32">
        <v>0</v>
      </c>
      <c r="G185" s="32">
        <v>0</v>
      </c>
      <c r="H185" s="32">
        <v>9.2807728451612892E-2</v>
      </c>
      <c r="I185" s="32">
        <v>0</v>
      </c>
      <c r="J185" s="32">
        <v>0</v>
      </c>
      <c r="K185" s="32">
        <v>0</v>
      </c>
      <c r="L185" s="32">
        <v>9.7468200000000005E-2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5.6314922258064525E-2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4.9630944917741955</v>
      </c>
      <c r="AC185" s="32">
        <v>0.21427283870967742</v>
      </c>
      <c r="AD185" s="32">
        <v>0</v>
      </c>
      <c r="AE185" s="32">
        <v>0</v>
      </c>
      <c r="AF185" s="32">
        <v>10.879252839967741</v>
      </c>
      <c r="AG185" s="32">
        <v>0</v>
      </c>
      <c r="AH185" s="32">
        <v>0</v>
      </c>
      <c r="AI185" s="32">
        <v>0</v>
      </c>
      <c r="AJ185" s="32">
        <v>0</v>
      </c>
      <c r="AK185" s="32">
        <v>0</v>
      </c>
      <c r="AL185" s="32">
        <v>2.8012959181612898</v>
      </c>
      <c r="AM185" s="32">
        <v>0.3321229</v>
      </c>
      <c r="AN185" s="32">
        <v>0</v>
      </c>
      <c r="AO185" s="32">
        <v>0</v>
      </c>
      <c r="AP185" s="32">
        <v>4.359164930838709</v>
      </c>
      <c r="AQ185" s="32">
        <v>0</v>
      </c>
      <c r="AR185" s="32">
        <v>0</v>
      </c>
      <c r="AS185" s="32">
        <v>0</v>
      </c>
      <c r="AT185" s="32">
        <v>0</v>
      </c>
      <c r="AU185" s="32">
        <v>0</v>
      </c>
      <c r="AV185" s="32">
        <v>1.3051549763225805</v>
      </c>
      <c r="AW185" s="32">
        <v>0.26784104838709677</v>
      </c>
      <c r="AX185" s="32">
        <v>0</v>
      </c>
      <c r="AY185" s="32">
        <v>0</v>
      </c>
      <c r="AZ185" s="32">
        <v>3.7743334191612896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0.86904740161290295</v>
      </c>
      <c r="BG185" s="32">
        <v>1.0713635483870969</v>
      </c>
      <c r="BH185" s="32">
        <v>0</v>
      </c>
      <c r="BI185" s="32">
        <v>0</v>
      </c>
      <c r="BJ185" s="32">
        <v>0.54749170849793349</v>
      </c>
      <c r="BK185" s="33">
        <f t="shared" si="8"/>
        <v>31.631026872530192</v>
      </c>
    </row>
    <row r="186" spans="1:63">
      <c r="A186" s="12"/>
      <c r="B186" s="44" t="s">
        <v>192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0.1470686372903226</v>
      </c>
      <c r="I186" s="32">
        <v>0</v>
      </c>
      <c r="J186" s="32">
        <v>0</v>
      </c>
      <c r="K186" s="32">
        <v>0</v>
      </c>
      <c r="L186" s="32">
        <v>1.0673554064516129E-2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2.2101803870967739E-2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2.0838469683548384</v>
      </c>
      <c r="AC186" s="32">
        <v>0.52307452580645153</v>
      </c>
      <c r="AD186" s="32">
        <v>0</v>
      </c>
      <c r="AE186" s="32">
        <v>0</v>
      </c>
      <c r="AF186" s="32">
        <v>6.5918055564516127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1.6266550253548384</v>
      </c>
      <c r="AM186" s="32">
        <v>5.3374951612903225E-2</v>
      </c>
      <c r="AN186" s="32">
        <v>0</v>
      </c>
      <c r="AO186" s="32">
        <v>0</v>
      </c>
      <c r="AP186" s="32">
        <v>1.7346859274193545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2.470084276064517</v>
      </c>
      <c r="AW186" s="32">
        <v>2.465922667741935</v>
      </c>
      <c r="AX186" s="32">
        <v>0</v>
      </c>
      <c r="AY186" s="32">
        <v>0</v>
      </c>
      <c r="AZ186" s="32">
        <v>6.2958112498387093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0.73708757012903237</v>
      </c>
      <c r="BG186" s="32">
        <v>0.53374951612903221</v>
      </c>
      <c r="BH186" s="32">
        <v>0</v>
      </c>
      <c r="BI186" s="32">
        <v>0</v>
      </c>
      <c r="BJ186" s="32">
        <v>0.47343582409466578</v>
      </c>
      <c r="BK186" s="33">
        <f t="shared" si="8"/>
        <v>25.769378054223694</v>
      </c>
    </row>
    <row r="187" spans="1:63">
      <c r="A187" s="12"/>
      <c r="B187" s="44" t="s">
        <v>193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0.30188297222580646</v>
      </c>
      <c r="I187" s="32">
        <v>4.0069749677419372E-2</v>
      </c>
      <c r="J187" s="32">
        <v>0</v>
      </c>
      <c r="K187" s="32">
        <v>0</v>
      </c>
      <c r="L187" s="32">
        <v>0.99383523870967738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0.29138197293548396</v>
      </c>
      <c r="S187" s="32">
        <v>0</v>
      </c>
      <c r="T187" s="32">
        <v>0</v>
      </c>
      <c r="U187" s="32">
        <v>0</v>
      </c>
      <c r="V187" s="32">
        <v>0.25780655499999999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3.2096789658709679</v>
      </c>
      <c r="AC187" s="32">
        <v>0.31387229032258063</v>
      </c>
      <c r="AD187" s="32">
        <v>0</v>
      </c>
      <c r="AE187" s="32">
        <v>0</v>
      </c>
      <c r="AF187" s="32">
        <v>14.521824632258063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2.9508390551935486</v>
      </c>
      <c r="AM187" s="32">
        <v>0</v>
      </c>
      <c r="AN187" s="32">
        <v>0</v>
      </c>
      <c r="AO187" s="32">
        <v>0</v>
      </c>
      <c r="AP187" s="32">
        <v>3.358433506451612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12.081458160580661</v>
      </c>
      <c r="AW187" s="32">
        <v>2.4835445910645162</v>
      </c>
      <c r="AX187" s="32">
        <v>0</v>
      </c>
      <c r="AY187" s="32">
        <v>0</v>
      </c>
      <c r="AZ187" s="32">
        <v>67.075776717999972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4.6358341020645213</v>
      </c>
      <c r="BG187" s="32">
        <v>2.3439838626451612</v>
      </c>
      <c r="BH187" s="32">
        <v>0</v>
      </c>
      <c r="BI187" s="32">
        <v>0</v>
      </c>
      <c r="BJ187" s="32">
        <v>6.5861269868897434</v>
      </c>
      <c r="BK187" s="33">
        <f t="shared" si="8"/>
        <v>121.44634935988972</v>
      </c>
    </row>
    <row r="188" spans="1:63">
      <c r="A188" s="12"/>
      <c r="B188" s="44" t="s">
        <v>194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0.26269005570967741</v>
      </c>
      <c r="I188" s="32">
        <v>1.5664533870967744E-2</v>
      </c>
      <c r="J188" s="32">
        <v>0</v>
      </c>
      <c r="K188" s="32">
        <v>0</v>
      </c>
      <c r="L188" s="32">
        <v>0.20886045161290323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0.14775980480645162</v>
      </c>
      <c r="S188" s="32">
        <v>0</v>
      </c>
      <c r="T188" s="32">
        <v>0</v>
      </c>
      <c r="U188" s="32">
        <v>0</v>
      </c>
      <c r="V188" s="32">
        <v>0.10443022580645162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10.608210621645162</v>
      </c>
      <c r="AC188" s="32">
        <v>0.10377912903225806</v>
      </c>
      <c r="AD188" s="32">
        <v>0</v>
      </c>
      <c r="AE188" s="32">
        <v>0</v>
      </c>
      <c r="AF188" s="32">
        <v>28.448972641612908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10.937091870354839</v>
      </c>
      <c r="AM188" s="32">
        <v>0.90702958774193543</v>
      </c>
      <c r="AN188" s="32">
        <v>0</v>
      </c>
      <c r="AO188" s="32">
        <v>0</v>
      </c>
      <c r="AP188" s="32">
        <v>14.523370212419351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7.6349627188709706</v>
      </c>
      <c r="AW188" s="32">
        <v>4.2549442903225806E-2</v>
      </c>
      <c r="AX188" s="32">
        <v>0</v>
      </c>
      <c r="AY188" s="32">
        <v>0</v>
      </c>
      <c r="AZ188" s="32">
        <v>8.7333948657741942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5.5736390966451612</v>
      </c>
      <c r="BG188" s="32">
        <v>0.33728216935483868</v>
      </c>
      <c r="BH188" s="32">
        <v>1.0377912903225806</v>
      </c>
      <c r="BI188" s="32">
        <v>0</v>
      </c>
      <c r="BJ188" s="32">
        <v>4.4437834890592569</v>
      </c>
      <c r="BK188" s="33">
        <f t="shared" si="8"/>
        <v>94.071262207543128</v>
      </c>
    </row>
    <row r="189" spans="1:63">
      <c r="A189" s="12"/>
      <c r="B189" s="44" t="s">
        <v>195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0.73671146790322573</v>
      </c>
      <c r="I189" s="32">
        <v>0</v>
      </c>
      <c r="J189" s="32">
        <v>0</v>
      </c>
      <c r="K189" s="32">
        <v>0</v>
      </c>
      <c r="L189" s="32">
        <v>1.4145110806451613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0.14875263099999997</v>
      </c>
      <c r="S189" s="32">
        <v>0</v>
      </c>
      <c r="T189" s="32">
        <v>0</v>
      </c>
      <c r="U189" s="32">
        <v>0</v>
      </c>
      <c r="V189" s="32">
        <v>4.0705354838709677E-2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9.835661968580645</v>
      </c>
      <c r="AC189" s="32">
        <v>8.1184800000000001E-2</v>
      </c>
      <c r="AD189" s="32">
        <v>0</v>
      </c>
      <c r="AE189" s="32">
        <v>0</v>
      </c>
      <c r="AF189" s="32">
        <v>0.60888600000000004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4.6222159956451616</v>
      </c>
      <c r="AM189" s="32">
        <v>1.01481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51.779620504032287</v>
      </c>
      <c r="AW189" s="32">
        <v>0.22325820000000002</v>
      </c>
      <c r="AX189" s="32">
        <v>0</v>
      </c>
      <c r="AY189" s="32">
        <v>0</v>
      </c>
      <c r="AZ189" s="32">
        <v>3.2689970876451606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6.9390052260645172</v>
      </c>
      <c r="BG189" s="32">
        <v>0.202962</v>
      </c>
      <c r="BH189" s="32">
        <v>0</v>
      </c>
      <c r="BI189" s="32">
        <v>0</v>
      </c>
      <c r="BJ189" s="32">
        <v>0.32680184651955257</v>
      </c>
      <c r="BK189" s="33">
        <f t="shared" si="8"/>
        <v>81.244084162874444</v>
      </c>
    </row>
    <row r="190" spans="1:63">
      <c r="A190" s="12"/>
      <c r="B190" s="44" t="s">
        <v>196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1.2111402571612901</v>
      </c>
      <c r="I190" s="32">
        <v>0</v>
      </c>
      <c r="J190" s="32">
        <v>0</v>
      </c>
      <c r="K190" s="32">
        <v>0</v>
      </c>
      <c r="L190" s="32">
        <v>2.5498884543870961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1.0091397232258068</v>
      </c>
      <c r="S190" s="32">
        <v>2.6132240000000001E-2</v>
      </c>
      <c r="T190" s="32">
        <v>0</v>
      </c>
      <c r="U190" s="32">
        <v>0</v>
      </c>
      <c r="V190" s="32">
        <v>0.44193505064516125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1.5180384667741937</v>
      </c>
      <c r="AC190" s="32">
        <v>0.84757451612903223</v>
      </c>
      <c r="AD190" s="32">
        <v>0</v>
      </c>
      <c r="AE190" s="32">
        <v>0</v>
      </c>
      <c r="AF190" s="32">
        <v>7.8196841415806446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0.44495401887096764</v>
      </c>
      <c r="AM190" s="32">
        <v>0</v>
      </c>
      <c r="AN190" s="32">
        <v>0</v>
      </c>
      <c r="AO190" s="32">
        <v>0</v>
      </c>
      <c r="AP190" s="32">
        <v>0.71591794129032249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11.436805971258071</v>
      </c>
      <c r="AW190" s="32">
        <v>3.103328414774194</v>
      </c>
      <c r="AX190" s="32">
        <v>0</v>
      </c>
      <c r="AY190" s="32">
        <v>0</v>
      </c>
      <c r="AZ190" s="32">
        <v>35.833862360741954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16.369422294258147</v>
      </c>
      <c r="BG190" s="32">
        <v>0.78357060074193541</v>
      </c>
      <c r="BH190" s="32">
        <v>2.2601987096774193E-2</v>
      </c>
      <c r="BI190" s="32">
        <v>0</v>
      </c>
      <c r="BJ190" s="32">
        <v>7.6046192699977508</v>
      </c>
      <c r="BK190" s="33">
        <f t="shared" si="8"/>
        <v>91.738615708933352</v>
      </c>
    </row>
    <row r="191" spans="1:63">
      <c r="A191" s="12"/>
      <c r="B191" s="44" t="s">
        <v>197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0.55121440467741956</v>
      </c>
      <c r="I191" s="32">
        <v>0</v>
      </c>
      <c r="J191" s="32">
        <v>0</v>
      </c>
      <c r="K191" s="32">
        <v>0</v>
      </c>
      <c r="L191" s="32">
        <v>0.25300802877419354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0.55113346048387091</v>
      </c>
      <c r="S191" s="32">
        <v>4.1052565161290348E-2</v>
      </c>
      <c r="T191" s="32">
        <v>0</v>
      </c>
      <c r="U191" s="32">
        <v>0</v>
      </c>
      <c r="V191" s="32">
        <v>0.31815738000000005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3.303500452419355</v>
      </c>
      <c r="AC191" s="32">
        <v>1.9481468548387098</v>
      </c>
      <c r="AD191" s="32">
        <v>0</v>
      </c>
      <c r="AE191" s="32">
        <v>0</v>
      </c>
      <c r="AF191" s="32">
        <v>6.4338941414516144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1.4125901521935482</v>
      </c>
      <c r="AM191" s="32">
        <v>2.2264535483870966E-2</v>
      </c>
      <c r="AN191" s="32">
        <v>0</v>
      </c>
      <c r="AO191" s="32">
        <v>0</v>
      </c>
      <c r="AP191" s="32">
        <v>1.224549451612903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5.614885980387097</v>
      </c>
      <c r="AW191" s="32">
        <v>1.8089823757419354</v>
      </c>
      <c r="AX191" s="32">
        <v>0</v>
      </c>
      <c r="AY191" s="32">
        <v>0</v>
      </c>
      <c r="AZ191" s="32">
        <v>13.943611357741947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7.8846367179354733</v>
      </c>
      <c r="BG191" s="32">
        <v>2.0871279096774193</v>
      </c>
      <c r="BH191" s="32">
        <v>0</v>
      </c>
      <c r="BI191" s="32">
        <v>0</v>
      </c>
      <c r="BJ191" s="32">
        <v>4.7267989869038569</v>
      </c>
      <c r="BK191" s="33">
        <f t="shared" si="8"/>
        <v>52.125554755484501</v>
      </c>
    </row>
    <row r="192" spans="1:63">
      <c r="A192" s="12"/>
      <c r="B192" s="44" t="s">
        <v>198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15.264212032516136</v>
      </c>
      <c r="I192" s="32">
        <v>198.11395766948388</v>
      </c>
      <c r="J192" s="32">
        <v>0</v>
      </c>
      <c r="K192" s="32">
        <v>0</v>
      </c>
      <c r="L192" s="32">
        <v>48.09831561654839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6.8285669501290336</v>
      </c>
      <c r="S192" s="32">
        <v>7.7001103566129041</v>
      </c>
      <c r="T192" s="32">
        <v>0.19578860374193546</v>
      </c>
      <c r="U192" s="32">
        <v>0</v>
      </c>
      <c r="V192" s="32">
        <v>4.3576165752903231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1.4384442988064519</v>
      </c>
      <c r="AC192" s="32">
        <v>0.96105659941935473</v>
      </c>
      <c r="AD192" s="32">
        <v>1.019050135064516</v>
      </c>
      <c r="AE192" s="32">
        <v>0</v>
      </c>
      <c r="AF192" s="32">
        <v>6.7202465599354833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0.16136900132258061</v>
      </c>
      <c r="AM192" s="32">
        <v>0.83152027429032249</v>
      </c>
      <c r="AN192" s="32">
        <v>0</v>
      </c>
      <c r="AO192" s="32">
        <v>0</v>
      </c>
      <c r="AP192" s="32">
        <v>0.23100195409677421</v>
      </c>
      <c r="AQ192" s="32">
        <v>0</v>
      </c>
      <c r="AR192" s="32">
        <v>2.9593865938064523</v>
      </c>
      <c r="AS192" s="32">
        <v>0</v>
      </c>
      <c r="AT192" s="32">
        <v>0</v>
      </c>
      <c r="AU192" s="32">
        <v>0</v>
      </c>
      <c r="AV192" s="32">
        <v>68.644009735032157</v>
      </c>
      <c r="AW192" s="32">
        <v>275.63293172764497</v>
      </c>
      <c r="AX192" s="32">
        <v>16.112529203999998</v>
      </c>
      <c r="AY192" s="32">
        <v>0</v>
      </c>
      <c r="AZ192" s="32">
        <v>357.73829328454798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34.34631056464508</v>
      </c>
      <c r="BG192" s="32">
        <v>30.700126746161288</v>
      </c>
      <c r="BH192" s="32">
        <v>1.370938917838709</v>
      </c>
      <c r="BI192" s="32">
        <v>0</v>
      </c>
      <c r="BJ192" s="32">
        <v>40.353507550928256</v>
      </c>
      <c r="BK192" s="33">
        <f t="shared" si="8"/>
        <v>1119.779290951863</v>
      </c>
    </row>
    <row r="193" spans="1:63">
      <c r="A193" s="12"/>
      <c r="B193" s="44" t="s">
        <v>199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0.21632755103225806</v>
      </c>
      <c r="I193" s="32">
        <v>0</v>
      </c>
      <c r="J193" s="32">
        <v>0</v>
      </c>
      <c r="K193" s="32">
        <v>0</v>
      </c>
      <c r="L193" s="32">
        <v>6.8261245161290313E-2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0.16549321658064517</v>
      </c>
      <c r="S193" s="32">
        <v>1.1376874193548386E-2</v>
      </c>
      <c r="T193" s="32">
        <v>0</v>
      </c>
      <c r="U193" s="32">
        <v>0</v>
      </c>
      <c r="V193" s="32">
        <v>8.0775806774193562E-2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3.0305185377419357</v>
      </c>
      <c r="AC193" s="32">
        <v>0</v>
      </c>
      <c r="AD193" s="32">
        <v>0</v>
      </c>
      <c r="AE193" s="32">
        <v>0</v>
      </c>
      <c r="AF193" s="32">
        <v>7.3195268487096747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1.0777911749032261</v>
      </c>
      <c r="AM193" s="32">
        <v>0</v>
      </c>
      <c r="AN193" s="32">
        <v>0</v>
      </c>
      <c r="AO193" s="32">
        <v>0</v>
      </c>
      <c r="AP193" s="32">
        <v>1.9694042983870967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4.2495237021290313</v>
      </c>
      <c r="AW193" s="32">
        <v>3.7864086193548374</v>
      </c>
      <c r="AX193" s="32">
        <v>0</v>
      </c>
      <c r="AY193" s="32">
        <v>0</v>
      </c>
      <c r="AZ193" s="32">
        <v>8.4787405333548307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4.6318858547419364</v>
      </c>
      <c r="BG193" s="32">
        <v>1.1652079879999999</v>
      </c>
      <c r="BH193" s="32">
        <v>0</v>
      </c>
      <c r="BI193" s="32">
        <v>0</v>
      </c>
      <c r="BJ193" s="32">
        <v>2.8878540126346368</v>
      </c>
      <c r="BK193" s="33">
        <f t="shared" si="8"/>
        <v>39.139096263699138</v>
      </c>
    </row>
    <row r="194" spans="1:63">
      <c r="A194" s="12"/>
      <c r="B194" s="44" t="s">
        <v>200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0.13558671348387097</v>
      </c>
      <c r="I194" s="32">
        <v>1.1073387000967743</v>
      </c>
      <c r="J194" s="32">
        <v>0</v>
      </c>
      <c r="K194" s="32">
        <v>0</v>
      </c>
      <c r="L194" s="32">
        <v>2.2236680322580641E-2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0.63161654796774203</v>
      </c>
      <c r="S194" s="32">
        <v>0</v>
      </c>
      <c r="T194" s="32">
        <v>0</v>
      </c>
      <c r="U194" s="32">
        <v>0</v>
      </c>
      <c r="V194" s="32">
        <v>0.11536821370967743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1.8776400826774193</v>
      </c>
      <c r="AC194" s="32">
        <v>0</v>
      </c>
      <c r="AD194" s="32">
        <v>0</v>
      </c>
      <c r="AE194" s="32">
        <v>0</v>
      </c>
      <c r="AF194" s="32">
        <v>4.5727646084516138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0.85799088948387092</v>
      </c>
      <c r="AM194" s="32">
        <v>0.30015229354838713</v>
      </c>
      <c r="AN194" s="32">
        <v>0</v>
      </c>
      <c r="AO194" s="32">
        <v>0</v>
      </c>
      <c r="AP194" s="32">
        <v>1.7632279733225804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6.7866821009354785</v>
      </c>
      <c r="AW194" s="32">
        <v>2.9348224258064515</v>
      </c>
      <c r="AX194" s="32">
        <v>0</v>
      </c>
      <c r="AY194" s="32">
        <v>0</v>
      </c>
      <c r="AZ194" s="32">
        <v>30.711728525999991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3.0847639171290302</v>
      </c>
      <c r="BG194" s="32">
        <v>0.11115639948387097</v>
      </c>
      <c r="BH194" s="32">
        <v>0</v>
      </c>
      <c r="BI194" s="32">
        <v>0</v>
      </c>
      <c r="BJ194" s="32">
        <v>4.3471386719047498</v>
      </c>
      <c r="BK194" s="33">
        <f t="shared" si="8"/>
        <v>59.36021474432409</v>
      </c>
    </row>
    <row r="195" spans="1:63">
      <c r="A195" s="12"/>
      <c r="B195" s="44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0.36283256519354845</v>
      </c>
      <c r="I195" s="32">
        <v>0</v>
      </c>
      <c r="J195" s="32">
        <v>0</v>
      </c>
      <c r="K195" s="32">
        <v>0</v>
      </c>
      <c r="L195" s="32">
        <v>0.28323822580645164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0.31242468616129032</v>
      </c>
      <c r="S195" s="32">
        <v>0</v>
      </c>
      <c r="T195" s="32">
        <v>0</v>
      </c>
      <c r="U195" s="32">
        <v>0</v>
      </c>
      <c r="V195" s="32">
        <v>0.33988587096774198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2.2396119954838709</v>
      </c>
      <c r="AC195" s="32">
        <v>0.47613635483870964</v>
      </c>
      <c r="AD195" s="32">
        <v>0</v>
      </c>
      <c r="AE195" s="32">
        <v>0</v>
      </c>
      <c r="AF195" s="32">
        <v>10.16051780170968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1.0260183454838709</v>
      </c>
      <c r="AM195" s="32">
        <v>0</v>
      </c>
      <c r="AN195" s="32">
        <v>0</v>
      </c>
      <c r="AO195" s="32">
        <v>0</v>
      </c>
      <c r="AP195" s="32">
        <v>1.3176795161290322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4.422870291483866</v>
      </c>
      <c r="AW195" s="32">
        <v>1.4600042890322582</v>
      </c>
      <c r="AX195" s="32">
        <v>0</v>
      </c>
      <c r="AY195" s="32">
        <v>0</v>
      </c>
      <c r="AZ195" s="32">
        <v>11.293021622258076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6.642165168032248</v>
      </c>
      <c r="BG195" s="32">
        <v>0.49839282612903224</v>
      </c>
      <c r="BH195" s="32">
        <v>0</v>
      </c>
      <c r="BI195" s="32">
        <v>0</v>
      </c>
      <c r="BJ195" s="32">
        <v>4.7813816095724828</v>
      </c>
      <c r="BK195" s="33">
        <f t="shared" si="8"/>
        <v>45.616181168282168</v>
      </c>
    </row>
    <row r="196" spans="1:63">
      <c r="A196" s="12"/>
      <c r="B196" s="44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0.18896486767741932</v>
      </c>
      <c r="I196" s="32">
        <v>0.4239963677419355</v>
      </c>
      <c r="J196" s="32">
        <v>0</v>
      </c>
      <c r="K196" s="32">
        <v>0</v>
      </c>
      <c r="L196" s="32">
        <v>0.23745468977419354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0.23059644990322584</v>
      </c>
      <c r="S196" s="32">
        <v>0</v>
      </c>
      <c r="T196" s="32">
        <v>0</v>
      </c>
      <c r="U196" s="32">
        <v>0</v>
      </c>
      <c r="V196" s="32">
        <v>6.8756167741935492E-2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29.037818707161286</v>
      </c>
      <c r="AC196" s="32">
        <v>2.19360708</v>
      </c>
      <c r="AD196" s="32">
        <v>0</v>
      </c>
      <c r="AE196" s="32">
        <v>0</v>
      </c>
      <c r="AF196" s="32">
        <v>62.087404950032266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26.894219443387101</v>
      </c>
      <c r="AM196" s="32">
        <v>0.6289912774193549</v>
      </c>
      <c r="AN196" s="32">
        <v>0.11231987096774194</v>
      </c>
      <c r="AO196" s="32">
        <v>0</v>
      </c>
      <c r="AP196" s="32">
        <v>22.350531123870972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3.1359241665161268</v>
      </c>
      <c r="AW196" s="32">
        <v>0.99401962600000004</v>
      </c>
      <c r="AX196" s="32">
        <v>0</v>
      </c>
      <c r="AY196" s="32">
        <v>0</v>
      </c>
      <c r="AZ196" s="32">
        <v>3.4502183214193551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6.8258716476774266</v>
      </c>
      <c r="BG196" s="32">
        <v>3.1962252451612903E-2</v>
      </c>
      <c r="BH196" s="32">
        <v>0</v>
      </c>
      <c r="BI196" s="32">
        <v>0</v>
      </c>
      <c r="BJ196" s="32">
        <v>2.8042324523753495</v>
      </c>
      <c r="BK196" s="33">
        <f t="shared" si="8"/>
        <v>161.69688946211733</v>
      </c>
    </row>
    <row r="197" spans="1:63">
      <c r="A197" s="12"/>
      <c r="B197" s="44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0.22020243641935475</v>
      </c>
      <c r="I197" s="32">
        <v>5.6706225806451611</v>
      </c>
      <c r="J197" s="32">
        <v>0</v>
      </c>
      <c r="K197" s="32">
        <v>0</v>
      </c>
      <c r="L197" s="32">
        <v>2.1233591390322588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0.16303622383870969</v>
      </c>
      <c r="S197" s="32">
        <v>0</v>
      </c>
      <c r="T197" s="32">
        <v>0</v>
      </c>
      <c r="U197" s="32">
        <v>0</v>
      </c>
      <c r="V197" s="32">
        <v>0.54298849751612899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2.2357316129032259E-2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6.4836216774193545E-2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2.1305644325806461</v>
      </c>
      <c r="AW197" s="32">
        <v>1.0396152000000001</v>
      </c>
      <c r="AX197" s="32">
        <v>0</v>
      </c>
      <c r="AY197" s="32">
        <v>0</v>
      </c>
      <c r="AZ197" s="32">
        <v>1.7035157024516128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5.4414905848064503</v>
      </c>
      <c r="BG197" s="32">
        <v>0.6707194838709678</v>
      </c>
      <c r="BH197" s="32">
        <v>0</v>
      </c>
      <c r="BI197" s="32">
        <v>0</v>
      </c>
      <c r="BJ197" s="32">
        <v>3.0587465058512682</v>
      </c>
      <c r="BK197" s="33">
        <f t="shared" si="8"/>
        <v>22.852054319915784</v>
      </c>
    </row>
    <row r="198" spans="1:63">
      <c r="A198" s="12"/>
      <c r="B198" s="44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0.25718909738709678</v>
      </c>
      <c r="I198" s="32">
        <v>2.2833967741935486</v>
      </c>
      <c r="J198" s="32">
        <v>0</v>
      </c>
      <c r="K198" s="32">
        <v>0</v>
      </c>
      <c r="L198" s="32">
        <v>3.1815992288387096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0.3806557823870968</v>
      </c>
      <c r="S198" s="32">
        <v>9.4760966129032259E-2</v>
      </c>
      <c r="T198" s="32">
        <v>0</v>
      </c>
      <c r="U198" s="32">
        <v>0</v>
      </c>
      <c r="V198" s="32">
        <v>0.26831932667741942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0.22134755177419357</v>
      </c>
      <c r="AC198" s="32">
        <v>0</v>
      </c>
      <c r="AD198" s="32">
        <v>0</v>
      </c>
      <c r="AE198" s="32">
        <v>0</v>
      </c>
      <c r="AF198" s="32">
        <v>0.37228624309677422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0.35560920425806453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1.9999689943548375</v>
      </c>
      <c r="AW198" s="32">
        <v>0.1008864831935484</v>
      </c>
      <c r="AX198" s="32">
        <v>0</v>
      </c>
      <c r="AY198" s="32">
        <v>0</v>
      </c>
      <c r="AZ198" s="32">
        <v>3.2830066399999991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6.0743327973548453</v>
      </c>
      <c r="BG198" s="32">
        <v>0.63080109687096775</v>
      </c>
      <c r="BH198" s="32">
        <v>0</v>
      </c>
      <c r="BI198" s="32">
        <v>0</v>
      </c>
      <c r="BJ198" s="32">
        <v>3.8495835152107989</v>
      </c>
      <c r="BK198" s="33">
        <f t="shared" si="8"/>
        <v>23.353743701726934</v>
      </c>
    </row>
    <row r="199" spans="1:63">
      <c r="A199" s="12"/>
      <c r="B199" s="44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0.24851756677419357</v>
      </c>
      <c r="I199" s="32">
        <v>0</v>
      </c>
      <c r="J199" s="32">
        <v>0</v>
      </c>
      <c r="K199" s="32">
        <v>0</v>
      </c>
      <c r="L199" s="32">
        <v>0.407730710483871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0.28147675616129036</v>
      </c>
      <c r="S199" s="32">
        <v>0</v>
      </c>
      <c r="T199" s="32">
        <v>0</v>
      </c>
      <c r="U199" s="32">
        <v>0</v>
      </c>
      <c r="V199" s="32">
        <v>9.6942966129032249E-2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24.115260966354839</v>
      </c>
      <c r="AC199" s="32">
        <v>2.539842677419355</v>
      </c>
      <c r="AD199" s="32">
        <v>0</v>
      </c>
      <c r="AE199" s="32">
        <v>0</v>
      </c>
      <c r="AF199" s="32">
        <v>50.188545493451606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23.914576213000004</v>
      </c>
      <c r="AM199" s="32">
        <v>0.65069420806451606</v>
      </c>
      <c r="AN199" s="32">
        <v>1.123824193548387</v>
      </c>
      <c r="AO199" s="32">
        <v>0</v>
      </c>
      <c r="AP199" s="32">
        <v>20.961568858064517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2.5337456670967713</v>
      </c>
      <c r="AW199" s="32">
        <v>1.0420951578064515</v>
      </c>
      <c r="AX199" s="32">
        <v>0</v>
      </c>
      <c r="AY199" s="32">
        <v>0</v>
      </c>
      <c r="AZ199" s="32">
        <v>6.2858698063548371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5.3870907986128929</v>
      </c>
      <c r="BG199" s="32">
        <v>1.4244359270645162</v>
      </c>
      <c r="BH199" s="32">
        <v>0</v>
      </c>
      <c r="BI199" s="32">
        <v>0</v>
      </c>
      <c r="BJ199" s="32">
        <v>3.1214148342268495</v>
      </c>
      <c r="BK199" s="33">
        <f t="shared" si="8"/>
        <v>144.32363280061392</v>
      </c>
    </row>
    <row r="200" spans="1:63">
      <c r="A200" s="12"/>
      <c r="B200" s="44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0.11810023877419354</v>
      </c>
      <c r="I200" s="32">
        <v>0</v>
      </c>
      <c r="J200" s="32">
        <v>0</v>
      </c>
      <c r="K200" s="32">
        <v>0</v>
      </c>
      <c r="L200" s="32">
        <v>0.24858261290322584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3.5606545612903225E-2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3.2931933870967746E-3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5.009579499290326</v>
      </c>
      <c r="AW200" s="32">
        <v>0</v>
      </c>
      <c r="AX200" s="32">
        <v>0</v>
      </c>
      <c r="AY200" s="32">
        <v>0</v>
      </c>
      <c r="AZ200" s="32">
        <v>30.826332034677428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2.8530757643548363</v>
      </c>
      <c r="BG200" s="32">
        <v>0</v>
      </c>
      <c r="BH200" s="32">
        <v>0</v>
      </c>
      <c r="BI200" s="32">
        <v>0</v>
      </c>
      <c r="BJ200" s="32">
        <v>3.2150865727263613</v>
      </c>
      <c r="BK200" s="33">
        <f t="shared" si="8"/>
        <v>42.30965646172637</v>
      </c>
    </row>
    <row r="201" spans="1:63">
      <c r="A201" s="12"/>
      <c r="B201" s="44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4.6741312258064521E-2</v>
      </c>
      <c r="I201" s="32">
        <v>4.4515535483870972</v>
      </c>
      <c r="J201" s="32">
        <v>0</v>
      </c>
      <c r="K201" s="32">
        <v>0</v>
      </c>
      <c r="L201" s="32">
        <v>5.5644419354838714E-2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1.8037223741935483E-2</v>
      </c>
      <c r="S201" s="32">
        <v>0</v>
      </c>
      <c r="T201" s="32">
        <v>0</v>
      </c>
      <c r="U201" s="32">
        <v>0</v>
      </c>
      <c r="V201" s="32">
        <v>1.1128883870967739E-3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0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2.3497916035806448</v>
      </c>
      <c r="AW201" s="32">
        <v>0.77154036377419366</v>
      </c>
      <c r="AX201" s="32">
        <v>0</v>
      </c>
      <c r="AY201" s="32">
        <v>0</v>
      </c>
      <c r="AZ201" s="32">
        <v>12.828336634483865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0.8436211993225804</v>
      </c>
      <c r="BG201" s="32">
        <v>0.55037193548387098</v>
      </c>
      <c r="BH201" s="32">
        <v>0</v>
      </c>
      <c r="BI201" s="32">
        <v>0</v>
      </c>
      <c r="BJ201" s="32">
        <v>1.8277747393961907</v>
      </c>
      <c r="BK201" s="33">
        <f t="shared" si="8"/>
        <v>23.744525868170378</v>
      </c>
    </row>
    <row r="202" spans="1:63">
      <c r="A202" s="12"/>
      <c r="B202" s="44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0.36485220480645159</v>
      </c>
      <c r="I202" s="32">
        <v>0</v>
      </c>
      <c r="J202" s="32">
        <v>0</v>
      </c>
      <c r="K202" s="32">
        <v>0</v>
      </c>
      <c r="L202" s="32">
        <v>2.1079114896451614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0.35091901541935483</v>
      </c>
      <c r="S202" s="32">
        <v>0</v>
      </c>
      <c r="T202" s="32">
        <v>0</v>
      </c>
      <c r="U202" s="32">
        <v>0</v>
      </c>
      <c r="V202" s="32">
        <v>5.1719338709677418E-2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1.2090178420322581</v>
      </c>
      <c r="AC202" s="32">
        <v>0.20596380645161289</v>
      </c>
      <c r="AD202" s="32">
        <v>0</v>
      </c>
      <c r="AE202" s="32">
        <v>0</v>
      </c>
      <c r="AF202" s="32">
        <v>3.4195140966129025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1.3924698046129034</v>
      </c>
      <c r="AM202" s="32">
        <v>0</v>
      </c>
      <c r="AN202" s="32">
        <v>0</v>
      </c>
      <c r="AO202" s="32">
        <v>0</v>
      </c>
      <c r="AP202" s="32">
        <v>1.5385496341935483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8.1110027083870939</v>
      </c>
      <c r="AW202" s="32">
        <v>2.4921466109354835</v>
      </c>
      <c r="AX202" s="32">
        <v>0</v>
      </c>
      <c r="AY202" s="32">
        <v>0</v>
      </c>
      <c r="AZ202" s="32">
        <v>26.072897156322565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6.3946925530322503</v>
      </c>
      <c r="BG202" s="32">
        <v>1.0298190322580645E-2</v>
      </c>
      <c r="BH202" s="32">
        <v>0</v>
      </c>
      <c r="BI202" s="32">
        <v>0</v>
      </c>
      <c r="BJ202" s="32">
        <v>4.9040184717793656</v>
      </c>
      <c r="BK202" s="33">
        <f t="shared" si="8"/>
        <v>58.625972923263205</v>
      </c>
    </row>
    <row r="203" spans="1:63">
      <c r="A203" s="12"/>
      <c r="B203" s="44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0.47844797580645154</v>
      </c>
      <c r="I203" s="32">
        <v>0</v>
      </c>
      <c r="J203" s="32">
        <v>0</v>
      </c>
      <c r="K203" s="32">
        <v>0</v>
      </c>
      <c r="L203" s="32">
        <v>0.20441412903225809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0.32917602748387104</v>
      </c>
      <c r="S203" s="32">
        <v>1.7375200967741943E-2</v>
      </c>
      <c r="T203" s="32">
        <v>0</v>
      </c>
      <c r="U203" s="32">
        <v>0</v>
      </c>
      <c r="V203" s="32">
        <v>5.1103532258064514E-2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3.140987281516129</v>
      </c>
      <c r="AC203" s="32">
        <v>0</v>
      </c>
      <c r="AD203" s="32">
        <v>0</v>
      </c>
      <c r="AE203" s="32">
        <v>0</v>
      </c>
      <c r="AF203" s="32">
        <v>0.16512150077419357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1.4519272726129038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11.216451615741937</v>
      </c>
      <c r="AW203" s="32">
        <v>0.76408645161290323</v>
      </c>
      <c r="AX203" s="32">
        <v>0</v>
      </c>
      <c r="AY203" s="32">
        <v>0</v>
      </c>
      <c r="AZ203" s="32">
        <v>1.5179968235483874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6.3669640823870894</v>
      </c>
      <c r="BG203" s="32">
        <v>0.30563458064516125</v>
      </c>
      <c r="BH203" s="32">
        <v>0</v>
      </c>
      <c r="BI203" s="32">
        <v>0</v>
      </c>
      <c r="BJ203" s="32">
        <v>0.35102876663569194</v>
      </c>
      <c r="BK203" s="33">
        <f t="shared" si="8"/>
        <v>26.360715241022785</v>
      </c>
    </row>
    <row r="204" spans="1:63">
      <c r="A204" s="12"/>
      <c r="B204" s="44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211.22345561480643</v>
      </c>
      <c r="I204" s="32">
        <v>2145.4254840690237</v>
      </c>
      <c r="J204" s="32">
        <v>178.91061348003223</v>
      </c>
      <c r="K204" s="32">
        <v>0</v>
      </c>
      <c r="L204" s="32">
        <v>220.12350029638716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39.26328721393547</v>
      </c>
      <c r="S204" s="32">
        <v>69.119047708645184</v>
      </c>
      <c r="T204" s="32">
        <v>238.4160740266129</v>
      </c>
      <c r="U204" s="32">
        <v>0</v>
      </c>
      <c r="V204" s="32">
        <v>34.259471006322578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1.148333996935484</v>
      </c>
      <c r="AC204" s="32">
        <v>3.9172207741935486E-3</v>
      </c>
      <c r="AD204" s="32">
        <v>0</v>
      </c>
      <c r="AE204" s="32">
        <v>0</v>
      </c>
      <c r="AF204" s="32">
        <v>7.1195850334516146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1.3640964408064515</v>
      </c>
      <c r="AM204" s="32">
        <v>2.5401783853548388</v>
      </c>
      <c r="AN204" s="32">
        <v>2.2544733810645168</v>
      </c>
      <c r="AO204" s="32">
        <v>0</v>
      </c>
      <c r="AP204" s="32">
        <v>0.64229073070967746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226.7603999239353</v>
      </c>
      <c r="AW204" s="32">
        <v>1001.9607965958062</v>
      </c>
      <c r="AX204" s="32">
        <v>32.950575407483875</v>
      </c>
      <c r="AY204" s="32">
        <v>0</v>
      </c>
      <c r="AZ204" s="32">
        <v>511.99236201751512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443.13759399848391</v>
      </c>
      <c r="BG204" s="32">
        <v>248.48171159035473</v>
      </c>
      <c r="BH204" s="32">
        <v>211.59865470774196</v>
      </c>
      <c r="BI204" s="32">
        <v>0</v>
      </c>
      <c r="BJ204" s="32">
        <v>283.48212417825846</v>
      </c>
      <c r="BK204" s="33">
        <f t="shared" si="8"/>
        <v>6112.1780270244417</v>
      </c>
    </row>
    <row r="205" spans="1:63">
      <c r="A205" s="12"/>
      <c r="B205" s="44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6.4202855893225834</v>
      </c>
      <c r="I205" s="32">
        <v>5.9709485470322576</v>
      </c>
      <c r="J205" s="32">
        <v>0.15552818487096778</v>
      </c>
      <c r="K205" s="32">
        <v>0</v>
      </c>
      <c r="L205" s="32">
        <v>14.065695163870968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10.13202665370968</v>
      </c>
      <c r="S205" s="32">
        <v>6.5168498254193548</v>
      </c>
      <c r="T205" s="32">
        <v>0</v>
      </c>
      <c r="U205" s="32">
        <v>0</v>
      </c>
      <c r="V205" s="32">
        <v>8.5173134635806456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3.0095670416774181</v>
      </c>
      <c r="AC205" s="32">
        <v>5.0557658483870963E-2</v>
      </c>
      <c r="AD205" s="32">
        <v>0</v>
      </c>
      <c r="AE205" s="32">
        <v>0</v>
      </c>
      <c r="AF205" s="32">
        <v>5.8916365124838705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9.854306825967738</v>
      </c>
      <c r="AM205" s="32">
        <v>0.15153873835483875</v>
      </c>
      <c r="AN205" s="32">
        <v>0</v>
      </c>
      <c r="AO205" s="32">
        <v>0</v>
      </c>
      <c r="AP205" s="32">
        <v>0.84194281490322553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115.42527741800004</v>
      </c>
      <c r="AW205" s="32">
        <v>23.488071284290321</v>
      </c>
      <c r="AX205" s="32">
        <v>0</v>
      </c>
      <c r="AY205" s="32">
        <v>0</v>
      </c>
      <c r="AZ205" s="32">
        <v>170.54933726980639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273.94897882732215</v>
      </c>
      <c r="BG205" s="32">
        <v>22.51329793093549</v>
      </c>
      <c r="BH205" s="32">
        <v>7.4986086213225809</v>
      </c>
      <c r="BI205" s="32">
        <v>0</v>
      </c>
      <c r="BJ205" s="32">
        <v>163.95181804754441</v>
      </c>
      <c r="BK205" s="33">
        <f t="shared" si="8"/>
        <v>848.95358641889879</v>
      </c>
    </row>
    <row r="206" spans="1:63">
      <c r="A206" s="12"/>
      <c r="B206" s="44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3.889197989258065</v>
      </c>
      <c r="I206" s="32">
        <v>1.9609571521612903</v>
      </c>
      <c r="J206" s="32">
        <v>0</v>
      </c>
      <c r="K206" s="32">
        <v>0</v>
      </c>
      <c r="L206" s="32">
        <v>1.3648767181612902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4.1931305207096781</v>
      </c>
      <c r="S206" s="32">
        <v>6.2780383230645134</v>
      </c>
      <c r="T206" s="32">
        <v>0</v>
      </c>
      <c r="U206" s="32">
        <v>0</v>
      </c>
      <c r="V206" s="32">
        <v>0.62208453729032254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0.70728047009677408</v>
      </c>
      <c r="AC206" s="32">
        <v>6.3188890354838712E-2</v>
      </c>
      <c r="AD206" s="32">
        <v>0</v>
      </c>
      <c r="AE206" s="32">
        <v>0</v>
      </c>
      <c r="AF206" s="32">
        <v>0.73094061312903236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0.38887711848387102</v>
      </c>
      <c r="AM206" s="32">
        <v>0</v>
      </c>
      <c r="AN206" s="32">
        <v>0</v>
      </c>
      <c r="AO206" s="32">
        <v>0</v>
      </c>
      <c r="AP206" s="32">
        <v>0.12544434367741938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31.551590250096808</v>
      </c>
      <c r="AW206" s="32">
        <v>6.2449205898064504</v>
      </c>
      <c r="AX206" s="32">
        <v>1.0224227286774199</v>
      </c>
      <c r="AY206" s="32">
        <v>0</v>
      </c>
      <c r="AZ206" s="32">
        <v>69.6767031286129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82.231284547322815</v>
      </c>
      <c r="BG206" s="32">
        <v>30.896432967709696</v>
      </c>
      <c r="BH206" s="32">
        <v>1.1159366137741937</v>
      </c>
      <c r="BI206" s="32">
        <v>0</v>
      </c>
      <c r="BJ206" s="32">
        <v>36.747921232136662</v>
      </c>
      <c r="BK206" s="33">
        <f t="shared" si="8"/>
        <v>279.81122873452404</v>
      </c>
    </row>
    <row r="207" spans="1:63">
      <c r="A207" s="12"/>
      <c r="B207" s="44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26.680666438999999</v>
      </c>
      <c r="I207" s="32">
        <v>0</v>
      </c>
      <c r="J207" s="32">
        <v>0</v>
      </c>
      <c r="K207" s="32">
        <v>0</v>
      </c>
      <c r="L207" s="32">
        <v>1.0799106236451612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49.135368266741921</v>
      </c>
      <c r="S207" s="32">
        <v>0</v>
      </c>
      <c r="T207" s="32">
        <v>0</v>
      </c>
      <c r="U207" s="32">
        <v>0</v>
      </c>
      <c r="V207" s="32">
        <v>0.55237047093548386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1.0807116955483871</v>
      </c>
      <c r="AC207" s="32">
        <v>0</v>
      </c>
      <c r="AD207" s="32">
        <v>0</v>
      </c>
      <c r="AE207" s="32">
        <v>0</v>
      </c>
      <c r="AF207" s="32">
        <v>7.2479604354838717E-2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0.92700089964516152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30.328273728290323</v>
      </c>
      <c r="AW207" s="32">
        <v>0</v>
      </c>
      <c r="AX207" s="32">
        <v>0</v>
      </c>
      <c r="AY207" s="32">
        <v>0</v>
      </c>
      <c r="AZ207" s="32">
        <v>12.332835845032259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62.380078314871106</v>
      </c>
      <c r="BG207" s="32">
        <v>0</v>
      </c>
      <c r="BH207" s="32">
        <v>0</v>
      </c>
      <c r="BI207" s="32">
        <v>0</v>
      </c>
      <c r="BJ207" s="32">
        <v>10.23698470716697</v>
      </c>
      <c r="BK207" s="33">
        <f t="shared" si="8"/>
        <v>194.80668059523163</v>
      </c>
    </row>
    <row r="208" spans="1:63">
      <c r="A208" s="12"/>
      <c r="B208" s="44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1.1257492014516126</v>
      </c>
      <c r="I208" s="32">
        <v>10.859377770419352</v>
      </c>
      <c r="J208" s="32">
        <v>0.35128519354838711</v>
      </c>
      <c r="K208" s="32">
        <v>0</v>
      </c>
      <c r="L208" s="32">
        <v>2.8376475237741934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1.0504894401935485</v>
      </c>
      <c r="S208" s="32">
        <v>0</v>
      </c>
      <c r="T208" s="32">
        <v>1.0193347880645161</v>
      </c>
      <c r="U208" s="32">
        <v>0</v>
      </c>
      <c r="V208" s="32">
        <v>1.4526205474193545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4.0829800862258061</v>
      </c>
      <c r="AC208" s="32">
        <v>8.2453387744193556</v>
      </c>
      <c r="AD208" s="32">
        <v>0</v>
      </c>
      <c r="AE208" s="32">
        <v>0</v>
      </c>
      <c r="AF208" s="32">
        <v>2.3329228893225809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0.73330968512903216</v>
      </c>
      <c r="AM208" s="32">
        <v>0</v>
      </c>
      <c r="AN208" s="32">
        <v>0</v>
      </c>
      <c r="AO208" s="32">
        <v>0</v>
      </c>
      <c r="AP208" s="32">
        <v>0.1571253622580645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4.9887803045806471</v>
      </c>
      <c r="AW208" s="32">
        <v>10.432767055709675</v>
      </c>
      <c r="AX208" s="32">
        <v>1.1510454223548392</v>
      </c>
      <c r="AY208" s="32">
        <v>0</v>
      </c>
      <c r="AZ208" s="32">
        <v>10.958998954258064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10.161337872451606</v>
      </c>
      <c r="BG208" s="32">
        <v>1.9140602382580645</v>
      </c>
      <c r="BH208" s="32">
        <v>4.5982638798709665</v>
      </c>
      <c r="BI208" s="32">
        <v>0</v>
      </c>
      <c r="BJ208" s="32">
        <v>4.6620547382149775</v>
      </c>
      <c r="BK208" s="33">
        <f t="shared" si="8"/>
        <v>83.11548972792464</v>
      </c>
    </row>
    <row r="209" spans="1:63">
      <c r="A209" s="12"/>
      <c r="B209" s="44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57.157506314354833</v>
      </c>
      <c r="I209" s="32">
        <v>7.7877358064516104E-4</v>
      </c>
      <c r="J209" s="32">
        <v>0</v>
      </c>
      <c r="K209" s="32">
        <v>0</v>
      </c>
      <c r="L209" s="32">
        <v>4.9868378474193538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44.664240510645151</v>
      </c>
      <c r="S209" s="32">
        <v>0</v>
      </c>
      <c r="T209" s="32">
        <v>0</v>
      </c>
      <c r="U209" s="32">
        <v>0</v>
      </c>
      <c r="V209" s="32">
        <v>2.6095290082580647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82.780659958741907</v>
      </c>
      <c r="AC209" s="32">
        <v>0</v>
      </c>
      <c r="AD209" s="32">
        <v>0</v>
      </c>
      <c r="AE209" s="32">
        <v>0</v>
      </c>
      <c r="AF209" s="32">
        <v>1.2525663757741932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285.86025656461288</v>
      </c>
      <c r="AM209" s="32">
        <v>0</v>
      </c>
      <c r="AN209" s="32">
        <v>0</v>
      </c>
      <c r="AO209" s="32">
        <v>0</v>
      </c>
      <c r="AP209" s="32">
        <v>3.8739032258064513E-4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489.68300794557638</v>
      </c>
      <c r="AW209" s="32">
        <v>0</v>
      </c>
      <c r="AX209" s="32">
        <v>4.5881163387096774E-2</v>
      </c>
      <c r="AY209" s="32">
        <v>0</v>
      </c>
      <c r="AZ209" s="32">
        <v>57.632457064032266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926.72114062152662</v>
      </c>
      <c r="BG209" s="32">
        <v>6.6446060967741928E-3</v>
      </c>
      <c r="BH209" s="32">
        <v>0</v>
      </c>
      <c r="BI209" s="32">
        <v>0</v>
      </c>
      <c r="BJ209" s="32">
        <v>57.232179293376745</v>
      </c>
      <c r="BK209" s="33">
        <f t="shared" si="8"/>
        <v>2010.6340734377054</v>
      </c>
    </row>
    <row r="210" spans="1:63">
      <c r="A210" s="12"/>
      <c r="B210" s="44" t="s">
        <v>216</v>
      </c>
      <c r="C210" s="32">
        <v>0</v>
      </c>
      <c r="D210" s="32">
        <v>0</v>
      </c>
      <c r="E210" s="32">
        <v>41.205794475419346</v>
      </c>
      <c r="F210" s="32">
        <v>0</v>
      </c>
      <c r="G210" s="32">
        <v>0</v>
      </c>
      <c r="H210" s="32">
        <v>34.687701632193559</v>
      </c>
      <c r="I210" s="32">
        <v>3414.1062889597415</v>
      </c>
      <c r="J210" s="32">
        <v>1058.6664275988387</v>
      </c>
      <c r="K210" s="32">
        <v>0</v>
      </c>
      <c r="L210" s="32">
        <v>174.97132618187095</v>
      </c>
      <c r="M210" s="32">
        <v>0</v>
      </c>
      <c r="N210" s="32">
        <v>3.6832371707419367</v>
      </c>
      <c r="O210" s="32">
        <v>0</v>
      </c>
      <c r="P210" s="32">
        <v>0</v>
      </c>
      <c r="Q210" s="32">
        <v>0</v>
      </c>
      <c r="R210" s="32">
        <v>10.196178177741936</v>
      </c>
      <c r="S210" s="32">
        <v>476.50078524416136</v>
      </c>
      <c r="T210" s="32">
        <v>91.003342143129032</v>
      </c>
      <c r="U210" s="32">
        <v>0</v>
      </c>
      <c r="V210" s="32">
        <v>32.222642948354832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37.54437269887098</v>
      </c>
      <c r="AC210" s="32">
        <v>33.615366870032261</v>
      </c>
      <c r="AD210" s="32">
        <v>0</v>
      </c>
      <c r="AE210" s="32">
        <v>0</v>
      </c>
      <c r="AF210" s="32">
        <v>64.909847161935488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2.4191558183225808</v>
      </c>
      <c r="AM210" s="32">
        <v>3.3277438498064513</v>
      </c>
      <c r="AN210" s="32">
        <v>0</v>
      </c>
      <c r="AO210" s="32">
        <v>0</v>
      </c>
      <c r="AP210" s="32">
        <v>3.7599547415806454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288.35949282667792</v>
      </c>
      <c r="AW210" s="32">
        <v>2116.8031892104191</v>
      </c>
      <c r="AX210" s="32">
        <v>14.301735119645162</v>
      </c>
      <c r="AY210" s="32">
        <v>0</v>
      </c>
      <c r="AZ210" s="32">
        <v>1104.1901481117743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82.649559937806316</v>
      </c>
      <c r="BG210" s="32">
        <v>127.04176051712902</v>
      </c>
      <c r="BH210" s="32">
        <v>13.693931933354836</v>
      </c>
      <c r="BI210" s="32">
        <v>0</v>
      </c>
      <c r="BJ210" s="32">
        <v>136.59285460590829</v>
      </c>
      <c r="BK210" s="33">
        <f t="shared" si="8"/>
        <v>9366.4528379354542</v>
      </c>
    </row>
    <row r="211" spans="1:63">
      <c r="A211" s="12"/>
      <c r="B211" s="44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241.77409440329026</v>
      </c>
      <c r="I211" s="32">
        <v>0</v>
      </c>
      <c r="J211" s="32">
        <v>0</v>
      </c>
      <c r="K211" s="32">
        <v>0</v>
      </c>
      <c r="L211" s="32">
        <v>0.172973457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261.13474332945157</v>
      </c>
      <c r="S211" s="32">
        <v>0</v>
      </c>
      <c r="T211" s="32">
        <v>0</v>
      </c>
      <c r="U211" s="32">
        <v>0</v>
      </c>
      <c r="V211" s="32">
        <v>1.0027259838709677E-2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6.5281222010322573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5.673788121935484</v>
      </c>
      <c r="AM211" s="32">
        <v>0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1022.2213165817998</v>
      </c>
      <c r="AW211" s="32">
        <v>0</v>
      </c>
      <c r="AX211" s="32">
        <v>0</v>
      </c>
      <c r="AY211" s="32">
        <v>0</v>
      </c>
      <c r="AZ211" s="32">
        <v>1.8674054528387096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1939.9688702391568</v>
      </c>
      <c r="BG211" s="32">
        <v>0</v>
      </c>
      <c r="BH211" s="32">
        <v>0</v>
      </c>
      <c r="BI211" s="32">
        <v>0</v>
      </c>
      <c r="BJ211" s="32">
        <v>1.2033312198578225</v>
      </c>
      <c r="BK211" s="33">
        <f t="shared" si="8"/>
        <v>3480.5546722662016</v>
      </c>
    </row>
    <row r="212" spans="1:63">
      <c r="A212" s="12"/>
      <c r="B212" s="44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0.44069328564516125</v>
      </c>
      <c r="I212" s="32">
        <v>0</v>
      </c>
      <c r="J212" s="32">
        <v>0</v>
      </c>
      <c r="K212" s="32">
        <v>0</v>
      </c>
      <c r="L212" s="32">
        <v>0.15116598387096775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8.3884744580645168E-2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35.292145364225824</v>
      </c>
      <c r="AC212" s="32">
        <v>0.45298437096774197</v>
      </c>
      <c r="AD212" s="32">
        <v>0</v>
      </c>
      <c r="AE212" s="32">
        <v>0</v>
      </c>
      <c r="AF212" s="32">
        <v>1.4495499870967741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23.844099950483869</v>
      </c>
      <c r="AM212" s="32">
        <v>0.33218853870967746</v>
      </c>
      <c r="AN212" s="32">
        <v>0</v>
      </c>
      <c r="AO212" s="32">
        <v>0</v>
      </c>
      <c r="AP212" s="32">
        <v>0.1006631935483871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8.0110900537096814</v>
      </c>
      <c r="AW212" s="32">
        <v>0.60397916129032259</v>
      </c>
      <c r="AX212" s="32">
        <v>0</v>
      </c>
      <c r="AY212" s="32">
        <v>0</v>
      </c>
      <c r="AZ212" s="32">
        <v>0.70848075916129016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3.2567356441290309</v>
      </c>
      <c r="BG212" s="32">
        <v>0</v>
      </c>
      <c r="BH212" s="32">
        <v>0</v>
      </c>
      <c r="BI212" s="32">
        <v>0</v>
      </c>
      <c r="BJ212" s="32">
        <v>0.11072951362846256</v>
      </c>
      <c r="BK212" s="33">
        <f t="shared" si="8"/>
        <v>74.838390551047837</v>
      </c>
    </row>
    <row r="213" spans="1:63" ht="15.75" thickBot="1">
      <c r="A213" s="12"/>
      <c r="B213" s="44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0.31651429416129034</v>
      </c>
      <c r="I213" s="32">
        <v>0</v>
      </c>
      <c r="J213" s="32">
        <v>0</v>
      </c>
      <c r="K213" s="32">
        <v>0</v>
      </c>
      <c r="L213" s="32">
        <v>1.9363993548387099E-2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0.12554291619354838</v>
      </c>
      <c r="S213" s="32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15.032449702838719</v>
      </c>
      <c r="AC213" s="32">
        <v>0.32256483870967745</v>
      </c>
      <c r="AD213" s="32">
        <v>0</v>
      </c>
      <c r="AE213" s="32">
        <v>0</v>
      </c>
      <c r="AF213" s="32">
        <v>0.10967204516129031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9.53762738080645</v>
      </c>
      <c r="AM213" s="32">
        <v>1.6708858645161291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25.172561612774182</v>
      </c>
      <c r="AW213" s="32">
        <v>0.4064316967741935</v>
      </c>
      <c r="AX213" s="32">
        <v>0</v>
      </c>
      <c r="AY213" s="32">
        <v>0</v>
      </c>
      <c r="AZ213" s="32">
        <v>5.0091093803225801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3.1576915848709688</v>
      </c>
      <c r="BG213" s="32">
        <v>7.129032747451614</v>
      </c>
      <c r="BH213" s="32">
        <v>0</v>
      </c>
      <c r="BI213" s="32">
        <v>0</v>
      </c>
      <c r="BJ213" s="32">
        <v>0.23868507625928165</v>
      </c>
      <c r="BK213" s="33">
        <f t="shared" si="8"/>
        <v>68.248133134388311</v>
      </c>
    </row>
    <row r="214" spans="1:63" ht="15.75" thickBot="1">
      <c r="A214" s="14"/>
      <c r="B214" s="15" t="s">
        <v>220</v>
      </c>
      <c r="C214" s="16">
        <f t="shared" ref="C214:BK214" si="9">SUM(C169:C213)</f>
        <v>0</v>
      </c>
      <c r="D214" s="16">
        <f t="shared" si="9"/>
        <v>72.925533466612904</v>
      </c>
      <c r="E214" s="16">
        <f t="shared" si="9"/>
        <v>768.22064998929</v>
      </c>
      <c r="F214" s="16">
        <f t="shared" si="9"/>
        <v>0</v>
      </c>
      <c r="G214" s="16">
        <f t="shared" si="9"/>
        <v>0</v>
      </c>
      <c r="H214" s="16">
        <f t="shared" si="9"/>
        <v>798.83156131903218</v>
      </c>
      <c r="I214" s="16">
        <f t="shared" si="9"/>
        <v>13933.7882977217</v>
      </c>
      <c r="J214" s="16">
        <f t="shared" si="9"/>
        <v>1633.894126018613</v>
      </c>
      <c r="K214" s="16">
        <f t="shared" si="9"/>
        <v>0</v>
      </c>
      <c r="L214" s="16">
        <f t="shared" si="9"/>
        <v>1216.2978221483868</v>
      </c>
      <c r="M214" s="16">
        <f t="shared" si="9"/>
        <v>0</v>
      </c>
      <c r="N214" s="16">
        <f t="shared" si="9"/>
        <v>3.6832371707419367</v>
      </c>
      <c r="O214" s="16">
        <f t="shared" si="9"/>
        <v>1.1906716375483872</v>
      </c>
      <c r="P214" s="16">
        <f t="shared" si="9"/>
        <v>0</v>
      </c>
      <c r="Q214" s="16">
        <f t="shared" si="9"/>
        <v>0</v>
      </c>
      <c r="R214" s="16">
        <f t="shared" si="9"/>
        <v>1218.3819227678066</v>
      </c>
      <c r="S214" s="16">
        <f t="shared" si="9"/>
        <v>825.34475487077441</v>
      </c>
      <c r="T214" s="16">
        <f t="shared" si="9"/>
        <v>655.78238036041944</v>
      </c>
      <c r="U214" s="16">
        <f t="shared" si="9"/>
        <v>0</v>
      </c>
      <c r="V214" s="16">
        <f t="shared" si="9"/>
        <v>223.62553458148386</v>
      </c>
      <c r="W214" s="16">
        <f t="shared" si="9"/>
        <v>0</v>
      </c>
      <c r="X214" s="16">
        <f t="shared" si="9"/>
        <v>0</v>
      </c>
      <c r="Y214" s="16">
        <f t="shared" si="9"/>
        <v>0</v>
      </c>
      <c r="Z214" s="16">
        <f t="shared" si="9"/>
        <v>0</v>
      </c>
      <c r="AA214" s="16">
        <f t="shared" si="9"/>
        <v>0</v>
      </c>
      <c r="AB214" s="16">
        <f t="shared" si="9"/>
        <v>345.60589180925808</v>
      </c>
      <c r="AC214" s="16">
        <f t="shared" si="9"/>
        <v>107.78740689019354</v>
      </c>
      <c r="AD214" s="16">
        <f t="shared" si="9"/>
        <v>1.019050135064516</v>
      </c>
      <c r="AE214" s="16">
        <f t="shared" si="9"/>
        <v>0</v>
      </c>
      <c r="AF214" s="16">
        <f t="shared" si="9"/>
        <v>470.10683830722576</v>
      </c>
      <c r="AG214" s="16">
        <f t="shared" si="9"/>
        <v>0</v>
      </c>
      <c r="AH214" s="16">
        <f t="shared" si="9"/>
        <v>0</v>
      </c>
      <c r="AI214" s="16">
        <f t="shared" si="9"/>
        <v>0</v>
      </c>
      <c r="AJ214" s="16">
        <f t="shared" si="9"/>
        <v>0</v>
      </c>
      <c r="AK214" s="16">
        <f t="shared" si="9"/>
        <v>0</v>
      </c>
      <c r="AL214" s="16">
        <f t="shared" si="9"/>
        <v>460.61287011893546</v>
      </c>
      <c r="AM214" s="16">
        <f t="shared" si="9"/>
        <v>16.747968992741935</v>
      </c>
      <c r="AN214" s="16">
        <f t="shared" si="9"/>
        <v>12.282049803064517</v>
      </c>
      <c r="AO214" s="16">
        <f t="shared" si="9"/>
        <v>0</v>
      </c>
      <c r="AP214" s="16">
        <f t="shared" si="9"/>
        <v>114.13509837809676</v>
      </c>
      <c r="AQ214" s="16">
        <f t="shared" si="9"/>
        <v>0</v>
      </c>
      <c r="AR214" s="16">
        <f t="shared" si="9"/>
        <v>7.3456673797096785</v>
      </c>
      <c r="AS214" s="16">
        <f t="shared" si="9"/>
        <v>0</v>
      </c>
      <c r="AT214" s="16">
        <f t="shared" si="9"/>
        <v>0</v>
      </c>
      <c r="AU214" s="16">
        <f t="shared" si="9"/>
        <v>0</v>
      </c>
      <c r="AV214" s="16">
        <f t="shared" si="9"/>
        <v>3777.964090188219</v>
      </c>
      <c r="AW214" s="16">
        <f t="shared" si="9"/>
        <v>6513.0457414897737</v>
      </c>
      <c r="AX214" s="16">
        <f t="shared" si="9"/>
        <v>1007.5225458885809</v>
      </c>
      <c r="AY214" s="16">
        <f t="shared" si="9"/>
        <v>0</v>
      </c>
      <c r="AZ214" s="16">
        <f t="shared" si="9"/>
        <v>4278.4289219117736</v>
      </c>
      <c r="BA214" s="16">
        <f t="shared" si="9"/>
        <v>0</v>
      </c>
      <c r="BB214" s="16">
        <f t="shared" si="9"/>
        <v>0</v>
      </c>
      <c r="BC214" s="16">
        <f t="shared" si="9"/>
        <v>0</v>
      </c>
      <c r="BD214" s="16">
        <f t="shared" si="9"/>
        <v>0</v>
      </c>
      <c r="BE214" s="16">
        <f t="shared" si="9"/>
        <v>0</v>
      </c>
      <c r="BF214" s="16">
        <f t="shared" si="9"/>
        <v>6657.523332828333</v>
      </c>
      <c r="BG214" s="16">
        <f t="shared" si="9"/>
        <v>941.42690312458046</v>
      </c>
      <c r="BH214" s="16">
        <f t="shared" si="9"/>
        <v>323.67641307870974</v>
      </c>
      <c r="BI214" s="16">
        <f t="shared" si="9"/>
        <v>0</v>
      </c>
      <c r="BJ214" s="16">
        <f t="shared" si="9"/>
        <v>1270.2786118133724</v>
      </c>
      <c r="BK214" s="17">
        <f t="shared" si="9"/>
        <v>47657.475894190029</v>
      </c>
    </row>
    <row r="215" spans="1:63" ht="15.75" thickBot="1">
      <c r="A215" s="25"/>
      <c r="B215" s="26" t="s">
        <v>221</v>
      </c>
      <c r="C215" s="27">
        <f t="shared" ref="C215:BK215" si="10">C214+C167+C165+C163+C19+C15</f>
        <v>0</v>
      </c>
      <c r="D215" s="27">
        <f t="shared" si="10"/>
        <v>3126.2691900734194</v>
      </c>
      <c r="E215" s="27">
        <f t="shared" si="10"/>
        <v>1569.0426829112255</v>
      </c>
      <c r="F215" s="27">
        <f t="shared" si="10"/>
        <v>0</v>
      </c>
      <c r="G215" s="27">
        <f t="shared" si="10"/>
        <v>0</v>
      </c>
      <c r="H215" s="27">
        <f t="shared" si="10"/>
        <v>2926.6476872784515</v>
      </c>
      <c r="I215" s="27">
        <f t="shared" si="10"/>
        <v>30832.813519998737</v>
      </c>
      <c r="J215" s="27">
        <f t="shared" si="10"/>
        <v>3299.8537038633549</v>
      </c>
      <c r="K215" s="27">
        <f t="shared" si="10"/>
        <v>15.654985488999998</v>
      </c>
      <c r="L215" s="27">
        <f t="shared" si="10"/>
        <v>2061.7923522638384</v>
      </c>
      <c r="M215" s="27">
        <f t="shared" si="10"/>
        <v>0</v>
      </c>
      <c r="N215" s="27">
        <f t="shared" si="10"/>
        <v>138.78394243470967</v>
      </c>
      <c r="O215" s="27">
        <f t="shared" si="10"/>
        <v>1.1906716375483872</v>
      </c>
      <c r="P215" s="27">
        <f t="shared" si="10"/>
        <v>0</v>
      </c>
      <c r="Q215" s="27">
        <f t="shared" si="10"/>
        <v>0</v>
      </c>
      <c r="R215" s="27">
        <f t="shared" si="10"/>
        <v>1287.2544718076451</v>
      </c>
      <c r="S215" s="27">
        <f t="shared" si="10"/>
        <v>4465.9758273496554</v>
      </c>
      <c r="T215" s="27">
        <f t="shared" si="10"/>
        <v>1153.519774191871</v>
      </c>
      <c r="U215" s="27">
        <f t="shared" si="10"/>
        <v>0</v>
      </c>
      <c r="V215" s="27">
        <f t="shared" si="10"/>
        <v>465.94241681125811</v>
      </c>
      <c r="W215" s="27">
        <f t="shared" si="10"/>
        <v>0</v>
      </c>
      <c r="X215" s="27">
        <f t="shared" si="10"/>
        <v>10.584076116935485</v>
      </c>
      <c r="Y215" s="27">
        <f t="shared" si="10"/>
        <v>0</v>
      </c>
      <c r="Z215" s="27">
        <f t="shared" si="10"/>
        <v>0</v>
      </c>
      <c r="AA215" s="27">
        <f t="shared" si="10"/>
        <v>0</v>
      </c>
      <c r="AB215" s="27">
        <f t="shared" si="10"/>
        <v>353.97873765296777</v>
      </c>
      <c r="AC215" s="27">
        <f t="shared" si="10"/>
        <v>205.9059728000322</v>
      </c>
      <c r="AD215" s="27">
        <f t="shared" si="10"/>
        <v>5.1925280213870959</v>
      </c>
      <c r="AE215" s="27">
        <f t="shared" si="10"/>
        <v>0</v>
      </c>
      <c r="AF215" s="27">
        <f t="shared" si="10"/>
        <v>550.2290452052257</v>
      </c>
      <c r="AG215" s="27">
        <f t="shared" si="10"/>
        <v>0</v>
      </c>
      <c r="AH215" s="27">
        <f t="shared" si="10"/>
        <v>0</v>
      </c>
      <c r="AI215" s="27">
        <f t="shared" si="10"/>
        <v>0</v>
      </c>
      <c r="AJ215" s="27">
        <f t="shared" si="10"/>
        <v>0</v>
      </c>
      <c r="AK215" s="27">
        <f t="shared" si="10"/>
        <v>0</v>
      </c>
      <c r="AL215" s="27">
        <f t="shared" si="10"/>
        <v>464.26080882529027</v>
      </c>
      <c r="AM215" s="27">
        <f t="shared" si="10"/>
        <v>506.57673231387093</v>
      </c>
      <c r="AN215" s="27">
        <f t="shared" si="10"/>
        <v>12.792683756935485</v>
      </c>
      <c r="AO215" s="27">
        <f t="shared" si="10"/>
        <v>0</v>
      </c>
      <c r="AP215" s="27">
        <f t="shared" si="10"/>
        <v>116.54607269370966</v>
      </c>
      <c r="AQ215" s="27">
        <f t="shared" si="10"/>
        <v>0</v>
      </c>
      <c r="AR215" s="27">
        <f t="shared" si="10"/>
        <v>110.55811472380645</v>
      </c>
      <c r="AS215" s="27">
        <f t="shared" si="10"/>
        <v>0</v>
      </c>
      <c r="AT215" s="27">
        <f t="shared" si="10"/>
        <v>0</v>
      </c>
      <c r="AU215" s="27">
        <f t="shared" si="10"/>
        <v>0</v>
      </c>
      <c r="AV215" s="27">
        <f t="shared" si="10"/>
        <v>4147.9854304387773</v>
      </c>
      <c r="AW215" s="27">
        <f t="shared" si="10"/>
        <v>11592.444351088323</v>
      </c>
      <c r="AX215" s="27">
        <f t="shared" si="10"/>
        <v>2546.2496008025482</v>
      </c>
      <c r="AY215" s="27">
        <f t="shared" si="10"/>
        <v>0</v>
      </c>
      <c r="AZ215" s="27">
        <f t="shared" si="10"/>
        <v>6598.2709975068192</v>
      </c>
      <c r="BA215" s="27">
        <f t="shared" si="10"/>
        <v>0</v>
      </c>
      <c r="BB215" s="27">
        <f t="shared" si="10"/>
        <v>5.7206580645161296</v>
      </c>
      <c r="BC215" s="27">
        <f t="shared" si="10"/>
        <v>0</v>
      </c>
      <c r="BD215" s="27">
        <f t="shared" si="10"/>
        <v>0</v>
      </c>
      <c r="BE215" s="27">
        <f t="shared" si="10"/>
        <v>0</v>
      </c>
      <c r="BF215" s="27">
        <f t="shared" si="10"/>
        <v>7060.9022470011532</v>
      </c>
      <c r="BG215" s="27">
        <f t="shared" si="10"/>
        <v>1438.817884462688</v>
      </c>
      <c r="BH215" s="27">
        <f t="shared" si="10"/>
        <v>443.35374720858067</v>
      </c>
      <c r="BI215" s="27">
        <f t="shared" si="10"/>
        <v>0</v>
      </c>
      <c r="BJ215" s="27">
        <f t="shared" si="10"/>
        <v>1759.4251609129808</v>
      </c>
      <c r="BK215" s="28">
        <f t="shared" si="10"/>
        <v>89274.536075707249</v>
      </c>
    </row>
    <row r="216" spans="1:63">
      <c r="A216" s="29"/>
      <c r="B216" s="3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1"/>
    </row>
    <row r="217" spans="1:63">
      <c r="A217" s="8" t="s">
        <v>222</v>
      </c>
      <c r="B217" s="31" t="s">
        <v>223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3"/>
    </row>
    <row r="218" spans="1:63">
      <c r="A218" s="8" t="s">
        <v>12</v>
      </c>
      <c r="B218" s="9" t="s">
        <v>224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3"/>
    </row>
    <row r="219" spans="1:63">
      <c r="A219" s="12"/>
      <c r="B219" s="44" t="s">
        <v>225</v>
      </c>
      <c r="C219" s="32">
        <v>0</v>
      </c>
      <c r="D219" s="32">
        <v>0</v>
      </c>
      <c r="E219" s="32">
        <v>0</v>
      </c>
      <c r="F219" s="32">
        <v>0</v>
      </c>
      <c r="G219" s="32">
        <v>0</v>
      </c>
      <c r="H219" s="32">
        <v>25.80573439961551</v>
      </c>
      <c r="I219" s="32">
        <v>1.2449454523548389</v>
      </c>
      <c r="J219" s="32">
        <v>0</v>
      </c>
      <c r="K219" s="32">
        <v>0</v>
      </c>
      <c r="L219" s="32">
        <v>1.6488273428387097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25.785274360580654</v>
      </c>
      <c r="S219" s="32">
        <v>1.1553874193548388E-4</v>
      </c>
      <c r="T219" s="32">
        <v>0</v>
      </c>
      <c r="U219" s="32">
        <v>0</v>
      </c>
      <c r="V219" s="32">
        <v>0.91309276122580652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3.9481115226774217</v>
      </c>
      <c r="AC219" s="32">
        <v>2.0197051612903225E-4</v>
      </c>
      <c r="AD219" s="32">
        <v>0</v>
      </c>
      <c r="AE219" s="32">
        <v>0</v>
      </c>
      <c r="AF219" s="32">
        <v>0.17072369287096772</v>
      </c>
      <c r="AG219" s="32">
        <v>0</v>
      </c>
      <c r="AH219" s="32">
        <v>0</v>
      </c>
      <c r="AI219" s="32">
        <v>0</v>
      </c>
      <c r="AJ219" s="32">
        <v>0</v>
      </c>
      <c r="AK219" s="32">
        <v>0</v>
      </c>
      <c r="AL219" s="32">
        <v>2.8723918988387092</v>
      </c>
      <c r="AM219" s="32">
        <v>0</v>
      </c>
      <c r="AN219" s="32">
        <v>0</v>
      </c>
      <c r="AO219" s="32">
        <v>0</v>
      </c>
      <c r="AP219" s="32">
        <v>8.1324064516129051E-4</v>
      </c>
      <c r="AQ219" s="32">
        <v>0</v>
      </c>
      <c r="AR219" s="32">
        <v>0</v>
      </c>
      <c r="AS219" s="32">
        <v>0</v>
      </c>
      <c r="AT219" s="32">
        <v>0</v>
      </c>
      <c r="AU219" s="32">
        <v>0</v>
      </c>
      <c r="AV219" s="32">
        <v>185.87647552754913</v>
      </c>
      <c r="AW219" s="32">
        <v>3.0223611127741941</v>
      </c>
      <c r="AX219" s="32">
        <v>8.2575345129032224E-2</v>
      </c>
      <c r="AY219" s="32">
        <v>0</v>
      </c>
      <c r="AZ219" s="32">
        <v>17.791877166516141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406.64720250867828</v>
      </c>
      <c r="BG219" s="32">
        <v>25.786536063161286</v>
      </c>
      <c r="BH219" s="32">
        <v>2.6950063612903224E-2</v>
      </c>
      <c r="BI219" s="32">
        <v>0</v>
      </c>
      <c r="BJ219" s="32">
        <v>21.913011812935469</v>
      </c>
      <c r="BK219" s="33">
        <f>SUM(C219:BJ219)</f>
        <v>723.53722178126236</v>
      </c>
    </row>
    <row r="220" spans="1:63">
      <c r="A220" s="12"/>
      <c r="B220" s="44" t="s">
        <v>226</v>
      </c>
      <c r="C220" s="32">
        <v>0</v>
      </c>
      <c r="D220" s="32">
        <v>0</v>
      </c>
      <c r="E220" s="32">
        <v>0</v>
      </c>
      <c r="F220" s="32">
        <v>0</v>
      </c>
      <c r="G220" s="32">
        <v>0</v>
      </c>
      <c r="H220" s="32">
        <v>1.9619701908760354</v>
      </c>
      <c r="I220" s="32">
        <v>1.1662660645161287E-2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1.8547690969354844</v>
      </c>
      <c r="S220" s="32">
        <v>0</v>
      </c>
      <c r="T220" s="32">
        <v>0</v>
      </c>
      <c r="U220" s="32">
        <v>0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2.9940626142258076</v>
      </c>
      <c r="AC220" s="32">
        <v>0</v>
      </c>
      <c r="AD220" s="32">
        <v>0</v>
      </c>
      <c r="AE220" s="32">
        <v>0</v>
      </c>
      <c r="AF220" s="32">
        <v>0.1062463064516129</v>
      </c>
      <c r="AG220" s="32">
        <v>0</v>
      </c>
      <c r="AH220" s="32">
        <v>0</v>
      </c>
      <c r="AI220" s="32">
        <v>0</v>
      </c>
      <c r="AJ220" s="32">
        <v>0</v>
      </c>
      <c r="AK220" s="32">
        <v>0</v>
      </c>
      <c r="AL220" s="32">
        <v>1.4521970211935495</v>
      </c>
      <c r="AM220" s="32">
        <v>4.2498522580645152E-3</v>
      </c>
      <c r="AN220" s="32">
        <v>0</v>
      </c>
      <c r="AO220" s="32">
        <v>0</v>
      </c>
      <c r="AP220" s="32">
        <v>0</v>
      </c>
      <c r="AQ220" s="32">
        <v>0</v>
      </c>
      <c r="AR220" s="32">
        <v>0</v>
      </c>
      <c r="AS220" s="32">
        <v>0</v>
      </c>
      <c r="AT220" s="32">
        <v>0</v>
      </c>
      <c r="AU220" s="32">
        <v>0</v>
      </c>
      <c r="AV220" s="32">
        <v>68.565363443806447</v>
      </c>
      <c r="AW220" s="32">
        <v>0.30415306483870969</v>
      </c>
      <c r="AX220" s="32">
        <v>0</v>
      </c>
      <c r="AY220" s="32">
        <v>0</v>
      </c>
      <c r="AZ220" s="32">
        <v>1.5181224194838707</v>
      </c>
      <c r="BA220" s="32">
        <v>0</v>
      </c>
      <c r="BB220" s="32">
        <v>0</v>
      </c>
      <c r="BC220" s="32">
        <v>0</v>
      </c>
      <c r="BD220" s="32">
        <v>0</v>
      </c>
      <c r="BE220" s="32">
        <v>0</v>
      </c>
      <c r="BF220" s="32">
        <v>129.63832495264461</v>
      </c>
      <c r="BG220" s="32">
        <v>0.31477753745161297</v>
      </c>
      <c r="BH220" s="32">
        <v>0</v>
      </c>
      <c r="BI220" s="32">
        <v>0</v>
      </c>
      <c r="BJ220" s="32">
        <v>1.3576317315483872</v>
      </c>
      <c r="BK220" s="33">
        <f>SUM(C220:BJ220)</f>
        <v>210.08353089235936</v>
      </c>
    </row>
    <row r="221" spans="1:63">
      <c r="A221" s="12"/>
      <c r="B221" s="44" t="s">
        <v>227</v>
      </c>
      <c r="C221" s="32">
        <v>0</v>
      </c>
      <c r="D221" s="32">
        <v>0</v>
      </c>
      <c r="E221" s="32">
        <v>0</v>
      </c>
      <c r="F221" s="32">
        <v>0</v>
      </c>
      <c r="G221" s="32">
        <v>0</v>
      </c>
      <c r="H221" s="32">
        <v>2.0558621455561603</v>
      </c>
      <c r="I221" s="32">
        <v>0</v>
      </c>
      <c r="J221" s="32">
        <v>0</v>
      </c>
      <c r="K221" s="32">
        <v>0</v>
      </c>
      <c r="L221" s="32">
        <v>0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2">
        <v>1.3121322274193545</v>
      </c>
      <c r="S221" s="32">
        <v>0</v>
      </c>
      <c r="T221" s="32">
        <v>0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1.5099889245483862</v>
      </c>
      <c r="AC221" s="32">
        <v>9.5259909677419367E-3</v>
      </c>
      <c r="AD221" s="32">
        <v>0</v>
      </c>
      <c r="AE221" s="32">
        <v>0</v>
      </c>
      <c r="AF221" s="32">
        <v>0.25626906451612902</v>
      </c>
      <c r="AG221" s="32">
        <v>0</v>
      </c>
      <c r="AH221" s="32">
        <v>0</v>
      </c>
      <c r="AI221" s="32">
        <v>0</v>
      </c>
      <c r="AJ221" s="32">
        <v>0</v>
      </c>
      <c r="AK221" s="32">
        <v>0</v>
      </c>
      <c r="AL221" s="32">
        <v>1.0465998918709676</v>
      </c>
      <c r="AM221" s="32">
        <v>1.0250762580645162E-2</v>
      </c>
      <c r="AN221" s="32">
        <v>0</v>
      </c>
      <c r="AO221" s="32">
        <v>0</v>
      </c>
      <c r="AP221" s="32">
        <v>0</v>
      </c>
      <c r="AQ221" s="32">
        <v>0</v>
      </c>
      <c r="AR221" s="32">
        <v>0</v>
      </c>
      <c r="AS221" s="32">
        <v>0</v>
      </c>
      <c r="AT221" s="32">
        <v>0</v>
      </c>
      <c r="AU221" s="32">
        <v>0</v>
      </c>
      <c r="AV221" s="32">
        <v>48.134063976258737</v>
      </c>
      <c r="AW221" s="32">
        <v>0.11829813548387097</v>
      </c>
      <c r="AX221" s="32">
        <v>0</v>
      </c>
      <c r="AY221" s="32">
        <v>0</v>
      </c>
      <c r="AZ221" s="32">
        <v>1.0150920904193548</v>
      </c>
      <c r="BA221" s="32">
        <v>0</v>
      </c>
      <c r="BB221" s="32">
        <v>0</v>
      </c>
      <c r="BC221" s="32">
        <v>0</v>
      </c>
      <c r="BD221" s="32">
        <v>0</v>
      </c>
      <c r="BE221" s="32">
        <v>0</v>
      </c>
      <c r="BF221" s="32">
        <v>70.647382458517995</v>
      </c>
      <c r="BG221" s="32">
        <v>3.8440359677419352E-3</v>
      </c>
      <c r="BH221" s="32">
        <v>0</v>
      </c>
      <c r="BI221" s="32">
        <v>0</v>
      </c>
      <c r="BJ221" s="32">
        <v>0.29566368332258064</v>
      </c>
      <c r="BK221" s="33">
        <f>SUM(C221:BJ221)</f>
        <v>126.41497338742967</v>
      </c>
    </row>
    <row r="222" spans="1:63">
      <c r="A222" s="12"/>
      <c r="B222" s="44" t="s">
        <v>228</v>
      </c>
      <c r="C222" s="32">
        <v>0</v>
      </c>
      <c r="D222" s="32">
        <v>0</v>
      </c>
      <c r="E222" s="32">
        <v>0</v>
      </c>
      <c r="F222" s="32">
        <v>0</v>
      </c>
      <c r="G222" s="32">
        <v>0</v>
      </c>
      <c r="H222" s="32">
        <v>1.846596980645161</v>
      </c>
      <c r="I222" s="32">
        <v>0.34320764516129032</v>
      </c>
      <c r="J222" s="32">
        <v>0</v>
      </c>
      <c r="K222" s="32">
        <v>0</v>
      </c>
      <c r="L222" s="32">
        <v>5.288086195225806</v>
      </c>
      <c r="M222" s="32">
        <v>0</v>
      </c>
      <c r="N222" s="32">
        <v>0</v>
      </c>
      <c r="O222" s="32">
        <v>0</v>
      </c>
      <c r="P222" s="32">
        <v>0</v>
      </c>
      <c r="Q222" s="32">
        <v>0</v>
      </c>
      <c r="R222" s="32">
        <v>2.0982460176451605</v>
      </c>
      <c r="S222" s="32">
        <v>1.7160382258064516E-2</v>
      </c>
      <c r="T222" s="32">
        <v>0</v>
      </c>
      <c r="U222" s="32">
        <v>0</v>
      </c>
      <c r="V222" s="32">
        <v>0.38433536135483876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2.2722377209354843</v>
      </c>
      <c r="AC222" s="32">
        <v>1.9765047539999998</v>
      </c>
      <c r="AD222" s="32">
        <v>0</v>
      </c>
      <c r="AE222" s="32">
        <v>0</v>
      </c>
      <c r="AF222" s="32">
        <v>4.6708374104838697</v>
      </c>
      <c r="AG222" s="32">
        <v>0</v>
      </c>
      <c r="AH222" s="32">
        <v>0</v>
      </c>
      <c r="AI222" s="32">
        <v>0</v>
      </c>
      <c r="AJ222" s="32">
        <v>0</v>
      </c>
      <c r="AK222" s="32">
        <v>0</v>
      </c>
      <c r="AL222" s="32">
        <v>5.6886287297419358</v>
      </c>
      <c r="AM222" s="32">
        <v>0.16939871970967746</v>
      </c>
      <c r="AN222" s="32">
        <v>0</v>
      </c>
      <c r="AO222" s="32">
        <v>0</v>
      </c>
      <c r="AP222" s="32">
        <v>4.1203592634838708</v>
      </c>
      <c r="AQ222" s="32">
        <v>0</v>
      </c>
      <c r="AR222" s="32">
        <v>0</v>
      </c>
      <c r="AS222" s="32">
        <v>0</v>
      </c>
      <c r="AT222" s="32">
        <v>0</v>
      </c>
      <c r="AU222" s="32">
        <v>0</v>
      </c>
      <c r="AV222" s="32">
        <v>45.344004837741913</v>
      </c>
      <c r="AW222" s="32">
        <v>13.61739389467742</v>
      </c>
      <c r="AX222" s="32">
        <v>0</v>
      </c>
      <c r="AY222" s="32">
        <v>0</v>
      </c>
      <c r="AZ222" s="32">
        <v>39.571729266193536</v>
      </c>
      <c r="BA222" s="32">
        <v>0</v>
      </c>
      <c r="BB222" s="32">
        <v>0</v>
      </c>
      <c r="BC222" s="32">
        <v>0</v>
      </c>
      <c r="BD222" s="32">
        <v>0</v>
      </c>
      <c r="BE222" s="32">
        <v>0</v>
      </c>
      <c r="BF222" s="32">
        <v>113.79878495706483</v>
      </c>
      <c r="BG222" s="32">
        <v>15.711743377741938</v>
      </c>
      <c r="BH222" s="32">
        <v>2.2618684938387101</v>
      </c>
      <c r="BI222" s="32">
        <v>0</v>
      </c>
      <c r="BJ222" s="32">
        <v>35.561761710257343</v>
      </c>
      <c r="BK222" s="33">
        <f>SUM(C222:BJ222)</f>
        <v>294.74288571816089</v>
      </c>
    </row>
    <row r="223" spans="1:63" ht="15.75" thickBot="1">
      <c r="A223" s="12"/>
      <c r="B223" s="44" t="s">
        <v>229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979.14384447899511</v>
      </c>
      <c r="I223" s="32">
        <v>2.0008179865161289</v>
      </c>
      <c r="J223" s="32">
        <v>0</v>
      </c>
      <c r="K223" s="32">
        <v>0</v>
      </c>
      <c r="L223" s="32">
        <v>0.11179388238709678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728.08916386525812</v>
      </c>
      <c r="S223" s="32">
        <v>1.9402747141935484</v>
      </c>
      <c r="T223" s="32">
        <v>0</v>
      </c>
      <c r="U223" s="32">
        <v>0</v>
      </c>
      <c r="V223" s="32">
        <v>7.0380479032258036E-3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2.1969017903225807E-2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4.7425069354838714E-3</v>
      </c>
      <c r="AM223" s="32">
        <v>0</v>
      </c>
      <c r="AN223" s="32">
        <v>0</v>
      </c>
      <c r="AO223" s="32">
        <v>0</v>
      </c>
      <c r="AP223" s="32">
        <v>0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2">
        <v>4.9157552186774218</v>
      </c>
      <c r="AW223" s="32">
        <v>1.4076095806451607E-2</v>
      </c>
      <c r="AX223" s="32">
        <v>0</v>
      </c>
      <c r="AY223" s="32">
        <v>0</v>
      </c>
      <c r="AZ223" s="32">
        <v>0</v>
      </c>
      <c r="BA223" s="32">
        <v>0</v>
      </c>
      <c r="BB223" s="32">
        <v>0</v>
      </c>
      <c r="BC223" s="32">
        <v>0</v>
      </c>
      <c r="BD223" s="32">
        <v>0</v>
      </c>
      <c r="BE223" s="32">
        <v>0</v>
      </c>
      <c r="BF223" s="32">
        <v>1.9408624840322575</v>
      </c>
      <c r="BG223" s="32">
        <v>0</v>
      </c>
      <c r="BH223" s="32">
        <v>0</v>
      </c>
      <c r="BI223" s="32">
        <v>0</v>
      </c>
      <c r="BJ223" s="32">
        <v>1.3756463548387097E-3</v>
      </c>
      <c r="BK223" s="33">
        <f>SUM(C223:BJ223)</f>
        <v>1718.1917139449631</v>
      </c>
    </row>
    <row r="224" spans="1:63" ht="15.75" thickBot="1">
      <c r="A224" s="14"/>
      <c r="B224" s="15" t="s">
        <v>16</v>
      </c>
      <c r="C224" s="16">
        <f t="shared" ref="C224:BK224" si="11">SUM(C219:C223)</f>
        <v>0</v>
      </c>
      <c r="D224" s="16">
        <f t="shared" si="11"/>
        <v>0</v>
      </c>
      <c r="E224" s="16">
        <f t="shared" si="11"/>
        <v>0</v>
      </c>
      <c r="F224" s="16">
        <f t="shared" si="11"/>
        <v>0</v>
      </c>
      <c r="G224" s="16">
        <f t="shared" si="11"/>
        <v>0</v>
      </c>
      <c r="H224" s="16">
        <f t="shared" si="11"/>
        <v>1010.814008195688</v>
      </c>
      <c r="I224" s="16">
        <f t="shared" si="11"/>
        <v>3.6006337446774195</v>
      </c>
      <c r="J224" s="16">
        <f t="shared" si="11"/>
        <v>0</v>
      </c>
      <c r="K224" s="16">
        <f t="shared" si="11"/>
        <v>0</v>
      </c>
      <c r="L224" s="16">
        <f t="shared" si="11"/>
        <v>7.0487074204516134</v>
      </c>
      <c r="M224" s="16">
        <f t="shared" si="11"/>
        <v>0</v>
      </c>
      <c r="N224" s="16">
        <f t="shared" si="11"/>
        <v>0</v>
      </c>
      <c r="O224" s="16">
        <f t="shared" si="11"/>
        <v>0</v>
      </c>
      <c r="P224" s="16">
        <f t="shared" si="11"/>
        <v>0</v>
      </c>
      <c r="Q224" s="16">
        <f t="shared" si="11"/>
        <v>0</v>
      </c>
      <c r="R224" s="16">
        <f t="shared" si="11"/>
        <v>759.13958556783882</v>
      </c>
      <c r="S224" s="16">
        <f t="shared" si="11"/>
        <v>1.9575506351935483</v>
      </c>
      <c r="T224" s="16">
        <f t="shared" si="11"/>
        <v>0</v>
      </c>
      <c r="U224" s="16">
        <f t="shared" si="11"/>
        <v>0</v>
      </c>
      <c r="V224" s="16">
        <f t="shared" si="11"/>
        <v>1.3044661704838709</v>
      </c>
      <c r="W224" s="16">
        <f t="shared" si="11"/>
        <v>0</v>
      </c>
      <c r="X224" s="16">
        <f t="shared" si="11"/>
        <v>0</v>
      </c>
      <c r="Y224" s="16">
        <f t="shared" si="11"/>
        <v>0</v>
      </c>
      <c r="Z224" s="16">
        <f t="shared" si="11"/>
        <v>0</v>
      </c>
      <c r="AA224" s="16">
        <f t="shared" si="11"/>
        <v>0</v>
      </c>
      <c r="AB224" s="16">
        <f t="shared" si="11"/>
        <v>10.746369800290326</v>
      </c>
      <c r="AC224" s="16">
        <f t="shared" si="11"/>
        <v>1.9862327154838708</v>
      </c>
      <c r="AD224" s="16">
        <f t="shared" si="11"/>
        <v>0</v>
      </c>
      <c r="AE224" s="16">
        <f t="shared" si="11"/>
        <v>0</v>
      </c>
      <c r="AF224" s="16">
        <f t="shared" si="11"/>
        <v>5.2040764743225791</v>
      </c>
      <c r="AG224" s="16">
        <f t="shared" si="11"/>
        <v>0</v>
      </c>
      <c r="AH224" s="16">
        <f t="shared" si="11"/>
        <v>0</v>
      </c>
      <c r="AI224" s="16">
        <f t="shared" si="11"/>
        <v>0</v>
      </c>
      <c r="AJ224" s="16">
        <f t="shared" si="11"/>
        <v>0</v>
      </c>
      <c r="AK224" s="16">
        <f t="shared" si="11"/>
        <v>0</v>
      </c>
      <c r="AL224" s="16">
        <f t="shared" si="11"/>
        <v>11.064560048580647</v>
      </c>
      <c r="AM224" s="16">
        <f t="shared" si="11"/>
        <v>0.18389933454838714</v>
      </c>
      <c r="AN224" s="16">
        <f t="shared" si="11"/>
        <v>0</v>
      </c>
      <c r="AO224" s="16">
        <f t="shared" si="11"/>
        <v>0</v>
      </c>
      <c r="AP224" s="16">
        <f t="shared" si="11"/>
        <v>4.1211725041290324</v>
      </c>
      <c r="AQ224" s="16">
        <f t="shared" si="11"/>
        <v>0</v>
      </c>
      <c r="AR224" s="16">
        <f t="shared" si="11"/>
        <v>0</v>
      </c>
      <c r="AS224" s="16">
        <f t="shared" si="11"/>
        <v>0</v>
      </c>
      <c r="AT224" s="16">
        <f t="shared" si="11"/>
        <v>0</v>
      </c>
      <c r="AU224" s="16">
        <f t="shared" si="11"/>
        <v>0</v>
      </c>
      <c r="AV224" s="16">
        <f t="shared" si="11"/>
        <v>352.83566300403368</v>
      </c>
      <c r="AW224" s="16">
        <f t="shared" si="11"/>
        <v>17.076282303580648</v>
      </c>
      <c r="AX224" s="16">
        <f t="shared" si="11"/>
        <v>8.2575345129032224E-2</v>
      </c>
      <c r="AY224" s="16">
        <f t="shared" si="11"/>
        <v>0</v>
      </c>
      <c r="AZ224" s="16">
        <f t="shared" si="11"/>
        <v>59.896820942612905</v>
      </c>
      <c r="BA224" s="16">
        <f t="shared" si="11"/>
        <v>0</v>
      </c>
      <c r="BB224" s="16">
        <f t="shared" si="11"/>
        <v>0</v>
      </c>
      <c r="BC224" s="16">
        <f t="shared" si="11"/>
        <v>0</v>
      </c>
      <c r="BD224" s="16">
        <f t="shared" si="11"/>
        <v>0</v>
      </c>
      <c r="BE224" s="16">
        <f t="shared" si="11"/>
        <v>0</v>
      </c>
      <c r="BF224" s="16">
        <f t="shared" si="11"/>
        <v>722.67255736093796</v>
      </c>
      <c r="BG224" s="16">
        <f t="shared" si="11"/>
        <v>41.816901014322575</v>
      </c>
      <c r="BH224" s="16">
        <f t="shared" si="11"/>
        <v>2.2888185574516133</v>
      </c>
      <c r="BI224" s="16">
        <f t="shared" si="11"/>
        <v>0</v>
      </c>
      <c r="BJ224" s="16">
        <f t="shared" si="11"/>
        <v>59.129444584418614</v>
      </c>
      <c r="BK224" s="17">
        <f t="shared" si="11"/>
        <v>3072.9703257241754</v>
      </c>
    </row>
    <row r="225" spans="1:63">
      <c r="A225" s="18" t="s">
        <v>17</v>
      </c>
      <c r="B225" s="19" t="s">
        <v>230</v>
      </c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1"/>
    </row>
    <row r="226" spans="1:63">
      <c r="A226" s="12"/>
      <c r="B226" s="44" t="s">
        <v>231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39.129470544096762</v>
      </c>
      <c r="I226" s="32">
        <v>3.5397575923225806</v>
      </c>
      <c r="J226" s="32">
        <v>0.16230119819354841</v>
      </c>
      <c r="K226" s="32">
        <v>0.162485457</v>
      </c>
      <c r="L226" s="32">
        <v>26.761763264838709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28.693995401354837</v>
      </c>
      <c r="S226" s="32">
        <v>1.2987874344516124</v>
      </c>
      <c r="T226" s="32">
        <v>0</v>
      </c>
      <c r="U226" s="32">
        <v>0</v>
      </c>
      <c r="V226" s="32">
        <v>10.596970174838711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3.7253458754838711</v>
      </c>
      <c r="AC226" s="32">
        <v>0.24527189625806459</v>
      </c>
      <c r="AD226" s="32">
        <v>0</v>
      </c>
      <c r="AE226" s="32">
        <v>0</v>
      </c>
      <c r="AF226" s="32">
        <v>1.3667189003548381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1.346074793580645</v>
      </c>
      <c r="AM226" s="32">
        <v>5.4291512419354836E-2</v>
      </c>
      <c r="AN226" s="32">
        <v>0</v>
      </c>
      <c r="AO226" s="32">
        <v>0</v>
      </c>
      <c r="AP226" s="32">
        <v>2.9279021774193559E-2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229.20723025467802</v>
      </c>
      <c r="AW226" s="32">
        <v>53.362212625387095</v>
      </c>
      <c r="AX226" s="32">
        <v>1.8744926387096777E-2</v>
      </c>
      <c r="AY226" s="32">
        <v>0</v>
      </c>
      <c r="AZ226" s="32">
        <v>180.93757762587114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242.5541133949848</v>
      </c>
      <c r="BG226" s="32">
        <v>19.537721238290317</v>
      </c>
      <c r="BH226" s="32">
        <v>0</v>
      </c>
      <c r="BI226" s="32">
        <v>0</v>
      </c>
      <c r="BJ226" s="32">
        <v>48.575389482290269</v>
      </c>
      <c r="BK226" s="33">
        <f t="shared" ref="BK226:BK244" si="12">SUM(C226:BJ226)</f>
        <v>891.30550261485644</v>
      </c>
    </row>
    <row r="227" spans="1:63">
      <c r="A227" s="12"/>
      <c r="B227" s="44" t="s">
        <v>232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13.945138909645161</v>
      </c>
      <c r="I227" s="32">
        <v>7.0526294120645172</v>
      </c>
      <c r="J227" s="32">
        <v>0</v>
      </c>
      <c r="K227" s="32">
        <v>0</v>
      </c>
      <c r="L227" s="32">
        <v>4.8693854684838698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10.520108172387094</v>
      </c>
      <c r="S227" s="32">
        <v>1.366628674709677</v>
      </c>
      <c r="T227" s="32">
        <v>0</v>
      </c>
      <c r="U227" s="32">
        <v>0</v>
      </c>
      <c r="V227" s="32">
        <v>2.1509839999677425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3.5505718235806438</v>
      </c>
      <c r="AC227" s="32">
        <v>4.7325558612903211E-2</v>
      </c>
      <c r="AD227" s="32">
        <v>0</v>
      </c>
      <c r="AE227" s="32">
        <v>0</v>
      </c>
      <c r="AF227" s="32">
        <v>0.86820481448387077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2.4424258181612908</v>
      </c>
      <c r="AM227" s="32">
        <v>2.136042445161291E-2</v>
      </c>
      <c r="AN227" s="32">
        <v>0</v>
      </c>
      <c r="AO227" s="32">
        <v>0</v>
      </c>
      <c r="AP227" s="32">
        <v>1.4646468387096777E-3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90.753901084418999</v>
      </c>
      <c r="AW227" s="32">
        <v>16.251297033225807</v>
      </c>
      <c r="AX227" s="32">
        <v>9.4075487419354828E-2</v>
      </c>
      <c r="AY227" s="32">
        <v>0</v>
      </c>
      <c r="AZ227" s="32">
        <v>47.845763445129052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179.48133170879419</v>
      </c>
      <c r="BG227" s="32">
        <v>44.519378543709649</v>
      </c>
      <c r="BH227" s="32">
        <v>0</v>
      </c>
      <c r="BI227" s="32">
        <v>0</v>
      </c>
      <c r="BJ227" s="32">
        <v>43.311898056806456</v>
      </c>
      <c r="BK227" s="33">
        <f t="shared" si="12"/>
        <v>469.09387308289058</v>
      </c>
    </row>
    <row r="228" spans="1:63">
      <c r="A228" s="12"/>
      <c r="B228" s="44" t="s">
        <v>233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69.001012068161288</v>
      </c>
      <c r="I228" s="32">
        <v>70.047017794096774</v>
      </c>
      <c r="J228" s="32">
        <v>0</v>
      </c>
      <c r="K228" s="32">
        <v>0</v>
      </c>
      <c r="L228" s="32">
        <v>7.5935281717741923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50.31007071638706</v>
      </c>
      <c r="S228" s="32">
        <v>17.228020742516129</v>
      </c>
      <c r="T228" s="32">
        <v>0</v>
      </c>
      <c r="U228" s="32">
        <v>0</v>
      </c>
      <c r="V228" s="32">
        <v>7.3517715642580646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39.008273974516143</v>
      </c>
      <c r="AC228" s="32">
        <v>0.9965084397096774</v>
      </c>
      <c r="AD228" s="32">
        <v>0</v>
      </c>
      <c r="AE228" s="32">
        <v>0</v>
      </c>
      <c r="AF228" s="32">
        <v>7.0770128920967759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31.744370731032248</v>
      </c>
      <c r="AM228" s="32">
        <v>0.18337141593548384</v>
      </c>
      <c r="AN228" s="32">
        <v>0</v>
      </c>
      <c r="AO228" s="32">
        <v>0</v>
      </c>
      <c r="AP228" s="32">
        <v>0.34250656129032259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707.06012786312408</v>
      </c>
      <c r="AW228" s="32">
        <v>47.663548781967727</v>
      </c>
      <c r="AX228" s="32">
        <v>0.4264654098709677</v>
      </c>
      <c r="AY228" s="32">
        <v>0</v>
      </c>
      <c r="AZ228" s="32">
        <v>194.44261205125795</v>
      </c>
      <c r="BA228" s="32">
        <v>0</v>
      </c>
      <c r="BB228" s="32">
        <v>0</v>
      </c>
      <c r="BC228" s="32">
        <v>0</v>
      </c>
      <c r="BD228" s="32">
        <v>0</v>
      </c>
      <c r="BE228" s="32">
        <v>0</v>
      </c>
      <c r="BF228" s="32">
        <v>1339.9629443573365</v>
      </c>
      <c r="BG228" s="32">
        <v>34.664979270354841</v>
      </c>
      <c r="BH228" s="32">
        <v>1.8202797753870974</v>
      </c>
      <c r="BI228" s="32">
        <v>0</v>
      </c>
      <c r="BJ228" s="32">
        <v>101.27096887248402</v>
      </c>
      <c r="BK228" s="33">
        <f t="shared" si="12"/>
        <v>2728.195391453557</v>
      </c>
    </row>
    <row r="229" spans="1:63">
      <c r="A229" s="12"/>
      <c r="B229" s="44" t="s">
        <v>234</v>
      </c>
      <c r="C229" s="32">
        <v>0</v>
      </c>
      <c r="D229" s="32">
        <v>6.8814954806451625E-2</v>
      </c>
      <c r="E229" s="32">
        <v>9.1189576935483907E-2</v>
      </c>
      <c r="F229" s="32">
        <v>0</v>
      </c>
      <c r="G229" s="32">
        <v>0</v>
      </c>
      <c r="H229" s="32">
        <v>1471.1696773172257</v>
      </c>
      <c r="I229" s="32">
        <v>558.55564184977413</v>
      </c>
      <c r="J229" s="32">
        <v>1.1847848948064519</v>
      </c>
      <c r="K229" s="32">
        <v>9.8523474E-2</v>
      </c>
      <c r="L229" s="32">
        <v>78.442221892580648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1380.074873900387</v>
      </c>
      <c r="S229" s="32">
        <v>47.81690585938712</v>
      </c>
      <c r="T229" s="32">
        <v>2.7266876592258065</v>
      </c>
      <c r="U229" s="32">
        <v>0</v>
      </c>
      <c r="V229" s="32">
        <v>9.9224196348709661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7.9180510524516103</v>
      </c>
      <c r="AC229" s="32">
        <v>1.9045716366774199</v>
      </c>
      <c r="AD229" s="32">
        <v>0</v>
      </c>
      <c r="AE229" s="32">
        <v>0</v>
      </c>
      <c r="AF229" s="32">
        <v>3.632647149032258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5.616107316096774</v>
      </c>
      <c r="AM229" s="32">
        <v>0.11000381938709677</v>
      </c>
      <c r="AN229" s="32">
        <v>0</v>
      </c>
      <c r="AO229" s="32">
        <v>0</v>
      </c>
      <c r="AP229" s="32">
        <v>0.25312045996774191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2">
        <v>387.47899030993602</v>
      </c>
      <c r="AW229" s="32">
        <v>164.78588583429035</v>
      </c>
      <c r="AX229" s="32">
        <v>0</v>
      </c>
      <c r="AY229" s="32">
        <v>0</v>
      </c>
      <c r="AZ229" s="32">
        <v>548.51570409061367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460.37924595119381</v>
      </c>
      <c r="BG229" s="32">
        <v>43.892986550838728</v>
      </c>
      <c r="BH229" s="32">
        <v>4.2967424805806456</v>
      </c>
      <c r="BI229" s="32">
        <v>0</v>
      </c>
      <c r="BJ229" s="32">
        <v>132.78075955958056</v>
      </c>
      <c r="BK229" s="33">
        <f t="shared" si="12"/>
        <v>5311.7165572246467</v>
      </c>
    </row>
    <row r="230" spans="1:63">
      <c r="A230" s="12"/>
      <c r="B230" s="44" t="s">
        <v>235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5.6696673289677424</v>
      </c>
      <c r="I230" s="32">
        <v>13.184174500000003</v>
      </c>
      <c r="J230" s="32">
        <v>0</v>
      </c>
      <c r="K230" s="32">
        <v>0</v>
      </c>
      <c r="L230" s="32">
        <v>6.4879348281290321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6.7015355707096775</v>
      </c>
      <c r="S230" s="32">
        <v>0.2551773677419355</v>
      </c>
      <c r="T230" s="32">
        <v>0</v>
      </c>
      <c r="U230" s="32">
        <v>0</v>
      </c>
      <c r="V230" s="32">
        <v>4.7836679904516144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8.2137248058709655</v>
      </c>
      <c r="AC230" s="32">
        <v>1.1148417510967747</v>
      </c>
      <c r="AD230" s="32">
        <v>0</v>
      </c>
      <c r="AE230" s="32">
        <v>0</v>
      </c>
      <c r="AF230" s="32">
        <v>8.5287406258064511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4.5284592242258048</v>
      </c>
      <c r="AM230" s="32">
        <v>3.519527732258064E-2</v>
      </c>
      <c r="AN230" s="32">
        <v>0</v>
      </c>
      <c r="AO230" s="32">
        <v>0</v>
      </c>
      <c r="AP230" s="32">
        <v>0.96221923935483844</v>
      </c>
      <c r="AQ230" s="32">
        <v>0</v>
      </c>
      <c r="AR230" s="32">
        <v>0.58678306451612905</v>
      </c>
      <c r="AS230" s="32">
        <v>0</v>
      </c>
      <c r="AT230" s="32">
        <v>0</v>
      </c>
      <c r="AU230" s="32">
        <v>0</v>
      </c>
      <c r="AV230" s="32">
        <v>139.47478008496546</v>
      </c>
      <c r="AW230" s="32">
        <v>33.894955978935485</v>
      </c>
      <c r="AX230" s="32">
        <v>0</v>
      </c>
      <c r="AY230" s="32">
        <v>0</v>
      </c>
      <c r="AZ230" s="32">
        <v>222.60681559654813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295.95719404725378</v>
      </c>
      <c r="BG230" s="32">
        <v>22.334946159612905</v>
      </c>
      <c r="BH230" s="32">
        <v>6.0457972864193534</v>
      </c>
      <c r="BI230" s="32">
        <v>0</v>
      </c>
      <c r="BJ230" s="32">
        <v>110.96702719103207</v>
      </c>
      <c r="BK230" s="33">
        <f t="shared" si="12"/>
        <v>892.33363791896068</v>
      </c>
    </row>
    <row r="231" spans="1:63">
      <c r="A231" s="12"/>
      <c r="B231" s="44" t="s">
        <v>236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5.4331334875161286</v>
      </c>
      <c r="I231" s="32">
        <v>2.6381481930645156</v>
      </c>
      <c r="J231" s="32">
        <v>0</v>
      </c>
      <c r="K231" s="32">
        <v>0</v>
      </c>
      <c r="L231" s="32">
        <v>7.3777907441935504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6.0665130764193558</v>
      </c>
      <c r="S231" s="32">
        <v>0.68259070083870965</v>
      </c>
      <c r="T231" s="32">
        <v>0.5503524193548387</v>
      </c>
      <c r="U231" s="32">
        <v>0</v>
      </c>
      <c r="V231" s="32">
        <v>7.1617148565483877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11.12220372916129</v>
      </c>
      <c r="AC231" s="32">
        <v>0.37998604035483874</v>
      </c>
      <c r="AD231" s="32">
        <v>0</v>
      </c>
      <c r="AE231" s="32">
        <v>0</v>
      </c>
      <c r="AF231" s="32">
        <v>12.043167035387095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4.1536812353225816</v>
      </c>
      <c r="AM231" s="32">
        <v>0</v>
      </c>
      <c r="AN231" s="32">
        <v>0</v>
      </c>
      <c r="AO231" s="32">
        <v>0</v>
      </c>
      <c r="AP231" s="32">
        <v>1.4567146999032257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154.22791950270971</v>
      </c>
      <c r="AW231" s="32">
        <v>28.404129241290306</v>
      </c>
      <c r="AX231" s="32">
        <v>0</v>
      </c>
      <c r="AY231" s="32">
        <v>0</v>
      </c>
      <c r="AZ231" s="32">
        <v>204.26335952232199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327.7649816171641</v>
      </c>
      <c r="BG231" s="32">
        <v>30.743021544354843</v>
      </c>
      <c r="BH231" s="32">
        <v>2.1341367741935482</v>
      </c>
      <c r="BI231" s="32">
        <v>0</v>
      </c>
      <c r="BJ231" s="32">
        <v>138.78725300551605</v>
      </c>
      <c r="BK231" s="33">
        <f t="shared" si="12"/>
        <v>945.39079742561501</v>
      </c>
    </row>
    <row r="232" spans="1:63">
      <c r="A232" s="12"/>
      <c r="B232" s="44" t="s">
        <v>237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34.418573498000008</v>
      </c>
      <c r="I232" s="32">
        <v>1.4271925542903223</v>
      </c>
      <c r="J232" s="32">
        <v>0</v>
      </c>
      <c r="K232" s="32">
        <v>0</v>
      </c>
      <c r="L232" s="32">
        <v>4.7012617853225809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26.073292068161287</v>
      </c>
      <c r="S232" s="32">
        <v>0.26942930880645155</v>
      </c>
      <c r="T232" s="32">
        <v>0</v>
      </c>
      <c r="U232" s="32">
        <v>0</v>
      </c>
      <c r="V232" s="32">
        <v>2.0074032878064512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1.3959143374193548</v>
      </c>
      <c r="AC232" s="32">
        <v>0</v>
      </c>
      <c r="AD232" s="32">
        <v>0</v>
      </c>
      <c r="AE232" s="32">
        <v>0</v>
      </c>
      <c r="AF232" s="32">
        <v>0.11494943535483872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1.1090857000322578</v>
      </c>
      <c r="AM232" s="32">
        <v>9.2094481612903251E-3</v>
      </c>
      <c r="AN232" s="32">
        <v>0</v>
      </c>
      <c r="AO232" s="32">
        <v>0</v>
      </c>
      <c r="AP232" s="32">
        <v>0</v>
      </c>
      <c r="AQ232" s="32">
        <v>0</v>
      </c>
      <c r="AR232" s="32">
        <v>0</v>
      </c>
      <c r="AS232" s="32">
        <v>0</v>
      </c>
      <c r="AT232" s="32">
        <v>0</v>
      </c>
      <c r="AU232" s="32">
        <v>0</v>
      </c>
      <c r="AV232" s="32">
        <v>75.999166624322712</v>
      </c>
      <c r="AW232" s="32">
        <v>15.982454823387092</v>
      </c>
      <c r="AX232" s="32">
        <v>0</v>
      </c>
      <c r="AY232" s="32">
        <v>0</v>
      </c>
      <c r="AZ232" s="32">
        <v>49.621992612612907</v>
      </c>
      <c r="BA232" s="32">
        <v>0</v>
      </c>
      <c r="BB232" s="32">
        <v>0</v>
      </c>
      <c r="BC232" s="32">
        <v>0</v>
      </c>
      <c r="BD232" s="32">
        <v>0</v>
      </c>
      <c r="BE232" s="32">
        <v>0</v>
      </c>
      <c r="BF232" s="32">
        <v>102.06148157353299</v>
      </c>
      <c r="BG232" s="32">
        <v>3.9144848763870956</v>
      </c>
      <c r="BH232" s="32">
        <v>0.47794905232258061</v>
      </c>
      <c r="BI232" s="32">
        <v>0</v>
      </c>
      <c r="BJ232" s="32">
        <v>15.087488952677411</v>
      </c>
      <c r="BK232" s="33">
        <f t="shared" si="12"/>
        <v>334.67132993859764</v>
      </c>
    </row>
    <row r="233" spans="1:63">
      <c r="A233" s="12"/>
      <c r="B233" s="44" t="s">
        <v>238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48.751656676161247</v>
      </c>
      <c r="I233" s="32">
        <v>43.788450550870948</v>
      </c>
      <c r="J233" s="32">
        <v>0</v>
      </c>
      <c r="K233" s="32">
        <v>0</v>
      </c>
      <c r="L233" s="32">
        <v>3.2038974739032264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30.529446021225795</v>
      </c>
      <c r="S233" s="32">
        <v>2.1367525006129031</v>
      </c>
      <c r="T233" s="32">
        <v>0</v>
      </c>
      <c r="U233" s="32">
        <v>0</v>
      </c>
      <c r="V233" s="32">
        <v>2.1356200086451613</v>
      </c>
      <c r="W233" s="32">
        <v>0</v>
      </c>
      <c r="X233" s="32">
        <v>1.1763119354838705E-3</v>
      </c>
      <c r="Y233" s="32">
        <v>0</v>
      </c>
      <c r="Z233" s="32">
        <v>0</v>
      </c>
      <c r="AA233" s="32">
        <v>0</v>
      </c>
      <c r="AB233" s="32">
        <v>26.179490966129066</v>
      </c>
      <c r="AC233" s="32">
        <v>2.4983183073870965</v>
      </c>
      <c r="AD233" s="32">
        <v>1.1763114645161291E-2</v>
      </c>
      <c r="AE233" s="32">
        <v>0</v>
      </c>
      <c r="AF233" s="32">
        <v>8.9211600722903235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19.586063379709689</v>
      </c>
      <c r="AM233" s="32">
        <v>0.32544364258064512</v>
      </c>
      <c r="AN233" s="32">
        <v>1.8814651612903222E-3</v>
      </c>
      <c r="AO233" s="32">
        <v>0</v>
      </c>
      <c r="AP233" s="32">
        <v>1.4204718548387099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445.41623415269316</v>
      </c>
      <c r="AW233" s="32">
        <v>22.988876273419368</v>
      </c>
      <c r="AX233" s="32">
        <v>3.120276655258063</v>
      </c>
      <c r="AY233" s="32">
        <v>0</v>
      </c>
      <c r="AZ233" s="32">
        <v>52.85660781774196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771.69076468412959</v>
      </c>
      <c r="BG233" s="32">
        <v>14.273492253290314</v>
      </c>
      <c r="BH233" s="32">
        <v>1.3703975547096778</v>
      </c>
      <c r="BI233" s="32">
        <v>0</v>
      </c>
      <c r="BJ233" s="32">
        <v>28.141379393322563</v>
      </c>
      <c r="BK233" s="33">
        <f t="shared" si="12"/>
        <v>1529.3496211306613</v>
      </c>
    </row>
    <row r="234" spans="1:63">
      <c r="A234" s="12"/>
      <c r="B234" s="44" t="s">
        <v>239</v>
      </c>
      <c r="C234" s="32">
        <v>0</v>
      </c>
      <c r="D234" s="32">
        <v>133.50098387096776</v>
      </c>
      <c r="E234" s="32">
        <v>0.10493939296774196</v>
      </c>
      <c r="F234" s="32">
        <v>0</v>
      </c>
      <c r="G234" s="32">
        <v>0</v>
      </c>
      <c r="H234" s="32">
        <v>548.45439134329047</v>
      </c>
      <c r="I234" s="32">
        <v>21.880217446322579</v>
      </c>
      <c r="J234" s="32">
        <v>0.1757017514193549</v>
      </c>
      <c r="K234" s="32">
        <v>2.9860036999999999E-2</v>
      </c>
      <c r="L234" s="32">
        <v>62.637342078451603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462.49841096425803</v>
      </c>
      <c r="S234" s="32">
        <v>3.816579141741935</v>
      </c>
      <c r="T234" s="32">
        <v>0.39184498880645169</v>
      </c>
      <c r="U234" s="32">
        <v>0</v>
      </c>
      <c r="V234" s="32">
        <v>2.8337775969032259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7.2080749611290322</v>
      </c>
      <c r="AC234" s="32">
        <v>0.33904277264516125</v>
      </c>
      <c r="AD234" s="32">
        <v>0</v>
      </c>
      <c r="AE234" s="32">
        <v>0</v>
      </c>
      <c r="AF234" s="32">
        <v>1.5113431316129033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5.8689688377096809</v>
      </c>
      <c r="AM234" s="32">
        <v>0.13480661829032256</v>
      </c>
      <c r="AN234" s="32">
        <v>0</v>
      </c>
      <c r="AO234" s="32">
        <v>0</v>
      </c>
      <c r="AP234" s="32">
        <v>0.55046902806451614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171.4560829775788</v>
      </c>
      <c r="AW234" s="32">
        <v>16.411514967032261</v>
      </c>
      <c r="AX234" s="32">
        <v>0</v>
      </c>
      <c r="AY234" s="32">
        <v>0</v>
      </c>
      <c r="AZ234" s="32">
        <v>56.168102718032266</v>
      </c>
      <c r="BA234" s="32">
        <v>0</v>
      </c>
      <c r="BB234" s="32">
        <v>0</v>
      </c>
      <c r="BC234" s="32">
        <v>0</v>
      </c>
      <c r="BD234" s="32">
        <v>0</v>
      </c>
      <c r="BE234" s="32">
        <v>0</v>
      </c>
      <c r="BF234" s="32">
        <v>339.43257957707442</v>
      </c>
      <c r="BG234" s="32">
        <v>6.5400413131612911</v>
      </c>
      <c r="BH234" s="32">
        <v>2.1131801161290327E-2</v>
      </c>
      <c r="BI234" s="32">
        <v>0</v>
      </c>
      <c r="BJ234" s="32">
        <v>31.461199300935458</v>
      </c>
      <c r="BK234" s="33">
        <f t="shared" si="12"/>
        <v>1873.4274066165565</v>
      </c>
    </row>
    <row r="235" spans="1:63">
      <c r="A235" s="12"/>
      <c r="B235" s="44" t="s">
        <v>240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1.9571677046129035</v>
      </c>
      <c r="I235" s="32">
        <v>0.55503947354838712</v>
      </c>
      <c r="J235" s="32">
        <v>0</v>
      </c>
      <c r="K235" s="32">
        <v>0</v>
      </c>
      <c r="L235" s="32">
        <v>0.21657497577419357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1.7355578679354839</v>
      </c>
      <c r="S235" s="32">
        <v>0.15224019177419357</v>
      </c>
      <c r="T235" s="32">
        <v>0</v>
      </c>
      <c r="U235" s="32">
        <v>0</v>
      </c>
      <c r="V235" s="32">
        <v>9.5432408354838724E-2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7.2372681458709653</v>
      </c>
      <c r="AC235" s="32">
        <v>0.11758743064516129</v>
      </c>
      <c r="AD235" s="32">
        <v>0</v>
      </c>
      <c r="AE235" s="32">
        <v>0</v>
      </c>
      <c r="AF235" s="32">
        <v>2.3491474206451612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3.5727843089032252</v>
      </c>
      <c r="AM235" s="32">
        <v>0.16299713290322582</v>
      </c>
      <c r="AN235" s="32">
        <v>0</v>
      </c>
      <c r="AO235" s="32">
        <v>0</v>
      </c>
      <c r="AP235" s="32">
        <v>0.39584722580645165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83.344928125518024</v>
      </c>
      <c r="AW235" s="32">
        <v>4.3093846205161297</v>
      </c>
      <c r="AX235" s="32">
        <v>0</v>
      </c>
      <c r="AY235" s="32">
        <v>0</v>
      </c>
      <c r="AZ235" s="32">
        <v>4.8221041488064529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155.65502696668889</v>
      </c>
      <c r="BG235" s="32">
        <v>1.9359619988064518</v>
      </c>
      <c r="BH235" s="32">
        <v>0</v>
      </c>
      <c r="BI235" s="32">
        <v>0</v>
      </c>
      <c r="BJ235" s="32">
        <v>2.3350835164838704</v>
      </c>
      <c r="BK235" s="33">
        <f t="shared" si="12"/>
        <v>270.95013366359399</v>
      </c>
    </row>
    <row r="236" spans="1:63">
      <c r="A236" s="12"/>
      <c r="B236" s="44" t="s">
        <v>241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94.290922848935509</v>
      </c>
      <c r="I236" s="32">
        <v>52.921968344096776</v>
      </c>
      <c r="J236" s="32">
        <v>0</v>
      </c>
      <c r="K236" s="32">
        <v>0</v>
      </c>
      <c r="L236" s="32">
        <v>40.442512132870995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68.972076180935474</v>
      </c>
      <c r="S236" s="32">
        <v>17.964446785032255</v>
      </c>
      <c r="T236" s="32">
        <v>0</v>
      </c>
      <c r="U236" s="32">
        <v>0</v>
      </c>
      <c r="V236" s="32">
        <v>16.780964857225808</v>
      </c>
      <c r="W236" s="32">
        <v>0</v>
      </c>
      <c r="X236" s="32">
        <v>5.403158806451612E-3</v>
      </c>
      <c r="Y236" s="32">
        <v>0</v>
      </c>
      <c r="Z236" s="32">
        <v>0</v>
      </c>
      <c r="AA236" s="32">
        <v>0</v>
      </c>
      <c r="AB236" s="32">
        <v>22.339843793161286</v>
      </c>
      <c r="AC236" s="32">
        <v>2.3840569187096778</v>
      </c>
      <c r="AD236" s="32">
        <v>0</v>
      </c>
      <c r="AE236" s="32">
        <v>0</v>
      </c>
      <c r="AF236" s="32">
        <v>16.275273614032255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12.898654208709679</v>
      </c>
      <c r="AM236" s="32">
        <v>0.31240301190322584</v>
      </c>
      <c r="AN236" s="32">
        <v>0</v>
      </c>
      <c r="AO236" s="32">
        <v>0</v>
      </c>
      <c r="AP236" s="32">
        <v>2.3202514777419356</v>
      </c>
      <c r="AQ236" s="32">
        <v>0</v>
      </c>
      <c r="AR236" s="32">
        <v>1.2730612612258063</v>
      </c>
      <c r="AS236" s="32">
        <v>0</v>
      </c>
      <c r="AT236" s="32">
        <v>0</v>
      </c>
      <c r="AU236" s="32">
        <v>0</v>
      </c>
      <c r="AV236" s="32">
        <v>913.28249814826211</v>
      </c>
      <c r="AW236" s="32">
        <v>220.22657492925802</v>
      </c>
      <c r="AX236" s="32">
        <v>0</v>
      </c>
      <c r="AY236" s="32">
        <v>0</v>
      </c>
      <c r="AZ236" s="32">
        <v>855.16400412580708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1059.8736786655877</v>
      </c>
      <c r="BG236" s="32">
        <v>147.12291592370968</v>
      </c>
      <c r="BH236" s="32">
        <v>2.0420291560645158</v>
      </c>
      <c r="BI236" s="32">
        <v>0</v>
      </c>
      <c r="BJ236" s="32">
        <v>208.20778858619315</v>
      </c>
      <c r="BK236" s="33">
        <f t="shared" si="12"/>
        <v>3755.1013281282694</v>
      </c>
    </row>
    <row r="237" spans="1:63">
      <c r="A237" s="12"/>
      <c r="B237" s="44" t="s">
        <v>242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105.57055256416129</v>
      </c>
      <c r="I237" s="32">
        <v>30.797096854548375</v>
      </c>
      <c r="J237" s="32">
        <v>0</v>
      </c>
      <c r="K237" s="32">
        <v>0</v>
      </c>
      <c r="L237" s="32">
        <v>31.777922841516126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79.133065749806462</v>
      </c>
      <c r="S237" s="32">
        <v>11.636943624258064</v>
      </c>
      <c r="T237" s="32">
        <v>0.11158072132258064</v>
      </c>
      <c r="U237" s="32">
        <v>0</v>
      </c>
      <c r="V237" s="32">
        <v>8.9312365730967755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7.7999964129354842</v>
      </c>
      <c r="AC237" s="32">
        <v>0.79249729738709662</v>
      </c>
      <c r="AD237" s="32">
        <v>0</v>
      </c>
      <c r="AE237" s="32">
        <v>0</v>
      </c>
      <c r="AF237" s="32">
        <v>2.1597284676129038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6.8289127969677423</v>
      </c>
      <c r="AM237" s="32">
        <v>0</v>
      </c>
      <c r="AN237" s="32">
        <v>0</v>
      </c>
      <c r="AO237" s="32">
        <v>0</v>
      </c>
      <c r="AP237" s="32">
        <v>0.3020370550967742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525.57012557115092</v>
      </c>
      <c r="AW237" s="32">
        <v>77.057968733193562</v>
      </c>
      <c r="AX237" s="32">
        <v>0</v>
      </c>
      <c r="AY237" s="32">
        <v>0</v>
      </c>
      <c r="AZ237" s="32">
        <v>356.14208129425873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618.18003075090621</v>
      </c>
      <c r="BG237" s="32">
        <v>52.090397172387114</v>
      </c>
      <c r="BH237" s="32">
        <v>4.2393868509354853</v>
      </c>
      <c r="BI237" s="32">
        <v>0</v>
      </c>
      <c r="BJ237" s="32">
        <v>134.29151431693535</v>
      </c>
      <c r="BK237" s="33">
        <f t="shared" si="12"/>
        <v>2053.4130756484769</v>
      </c>
    </row>
    <row r="238" spans="1:63">
      <c r="A238" s="12"/>
      <c r="B238" s="44" t="s">
        <v>243</v>
      </c>
      <c r="C238" s="32">
        <v>0</v>
      </c>
      <c r="D238" s="32">
        <v>0</v>
      </c>
      <c r="E238" s="32">
        <v>1.3120064516129026E-3</v>
      </c>
      <c r="F238" s="32">
        <v>0</v>
      </c>
      <c r="G238" s="32">
        <v>0</v>
      </c>
      <c r="H238" s="32">
        <v>165.08523859558056</v>
      </c>
      <c r="I238" s="32">
        <v>8.8668882460645175</v>
      </c>
      <c r="J238" s="32">
        <v>3.804818709677419E-2</v>
      </c>
      <c r="K238" s="32">
        <v>0</v>
      </c>
      <c r="L238" s="32">
        <v>2.5291017076774196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200.17375509277406</v>
      </c>
      <c r="S238" s="32">
        <v>0.75079451812903253</v>
      </c>
      <c r="T238" s="32">
        <v>4.2684359677419344E-3</v>
      </c>
      <c r="U238" s="32">
        <v>0</v>
      </c>
      <c r="V238" s="32">
        <v>1.6941086554516127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3.7320614322580639</v>
      </c>
      <c r="AC238" s="32">
        <v>3.9783397580645155E-2</v>
      </c>
      <c r="AD238" s="32">
        <v>0</v>
      </c>
      <c r="AE238" s="32">
        <v>0</v>
      </c>
      <c r="AF238" s="32">
        <v>1.2646005382580643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1.5921199352258069</v>
      </c>
      <c r="AM238" s="32">
        <v>0</v>
      </c>
      <c r="AN238" s="32">
        <v>0</v>
      </c>
      <c r="AO238" s="32">
        <v>0</v>
      </c>
      <c r="AP238" s="32">
        <v>0</v>
      </c>
      <c r="AQ238" s="32">
        <v>0</v>
      </c>
      <c r="AR238" s="32">
        <v>0</v>
      </c>
      <c r="AS238" s="32">
        <v>0</v>
      </c>
      <c r="AT238" s="32">
        <v>0</v>
      </c>
      <c r="AU238" s="32">
        <v>0</v>
      </c>
      <c r="AV238" s="32">
        <v>128.56526224309661</v>
      </c>
      <c r="AW238" s="32">
        <v>27.450534033387093</v>
      </c>
      <c r="AX238" s="32">
        <v>0</v>
      </c>
      <c r="AY238" s="32">
        <v>0</v>
      </c>
      <c r="AZ238" s="32">
        <v>67.078219509935494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208.85663219447017</v>
      </c>
      <c r="BG238" s="32">
        <v>22.450914258967742</v>
      </c>
      <c r="BH238" s="32">
        <v>6.2725897922580636</v>
      </c>
      <c r="BI238" s="32">
        <v>0</v>
      </c>
      <c r="BJ238" s="32">
        <v>56.244231751193617</v>
      </c>
      <c r="BK238" s="33">
        <f t="shared" si="12"/>
        <v>902.69046453182466</v>
      </c>
    </row>
    <row r="239" spans="1:63">
      <c r="A239" s="12"/>
      <c r="B239" s="44" t="s">
        <v>244</v>
      </c>
      <c r="C239" s="32">
        <v>0</v>
      </c>
      <c r="D239" s="32">
        <v>7.9675827419354844E-3</v>
      </c>
      <c r="E239" s="32">
        <v>5.9195565483870973E-3</v>
      </c>
      <c r="F239" s="32">
        <v>0</v>
      </c>
      <c r="G239" s="32">
        <v>0</v>
      </c>
      <c r="H239" s="32">
        <v>1005.0608428730648</v>
      </c>
      <c r="I239" s="32">
        <v>135.50317801770973</v>
      </c>
      <c r="J239" s="32">
        <v>0.16508539167741934</v>
      </c>
      <c r="K239" s="32">
        <v>0</v>
      </c>
      <c r="L239" s="32">
        <v>27.050557995967743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342.64700587696785</v>
      </c>
      <c r="S239" s="32">
        <v>17.130313068903227</v>
      </c>
      <c r="T239" s="32">
        <v>5.3579470645161303E-3</v>
      </c>
      <c r="U239" s="32">
        <v>0</v>
      </c>
      <c r="V239" s="32">
        <v>11.314168178677416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28.778659239580648</v>
      </c>
      <c r="AC239" s="32">
        <v>0.47864104587096779</v>
      </c>
      <c r="AD239" s="32">
        <v>0</v>
      </c>
      <c r="AE239" s="32">
        <v>0</v>
      </c>
      <c r="AF239" s="32">
        <v>5.1067865812580644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10.58370126596774</v>
      </c>
      <c r="AM239" s="32">
        <v>0.19708470270967743</v>
      </c>
      <c r="AN239" s="32">
        <v>0</v>
      </c>
      <c r="AO239" s="32">
        <v>0</v>
      </c>
      <c r="AP239" s="32">
        <v>0.53934416951612896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610.19539105348554</v>
      </c>
      <c r="AW239" s="32">
        <v>66.64916488232258</v>
      </c>
      <c r="AX239" s="32">
        <v>3.6015216935483887E-2</v>
      </c>
      <c r="AY239" s="32">
        <v>0</v>
      </c>
      <c r="AZ239" s="32">
        <v>406.51217419112874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713.59478336215545</v>
      </c>
      <c r="BG239" s="32">
        <v>43.453815755483902</v>
      </c>
      <c r="BH239" s="32">
        <v>15.660213123290326</v>
      </c>
      <c r="BI239" s="32">
        <v>0</v>
      </c>
      <c r="BJ239" s="32">
        <v>164.77197716870936</v>
      </c>
      <c r="BK239" s="33">
        <f t="shared" si="12"/>
        <v>3605.4481482477377</v>
      </c>
    </row>
    <row r="240" spans="1:63">
      <c r="A240" s="12"/>
      <c r="B240" s="44" t="s">
        <v>245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34.88417746725807</v>
      </c>
      <c r="I240" s="32">
        <v>1.460918384580645</v>
      </c>
      <c r="J240" s="32">
        <v>0</v>
      </c>
      <c r="K240" s="32">
        <v>0</v>
      </c>
      <c r="L240" s="32">
        <v>2.5326924068387093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38.95004245358065</v>
      </c>
      <c r="S240" s="32">
        <v>0.33571263990322581</v>
      </c>
      <c r="T240" s="32">
        <v>0</v>
      </c>
      <c r="U240" s="32">
        <v>0</v>
      </c>
      <c r="V240" s="32">
        <v>1.1716366747419358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2.9332837533548393</v>
      </c>
      <c r="AC240" s="32">
        <v>1.1561025451612902E-2</v>
      </c>
      <c r="AD240" s="32">
        <v>0</v>
      </c>
      <c r="AE240" s="32">
        <v>0</v>
      </c>
      <c r="AF240" s="32">
        <v>1.5117668832580649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1.449798470741936</v>
      </c>
      <c r="AM240" s="32">
        <v>0</v>
      </c>
      <c r="AN240" s="32">
        <v>0</v>
      </c>
      <c r="AO240" s="32">
        <v>0</v>
      </c>
      <c r="AP240" s="32">
        <v>0.25607146132258063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95.079032629936847</v>
      </c>
      <c r="AW240" s="32">
        <v>5.4308506727419381</v>
      </c>
      <c r="AX240" s="32">
        <v>1.0595773677419351E-2</v>
      </c>
      <c r="AY240" s="32">
        <v>0</v>
      </c>
      <c r="AZ240" s="32">
        <v>10.122963983806457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158.7010522908603</v>
      </c>
      <c r="BG240" s="32">
        <v>7.3135681599354827</v>
      </c>
      <c r="BH240" s="32">
        <v>1.3949070962258059</v>
      </c>
      <c r="BI240" s="32">
        <v>0</v>
      </c>
      <c r="BJ240" s="32">
        <v>7.3566904357741958</v>
      </c>
      <c r="BK240" s="33">
        <f t="shared" si="12"/>
        <v>370.90732266399067</v>
      </c>
    </row>
    <row r="241" spans="1:63">
      <c r="A241" s="12"/>
      <c r="B241" s="44" t="s">
        <v>246</v>
      </c>
      <c r="C241" s="32">
        <v>0</v>
      </c>
      <c r="D241" s="32">
        <v>0</v>
      </c>
      <c r="E241" s="32">
        <v>10.330873447161284</v>
      </c>
      <c r="F241" s="32">
        <v>0</v>
      </c>
      <c r="G241" s="32">
        <v>0</v>
      </c>
      <c r="H241" s="32">
        <v>40.760395728419347</v>
      </c>
      <c r="I241" s="32">
        <v>168.20945237219351</v>
      </c>
      <c r="J241" s="32">
        <v>0</v>
      </c>
      <c r="K241" s="32">
        <v>0</v>
      </c>
      <c r="L241" s="32">
        <v>11.606585719580643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23.353675841774187</v>
      </c>
      <c r="S241" s="32">
        <v>14.831986316806448</v>
      </c>
      <c r="T241" s="32">
        <v>0</v>
      </c>
      <c r="U241" s="32">
        <v>0</v>
      </c>
      <c r="V241" s="32">
        <v>2.1803125585806447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1.399668789193548</v>
      </c>
      <c r="AC241" s="32">
        <v>1.4810477065806447</v>
      </c>
      <c r="AD241" s="32">
        <v>0</v>
      </c>
      <c r="AE241" s="32">
        <v>0</v>
      </c>
      <c r="AF241" s="32">
        <v>3.6298595234516116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0.22458277370967744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2">
        <v>25.549666774903233</v>
      </c>
      <c r="AW241" s="32">
        <v>11.636610718774195</v>
      </c>
      <c r="AX241" s="32">
        <v>0</v>
      </c>
      <c r="AY241" s="32">
        <v>0</v>
      </c>
      <c r="AZ241" s="32">
        <v>20.27859056690323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12.199252652215785</v>
      </c>
      <c r="BG241" s="32">
        <v>0.78292843000000001</v>
      </c>
      <c r="BH241" s="32">
        <v>0</v>
      </c>
      <c r="BI241" s="32">
        <v>0</v>
      </c>
      <c r="BJ241" s="32">
        <v>3.5802460765483874</v>
      </c>
      <c r="BK241" s="33">
        <f t="shared" si="12"/>
        <v>352.03573599679635</v>
      </c>
    </row>
    <row r="242" spans="1:63">
      <c r="A242" s="12"/>
      <c r="B242" s="44" t="s">
        <v>247</v>
      </c>
      <c r="C242" s="32">
        <v>0</v>
      </c>
      <c r="D242" s="32">
        <v>0</v>
      </c>
      <c r="E242" s="32">
        <v>4.955997387096775E-3</v>
      </c>
      <c r="F242" s="32">
        <v>0</v>
      </c>
      <c r="G242" s="32">
        <v>0</v>
      </c>
      <c r="H242" s="32">
        <v>251.87089493177422</v>
      </c>
      <c r="I242" s="32">
        <v>400.13775496819363</v>
      </c>
      <c r="J242" s="32">
        <v>5.7868353548387085E-3</v>
      </c>
      <c r="K242" s="32">
        <v>0</v>
      </c>
      <c r="L242" s="32">
        <v>77.570997197806435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233.80840393851625</v>
      </c>
      <c r="S242" s="32">
        <v>41.016149600870961</v>
      </c>
      <c r="T242" s="32">
        <v>0</v>
      </c>
      <c r="U242" s="32">
        <v>0</v>
      </c>
      <c r="V242" s="32">
        <v>9.7561645578064535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45.523625753354828</v>
      </c>
      <c r="AC242" s="32">
        <v>0.38751593251612898</v>
      </c>
      <c r="AD242" s="32">
        <v>0</v>
      </c>
      <c r="AE242" s="32">
        <v>0</v>
      </c>
      <c r="AF242" s="32">
        <v>10.50153112780645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29.667250211064527</v>
      </c>
      <c r="AM242" s="32">
        <v>0.16175740961290325</v>
      </c>
      <c r="AN242" s="32">
        <v>0</v>
      </c>
      <c r="AO242" s="32">
        <v>0</v>
      </c>
      <c r="AP242" s="32">
        <v>1.2548198883870967</v>
      </c>
      <c r="AQ242" s="32">
        <v>0</v>
      </c>
      <c r="AR242" s="32">
        <v>0.68007481645161316</v>
      </c>
      <c r="AS242" s="32">
        <v>0</v>
      </c>
      <c r="AT242" s="32">
        <v>0</v>
      </c>
      <c r="AU242" s="32">
        <v>0</v>
      </c>
      <c r="AV242" s="32">
        <v>1223.0856446488269</v>
      </c>
      <c r="AW242" s="32">
        <v>134.85157654393544</v>
      </c>
      <c r="AX242" s="32">
        <v>1.8658967612903227E-2</v>
      </c>
      <c r="AY242" s="32">
        <v>0.69339333000000003</v>
      </c>
      <c r="AZ242" s="32">
        <v>648.9133644525142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1504.9227273161216</v>
      </c>
      <c r="BG242" s="32">
        <v>45.646773897290302</v>
      </c>
      <c r="BH242" s="32">
        <v>3.1928968482580644</v>
      </c>
      <c r="BI242" s="32">
        <v>0</v>
      </c>
      <c r="BJ242" s="32">
        <v>140.51585592187106</v>
      </c>
      <c r="BK242" s="33">
        <f t="shared" si="12"/>
        <v>4804.1885750933334</v>
      </c>
    </row>
    <row r="243" spans="1:63">
      <c r="A243" s="12"/>
      <c r="B243" s="44" t="s">
        <v>248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4.0574877828064526</v>
      </c>
      <c r="I243" s="32">
        <v>131.18625126945162</v>
      </c>
      <c r="J243" s="32">
        <v>0</v>
      </c>
      <c r="K243" s="32">
        <v>0</v>
      </c>
      <c r="L243" s="32">
        <v>135.19558253019349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3.8887018546774188</v>
      </c>
      <c r="S243" s="32">
        <v>12.533981177387094</v>
      </c>
      <c r="T243" s="32">
        <v>0</v>
      </c>
      <c r="U243" s="32">
        <v>0</v>
      </c>
      <c r="V243" s="32">
        <v>11.738025446935481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0.46360726861290308</v>
      </c>
      <c r="AC243" s="32">
        <v>0</v>
      </c>
      <c r="AD243" s="32">
        <v>0</v>
      </c>
      <c r="AE243" s="32">
        <v>0</v>
      </c>
      <c r="AF243" s="32">
        <v>0.46662685712903229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0.51088681848387096</v>
      </c>
      <c r="AM243" s="32">
        <v>2.3557621909354842</v>
      </c>
      <c r="AN243" s="32">
        <v>0</v>
      </c>
      <c r="AO243" s="32">
        <v>0</v>
      </c>
      <c r="AP243" s="32">
        <v>0.85944388561290319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50.625008582548396</v>
      </c>
      <c r="AW243" s="32">
        <v>220.41942827977422</v>
      </c>
      <c r="AX243" s="32">
        <v>7.5849859500322587</v>
      </c>
      <c r="AY243" s="32">
        <v>0</v>
      </c>
      <c r="AZ243" s="32">
        <v>182.90165892154818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30.996081720306471</v>
      </c>
      <c r="BG243" s="32">
        <v>82.800135719096772</v>
      </c>
      <c r="BH243" s="32">
        <v>25.752797361064509</v>
      </c>
      <c r="BI243" s="32">
        <v>0</v>
      </c>
      <c r="BJ243" s="32">
        <v>112.77706704632264</v>
      </c>
      <c r="BK243" s="33">
        <f t="shared" si="12"/>
        <v>1017.1135206629192</v>
      </c>
    </row>
    <row r="244" spans="1:63" ht="15.75" thickBot="1">
      <c r="A244" s="12"/>
      <c r="B244" s="44" t="s">
        <v>249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18.147363931806449</v>
      </c>
      <c r="I244" s="32">
        <v>10.181678543612898</v>
      </c>
      <c r="J244" s="32">
        <v>0</v>
      </c>
      <c r="K244" s="32">
        <v>0</v>
      </c>
      <c r="L244" s="32">
        <v>4.7544075892903228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10.750382466290324</v>
      </c>
      <c r="S244" s="32">
        <v>1.4309545253548386</v>
      </c>
      <c r="T244" s="32">
        <v>0</v>
      </c>
      <c r="U244" s="32">
        <v>0</v>
      </c>
      <c r="V244" s="32">
        <v>1.8126176292903229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11.236129043580647</v>
      </c>
      <c r="AC244" s="32">
        <v>0.22325769529032261</v>
      </c>
      <c r="AD244" s="32">
        <v>0</v>
      </c>
      <c r="AE244" s="32">
        <v>0</v>
      </c>
      <c r="AF244" s="32">
        <v>1.2924349268709674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5.6240339843548401</v>
      </c>
      <c r="AM244" s="32">
        <v>0</v>
      </c>
      <c r="AN244" s="32">
        <v>0</v>
      </c>
      <c r="AO244" s="32">
        <v>0</v>
      </c>
      <c r="AP244" s="32">
        <v>9.5271414516129044E-3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165.14410392835427</v>
      </c>
      <c r="AW244" s="32">
        <v>27.461605469451616</v>
      </c>
      <c r="AX244" s="32">
        <v>0</v>
      </c>
      <c r="AY244" s="32">
        <v>0</v>
      </c>
      <c r="AZ244" s="32">
        <v>77.635034451290366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302.43150755298308</v>
      </c>
      <c r="BG244" s="32">
        <v>41.803906242870966</v>
      </c>
      <c r="BH244" s="32">
        <v>0.99636150529032219</v>
      </c>
      <c r="BI244" s="32">
        <v>0</v>
      </c>
      <c r="BJ244" s="32">
        <v>31.88806732699998</v>
      </c>
      <c r="BK244" s="33">
        <f t="shared" si="12"/>
        <v>712.82337395443415</v>
      </c>
    </row>
    <row r="245" spans="1:63" ht="15.75" thickBot="1">
      <c r="A245" s="14"/>
      <c r="B245" s="15" t="s">
        <v>21</v>
      </c>
      <c r="C245" s="16">
        <f t="shared" ref="C245:BK245" si="13">SUM(C226:C244)</f>
        <v>0</v>
      </c>
      <c r="D245" s="16">
        <f t="shared" si="13"/>
        <v>133.57776640851614</v>
      </c>
      <c r="E245" s="16">
        <f t="shared" si="13"/>
        <v>10.539189977451606</v>
      </c>
      <c r="F245" s="16">
        <f t="shared" si="13"/>
        <v>0</v>
      </c>
      <c r="G245" s="16">
        <f t="shared" si="13"/>
        <v>0</v>
      </c>
      <c r="H245" s="16">
        <f t="shared" si="13"/>
        <v>3957.6577656014847</v>
      </c>
      <c r="I245" s="16">
        <f t="shared" si="13"/>
        <v>1661.9334563668062</v>
      </c>
      <c r="J245" s="16">
        <f t="shared" si="13"/>
        <v>1.7317082585483874</v>
      </c>
      <c r="K245" s="16">
        <f t="shared" si="13"/>
        <v>0.29086896800000001</v>
      </c>
      <c r="L245" s="16">
        <f t="shared" si="13"/>
        <v>535.75206080519342</v>
      </c>
      <c r="M245" s="16">
        <f t="shared" si="13"/>
        <v>0</v>
      </c>
      <c r="N245" s="16">
        <f t="shared" si="13"/>
        <v>0</v>
      </c>
      <c r="O245" s="16">
        <f t="shared" si="13"/>
        <v>0</v>
      </c>
      <c r="P245" s="16">
        <f t="shared" si="13"/>
        <v>0</v>
      </c>
      <c r="Q245" s="16">
        <f t="shared" si="13"/>
        <v>0</v>
      </c>
      <c r="R245" s="16">
        <f t="shared" si="13"/>
        <v>3004.8809132145484</v>
      </c>
      <c r="S245" s="16">
        <f t="shared" si="13"/>
        <v>192.65439417922582</v>
      </c>
      <c r="T245" s="16">
        <f t="shared" si="13"/>
        <v>3.7900921717419358</v>
      </c>
      <c r="U245" s="16">
        <f t="shared" si="13"/>
        <v>0</v>
      </c>
      <c r="V245" s="16">
        <f t="shared" si="13"/>
        <v>114.41899665445162</v>
      </c>
      <c r="W245" s="16">
        <f t="shared" si="13"/>
        <v>0</v>
      </c>
      <c r="X245" s="16">
        <f t="shared" si="13"/>
        <v>6.5794707419354823E-3</v>
      </c>
      <c r="Y245" s="16">
        <f t="shared" si="13"/>
        <v>0</v>
      </c>
      <c r="Z245" s="16">
        <f t="shared" si="13"/>
        <v>0</v>
      </c>
      <c r="AA245" s="16">
        <f t="shared" si="13"/>
        <v>0</v>
      </c>
      <c r="AB245" s="16">
        <f t="shared" si="13"/>
        <v>239.76579515764513</v>
      </c>
      <c r="AC245" s="16">
        <f t="shared" si="13"/>
        <v>13.441814852774195</v>
      </c>
      <c r="AD245" s="16">
        <f t="shared" si="13"/>
        <v>1.1763114645161291E-2</v>
      </c>
      <c r="AE245" s="16">
        <f t="shared" si="13"/>
        <v>0</v>
      </c>
      <c r="AF245" s="16">
        <f t="shared" si="13"/>
        <v>88.62169999674191</v>
      </c>
      <c r="AG245" s="16">
        <f t="shared" si="13"/>
        <v>0</v>
      </c>
      <c r="AH245" s="16">
        <f t="shared" si="13"/>
        <v>0</v>
      </c>
      <c r="AI245" s="16">
        <f t="shared" si="13"/>
        <v>0</v>
      </c>
      <c r="AJ245" s="16">
        <f t="shared" si="13"/>
        <v>0</v>
      </c>
      <c r="AK245" s="16">
        <f t="shared" si="13"/>
        <v>0</v>
      </c>
      <c r="AL245" s="16">
        <f t="shared" si="13"/>
        <v>149.34796181000002</v>
      </c>
      <c r="AM245" s="16">
        <f t="shared" si="13"/>
        <v>4.0636866066129036</v>
      </c>
      <c r="AN245" s="16">
        <f t="shared" si="13"/>
        <v>1.8814651612903222E-3</v>
      </c>
      <c r="AO245" s="16">
        <f t="shared" si="13"/>
        <v>0</v>
      </c>
      <c r="AP245" s="16">
        <f t="shared" si="13"/>
        <v>10.953587816967742</v>
      </c>
      <c r="AQ245" s="16">
        <f t="shared" si="13"/>
        <v>0</v>
      </c>
      <c r="AR245" s="16">
        <f t="shared" si="13"/>
        <v>2.5399191421935488</v>
      </c>
      <c r="AS245" s="16">
        <f t="shared" si="13"/>
        <v>0</v>
      </c>
      <c r="AT245" s="16">
        <f t="shared" si="13"/>
        <v>0</v>
      </c>
      <c r="AU245" s="16">
        <f t="shared" si="13"/>
        <v>0</v>
      </c>
      <c r="AV245" s="16">
        <f t="shared" si="13"/>
        <v>6221.5160945605103</v>
      </c>
      <c r="AW245" s="16">
        <f t="shared" si="13"/>
        <v>1195.2385744422902</v>
      </c>
      <c r="AX245" s="16">
        <f t="shared" si="13"/>
        <v>11.309818387193548</v>
      </c>
      <c r="AY245" s="16">
        <f t="shared" si="13"/>
        <v>0.69339333000000003</v>
      </c>
      <c r="AZ245" s="16">
        <f t="shared" si="13"/>
        <v>4186.8287311261283</v>
      </c>
      <c r="BA245" s="16">
        <f t="shared" si="13"/>
        <v>0</v>
      </c>
      <c r="BB245" s="16">
        <f t="shared" si="13"/>
        <v>0</v>
      </c>
      <c r="BC245" s="16">
        <f t="shared" si="13"/>
        <v>0</v>
      </c>
      <c r="BD245" s="16">
        <f t="shared" si="13"/>
        <v>0</v>
      </c>
      <c r="BE245" s="16">
        <f t="shared" si="13"/>
        <v>0</v>
      </c>
      <c r="BF245" s="16">
        <f t="shared" si="13"/>
        <v>8824.6954103837597</v>
      </c>
      <c r="BG245" s="16">
        <f t="shared" si="13"/>
        <v>665.82236930854845</v>
      </c>
      <c r="BH245" s="16">
        <f t="shared" si="13"/>
        <v>75.717616458161288</v>
      </c>
      <c r="BI245" s="16">
        <f t="shared" si="13"/>
        <v>0</v>
      </c>
      <c r="BJ245" s="16">
        <f t="shared" si="13"/>
        <v>1512.3518859616763</v>
      </c>
      <c r="BK245" s="17">
        <f t="shared" si="13"/>
        <v>32820.155795997722</v>
      </c>
    </row>
    <row r="246" spans="1:63" ht="15.75" thickBot="1">
      <c r="A246" s="14"/>
      <c r="B246" s="34" t="s">
        <v>250</v>
      </c>
      <c r="C246" s="16">
        <f t="shared" ref="C246:BK246" si="14">C245+C224</f>
        <v>0</v>
      </c>
      <c r="D246" s="16">
        <f t="shared" si="14"/>
        <v>133.57776640851614</v>
      </c>
      <c r="E246" s="16">
        <f t="shared" si="14"/>
        <v>10.539189977451606</v>
      </c>
      <c r="F246" s="16">
        <f t="shared" si="14"/>
        <v>0</v>
      </c>
      <c r="G246" s="16">
        <f t="shared" si="14"/>
        <v>0</v>
      </c>
      <c r="H246" s="16">
        <f t="shared" si="14"/>
        <v>4968.4717737971723</v>
      </c>
      <c r="I246" s="16">
        <f t="shared" si="14"/>
        <v>1665.5340901114837</v>
      </c>
      <c r="J246" s="16">
        <f t="shared" si="14"/>
        <v>1.7317082585483874</v>
      </c>
      <c r="K246" s="16">
        <f t="shared" si="14"/>
        <v>0.29086896800000001</v>
      </c>
      <c r="L246" s="16">
        <f t="shared" si="14"/>
        <v>542.80076822564502</v>
      </c>
      <c r="M246" s="16">
        <f t="shared" si="14"/>
        <v>0</v>
      </c>
      <c r="N246" s="16">
        <f t="shared" si="14"/>
        <v>0</v>
      </c>
      <c r="O246" s="16">
        <f t="shared" si="14"/>
        <v>0</v>
      </c>
      <c r="P246" s="16">
        <f t="shared" si="14"/>
        <v>0</v>
      </c>
      <c r="Q246" s="16">
        <f t="shared" si="14"/>
        <v>0</v>
      </c>
      <c r="R246" s="16">
        <f t="shared" si="14"/>
        <v>3764.0204987823872</v>
      </c>
      <c r="S246" s="16">
        <f t="shared" si="14"/>
        <v>194.61194481441936</v>
      </c>
      <c r="T246" s="16">
        <f t="shared" si="14"/>
        <v>3.7900921717419358</v>
      </c>
      <c r="U246" s="16">
        <f t="shared" si="14"/>
        <v>0</v>
      </c>
      <c r="V246" s="16">
        <f t="shared" si="14"/>
        <v>115.7234628249355</v>
      </c>
      <c r="W246" s="16">
        <f t="shared" si="14"/>
        <v>0</v>
      </c>
      <c r="X246" s="16">
        <f t="shared" si="14"/>
        <v>6.5794707419354823E-3</v>
      </c>
      <c r="Y246" s="16">
        <f t="shared" si="14"/>
        <v>0</v>
      </c>
      <c r="Z246" s="16">
        <f t="shared" si="14"/>
        <v>0</v>
      </c>
      <c r="AA246" s="16">
        <f t="shared" si="14"/>
        <v>0</v>
      </c>
      <c r="AB246" s="16">
        <f t="shared" si="14"/>
        <v>250.51216495793545</v>
      </c>
      <c r="AC246" s="16">
        <f t="shared" si="14"/>
        <v>15.428047568258066</v>
      </c>
      <c r="AD246" s="16">
        <f t="shared" si="14"/>
        <v>1.1763114645161291E-2</v>
      </c>
      <c r="AE246" s="16">
        <f t="shared" si="14"/>
        <v>0</v>
      </c>
      <c r="AF246" s="16">
        <f t="shared" si="14"/>
        <v>93.825776471064486</v>
      </c>
      <c r="AG246" s="16">
        <f t="shared" si="14"/>
        <v>0</v>
      </c>
      <c r="AH246" s="16">
        <f t="shared" si="14"/>
        <v>0</v>
      </c>
      <c r="AI246" s="16">
        <f t="shared" si="14"/>
        <v>0</v>
      </c>
      <c r="AJ246" s="16">
        <f t="shared" si="14"/>
        <v>0</v>
      </c>
      <c r="AK246" s="16">
        <f t="shared" si="14"/>
        <v>0</v>
      </c>
      <c r="AL246" s="16">
        <f t="shared" si="14"/>
        <v>160.41252185858067</v>
      </c>
      <c r="AM246" s="16">
        <f t="shared" si="14"/>
        <v>4.2475859411612911</v>
      </c>
      <c r="AN246" s="16">
        <f t="shared" si="14"/>
        <v>1.8814651612903222E-3</v>
      </c>
      <c r="AO246" s="16">
        <f t="shared" si="14"/>
        <v>0</v>
      </c>
      <c r="AP246" s="16">
        <f t="shared" si="14"/>
        <v>15.074760321096775</v>
      </c>
      <c r="AQ246" s="16">
        <f t="shared" si="14"/>
        <v>0</v>
      </c>
      <c r="AR246" s="16">
        <f t="shared" si="14"/>
        <v>2.5399191421935488</v>
      </c>
      <c r="AS246" s="16">
        <f t="shared" si="14"/>
        <v>0</v>
      </c>
      <c r="AT246" s="16">
        <f t="shared" si="14"/>
        <v>0</v>
      </c>
      <c r="AU246" s="16">
        <f t="shared" si="14"/>
        <v>0</v>
      </c>
      <c r="AV246" s="16">
        <f t="shared" si="14"/>
        <v>6574.3517575645437</v>
      </c>
      <c r="AW246" s="16">
        <f t="shared" si="14"/>
        <v>1212.3148567458709</v>
      </c>
      <c r="AX246" s="16">
        <f t="shared" si="14"/>
        <v>11.39239373232258</v>
      </c>
      <c r="AY246" s="16">
        <f t="shared" si="14"/>
        <v>0.69339333000000003</v>
      </c>
      <c r="AZ246" s="16">
        <f t="shared" si="14"/>
        <v>4246.7255520687413</v>
      </c>
      <c r="BA246" s="16">
        <f t="shared" si="14"/>
        <v>0</v>
      </c>
      <c r="BB246" s="16">
        <f t="shared" si="14"/>
        <v>0</v>
      </c>
      <c r="BC246" s="16">
        <f t="shared" si="14"/>
        <v>0</v>
      </c>
      <c r="BD246" s="16">
        <f t="shared" si="14"/>
        <v>0</v>
      </c>
      <c r="BE246" s="16">
        <f t="shared" si="14"/>
        <v>0</v>
      </c>
      <c r="BF246" s="16">
        <f t="shared" si="14"/>
        <v>9547.367967744698</v>
      </c>
      <c r="BG246" s="16">
        <f t="shared" si="14"/>
        <v>707.63927032287097</v>
      </c>
      <c r="BH246" s="16">
        <f t="shared" si="14"/>
        <v>78.006435015612908</v>
      </c>
      <c r="BI246" s="16">
        <f t="shared" si="14"/>
        <v>0</v>
      </c>
      <c r="BJ246" s="16">
        <f t="shared" si="14"/>
        <v>1571.481330546095</v>
      </c>
      <c r="BK246" s="17">
        <f t="shared" si="14"/>
        <v>35893.1261217219</v>
      </c>
    </row>
    <row r="247" spans="1:63">
      <c r="A247" s="29"/>
      <c r="B247" s="3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1"/>
    </row>
    <row r="248" spans="1:63">
      <c r="A248" s="8" t="s">
        <v>251</v>
      </c>
      <c r="B248" s="31" t="s">
        <v>252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3"/>
    </row>
    <row r="249" spans="1:63">
      <c r="A249" s="8" t="s">
        <v>12</v>
      </c>
      <c r="B249" s="49" t="s">
        <v>253</v>
      </c>
      <c r="C249" s="50">
        <v>0</v>
      </c>
      <c r="D249" s="50">
        <v>31.972896880483855</v>
      </c>
      <c r="E249" s="50">
        <v>7.9140014516129002E-3</v>
      </c>
      <c r="F249" s="50">
        <v>0</v>
      </c>
      <c r="G249" s="50">
        <v>0</v>
      </c>
      <c r="H249" s="50">
        <v>404.21477094103727</v>
      </c>
      <c r="I249" s="50">
        <v>24.189823464677424</v>
      </c>
      <c r="J249" s="50">
        <v>8.9241371967741942E-2</v>
      </c>
      <c r="K249" s="50">
        <v>0</v>
      </c>
      <c r="L249" s="50">
        <v>6.7656260625806466</v>
      </c>
      <c r="M249" s="50">
        <v>0</v>
      </c>
      <c r="N249" s="50">
        <v>0</v>
      </c>
      <c r="O249" s="50">
        <v>0</v>
      </c>
      <c r="P249" s="50">
        <v>0</v>
      </c>
      <c r="Q249" s="50">
        <v>0</v>
      </c>
      <c r="R249" s="50">
        <v>422.18039121283846</v>
      </c>
      <c r="S249" s="50">
        <v>38.488352513258079</v>
      </c>
      <c r="T249" s="50">
        <v>4.1226837580645166E-2</v>
      </c>
      <c r="U249" s="50">
        <v>0</v>
      </c>
      <c r="V249" s="50">
        <v>5.5810229828064513</v>
      </c>
      <c r="W249" s="50">
        <v>0</v>
      </c>
      <c r="X249" s="50">
        <v>0</v>
      </c>
      <c r="Y249" s="50">
        <v>0</v>
      </c>
      <c r="Z249" s="50">
        <v>0</v>
      </c>
      <c r="AA249" s="50">
        <v>0</v>
      </c>
      <c r="AB249" s="50">
        <v>2.2006553058709679</v>
      </c>
      <c r="AC249" s="50">
        <v>2.9221290322580649E-6</v>
      </c>
      <c r="AD249" s="50">
        <v>0</v>
      </c>
      <c r="AE249" s="50">
        <v>0</v>
      </c>
      <c r="AF249" s="50">
        <v>1.693328187967742</v>
      </c>
      <c r="AG249" s="50">
        <v>0</v>
      </c>
      <c r="AH249" s="50">
        <v>0</v>
      </c>
      <c r="AI249" s="50">
        <v>0</v>
      </c>
      <c r="AJ249" s="50">
        <v>0</v>
      </c>
      <c r="AK249" s="50">
        <v>0</v>
      </c>
      <c r="AL249" s="50">
        <v>2.3955695327741937</v>
      </c>
      <c r="AM249" s="50">
        <v>5.5167276419354844E-2</v>
      </c>
      <c r="AN249" s="50">
        <v>0</v>
      </c>
      <c r="AO249" s="50">
        <v>0</v>
      </c>
      <c r="AP249" s="50">
        <v>0.61040710345161286</v>
      </c>
      <c r="AQ249" s="50">
        <v>0</v>
      </c>
      <c r="AR249" s="50">
        <v>0</v>
      </c>
      <c r="AS249" s="50">
        <v>0</v>
      </c>
      <c r="AT249" s="50">
        <v>0</v>
      </c>
      <c r="AU249" s="50">
        <v>0</v>
      </c>
      <c r="AV249" s="50">
        <v>143.62348108687084</v>
      </c>
      <c r="AW249" s="50">
        <v>35.286504692193546</v>
      </c>
      <c r="AX249" s="50">
        <v>0</v>
      </c>
      <c r="AY249" s="50">
        <v>0</v>
      </c>
      <c r="AZ249" s="50">
        <v>91.958739112387022</v>
      </c>
      <c r="BA249" s="50">
        <v>0</v>
      </c>
      <c r="BB249" s="50">
        <v>0</v>
      </c>
      <c r="BC249" s="50">
        <v>0</v>
      </c>
      <c r="BD249" s="50">
        <v>0</v>
      </c>
      <c r="BE249" s="50">
        <v>0</v>
      </c>
      <c r="BF249" s="50">
        <v>306.93528396925717</v>
      </c>
      <c r="BG249" s="50">
        <v>35.57031670341938</v>
      </c>
      <c r="BH249" s="50">
        <v>29.912900085290332</v>
      </c>
      <c r="BI249" s="50">
        <v>0</v>
      </c>
      <c r="BJ249" s="50">
        <v>126.38195935861293</v>
      </c>
      <c r="BK249" s="46">
        <f>SUM(C249:BJ249)</f>
        <v>1710.1555816053265</v>
      </c>
    </row>
    <row r="250" spans="1:63" ht="15.75" thickBot="1">
      <c r="A250" s="13"/>
      <c r="B250" s="51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6"/>
    </row>
    <row r="251" spans="1:63" ht="15.75" thickBot="1">
      <c r="A251" s="14"/>
      <c r="B251" s="34" t="s">
        <v>254</v>
      </c>
      <c r="C251" s="16">
        <f>SUM(C249:C250)</f>
        <v>0</v>
      </c>
      <c r="D251" s="16">
        <f t="shared" ref="D251:BK251" si="15">SUM(D249:D250)</f>
        <v>31.972896880483855</v>
      </c>
      <c r="E251" s="16">
        <f t="shared" si="15"/>
        <v>7.9140014516129002E-3</v>
      </c>
      <c r="F251" s="16">
        <f t="shared" si="15"/>
        <v>0</v>
      </c>
      <c r="G251" s="16">
        <f t="shared" si="15"/>
        <v>0</v>
      </c>
      <c r="H251" s="16">
        <f t="shared" si="15"/>
        <v>404.21477094103727</v>
      </c>
      <c r="I251" s="16">
        <f t="shared" si="15"/>
        <v>24.189823464677424</v>
      </c>
      <c r="J251" s="16">
        <f t="shared" si="15"/>
        <v>8.9241371967741942E-2</v>
      </c>
      <c r="K251" s="16">
        <f t="shared" si="15"/>
        <v>0</v>
      </c>
      <c r="L251" s="16">
        <f t="shared" si="15"/>
        <v>6.7656260625806466</v>
      </c>
      <c r="M251" s="16">
        <f t="shared" si="15"/>
        <v>0</v>
      </c>
      <c r="N251" s="16">
        <f t="shared" si="15"/>
        <v>0</v>
      </c>
      <c r="O251" s="16">
        <f t="shared" si="15"/>
        <v>0</v>
      </c>
      <c r="P251" s="16">
        <f t="shared" si="15"/>
        <v>0</v>
      </c>
      <c r="Q251" s="16">
        <f t="shared" si="15"/>
        <v>0</v>
      </c>
      <c r="R251" s="16">
        <f t="shared" si="15"/>
        <v>422.18039121283846</v>
      </c>
      <c r="S251" s="16">
        <f t="shared" si="15"/>
        <v>38.488352513258079</v>
      </c>
      <c r="T251" s="16">
        <f t="shared" si="15"/>
        <v>4.1226837580645166E-2</v>
      </c>
      <c r="U251" s="16">
        <f t="shared" si="15"/>
        <v>0</v>
      </c>
      <c r="V251" s="16">
        <f t="shared" si="15"/>
        <v>5.5810229828064513</v>
      </c>
      <c r="W251" s="16">
        <f t="shared" si="15"/>
        <v>0</v>
      </c>
      <c r="X251" s="16">
        <f t="shared" si="15"/>
        <v>0</v>
      </c>
      <c r="Y251" s="16">
        <f t="shared" si="15"/>
        <v>0</v>
      </c>
      <c r="Z251" s="16">
        <f t="shared" si="15"/>
        <v>0</v>
      </c>
      <c r="AA251" s="16">
        <f t="shared" si="15"/>
        <v>0</v>
      </c>
      <c r="AB251" s="16">
        <f t="shared" si="15"/>
        <v>2.2006553058709679</v>
      </c>
      <c r="AC251" s="16">
        <f t="shared" si="15"/>
        <v>2.9221290322580649E-6</v>
      </c>
      <c r="AD251" s="16">
        <f t="shared" si="15"/>
        <v>0</v>
      </c>
      <c r="AE251" s="16">
        <f t="shared" si="15"/>
        <v>0</v>
      </c>
      <c r="AF251" s="16">
        <f t="shared" si="15"/>
        <v>1.693328187967742</v>
      </c>
      <c r="AG251" s="16">
        <f t="shared" si="15"/>
        <v>0</v>
      </c>
      <c r="AH251" s="16">
        <f t="shared" si="15"/>
        <v>0</v>
      </c>
      <c r="AI251" s="16">
        <f t="shared" si="15"/>
        <v>0</v>
      </c>
      <c r="AJ251" s="16">
        <f t="shared" si="15"/>
        <v>0</v>
      </c>
      <c r="AK251" s="16">
        <f t="shared" si="15"/>
        <v>0</v>
      </c>
      <c r="AL251" s="16">
        <f t="shared" si="15"/>
        <v>2.3955695327741937</v>
      </c>
      <c r="AM251" s="16">
        <f t="shared" si="15"/>
        <v>5.5167276419354844E-2</v>
      </c>
      <c r="AN251" s="16">
        <f t="shared" si="15"/>
        <v>0</v>
      </c>
      <c r="AO251" s="16">
        <f t="shared" si="15"/>
        <v>0</v>
      </c>
      <c r="AP251" s="16">
        <f t="shared" si="15"/>
        <v>0.61040710345161286</v>
      </c>
      <c r="AQ251" s="16">
        <f t="shared" si="15"/>
        <v>0</v>
      </c>
      <c r="AR251" s="16">
        <f t="shared" si="15"/>
        <v>0</v>
      </c>
      <c r="AS251" s="16">
        <f t="shared" si="15"/>
        <v>0</v>
      </c>
      <c r="AT251" s="16">
        <f t="shared" si="15"/>
        <v>0</v>
      </c>
      <c r="AU251" s="16">
        <f t="shared" si="15"/>
        <v>0</v>
      </c>
      <c r="AV251" s="16">
        <f t="shared" si="15"/>
        <v>143.62348108687084</v>
      </c>
      <c r="AW251" s="16">
        <f t="shared" si="15"/>
        <v>35.286504692193546</v>
      </c>
      <c r="AX251" s="16">
        <f t="shared" si="15"/>
        <v>0</v>
      </c>
      <c r="AY251" s="16">
        <f t="shared" si="15"/>
        <v>0</v>
      </c>
      <c r="AZ251" s="16">
        <f t="shared" si="15"/>
        <v>91.958739112387022</v>
      </c>
      <c r="BA251" s="16">
        <f t="shared" si="15"/>
        <v>0</v>
      </c>
      <c r="BB251" s="16">
        <f t="shared" si="15"/>
        <v>0</v>
      </c>
      <c r="BC251" s="16">
        <f t="shared" si="15"/>
        <v>0</v>
      </c>
      <c r="BD251" s="16">
        <f t="shared" si="15"/>
        <v>0</v>
      </c>
      <c r="BE251" s="16">
        <f t="shared" si="15"/>
        <v>0</v>
      </c>
      <c r="BF251" s="16">
        <f t="shared" si="15"/>
        <v>306.93528396925717</v>
      </c>
      <c r="BG251" s="16">
        <f t="shared" si="15"/>
        <v>35.57031670341938</v>
      </c>
      <c r="BH251" s="16">
        <f t="shared" si="15"/>
        <v>29.912900085290332</v>
      </c>
      <c r="BI251" s="16">
        <f t="shared" si="15"/>
        <v>0</v>
      </c>
      <c r="BJ251" s="16">
        <f t="shared" si="15"/>
        <v>126.38195935861293</v>
      </c>
      <c r="BK251" s="16">
        <f t="shared" si="15"/>
        <v>1710.1555816053265</v>
      </c>
    </row>
    <row r="252" spans="1:63">
      <c r="A252" s="29"/>
      <c r="B252" s="3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1"/>
    </row>
    <row r="253" spans="1:63">
      <c r="A253" s="8" t="s">
        <v>255</v>
      </c>
      <c r="B253" s="31" t="s">
        <v>256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3"/>
    </row>
    <row r="254" spans="1:63">
      <c r="A254" s="8" t="s">
        <v>12</v>
      </c>
      <c r="B254" s="9" t="s">
        <v>257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3"/>
    </row>
    <row r="255" spans="1:63" ht="15.75" thickBot="1">
      <c r="A255" s="13"/>
      <c r="B255" s="44" t="s">
        <v>258</v>
      </c>
      <c r="C255" s="45">
        <v>0</v>
      </c>
      <c r="D255" s="45">
        <v>5.0000000000000001E-4</v>
      </c>
      <c r="E255" s="45">
        <v>0</v>
      </c>
      <c r="F255" s="45">
        <v>0</v>
      </c>
      <c r="G255" s="45">
        <v>0</v>
      </c>
      <c r="H255" s="45">
        <v>177.05420454656894</v>
      </c>
      <c r="I255" s="45">
        <v>135.41414754900001</v>
      </c>
      <c r="J255" s="45">
        <v>0</v>
      </c>
      <c r="K255" s="45">
        <v>2.0430999999999999</v>
      </c>
      <c r="L255" s="45">
        <v>58.296733392791602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45">
        <v>13.4392439898854</v>
      </c>
      <c r="S255" s="45">
        <v>0</v>
      </c>
      <c r="T255" s="45">
        <v>0</v>
      </c>
      <c r="U255" s="45">
        <v>0</v>
      </c>
      <c r="V255" s="45">
        <v>58.928650749753999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C255" s="45">
        <v>0</v>
      </c>
      <c r="AD255" s="45">
        <v>0</v>
      </c>
      <c r="AE255" s="45">
        <v>0</v>
      </c>
      <c r="AF255" s="45">
        <v>0</v>
      </c>
      <c r="AG255" s="45">
        <v>0</v>
      </c>
      <c r="AH255" s="45">
        <v>0</v>
      </c>
      <c r="AI255" s="45">
        <v>0</v>
      </c>
      <c r="AJ255" s="45">
        <v>0</v>
      </c>
      <c r="AK255" s="45">
        <v>0</v>
      </c>
      <c r="AL255" s="45">
        <v>0</v>
      </c>
      <c r="AM255" s="45">
        <v>0</v>
      </c>
      <c r="AN255" s="45">
        <v>0</v>
      </c>
      <c r="AO255" s="45">
        <v>0</v>
      </c>
      <c r="AP255" s="45">
        <v>0</v>
      </c>
      <c r="AQ255" s="45">
        <v>0</v>
      </c>
      <c r="AR255" s="45">
        <v>0</v>
      </c>
      <c r="AS255" s="45">
        <v>0</v>
      </c>
      <c r="AT255" s="45">
        <v>0</v>
      </c>
      <c r="AU255" s="45">
        <v>0</v>
      </c>
      <c r="AV255" s="45">
        <v>0</v>
      </c>
      <c r="AW255" s="45">
        <v>0</v>
      </c>
      <c r="AX255" s="45">
        <v>0</v>
      </c>
      <c r="AY255" s="45">
        <v>0</v>
      </c>
      <c r="AZ255" s="45">
        <v>0</v>
      </c>
      <c r="BA255" s="45">
        <v>0</v>
      </c>
      <c r="BB255" s="45">
        <v>0</v>
      </c>
      <c r="BC255" s="45">
        <v>0</v>
      </c>
      <c r="BD255" s="45">
        <v>0</v>
      </c>
      <c r="BE255" s="45">
        <v>0</v>
      </c>
      <c r="BF255" s="45">
        <v>0</v>
      </c>
      <c r="BG255" s="45">
        <v>0</v>
      </c>
      <c r="BH255" s="45">
        <v>0</v>
      </c>
      <c r="BI255" s="45">
        <v>0</v>
      </c>
      <c r="BJ255" s="45">
        <v>0</v>
      </c>
      <c r="BK255" s="46">
        <f>SUM(C255:BJ255)</f>
        <v>445.17658022799998</v>
      </c>
    </row>
    <row r="256" spans="1:63" ht="15.75" thickBot="1">
      <c r="A256" s="14"/>
      <c r="B256" s="15" t="s">
        <v>16</v>
      </c>
      <c r="C256" s="16">
        <f>SUM(C255)</f>
        <v>0</v>
      </c>
      <c r="D256" s="16">
        <f t="shared" ref="D256:BK256" si="16">SUM(D255)</f>
        <v>5.0000000000000001E-4</v>
      </c>
      <c r="E256" s="16">
        <f t="shared" si="16"/>
        <v>0</v>
      </c>
      <c r="F256" s="16">
        <f t="shared" si="16"/>
        <v>0</v>
      </c>
      <c r="G256" s="16">
        <f t="shared" si="16"/>
        <v>0</v>
      </c>
      <c r="H256" s="16">
        <f t="shared" si="16"/>
        <v>177.05420454656894</v>
      </c>
      <c r="I256" s="16">
        <f t="shared" si="16"/>
        <v>135.41414754900001</v>
      </c>
      <c r="J256" s="16">
        <f t="shared" si="16"/>
        <v>0</v>
      </c>
      <c r="K256" s="16">
        <f t="shared" si="16"/>
        <v>2.0430999999999999</v>
      </c>
      <c r="L256" s="16">
        <f t="shared" si="16"/>
        <v>58.296733392791602</v>
      </c>
      <c r="M256" s="16">
        <f t="shared" si="16"/>
        <v>0</v>
      </c>
      <c r="N256" s="16">
        <f t="shared" si="16"/>
        <v>0</v>
      </c>
      <c r="O256" s="16">
        <f t="shared" si="16"/>
        <v>0</v>
      </c>
      <c r="P256" s="16">
        <f t="shared" si="16"/>
        <v>0</v>
      </c>
      <c r="Q256" s="16">
        <f t="shared" si="16"/>
        <v>0</v>
      </c>
      <c r="R256" s="16">
        <f t="shared" si="16"/>
        <v>13.4392439898854</v>
      </c>
      <c r="S256" s="16">
        <f t="shared" si="16"/>
        <v>0</v>
      </c>
      <c r="T256" s="16">
        <f t="shared" si="16"/>
        <v>0</v>
      </c>
      <c r="U256" s="16">
        <f t="shared" si="16"/>
        <v>0</v>
      </c>
      <c r="V256" s="16">
        <f t="shared" si="16"/>
        <v>58.928650749753999</v>
      </c>
      <c r="W256" s="16">
        <f t="shared" si="16"/>
        <v>0</v>
      </c>
      <c r="X256" s="16">
        <f t="shared" si="16"/>
        <v>0</v>
      </c>
      <c r="Y256" s="16">
        <f t="shared" si="16"/>
        <v>0</v>
      </c>
      <c r="Z256" s="16">
        <f t="shared" si="16"/>
        <v>0</v>
      </c>
      <c r="AA256" s="16">
        <f t="shared" si="16"/>
        <v>0</v>
      </c>
      <c r="AB256" s="16">
        <f t="shared" si="16"/>
        <v>0</v>
      </c>
      <c r="AC256" s="16">
        <f t="shared" si="16"/>
        <v>0</v>
      </c>
      <c r="AD256" s="16">
        <f t="shared" si="16"/>
        <v>0</v>
      </c>
      <c r="AE256" s="16">
        <f t="shared" si="16"/>
        <v>0</v>
      </c>
      <c r="AF256" s="16">
        <f t="shared" si="16"/>
        <v>0</v>
      </c>
      <c r="AG256" s="16">
        <f t="shared" si="16"/>
        <v>0</v>
      </c>
      <c r="AH256" s="16">
        <f t="shared" si="16"/>
        <v>0</v>
      </c>
      <c r="AI256" s="16">
        <f t="shared" si="16"/>
        <v>0</v>
      </c>
      <c r="AJ256" s="16">
        <f t="shared" si="16"/>
        <v>0</v>
      </c>
      <c r="AK256" s="16">
        <f t="shared" si="16"/>
        <v>0</v>
      </c>
      <c r="AL256" s="16">
        <f t="shared" si="16"/>
        <v>0</v>
      </c>
      <c r="AM256" s="16">
        <f t="shared" si="16"/>
        <v>0</v>
      </c>
      <c r="AN256" s="16">
        <f t="shared" si="16"/>
        <v>0</v>
      </c>
      <c r="AO256" s="16">
        <f t="shared" si="16"/>
        <v>0</v>
      </c>
      <c r="AP256" s="16">
        <f t="shared" si="16"/>
        <v>0</v>
      </c>
      <c r="AQ256" s="16">
        <f t="shared" si="16"/>
        <v>0</v>
      </c>
      <c r="AR256" s="16">
        <f t="shared" si="16"/>
        <v>0</v>
      </c>
      <c r="AS256" s="16">
        <f t="shared" si="16"/>
        <v>0</v>
      </c>
      <c r="AT256" s="16">
        <f t="shared" si="16"/>
        <v>0</v>
      </c>
      <c r="AU256" s="16">
        <f t="shared" si="16"/>
        <v>0</v>
      </c>
      <c r="AV256" s="16">
        <f t="shared" si="16"/>
        <v>0</v>
      </c>
      <c r="AW256" s="16">
        <f t="shared" si="16"/>
        <v>0</v>
      </c>
      <c r="AX256" s="16">
        <f t="shared" si="16"/>
        <v>0</v>
      </c>
      <c r="AY256" s="16">
        <f t="shared" si="16"/>
        <v>0</v>
      </c>
      <c r="AZ256" s="16">
        <f t="shared" si="16"/>
        <v>0</v>
      </c>
      <c r="BA256" s="16">
        <f t="shared" si="16"/>
        <v>0</v>
      </c>
      <c r="BB256" s="16">
        <f t="shared" si="16"/>
        <v>0</v>
      </c>
      <c r="BC256" s="16">
        <f t="shared" si="16"/>
        <v>0</v>
      </c>
      <c r="BD256" s="16">
        <f t="shared" si="16"/>
        <v>0</v>
      </c>
      <c r="BE256" s="16">
        <f t="shared" si="16"/>
        <v>0</v>
      </c>
      <c r="BF256" s="16">
        <f t="shared" si="16"/>
        <v>0</v>
      </c>
      <c r="BG256" s="16">
        <f t="shared" si="16"/>
        <v>0</v>
      </c>
      <c r="BH256" s="16">
        <f t="shared" si="16"/>
        <v>0</v>
      </c>
      <c r="BI256" s="16">
        <f t="shared" si="16"/>
        <v>0</v>
      </c>
      <c r="BJ256" s="16">
        <f t="shared" si="16"/>
        <v>0</v>
      </c>
      <c r="BK256" s="17">
        <f t="shared" si="16"/>
        <v>445.17658022799998</v>
      </c>
    </row>
    <row r="257" spans="1:63">
      <c r="A257" s="29"/>
      <c r="B257" s="52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1"/>
    </row>
    <row r="258" spans="1:63">
      <c r="A258" s="8" t="s">
        <v>17</v>
      </c>
      <c r="B258" s="9" t="s">
        <v>259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3"/>
    </row>
    <row r="259" spans="1:63">
      <c r="A259" s="35"/>
      <c r="B259" s="44" t="s">
        <v>260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0.2664822149354838</v>
      </c>
      <c r="I259" s="45">
        <v>268.52203971845165</v>
      </c>
      <c r="J259" s="45">
        <v>0</v>
      </c>
      <c r="K259" s="45">
        <v>0</v>
      </c>
      <c r="L259" s="45">
        <v>1.1808405129032258E-2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45">
        <v>0.14786942883870968</v>
      </c>
      <c r="S259" s="45">
        <v>1.2431430653870967</v>
      </c>
      <c r="T259" s="45">
        <v>0</v>
      </c>
      <c r="U259" s="45">
        <v>0</v>
      </c>
      <c r="V259" s="45">
        <v>5.287345483870968E-4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6.9704838741935476E-2</v>
      </c>
      <c r="AC259" s="45">
        <v>0</v>
      </c>
      <c r="AD259" s="45">
        <v>0</v>
      </c>
      <c r="AE259" s="45">
        <v>0</v>
      </c>
      <c r="AF259" s="45">
        <v>0.56504099622580661</v>
      </c>
      <c r="AG259" s="45">
        <v>0</v>
      </c>
      <c r="AH259" s="45">
        <v>0</v>
      </c>
      <c r="AI259" s="45">
        <v>0</v>
      </c>
      <c r="AJ259" s="45">
        <v>0</v>
      </c>
      <c r="AK259" s="45">
        <v>0</v>
      </c>
      <c r="AL259" s="45">
        <v>0.14522575674193544</v>
      </c>
      <c r="AM259" s="45">
        <v>0</v>
      </c>
      <c r="AN259" s="45">
        <v>0</v>
      </c>
      <c r="AO259" s="45">
        <v>0</v>
      </c>
      <c r="AP259" s="45">
        <v>0</v>
      </c>
      <c r="AQ259" s="45">
        <v>0</v>
      </c>
      <c r="AR259" s="45">
        <v>0</v>
      </c>
      <c r="AS259" s="45">
        <v>0</v>
      </c>
      <c r="AT259" s="45">
        <v>0</v>
      </c>
      <c r="AU259" s="45">
        <v>0</v>
      </c>
      <c r="AV259" s="45">
        <v>1.6295598854193538</v>
      </c>
      <c r="AW259" s="45">
        <v>0.74904062206451627</v>
      </c>
      <c r="AX259" s="45">
        <v>0</v>
      </c>
      <c r="AY259" s="45">
        <v>0</v>
      </c>
      <c r="AZ259" s="45">
        <v>0.18611456399999995</v>
      </c>
      <c r="BA259" s="45">
        <v>0</v>
      </c>
      <c r="BB259" s="45">
        <v>0</v>
      </c>
      <c r="BC259" s="45">
        <v>0</v>
      </c>
      <c r="BD259" s="45">
        <v>0</v>
      </c>
      <c r="BE259" s="45">
        <v>0</v>
      </c>
      <c r="BF259" s="45">
        <v>2.3283707033870971</v>
      </c>
      <c r="BG259" s="45">
        <v>2.2471218548387094E-2</v>
      </c>
      <c r="BH259" s="45">
        <v>0</v>
      </c>
      <c r="BI259" s="45">
        <v>0</v>
      </c>
      <c r="BJ259" s="45">
        <v>1.1279670580645157E-2</v>
      </c>
      <c r="BK259" s="46">
        <f>SUM(C259:BJ259)</f>
        <v>275.89867982299995</v>
      </c>
    </row>
    <row r="260" spans="1:63" ht="15.75" thickBot="1">
      <c r="A260" s="35"/>
      <c r="B260" s="44" t="s">
        <v>261</v>
      </c>
      <c r="C260" s="45">
        <v>0</v>
      </c>
      <c r="D260" s="45">
        <v>0</v>
      </c>
      <c r="E260" s="45">
        <v>0</v>
      </c>
      <c r="F260" s="45">
        <v>0</v>
      </c>
      <c r="G260" s="45">
        <v>0</v>
      </c>
      <c r="H260" s="45">
        <v>0.15836313751612899</v>
      </c>
      <c r="I260" s="45">
        <v>30.520216234096779</v>
      </c>
      <c r="J260" s="45">
        <v>0</v>
      </c>
      <c r="K260" s="45">
        <v>0</v>
      </c>
      <c r="L260" s="45">
        <v>5.5107531290322564E-3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45">
        <v>9.5756433322580631E-2</v>
      </c>
      <c r="S260" s="45">
        <v>0.11030028129032257</v>
      </c>
      <c r="T260" s="45">
        <v>0</v>
      </c>
      <c r="U260" s="45">
        <v>0</v>
      </c>
      <c r="V260" s="45">
        <v>1.0794256129032257E-3</v>
      </c>
      <c r="W260" s="45">
        <v>0</v>
      </c>
      <c r="X260" s="45">
        <v>0</v>
      </c>
      <c r="Y260" s="45">
        <v>0</v>
      </c>
      <c r="Z260" s="45">
        <v>0</v>
      </c>
      <c r="AA260" s="45">
        <v>0</v>
      </c>
      <c r="AB260" s="45">
        <v>5.2636212548387094E-2</v>
      </c>
      <c r="AC260" s="45">
        <v>0</v>
      </c>
      <c r="AD260" s="45">
        <v>0</v>
      </c>
      <c r="AE260" s="45">
        <v>0</v>
      </c>
      <c r="AF260" s="45">
        <v>0.66180168780645166</v>
      </c>
      <c r="AG260" s="45">
        <v>0</v>
      </c>
      <c r="AH260" s="45">
        <v>0</v>
      </c>
      <c r="AI260" s="45">
        <v>0</v>
      </c>
      <c r="AJ260" s="45">
        <v>0</v>
      </c>
      <c r="AK260" s="45">
        <v>0</v>
      </c>
      <c r="AL260" s="45">
        <v>3.7978746387096779E-2</v>
      </c>
      <c r="AM260" s="45">
        <v>0</v>
      </c>
      <c r="AN260" s="45">
        <v>0</v>
      </c>
      <c r="AO260" s="45">
        <v>0</v>
      </c>
      <c r="AP260" s="45">
        <v>0</v>
      </c>
      <c r="AQ260" s="45">
        <v>0</v>
      </c>
      <c r="AR260" s="45">
        <v>0</v>
      </c>
      <c r="AS260" s="45">
        <v>0</v>
      </c>
      <c r="AT260" s="45">
        <v>0</v>
      </c>
      <c r="AU260" s="45">
        <v>0</v>
      </c>
      <c r="AV260" s="45">
        <v>0.9227670737096757</v>
      </c>
      <c r="AW260" s="45">
        <v>0.485287150548387</v>
      </c>
      <c r="AX260" s="45">
        <v>0</v>
      </c>
      <c r="AY260" s="45">
        <v>0</v>
      </c>
      <c r="AZ260" s="45">
        <v>2.7979854419354837E-2</v>
      </c>
      <c r="BA260" s="45">
        <v>0</v>
      </c>
      <c r="BB260" s="45">
        <v>0</v>
      </c>
      <c r="BC260" s="45">
        <v>0</v>
      </c>
      <c r="BD260" s="45">
        <v>0</v>
      </c>
      <c r="BE260" s="45">
        <v>0</v>
      </c>
      <c r="BF260" s="45">
        <v>1.096156919612902</v>
      </c>
      <c r="BG260" s="45">
        <v>0</v>
      </c>
      <c r="BH260" s="45">
        <v>0</v>
      </c>
      <c r="BI260" s="45">
        <v>0</v>
      </c>
      <c r="BJ260" s="45">
        <v>0</v>
      </c>
      <c r="BK260" s="46">
        <f>SUM(C260:BJ260)</f>
        <v>34.175833910000009</v>
      </c>
    </row>
    <row r="261" spans="1:63" ht="15.75" thickBot="1">
      <c r="A261" s="24"/>
      <c r="B261" s="36" t="s">
        <v>21</v>
      </c>
      <c r="C261" s="37">
        <f>SUM(C259:C260)</f>
        <v>0</v>
      </c>
      <c r="D261" s="16">
        <f t="shared" ref="D261:BK261" si="17">SUM(D259:D260)</f>
        <v>0</v>
      </c>
      <c r="E261" s="16">
        <f t="shared" si="17"/>
        <v>0</v>
      </c>
      <c r="F261" s="16">
        <f t="shared" si="17"/>
        <v>0</v>
      </c>
      <c r="G261" s="16">
        <f t="shared" si="17"/>
        <v>0</v>
      </c>
      <c r="H261" s="16">
        <f t="shared" si="17"/>
        <v>0.42484535245161281</v>
      </c>
      <c r="I261" s="16">
        <f t="shared" si="17"/>
        <v>299.04225595254843</v>
      </c>
      <c r="J261" s="16">
        <f t="shared" si="17"/>
        <v>0</v>
      </c>
      <c r="K261" s="16">
        <f t="shared" si="17"/>
        <v>0</v>
      </c>
      <c r="L261" s="16">
        <f t="shared" si="17"/>
        <v>1.7319158258064515E-2</v>
      </c>
      <c r="M261" s="16">
        <f t="shared" si="17"/>
        <v>0</v>
      </c>
      <c r="N261" s="16">
        <f t="shared" si="17"/>
        <v>0</v>
      </c>
      <c r="O261" s="16">
        <f t="shared" si="17"/>
        <v>0</v>
      </c>
      <c r="P261" s="16">
        <f t="shared" si="17"/>
        <v>0</v>
      </c>
      <c r="Q261" s="16">
        <f t="shared" si="17"/>
        <v>0</v>
      </c>
      <c r="R261" s="16">
        <f t="shared" si="17"/>
        <v>0.24362586216129031</v>
      </c>
      <c r="S261" s="16">
        <f t="shared" si="17"/>
        <v>1.3534433466774194</v>
      </c>
      <c r="T261" s="16">
        <f t="shared" si="17"/>
        <v>0</v>
      </c>
      <c r="U261" s="16">
        <f t="shared" si="17"/>
        <v>0</v>
      </c>
      <c r="V261" s="16">
        <f t="shared" si="17"/>
        <v>1.6081601612903226E-3</v>
      </c>
      <c r="W261" s="16">
        <f t="shared" si="17"/>
        <v>0</v>
      </c>
      <c r="X261" s="16">
        <f t="shared" si="17"/>
        <v>0</v>
      </c>
      <c r="Y261" s="16">
        <f t="shared" si="17"/>
        <v>0</v>
      </c>
      <c r="Z261" s="16">
        <f t="shared" si="17"/>
        <v>0</v>
      </c>
      <c r="AA261" s="16">
        <f t="shared" si="17"/>
        <v>0</v>
      </c>
      <c r="AB261" s="16">
        <f t="shared" si="17"/>
        <v>0.12234105129032258</v>
      </c>
      <c r="AC261" s="16">
        <f t="shared" si="17"/>
        <v>0</v>
      </c>
      <c r="AD261" s="16">
        <f t="shared" si="17"/>
        <v>0</v>
      </c>
      <c r="AE261" s="16">
        <f t="shared" si="17"/>
        <v>0</v>
      </c>
      <c r="AF261" s="16">
        <f t="shared" si="17"/>
        <v>1.2268426840322584</v>
      </c>
      <c r="AG261" s="16">
        <f t="shared" si="17"/>
        <v>0</v>
      </c>
      <c r="AH261" s="16">
        <f t="shared" si="17"/>
        <v>0</v>
      </c>
      <c r="AI261" s="16">
        <f t="shared" si="17"/>
        <v>0</v>
      </c>
      <c r="AJ261" s="16">
        <f t="shared" si="17"/>
        <v>0</v>
      </c>
      <c r="AK261" s="16">
        <f t="shared" si="17"/>
        <v>0</v>
      </c>
      <c r="AL261" s="16">
        <f t="shared" si="17"/>
        <v>0.18320450312903222</v>
      </c>
      <c r="AM261" s="16">
        <f t="shared" si="17"/>
        <v>0</v>
      </c>
      <c r="AN261" s="16">
        <f t="shared" si="17"/>
        <v>0</v>
      </c>
      <c r="AO261" s="16">
        <f t="shared" si="17"/>
        <v>0</v>
      </c>
      <c r="AP261" s="16">
        <f t="shared" si="17"/>
        <v>0</v>
      </c>
      <c r="AQ261" s="16">
        <f t="shared" si="17"/>
        <v>0</v>
      </c>
      <c r="AR261" s="16">
        <f t="shared" si="17"/>
        <v>0</v>
      </c>
      <c r="AS261" s="16">
        <f t="shared" si="17"/>
        <v>0</v>
      </c>
      <c r="AT261" s="16">
        <f t="shared" si="17"/>
        <v>0</v>
      </c>
      <c r="AU261" s="16">
        <f t="shared" si="17"/>
        <v>0</v>
      </c>
      <c r="AV261" s="16">
        <f t="shared" si="17"/>
        <v>2.5523269591290294</v>
      </c>
      <c r="AW261" s="16">
        <f t="shared" si="17"/>
        <v>1.2343277726129034</v>
      </c>
      <c r="AX261" s="16">
        <f t="shared" si="17"/>
        <v>0</v>
      </c>
      <c r="AY261" s="16">
        <f t="shared" si="17"/>
        <v>0</v>
      </c>
      <c r="AZ261" s="16">
        <f t="shared" si="17"/>
        <v>0.21409441841935478</v>
      </c>
      <c r="BA261" s="16">
        <f t="shared" si="17"/>
        <v>0</v>
      </c>
      <c r="BB261" s="16">
        <f t="shared" si="17"/>
        <v>0</v>
      </c>
      <c r="BC261" s="16">
        <f t="shared" si="17"/>
        <v>0</v>
      </c>
      <c r="BD261" s="16">
        <f t="shared" si="17"/>
        <v>0</v>
      </c>
      <c r="BE261" s="16">
        <f t="shared" si="17"/>
        <v>0</v>
      </c>
      <c r="BF261" s="16">
        <f t="shared" si="17"/>
        <v>3.424527622999999</v>
      </c>
      <c r="BG261" s="16">
        <f t="shared" si="17"/>
        <v>2.2471218548387094E-2</v>
      </c>
      <c r="BH261" s="16">
        <f t="shared" si="17"/>
        <v>0</v>
      </c>
      <c r="BI261" s="16">
        <f t="shared" si="17"/>
        <v>0</v>
      </c>
      <c r="BJ261" s="16">
        <f t="shared" si="17"/>
        <v>1.1279670580645157E-2</v>
      </c>
      <c r="BK261" s="38">
        <f t="shared" si="17"/>
        <v>310.07451373299995</v>
      </c>
    </row>
    <row r="262" spans="1:63" ht="15.75" thickBot="1">
      <c r="A262" s="14"/>
      <c r="B262" s="34" t="s">
        <v>250</v>
      </c>
      <c r="C262" s="16">
        <f>C261+C256</f>
        <v>0</v>
      </c>
      <c r="D262" s="16">
        <f t="shared" ref="D262:BK262" si="18">D261+D256</f>
        <v>5.0000000000000001E-4</v>
      </c>
      <c r="E262" s="16">
        <f t="shared" si="18"/>
        <v>0</v>
      </c>
      <c r="F262" s="16">
        <f t="shared" si="18"/>
        <v>0</v>
      </c>
      <c r="G262" s="16">
        <f t="shared" si="18"/>
        <v>0</v>
      </c>
      <c r="H262" s="16">
        <f t="shared" si="18"/>
        <v>177.47904989902057</v>
      </c>
      <c r="I262" s="16">
        <f t="shared" si="18"/>
        <v>434.45640350154844</v>
      </c>
      <c r="J262" s="16">
        <f t="shared" si="18"/>
        <v>0</v>
      </c>
      <c r="K262" s="16">
        <f t="shared" si="18"/>
        <v>2.0430999999999999</v>
      </c>
      <c r="L262" s="16">
        <f t="shared" si="18"/>
        <v>58.314052551049663</v>
      </c>
      <c r="M262" s="16">
        <f t="shared" si="18"/>
        <v>0</v>
      </c>
      <c r="N262" s="16">
        <f t="shared" si="18"/>
        <v>0</v>
      </c>
      <c r="O262" s="16">
        <f t="shared" si="18"/>
        <v>0</v>
      </c>
      <c r="P262" s="16">
        <f t="shared" si="18"/>
        <v>0</v>
      </c>
      <c r="Q262" s="16">
        <f t="shared" si="18"/>
        <v>0</v>
      </c>
      <c r="R262" s="16">
        <f t="shared" si="18"/>
        <v>13.682869852046689</v>
      </c>
      <c r="S262" s="16">
        <f t="shared" si="18"/>
        <v>1.3534433466774194</v>
      </c>
      <c r="T262" s="16">
        <f t="shared" si="18"/>
        <v>0</v>
      </c>
      <c r="U262" s="16">
        <f t="shared" si="18"/>
        <v>0</v>
      </c>
      <c r="V262" s="16">
        <f t="shared" si="18"/>
        <v>58.930258909915288</v>
      </c>
      <c r="W262" s="16">
        <f t="shared" si="18"/>
        <v>0</v>
      </c>
      <c r="X262" s="16">
        <f t="shared" si="18"/>
        <v>0</v>
      </c>
      <c r="Y262" s="16">
        <f t="shared" si="18"/>
        <v>0</v>
      </c>
      <c r="Z262" s="16">
        <f t="shared" si="18"/>
        <v>0</v>
      </c>
      <c r="AA262" s="16">
        <f t="shared" si="18"/>
        <v>0</v>
      </c>
      <c r="AB262" s="16">
        <f t="shared" si="18"/>
        <v>0.12234105129032258</v>
      </c>
      <c r="AC262" s="16">
        <f t="shared" si="18"/>
        <v>0</v>
      </c>
      <c r="AD262" s="16">
        <f t="shared" si="18"/>
        <v>0</v>
      </c>
      <c r="AE262" s="16">
        <f t="shared" si="18"/>
        <v>0</v>
      </c>
      <c r="AF262" s="16">
        <f t="shared" si="18"/>
        <v>1.2268426840322584</v>
      </c>
      <c r="AG262" s="16">
        <f t="shared" si="18"/>
        <v>0</v>
      </c>
      <c r="AH262" s="16">
        <f t="shared" si="18"/>
        <v>0</v>
      </c>
      <c r="AI262" s="16">
        <f t="shared" si="18"/>
        <v>0</v>
      </c>
      <c r="AJ262" s="16">
        <f t="shared" si="18"/>
        <v>0</v>
      </c>
      <c r="AK262" s="16">
        <f t="shared" si="18"/>
        <v>0</v>
      </c>
      <c r="AL262" s="16">
        <f t="shared" si="18"/>
        <v>0.18320450312903222</v>
      </c>
      <c r="AM262" s="16">
        <f t="shared" si="18"/>
        <v>0</v>
      </c>
      <c r="AN262" s="16">
        <f t="shared" si="18"/>
        <v>0</v>
      </c>
      <c r="AO262" s="16">
        <f t="shared" si="18"/>
        <v>0</v>
      </c>
      <c r="AP262" s="16">
        <f t="shared" si="18"/>
        <v>0</v>
      </c>
      <c r="AQ262" s="16">
        <f t="shared" si="18"/>
        <v>0</v>
      </c>
      <c r="AR262" s="16">
        <f t="shared" si="18"/>
        <v>0</v>
      </c>
      <c r="AS262" s="16">
        <f t="shared" si="18"/>
        <v>0</v>
      </c>
      <c r="AT262" s="16">
        <f t="shared" si="18"/>
        <v>0</v>
      </c>
      <c r="AU262" s="16">
        <f t="shared" si="18"/>
        <v>0</v>
      </c>
      <c r="AV262" s="16">
        <f t="shared" si="18"/>
        <v>2.5523269591290294</v>
      </c>
      <c r="AW262" s="16">
        <f t="shared" si="18"/>
        <v>1.2343277726129034</v>
      </c>
      <c r="AX262" s="16">
        <f t="shared" si="18"/>
        <v>0</v>
      </c>
      <c r="AY262" s="16">
        <f t="shared" si="18"/>
        <v>0</v>
      </c>
      <c r="AZ262" s="16">
        <f t="shared" si="18"/>
        <v>0.21409441841935478</v>
      </c>
      <c r="BA262" s="16">
        <f t="shared" si="18"/>
        <v>0</v>
      </c>
      <c r="BB262" s="16">
        <f t="shared" si="18"/>
        <v>0</v>
      </c>
      <c r="BC262" s="16">
        <f t="shared" si="18"/>
        <v>0</v>
      </c>
      <c r="BD262" s="16">
        <f t="shared" si="18"/>
        <v>0</v>
      </c>
      <c r="BE262" s="16">
        <f t="shared" si="18"/>
        <v>0</v>
      </c>
      <c r="BF262" s="16">
        <f t="shared" si="18"/>
        <v>3.424527622999999</v>
      </c>
      <c r="BG262" s="16">
        <f t="shared" si="18"/>
        <v>2.2471218548387094E-2</v>
      </c>
      <c r="BH262" s="16">
        <f t="shared" si="18"/>
        <v>0</v>
      </c>
      <c r="BI262" s="16">
        <f t="shared" si="18"/>
        <v>0</v>
      </c>
      <c r="BJ262" s="16">
        <f t="shared" si="18"/>
        <v>1.1279670580645157E-2</v>
      </c>
      <c r="BK262" s="17">
        <f t="shared" si="18"/>
        <v>755.25109396099992</v>
      </c>
    </row>
    <row r="263" spans="1:63">
      <c r="A263" s="29"/>
      <c r="B263" s="53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1"/>
    </row>
    <row r="264" spans="1:63">
      <c r="A264" s="8" t="s">
        <v>262</v>
      </c>
      <c r="B264" s="31" t="s">
        <v>263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3"/>
    </row>
    <row r="265" spans="1:63" ht="15.75" thickBot="1">
      <c r="A265" s="35" t="s">
        <v>12</v>
      </c>
      <c r="B265" s="54" t="s">
        <v>264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  <c r="K265" s="45">
        <v>0</v>
      </c>
      <c r="L265" s="45">
        <v>0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45">
        <v>0</v>
      </c>
      <c r="S265" s="45">
        <v>0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C265" s="45">
        <v>0</v>
      </c>
      <c r="AD265" s="45">
        <v>0</v>
      </c>
      <c r="AE265" s="45">
        <v>0</v>
      </c>
      <c r="AF265" s="45">
        <v>0</v>
      </c>
      <c r="AG265" s="45">
        <v>0</v>
      </c>
      <c r="AH265" s="45">
        <v>0</v>
      </c>
      <c r="AI265" s="45">
        <v>0</v>
      </c>
      <c r="AJ265" s="45">
        <v>0</v>
      </c>
      <c r="AK265" s="45">
        <v>0</v>
      </c>
      <c r="AL265" s="45">
        <v>0</v>
      </c>
      <c r="AM265" s="45">
        <v>0</v>
      </c>
      <c r="AN265" s="45">
        <v>0</v>
      </c>
      <c r="AO265" s="45">
        <v>0</v>
      </c>
      <c r="AP265" s="45">
        <v>0</v>
      </c>
      <c r="AQ265" s="45">
        <v>0</v>
      </c>
      <c r="AR265" s="45">
        <v>0</v>
      </c>
      <c r="AS265" s="45">
        <v>0</v>
      </c>
      <c r="AT265" s="45">
        <v>0</v>
      </c>
      <c r="AU265" s="45">
        <v>0</v>
      </c>
      <c r="AV265" s="45">
        <v>0</v>
      </c>
      <c r="AW265" s="45">
        <v>0</v>
      </c>
      <c r="AX265" s="45">
        <v>0</v>
      </c>
      <c r="AY265" s="45">
        <v>0</v>
      </c>
      <c r="AZ265" s="45">
        <v>0</v>
      </c>
      <c r="BA265" s="45">
        <v>0</v>
      </c>
      <c r="BB265" s="45">
        <v>0</v>
      </c>
      <c r="BC265" s="45">
        <v>0</v>
      </c>
      <c r="BD265" s="45">
        <v>0</v>
      </c>
      <c r="BE265" s="45">
        <v>0</v>
      </c>
      <c r="BF265" s="45">
        <v>0</v>
      </c>
      <c r="BG265" s="45">
        <v>0</v>
      </c>
      <c r="BH265" s="45">
        <v>0</v>
      </c>
      <c r="BI265" s="45">
        <v>0</v>
      </c>
      <c r="BJ265" s="45">
        <v>0</v>
      </c>
      <c r="BK265" s="46">
        <v>0</v>
      </c>
    </row>
    <row r="266" spans="1:63" ht="15.75" thickBot="1">
      <c r="A266" s="14"/>
      <c r="B266" s="34" t="s">
        <v>254</v>
      </c>
      <c r="C266" s="16">
        <f>SUM(C265)</f>
        <v>0</v>
      </c>
      <c r="D266" s="16">
        <f t="shared" ref="D266:BK266" si="19">SUM(D265)</f>
        <v>0</v>
      </c>
      <c r="E266" s="16">
        <f t="shared" si="19"/>
        <v>0</v>
      </c>
      <c r="F266" s="16">
        <f t="shared" si="19"/>
        <v>0</v>
      </c>
      <c r="G266" s="16">
        <f t="shared" si="19"/>
        <v>0</v>
      </c>
      <c r="H266" s="16">
        <f t="shared" si="19"/>
        <v>0</v>
      </c>
      <c r="I266" s="16">
        <f t="shared" si="19"/>
        <v>0</v>
      </c>
      <c r="J266" s="16">
        <f t="shared" si="19"/>
        <v>0</v>
      </c>
      <c r="K266" s="16">
        <f t="shared" si="19"/>
        <v>0</v>
      </c>
      <c r="L266" s="16">
        <f t="shared" si="19"/>
        <v>0</v>
      </c>
      <c r="M266" s="16">
        <f t="shared" si="19"/>
        <v>0</v>
      </c>
      <c r="N266" s="16">
        <f t="shared" si="19"/>
        <v>0</v>
      </c>
      <c r="O266" s="16">
        <f t="shared" si="19"/>
        <v>0</v>
      </c>
      <c r="P266" s="16">
        <f t="shared" si="19"/>
        <v>0</v>
      </c>
      <c r="Q266" s="16">
        <f t="shared" si="19"/>
        <v>0</v>
      </c>
      <c r="R266" s="16">
        <f t="shared" si="19"/>
        <v>0</v>
      </c>
      <c r="S266" s="16">
        <f t="shared" si="19"/>
        <v>0</v>
      </c>
      <c r="T266" s="16">
        <f t="shared" si="19"/>
        <v>0</v>
      </c>
      <c r="U266" s="16">
        <f t="shared" si="19"/>
        <v>0</v>
      </c>
      <c r="V266" s="16">
        <f t="shared" si="19"/>
        <v>0</v>
      </c>
      <c r="W266" s="16">
        <f t="shared" si="19"/>
        <v>0</v>
      </c>
      <c r="X266" s="16">
        <f t="shared" si="19"/>
        <v>0</v>
      </c>
      <c r="Y266" s="16">
        <f t="shared" si="19"/>
        <v>0</v>
      </c>
      <c r="Z266" s="16">
        <f t="shared" si="19"/>
        <v>0</v>
      </c>
      <c r="AA266" s="16">
        <f t="shared" si="19"/>
        <v>0</v>
      </c>
      <c r="AB266" s="16">
        <f t="shared" si="19"/>
        <v>0</v>
      </c>
      <c r="AC266" s="16">
        <f t="shared" si="19"/>
        <v>0</v>
      </c>
      <c r="AD266" s="16">
        <f t="shared" si="19"/>
        <v>0</v>
      </c>
      <c r="AE266" s="16">
        <f t="shared" si="19"/>
        <v>0</v>
      </c>
      <c r="AF266" s="16">
        <f t="shared" si="19"/>
        <v>0</v>
      </c>
      <c r="AG266" s="16">
        <f t="shared" si="19"/>
        <v>0</v>
      </c>
      <c r="AH266" s="16">
        <f t="shared" si="19"/>
        <v>0</v>
      </c>
      <c r="AI266" s="16">
        <f t="shared" si="19"/>
        <v>0</v>
      </c>
      <c r="AJ266" s="16">
        <f t="shared" si="19"/>
        <v>0</v>
      </c>
      <c r="AK266" s="16">
        <f t="shared" si="19"/>
        <v>0</v>
      </c>
      <c r="AL266" s="16">
        <f t="shared" si="19"/>
        <v>0</v>
      </c>
      <c r="AM266" s="16">
        <f t="shared" si="19"/>
        <v>0</v>
      </c>
      <c r="AN266" s="16">
        <f t="shared" si="19"/>
        <v>0</v>
      </c>
      <c r="AO266" s="16">
        <f t="shared" si="19"/>
        <v>0</v>
      </c>
      <c r="AP266" s="16">
        <f t="shared" si="19"/>
        <v>0</v>
      </c>
      <c r="AQ266" s="16">
        <f t="shared" si="19"/>
        <v>0</v>
      </c>
      <c r="AR266" s="16">
        <f t="shared" si="19"/>
        <v>0</v>
      </c>
      <c r="AS266" s="16">
        <f t="shared" si="19"/>
        <v>0</v>
      </c>
      <c r="AT266" s="16">
        <f t="shared" si="19"/>
        <v>0</v>
      </c>
      <c r="AU266" s="16">
        <f t="shared" si="19"/>
        <v>0</v>
      </c>
      <c r="AV266" s="16">
        <f t="shared" si="19"/>
        <v>0</v>
      </c>
      <c r="AW266" s="16">
        <f t="shared" si="19"/>
        <v>0</v>
      </c>
      <c r="AX266" s="16">
        <f t="shared" si="19"/>
        <v>0</v>
      </c>
      <c r="AY266" s="16">
        <f t="shared" si="19"/>
        <v>0</v>
      </c>
      <c r="AZ266" s="16">
        <f t="shared" si="19"/>
        <v>0</v>
      </c>
      <c r="BA266" s="16">
        <f t="shared" si="19"/>
        <v>0</v>
      </c>
      <c r="BB266" s="16">
        <f t="shared" si="19"/>
        <v>0</v>
      </c>
      <c r="BC266" s="16">
        <f t="shared" si="19"/>
        <v>0</v>
      </c>
      <c r="BD266" s="16">
        <f t="shared" si="19"/>
        <v>0</v>
      </c>
      <c r="BE266" s="16">
        <f t="shared" si="19"/>
        <v>0</v>
      </c>
      <c r="BF266" s="16">
        <f t="shared" si="19"/>
        <v>0</v>
      </c>
      <c r="BG266" s="16">
        <f t="shared" si="19"/>
        <v>0</v>
      </c>
      <c r="BH266" s="16">
        <f t="shared" si="19"/>
        <v>0</v>
      </c>
      <c r="BI266" s="16">
        <f t="shared" si="19"/>
        <v>0</v>
      </c>
      <c r="BJ266" s="16">
        <f t="shared" si="19"/>
        <v>0</v>
      </c>
      <c r="BK266" s="17">
        <f t="shared" si="19"/>
        <v>0</v>
      </c>
    </row>
    <row r="267" spans="1:63" ht="15.75" thickBot="1">
      <c r="A267" s="39"/>
      <c r="B267" s="55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8"/>
    </row>
    <row r="268" spans="1:63" ht="15.75" thickBot="1">
      <c r="A268" s="14"/>
      <c r="B268" s="40" t="s">
        <v>265</v>
      </c>
      <c r="C268" s="16">
        <f t="shared" ref="C268:BK268" si="20">C266+C262+C251+C246+C215</f>
        <v>0</v>
      </c>
      <c r="D268" s="16">
        <f t="shared" si="20"/>
        <v>3291.8203533624192</v>
      </c>
      <c r="E268" s="16">
        <f t="shared" si="20"/>
        <v>1579.5897868901286</v>
      </c>
      <c r="F268" s="16">
        <f t="shared" si="20"/>
        <v>0</v>
      </c>
      <c r="G268" s="16">
        <f t="shared" si="20"/>
        <v>0</v>
      </c>
      <c r="H268" s="16">
        <f t="shared" si="20"/>
        <v>8476.8132819156817</v>
      </c>
      <c r="I268" s="16">
        <f t="shared" si="20"/>
        <v>32956.993837076443</v>
      </c>
      <c r="J268" s="16">
        <f t="shared" si="20"/>
        <v>3301.6746534938711</v>
      </c>
      <c r="K268" s="16">
        <f t="shared" si="20"/>
        <v>17.988954456999998</v>
      </c>
      <c r="L268" s="16">
        <f t="shared" si="20"/>
        <v>2669.6727991031139</v>
      </c>
      <c r="M268" s="16">
        <f t="shared" si="20"/>
        <v>0</v>
      </c>
      <c r="N268" s="16">
        <f t="shared" si="20"/>
        <v>138.78394243470967</v>
      </c>
      <c r="O268" s="16">
        <f t="shared" si="20"/>
        <v>1.1906716375483872</v>
      </c>
      <c r="P268" s="16">
        <f t="shared" si="20"/>
        <v>0</v>
      </c>
      <c r="Q268" s="16">
        <f t="shared" si="20"/>
        <v>0</v>
      </c>
      <c r="R268" s="16">
        <f t="shared" si="20"/>
        <v>5487.1382316549179</v>
      </c>
      <c r="S268" s="16">
        <f t="shared" si="20"/>
        <v>4700.4295680240102</v>
      </c>
      <c r="T268" s="16">
        <f t="shared" si="20"/>
        <v>1157.3510932011936</v>
      </c>
      <c r="U268" s="16">
        <f t="shared" si="20"/>
        <v>0</v>
      </c>
      <c r="V268" s="16">
        <f t="shared" si="20"/>
        <v>646.17716152891535</v>
      </c>
      <c r="W268" s="16">
        <f t="shared" si="20"/>
        <v>0</v>
      </c>
      <c r="X268" s="16">
        <f t="shared" si="20"/>
        <v>10.59065558767742</v>
      </c>
      <c r="Y268" s="16">
        <f t="shared" si="20"/>
        <v>0</v>
      </c>
      <c r="Z268" s="16">
        <f t="shared" si="20"/>
        <v>0</v>
      </c>
      <c r="AA268" s="16">
        <f t="shared" si="20"/>
        <v>0</v>
      </c>
      <c r="AB268" s="16">
        <f t="shared" si="20"/>
        <v>606.81389896806445</v>
      </c>
      <c r="AC268" s="16">
        <f t="shared" si="20"/>
        <v>221.33402329041931</v>
      </c>
      <c r="AD268" s="16">
        <f t="shared" si="20"/>
        <v>5.204291136032257</v>
      </c>
      <c r="AE268" s="16">
        <f t="shared" si="20"/>
        <v>0</v>
      </c>
      <c r="AF268" s="16">
        <f t="shared" si="20"/>
        <v>646.97499254829017</v>
      </c>
      <c r="AG268" s="16">
        <f t="shared" si="20"/>
        <v>0</v>
      </c>
      <c r="AH268" s="16">
        <f t="shared" si="20"/>
        <v>0</v>
      </c>
      <c r="AI268" s="16">
        <f t="shared" si="20"/>
        <v>0</v>
      </c>
      <c r="AJ268" s="16">
        <f t="shared" si="20"/>
        <v>0</v>
      </c>
      <c r="AK268" s="16">
        <f t="shared" si="20"/>
        <v>0</v>
      </c>
      <c r="AL268" s="16">
        <f t="shared" si="20"/>
        <v>627.25210471977414</v>
      </c>
      <c r="AM268" s="16">
        <f t="shared" si="20"/>
        <v>510.87948553145156</v>
      </c>
      <c r="AN268" s="16">
        <f t="shared" si="20"/>
        <v>12.794565222096775</v>
      </c>
      <c r="AO268" s="16">
        <f t="shared" si="20"/>
        <v>0</v>
      </c>
      <c r="AP268" s="16">
        <f t="shared" si="20"/>
        <v>132.23124011825806</v>
      </c>
      <c r="AQ268" s="16">
        <f t="shared" si="20"/>
        <v>0</v>
      </c>
      <c r="AR268" s="16">
        <f t="shared" si="20"/>
        <v>113.09803386600001</v>
      </c>
      <c r="AS268" s="16">
        <f t="shared" si="20"/>
        <v>0</v>
      </c>
      <c r="AT268" s="16">
        <f t="shared" si="20"/>
        <v>0</v>
      </c>
      <c r="AU268" s="16">
        <f t="shared" si="20"/>
        <v>0</v>
      </c>
      <c r="AV268" s="16">
        <f t="shared" si="20"/>
        <v>10868.512996049321</v>
      </c>
      <c r="AW268" s="16">
        <f t="shared" si="20"/>
        <v>12841.280040299</v>
      </c>
      <c r="AX268" s="16">
        <f t="shared" si="20"/>
        <v>2557.6419945348707</v>
      </c>
      <c r="AY268" s="16">
        <f t="shared" si="20"/>
        <v>0.69339333000000003</v>
      </c>
      <c r="AZ268" s="16">
        <f t="shared" si="20"/>
        <v>10937.169383106368</v>
      </c>
      <c r="BA268" s="16">
        <f t="shared" si="20"/>
        <v>0</v>
      </c>
      <c r="BB268" s="16">
        <f t="shared" si="20"/>
        <v>5.7206580645161296</v>
      </c>
      <c r="BC268" s="16">
        <f t="shared" si="20"/>
        <v>0</v>
      </c>
      <c r="BD268" s="16">
        <f t="shared" si="20"/>
        <v>0</v>
      </c>
      <c r="BE268" s="16">
        <f t="shared" si="20"/>
        <v>0</v>
      </c>
      <c r="BF268" s="16">
        <f t="shared" si="20"/>
        <v>16918.630026338109</v>
      </c>
      <c r="BG268" s="16">
        <f t="shared" si="20"/>
        <v>2182.0499427075265</v>
      </c>
      <c r="BH268" s="16">
        <f t="shared" si="20"/>
        <v>551.27308230948393</v>
      </c>
      <c r="BI268" s="16">
        <f t="shared" si="20"/>
        <v>0</v>
      </c>
      <c r="BJ268" s="16">
        <f t="shared" si="20"/>
        <v>3457.2997304882692</v>
      </c>
      <c r="BK268" s="17">
        <f t="shared" si="20"/>
        <v>127633.06887299547</v>
      </c>
    </row>
    <row r="269" spans="1:63">
      <c r="A269" s="29"/>
      <c r="B269" s="53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1"/>
    </row>
    <row r="270" spans="1:63" ht="17.25" thickBot="1">
      <c r="A270" s="35" t="s">
        <v>266</v>
      </c>
      <c r="B270" s="41" t="s">
        <v>267</v>
      </c>
      <c r="C270" s="45">
        <v>0</v>
      </c>
      <c r="D270" s="45">
        <v>0</v>
      </c>
      <c r="E270" s="45">
        <v>0</v>
      </c>
      <c r="F270" s="45">
        <v>0</v>
      </c>
      <c r="G270" s="45">
        <v>0</v>
      </c>
      <c r="H270" s="45">
        <v>0</v>
      </c>
      <c r="I270" s="45">
        <v>0</v>
      </c>
      <c r="J270" s="45">
        <v>0</v>
      </c>
      <c r="K270" s="45">
        <v>0</v>
      </c>
      <c r="L270" s="45">
        <v>0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C270" s="45">
        <v>0</v>
      </c>
      <c r="AD270" s="45">
        <v>0</v>
      </c>
      <c r="AE270" s="45">
        <v>0</v>
      </c>
      <c r="AF270" s="45">
        <v>0</v>
      </c>
      <c r="AG270" s="45">
        <v>0</v>
      </c>
      <c r="AH270" s="45">
        <v>0</v>
      </c>
      <c r="AI270" s="45">
        <v>0</v>
      </c>
      <c r="AJ270" s="45">
        <v>0</v>
      </c>
      <c r="AK270" s="45">
        <v>0</v>
      </c>
      <c r="AL270" s="45">
        <v>0</v>
      </c>
      <c r="AM270" s="45">
        <v>0</v>
      </c>
      <c r="AN270" s="45">
        <v>0</v>
      </c>
      <c r="AO270" s="45">
        <v>0</v>
      </c>
      <c r="AP270" s="45">
        <v>0</v>
      </c>
      <c r="AQ270" s="45">
        <v>0</v>
      </c>
      <c r="AR270" s="45">
        <v>0</v>
      </c>
      <c r="AS270" s="45">
        <v>0</v>
      </c>
      <c r="AT270" s="45">
        <v>0</v>
      </c>
      <c r="AU270" s="45">
        <v>0</v>
      </c>
      <c r="AV270" s="45">
        <v>0</v>
      </c>
      <c r="AW270" s="45">
        <v>0</v>
      </c>
      <c r="AX270" s="45">
        <v>0</v>
      </c>
      <c r="AY270" s="45">
        <v>0</v>
      </c>
      <c r="AZ270" s="45">
        <v>0</v>
      </c>
      <c r="BA270" s="45">
        <v>0</v>
      </c>
      <c r="BB270" s="45">
        <v>0</v>
      </c>
      <c r="BC270" s="45">
        <v>0</v>
      </c>
      <c r="BD270" s="45">
        <v>0</v>
      </c>
      <c r="BE270" s="45">
        <v>0</v>
      </c>
      <c r="BF270" s="45">
        <v>0</v>
      </c>
      <c r="BG270" s="45">
        <v>0</v>
      </c>
      <c r="BH270" s="45">
        <v>0</v>
      </c>
      <c r="BI270" s="45">
        <v>0</v>
      </c>
      <c r="BJ270" s="45">
        <v>0</v>
      </c>
      <c r="BK270" s="46">
        <v>0</v>
      </c>
    </row>
    <row r="271" spans="1:63" ht="15.75" thickBot="1">
      <c r="A271" s="14"/>
      <c r="B271" s="34" t="s">
        <v>254</v>
      </c>
      <c r="C271" s="16">
        <f>SUM(C270)</f>
        <v>0</v>
      </c>
      <c r="D271" s="16">
        <f t="shared" ref="D271:BK271" si="21">SUM(D270)</f>
        <v>0</v>
      </c>
      <c r="E271" s="16">
        <f t="shared" si="21"/>
        <v>0</v>
      </c>
      <c r="F271" s="16">
        <f t="shared" si="21"/>
        <v>0</v>
      </c>
      <c r="G271" s="16">
        <f t="shared" si="21"/>
        <v>0</v>
      </c>
      <c r="H271" s="16">
        <f t="shared" si="21"/>
        <v>0</v>
      </c>
      <c r="I271" s="16">
        <f t="shared" si="21"/>
        <v>0</v>
      </c>
      <c r="J271" s="16">
        <f t="shared" si="21"/>
        <v>0</v>
      </c>
      <c r="K271" s="16">
        <f t="shared" si="21"/>
        <v>0</v>
      </c>
      <c r="L271" s="16">
        <f t="shared" si="21"/>
        <v>0</v>
      </c>
      <c r="M271" s="16">
        <f t="shared" si="21"/>
        <v>0</v>
      </c>
      <c r="N271" s="16">
        <f t="shared" si="21"/>
        <v>0</v>
      </c>
      <c r="O271" s="16">
        <f t="shared" si="21"/>
        <v>0</v>
      </c>
      <c r="P271" s="16">
        <f t="shared" si="21"/>
        <v>0</v>
      </c>
      <c r="Q271" s="16">
        <f t="shared" si="21"/>
        <v>0</v>
      </c>
      <c r="R271" s="16">
        <f t="shared" si="21"/>
        <v>0</v>
      </c>
      <c r="S271" s="16">
        <f t="shared" si="21"/>
        <v>0</v>
      </c>
      <c r="T271" s="16">
        <f t="shared" si="21"/>
        <v>0</v>
      </c>
      <c r="U271" s="16">
        <f t="shared" si="21"/>
        <v>0</v>
      </c>
      <c r="V271" s="16">
        <f t="shared" si="21"/>
        <v>0</v>
      </c>
      <c r="W271" s="16">
        <f t="shared" si="21"/>
        <v>0</v>
      </c>
      <c r="X271" s="16">
        <f t="shared" si="21"/>
        <v>0</v>
      </c>
      <c r="Y271" s="16">
        <f t="shared" si="21"/>
        <v>0</v>
      </c>
      <c r="Z271" s="16">
        <f t="shared" si="21"/>
        <v>0</v>
      </c>
      <c r="AA271" s="16">
        <f t="shared" si="21"/>
        <v>0</v>
      </c>
      <c r="AB271" s="16">
        <f t="shared" si="21"/>
        <v>0</v>
      </c>
      <c r="AC271" s="16">
        <f t="shared" si="21"/>
        <v>0</v>
      </c>
      <c r="AD271" s="16">
        <f t="shared" si="21"/>
        <v>0</v>
      </c>
      <c r="AE271" s="16">
        <f t="shared" si="21"/>
        <v>0</v>
      </c>
      <c r="AF271" s="16">
        <f t="shared" si="21"/>
        <v>0</v>
      </c>
      <c r="AG271" s="16">
        <f t="shared" si="21"/>
        <v>0</v>
      </c>
      <c r="AH271" s="16">
        <f t="shared" si="21"/>
        <v>0</v>
      </c>
      <c r="AI271" s="16">
        <f t="shared" si="21"/>
        <v>0</v>
      </c>
      <c r="AJ271" s="16">
        <f t="shared" si="21"/>
        <v>0</v>
      </c>
      <c r="AK271" s="16">
        <f t="shared" si="21"/>
        <v>0</v>
      </c>
      <c r="AL271" s="16">
        <f t="shared" si="21"/>
        <v>0</v>
      </c>
      <c r="AM271" s="16">
        <f t="shared" si="21"/>
        <v>0</v>
      </c>
      <c r="AN271" s="16">
        <f t="shared" si="21"/>
        <v>0</v>
      </c>
      <c r="AO271" s="16">
        <f t="shared" si="21"/>
        <v>0</v>
      </c>
      <c r="AP271" s="16">
        <f t="shared" si="21"/>
        <v>0</v>
      </c>
      <c r="AQ271" s="16">
        <f t="shared" si="21"/>
        <v>0</v>
      </c>
      <c r="AR271" s="16">
        <f t="shared" si="21"/>
        <v>0</v>
      </c>
      <c r="AS271" s="16">
        <f t="shared" si="21"/>
        <v>0</v>
      </c>
      <c r="AT271" s="16">
        <f t="shared" si="21"/>
        <v>0</v>
      </c>
      <c r="AU271" s="16">
        <f t="shared" si="21"/>
        <v>0</v>
      </c>
      <c r="AV271" s="16">
        <f t="shared" si="21"/>
        <v>0</v>
      </c>
      <c r="AW271" s="16">
        <f t="shared" si="21"/>
        <v>0</v>
      </c>
      <c r="AX271" s="16">
        <f t="shared" si="21"/>
        <v>0</v>
      </c>
      <c r="AY271" s="16">
        <f t="shared" si="21"/>
        <v>0</v>
      </c>
      <c r="AZ271" s="16">
        <f t="shared" si="21"/>
        <v>0</v>
      </c>
      <c r="BA271" s="16">
        <f t="shared" si="21"/>
        <v>0</v>
      </c>
      <c r="BB271" s="16">
        <f t="shared" si="21"/>
        <v>0</v>
      </c>
      <c r="BC271" s="16">
        <f t="shared" si="21"/>
        <v>0</v>
      </c>
      <c r="BD271" s="16">
        <f t="shared" si="21"/>
        <v>0</v>
      </c>
      <c r="BE271" s="16">
        <f t="shared" si="21"/>
        <v>0</v>
      </c>
      <c r="BF271" s="16">
        <f t="shared" si="21"/>
        <v>0</v>
      </c>
      <c r="BG271" s="16">
        <f t="shared" si="21"/>
        <v>0</v>
      </c>
      <c r="BH271" s="16">
        <f t="shared" si="21"/>
        <v>0</v>
      </c>
      <c r="BI271" s="16">
        <f t="shared" si="21"/>
        <v>0</v>
      </c>
      <c r="BJ271" s="16">
        <f t="shared" si="21"/>
        <v>0</v>
      </c>
      <c r="BK271" s="17">
        <f t="shared" si="21"/>
        <v>0</v>
      </c>
    </row>
    <row r="272" spans="1:6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</row>
    <row r="273" spans="1:63">
      <c r="A273" s="56"/>
      <c r="B273" s="56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</row>
    <row r="274" spans="1:63">
      <c r="A274" s="56"/>
      <c r="B274" s="56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</row>
    <row r="275" spans="1:63">
      <c r="A275" s="56"/>
      <c r="B275" s="42" t="s">
        <v>268</v>
      </c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</row>
    <row r="276" spans="1:63">
      <c r="A276" s="56"/>
      <c r="B276" s="42" t="s">
        <v>269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</row>
    <row r="277" spans="1:63">
      <c r="A277" s="56"/>
      <c r="B277" s="59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</row>
    <row r="278" spans="1:63">
      <c r="A278" s="56"/>
      <c r="B278" s="42" t="s">
        <v>270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</row>
    <row r="279" spans="1:63">
      <c r="A279" s="56"/>
      <c r="B279" s="42" t="s">
        <v>271</v>
      </c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</row>
    <row r="280" spans="1:63">
      <c r="A280" s="56"/>
      <c r="B280" s="42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</row>
    <row r="281" spans="1:6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</row>
    <row r="282" spans="1:63">
      <c r="A282" s="56"/>
      <c r="B282" s="42" t="s">
        <v>272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</row>
    <row r="283" spans="1:63">
      <c r="A283" s="56"/>
      <c r="B283" s="42" t="s">
        <v>273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</row>
    <row r="284" spans="1:63">
      <c r="A284" s="56"/>
      <c r="B284" s="42" t="s">
        <v>274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</row>
    <row r="285" spans="1:63">
      <c r="A285" s="56"/>
      <c r="B285" s="42" t="s">
        <v>275</v>
      </c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</row>
    <row r="286" spans="1:63">
      <c r="A286" s="56"/>
      <c r="B286" s="42" t="s">
        <v>276</v>
      </c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</row>
    <row r="287" spans="1:63">
      <c r="A287" s="56"/>
      <c r="B287" s="42" t="s">
        <v>277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</row>
  </sheetData>
  <mergeCells count="25"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B2C8372-6D54-4755-9AE1-6E94B3E1F3FC}"/>
</file>

<file path=customXml/itemProps2.xml><?xml version="1.0" encoding="utf-8"?>
<ds:datastoreItem xmlns:ds="http://schemas.openxmlformats.org/officeDocument/2006/customXml" ds:itemID="{91038B0D-CC39-4478-A26B-FFA7FF6E0D24}"/>
</file>

<file path=customXml/itemProps3.xml><?xml version="1.0" encoding="utf-8"?>
<ds:datastoreItem xmlns:ds="http://schemas.openxmlformats.org/officeDocument/2006/customXml" ds:itemID="{55B4F2E5-79AA-448B-82FD-A86B7E20DB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2016-11-07T11:01:46Z</dcterms:created>
  <dcterms:modified xsi:type="dcterms:W3CDTF">2016-11-07T11:10:33Z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