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hanashri\UTI\AAUM Disclouser\10-5-2017\"/>
    </mc:Choice>
  </mc:AlternateContent>
  <bookViews>
    <workbookView xWindow="480" yWindow="330" windowWidth="15600" windowHeight="7710"/>
  </bookViews>
  <sheets>
    <sheet name="Sheet 1" sheetId="2" r:id="rId1"/>
  </sheets>
  <calcPr calcId="152511"/>
</workbook>
</file>

<file path=xl/calcChain.xml><?xml version="1.0" encoding="utf-8"?>
<calcChain xmlns="http://schemas.openxmlformats.org/spreadsheetml/2006/main">
  <c r="C170" i="2" l="1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Q227" i="2" s="1"/>
  <c r="R170" i="2"/>
  <c r="R227" i="2" s="1"/>
  <c r="S170" i="2"/>
  <c r="T170" i="2"/>
  <c r="U170" i="2"/>
  <c r="V170" i="2"/>
  <c r="W170" i="2"/>
  <c r="X170" i="2"/>
  <c r="Y170" i="2"/>
  <c r="Y227" i="2" s="1"/>
  <c r="Z170" i="2"/>
  <c r="AA170" i="2"/>
  <c r="AB170" i="2"/>
  <c r="AC170" i="2"/>
  <c r="AD170" i="2"/>
  <c r="AE170" i="2"/>
  <c r="AF170" i="2"/>
  <c r="AG170" i="2"/>
  <c r="AH170" i="2"/>
  <c r="AH227" i="2" s="1"/>
  <c r="AH281" i="2" s="1"/>
  <c r="AI170" i="2"/>
  <c r="AJ170" i="2"/>
  <c r="AK170" i="2"/>
  <c r="AL170" i="2"/>
  <c r="AM170" i="2"/>
  <c r="AN170" i="2"/>
  <c r="AO170" i="2"/>
  <c r="AP170" i="2"/>
  <c r="AP227" i="2" s="1"/>
  <c r="AP281" i="2" s="1"/>
  <c r="AQ170" i="2"/>
  <c r="AR170" i="2"/>
  <c r="AS170" i="2"/>
  <c r="AT170" i="2"/>
  <c r="AU170" i="2"/>
  <c r="AV170" i="2"/>
  <c r="AW170" i="2"/>
  <c r="AX170" i="2"/>
  <c r="AX227" i="2" s="1"/>
  <c r="AY170" i="2"/>
  <c r="AZ170" i="2"/>
  <c r="BA170" i="2"/>
  <c r="BB170" i="2"/>
  <c r="BC170" i="2"/>
  <c r="BD170" i="2"/>
  <c r="BE170" i="2"/>
  <c r="BF170" i="2"/>
  <c r="BF227" i="2" s="1"/>
  <c r="BG170" i="2"/>
  <c r="BH170" i="2"/>
  <c r="BI170" i="2"/>
  <c r="BJ17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Y227" i="2" s="1"/>
  <c r="AX19" i="2"/>
  <c r="AW19" i="2"/>
  <c r="AV19" i="2"/>
  <c r="AU19" i="2"/>
  <c r="AT19" i="2"/>
  <c r="AS19" i="2"/>
  <c r="AR19" i="2"/>
  <c r="AR227" i="2" s="1"/>
  <c r="AQ19" i="2"/>
  <c r="AQ227" i="2" s="1"/>
  <c r="AP19" i="2"/>
  <c r="AO19" i="2"/>
  <c r="AN19" i="2"/>
  <c r="AM19" i="2"/>
  <c r="AL19" i="2"/>
  <c r="AK19" i="2"/>
  <c r="AJ19" i="2"/>
  <c r="AJ227" i="2" s="1"/>
  <c r="AI19" i="2"/>
  <c r="AI227" i="2" s="1"/>
  <c r="AH19" i="2"/>
  <c r="AG19" i="2"/>
  <c r="AF19" i="2"/>
  <c r="AE19" i="2"/>
  <c r="AD19" i="2"/>
  <c r="AC19" i="2"/>
  <c r="AC227" i="2"/>
  <c r="AB19" i="2"/>
  <c r="AB227" i="2" s="1"/>
  <c r="AA19" i="2"/>
  <c r="Z19" i="2"/>
  <c r="Y19" i="2"/>
  <c r="X19" i="2"/>
  <c r="W19" i="2"/>
  <c r="V19" i="2"/>
  <c r="U19" i="2"/>
  <c r="U227" i="2" s="1"/>
  <c r="T19" i="2"/>
  <c r="T227" i="2" s="1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D227" i="2" s="1"/>
  <c r="C19" i="2"/>
  <c r="BJ15" i="2"/>
  <c r="BI15" i="2"/>
  <c r="BH15" i="2"/>
  <c r="BG15" i="2"/>
  <c r="BF15" i="2"/>
  <c r="BE15" i="2"/>
  <c r="BD15" i="2"/>
  <c r="BD227" i="2" s="1"/>
  <c r="BC15" i="2"/>
  <c r="BB15" i="2"/>
  <c r="BA15" i="2"/>
  <c r="AZ15" i="2"/>
  <c r="AY15" i="2"/>
  <c r="AX15" i="2"/>
  <c r="AW15" i="2"/>
  <c r="AV15" i="2"/>
  <c r="AV227" i="2" s="1"/>
  <c r="AU15" i="2"/>
  <c r="AT15" i="2"/>
  <c r="AS15" i="2"/>
  <c r="AR15" i="2"/>
  <c r="AQ15" i="2"/>
  <c r="AP15" i="2"/>
  <c r="AO15" i="2"/>
  <c r="AN15" i="2"/>
  <c r="AN227" i="2" s="1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X227" i="2" s="1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H227" i="2" s="1"/>
  <c r="G15" i="2"/>
  <c r="F15" i="2"/>
  <c r="E15" i="2"/>
  <c r="D15" i="2"/>
  <c r="C15" i="2"/>
  <c r="BK27" i="2"/>
  <c r="BK26" i="2"/>
  <c r="BK25" i="2"/>
  <c r="BK234" i="2"/>
  <c r="BK233" i="2"/>
  <c r="BK32" i="2"/>
  <c r="BK31" i="2"/>
  <c r="BK30" i="2"/>
  <c r="BK29" i="2"/>
  <c r="BK28" i="2"/>
  <c r="BK180" i="2"/>
  <c r="BK226" i="2" s="1"/>
  <c r="BK227" i="2" s="1"/>
  <c r="BK179" i="2"/>
  <c r="BK178" i="2"/>
  <c r="BK33" i="2"/>
  <c r="BK24" i="2"/>
  <c r="BK23" i="2"/>
  <c r="BK235" i="2"/>
  <c r="BK190" i="2"/>
  <c r="BK189" i="2"/>
  <c r="BK41" i="2"/>
  <c r="BK40" i="2"/>
  <c r="BK39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V281" i="2" s="1"/>
  <c r="AU279" i="2"/>
  <c r="AT279" i="2"/>
  <c r="AS279" i="2"/>
  <c r="AR279" i="2"/>
  <c r="AQ279" i="2"/>
  <c r="AP279" i="2"/>
  <c r="AO279" i="2"/>
  <c r="AO281" i="2" s="1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H281" i="2" s="1"/>
  <c r="G279" i="2"/>
  <c r="F279" i="2"/>
  <c r="E279" i="2"/>
  <c r="D279" i="2"/>
  <c r="C279" i="2"/>
  <c r="BJ274" i="2"/>
  <c r="BI274" i="2"/>
  <c r="BI275" i="2" s="1"/>
  <c r="BI281" i="2" s="1"/>
  <c r="BH274" i="2"/>
  <c r="BH275" i="2" s="1"/>
  <c r="BH281" i="2" s="1"/>
  <c r="BG274" i="2"/>
  <c r="BF274" i="2"/>
  <c r="BE274" i="2"/>
  <c r="BD274" i="2"/>
  <c r="BD275" i="2" s="1"/>
  <c r="BC274" i="2"/>
  <c r="BB274" i="2"/>
  <c r="BA274" i="2"/>
  <c r="BA275" i="2" s="1"/>
  <c r="BA281" i="2" s="1"/>
  <c r="AZ274" i="2"/>
  <c r="AY274" i="2"/>
  <c r="AX274" i="2"/>
  <c r="AW274" i="2"/>
  <c r="AV274" i="2"/>
  <c r="AV275" i="2" s="1"/>
  <c r="AU274" i="2"/>
  <c r="AT274" i="2"/>
  <c r="AS274" i="2"/>
  <c r="AR274" i="2"/>
  <c r="AR275" i="2" s="1"/>
  <c r="AR281" i="2" s="1"/>
  <c r="AQ274" i="2"/>
  <c r="AP274" i="2"/>
  <c r="AO274" i="2"/>
  <c r="AN274" i="2"/>
  <c r="AN275" i="2" s="1"/>
  <c r="AM274" i="2"/>
  <c r="AL274" i="2"/>
  <c r="AK274" i="2"/>
  <c r="AK275" i="2" s="1"/>
  <c r="AK281" i="2" s="1"/>
  <c r="AJ274" i="2"/>
  <c r="AJ275" i="2" s="1"/>
  <c r="AJ281" i="2" s="1"/>
  <c r="AI274" i="2"/>
  <c r="AH274" i="2"/>
  <c r="AG274" i="2"/>
  <c r="AF274" i="2"/>
  <c r="AE274" i="2"/>
  <c r="AD274" i="2"/>
  <c r="AC274" i="2"/>
  <c r="AC275" i="2" s="1"/>
  <c r="AC281" i="2" s="1"/>
  <c r="AB274" i="2"/>
  <c r="AB275" i="2" s="1"/>
  <c r="AB281" i="2" s="1"/>
  <c r="AA274" i="2"/>
  <c r="Z274" i="2"/>
  <c r="Y274" i="2"/>
  <c r="X274" i="2"/>
  <c r="X275" i="2" s="1"/>
  <c r="W274" i="2"/>
  <c r="V274" i="2"/>
  <c r="U274" i="2"/>
  <c r="U275" i="2" s="1"/>
  <c r="U281" i="2" s="1"/>
  <c r="T274" i="2"/>
  <c r="T275" i="2" s="1"/>
  <c r="T281" i="2" s="1"/>
  <c r="S274" i="2"/>
  <c r="R274" i="2"/>
  <c r="Q274" i="2"/>
  <c r="P274" i="2"/>
  <c r="P275" i="2" s="1"/>
  <c r="O274" i="2"/>
  <c r="N274" i="2"/>
  <c r="M274" i="2"/>
  <c r="M275" i="2" s="1"/>
  <c r="M281" i="2" s="1"/>
  <c r="L274" i="2"/>
  <c r="L275" i="2" s="1"/>
  <c r="L281" i="2" s="1"/>
  <c r="K274" i="2"/>
  <c r="J274" i="2"/>
  <c r="I274" i="2"/>
  <c r="H274" i="2"/>
  <c r="H275" i="2" s="1"/>
  <c r="G274" i="2"/>
  <c r="F274" i="2"/>
  <c r="E274" i="2"/>
  <c r="E275" i="2" s="1"/>
  <c r="E281" i="2" s="1"/>
  <c r="D274" i="2"/>
  <c r="D275" i="2" s="1"/>
  <c r="D281" i="2" s="1"/>
  <c r="C274" i="2"/>
  <c r="BK273" i="2"/>
  <c r="BK272" i="2"/>
  <c r="BJ269" i="2"/>
  <c r="BJ275" i="2" s="1"/>
  <c r="BJ281" i="2" s="1"/>
  <c r="BI269" i="2"/>
  <c r="BH269" i="2"/>
  <c r="BG269" i="2"/>
  <c r="BF269" i="2"/>
  <c r="BF275" i="2" s="1"/>
  <c r="BF281" i="2" s="1"/>
  <c r="BE269" i="2"/>
  <c r="BD269" i="2"/>
  <c r="BC269" i="2"/>
  <c r="BB269" i="2"/>
  <c r="BB275" i="2" s="1"/>
  <c r="BB281" i="2" s="1"/>
  <c r="BA269" i="2"/>
  <c r="AZ269" i="2"/>
  <c r="AY269" i="2"/>
  <c r="AY275" i="2" s="1"/>
  <c r="AX269" i="2"/>
  <c r="AX275" i="2" s="1"/>
  <c r="AX281" i="2" s="1"/>
  <c r="AW269" i="2"/>
  <c r="AV269" i="2"/>
  <c r="AU269" i="2"/>
  <c r="AT269" i="2"/>
  <c r="AS269" i="2"/>
  <c r="AR269" i="2"/>
  <c r="AQ269" i="2"/>
  <c r="AQ275" i="2" s="1"/>
  <c r="AP269" i="2"/>
  <c r="AO269" i="2"/>
  <c r="AN269" i="2"/>
  <c r="AM269" i="2"/>
  <c r="AM275" i="2" s="1"/>
  <c r="AM281" i="2" s="1"/>
  <c r="AL269" i="2"/>
  <c r="AK269" i="2"/>
  <c r="AJ269" i="2"/>
  <c r="AI269" i="2"/>
  <c r="AI275" i="2" s="1"/>
  <c r="AH269" i="2"/>
  <c r="AG269" i="2"/>
  <c r="AF269" i="2"/>
  <c r="AF275" i="2"/>
  <c r="AE269" i="2"/>
  <c r="AD269" i="2"/>
  <c r="AC269" i="2"/>
  <c r="AB269" i="2"/>
  <c r="AA269" i="2"/>
  <c r="Z269" i="2"/>
  <c r="Z275" i="2"/>
  <c r="Y269" i="2"/>
  <c r="X269" i="2"/>
  <c r="W269" i="2"/>
  <c r="V269" i="2"/>
  <c r="V275" i="2"/>
  <c r="V281" i="2" s="1"/>
  <c r="U269" i="2"/>
  <c r="T269" i="2"/>
  <c r="S269" i="2"/>
  <c r="R269" i="2"/>
  <c r="R275" i="2" s="1"/>
  <c r="Q269" i="2"/>
  <c r="P269" i="2"/>
  <c r="O269" i="2"/>
  <c r="N269" i="2"/>
  <c r="N275" i="2" s="1"/>
  <c r="N281" i="2" s="1"/>
  <c r="M269" i="2"/>
  <c r="L269" i="2"/>
  <c r="K269" i="2"/>
  <c r="J269" i="2"/>
  <c r="J275" i="2"/>
  <c r="I269" i="2"/>
  <c r="H269" i="2"/>
  <c r="G269" i="2"/>
  <c r="F269" i="2"/>
  <c r="E269" i="2"/>
  <c r="D269" i="2"/>
  <c r="C269" i="2"/>
  <c r="BK268" i="2"/>
  <c r="BK269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E281" i="2" s="1"/>
  <c r="AD264" i="2"/>
  <c r="AC264" i="2"/>
  <c r="AB264" i="2"/>
  <c r="AA264" i="2"/>
  <c r="AA281" i="2" s="1"/>
  <c r="Z264" i="2"/>
  <c r="Y264" i="2"/>
  <c r="X264" i="2"/>
  <c r="W264" i="2"/>
  <c r="W281" i="2" s="1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G281" i="2" s="1"/>
  <c r="F264" i="2"/>
  <c r="E264" i="2"/>
  <c r="D264" i="2"/>
  <c r="C264" i="2"/>
  <c r="C281" i="2" s="1"/>
  <c r="BK262" i="2"/>
  <c r="BK264" i="2" s="1"/>
  <c r="BJ258" i="2"/>
  <c r="BJ259" i="2" s="1"/>
  <c r="BI258" i="2"/>
  <c r="BI259" i="2" s="1"/>
  <c r="BH258" i="2"/>
  <c r="BG258" i="2"/>
  <c r="BF258" i="2"/>
  <c r="BE258" i="2"/>
  <c r="BE259" i="2" s="1"/>
  <c r="BD258" i="2"/>
  <c r="BC258" i="2"/>
  <c r="BB258" i="2"/>
  <c r="BB259" i="2" s="1"/>
  <c r="BA258" i="2"/>
  <c r="BA259" i="2" s="1"/>
  <c r="AZ258" i="2"/>
  <c r="AY258" i="2"/>
  <c r="AX258" i="2"/>
  <c r="AW258" i="2"/>
  <c r="AW259" i="2" s="1"/>
  <c r="AW281" i="2" s="1"/>
  <c r="AV258" i="2"/>
  <c r="AU258" i="2"/>
  <c r="AT258" i="2"/>
  <c r="AT259" i="2" s="1"/>
  <c r="AS258" i="2"/>
  <c r="AS259" i="2" s="1"/>
  <c r="AS281" i="2" s="1"/>
  <c r="AR258" i="2"/>
  <c r="AQ258" i="2"/>
  <c r="AP258" i="2"/>
  <c r="AO258" i="2"/>
  <c r="AN258" i="2"/>
  <c r="AM258" i="2"/>
  <c r="AL258" i="2"/>
  <c r="AL259" i="2" s="1"/>
  <c r="AK258" i="2"/>
  <c r="AK259" i="2" s="1"/>
  <c r="AJ258" i="2"/>
  <c r="AI258" i="2"/>
  <c r="AH258" i="2"/>
  <c r="AG258" i="2"/>
  <c r="AG259" i="2" s="1"/>
  <c r="AF258" i="2"/>
  <c r="AE258" i="2"/>
  <c r="AD258" i="2"/>
  <c r="AD259" i="2" s="1"/>
  <c r="AD281" i="2" s="1"/>
  <c r="AC258" i="2"/>
  <c r="AB258" i="2"/>
  <c r="AA258" i="2"/>
  <c r="Z258" i="2"/>
  <c r="Y258" i="2"/>
  <c r="Y259" i="2" s="1"/>
  <c r="X258" i="2"/>
  <c r="W258" i="2"/>
  <c r="V258" i="2"/>
  <c r="U258" i="2"/>
  <c r="U259" i="2" s="1"/>
  <c r="T258" i="2"/>
  <c r="S258" i="2"/>
  <c r="R258" i="2"/>
  <c r="Q258" i="2"/>
  <c r="Q259" i="2" s="1"/>
  <c r="P258" i="2"/>
  <c r="O258" i="2"/>
  <c r="N258" i="2"/>
  <c r="N259" i="2" s="1"/>
  <c r="M258" i="2"/>
  <c r="M259" i="2" s="1"/>
  <c r="L258" i="2"/>
  <c r="K258" i="2"/>
  <c r="J258" i="2"/>
  <c r="I258" i="2"/>
  <c r="I259" i="2" s="1"/>
  <c r="H258" i="2"/>
  <c r="G258" i="2"/>
  <c r="F258" i="2"/>
  <c r="F259" i="2" s="1"/>
  <c r="E258" i="2"/>
  <c r="E259" i="2" s="1"/>
  <c r="D258" i="2"/>
  <c r="C258" i="2"/>
  <c r="BK257" i="2"/>
  <c r="BK256" i="2"/>
  <c r="BK255" i="2"/>
  <c r="BK254" i="2"/>
  <c r="BK253" i="2"/>
  <c r="BK252" i="2"/>
  <c r="BK251" i="2"/>
  <c r="BK250" i="2"/>
  <c r="BK249" i="2"/>
  <c r="BK248" i="2"/>
  <c r="BK247" i="2"/>
  <c r="BK246" i="2"/>
  <c r="BK245" i="2"/>
  <c r="BK244" i="2"/>
  <c r="BK243" i="2"/>
  <c r="BK242" i="2"/>
  <c r="BK241" i="2"/>
  <c r="BK240" i="2"/>
  <c r="BK258" i="2" s="1"/>
  <c r="BK239" i="2"/>
  <c r="BJ237" i="2"/>
  <c r="BI237" i="2"/>
  <c r="BH237" i="2"/>
  <c r="BH259" i="2" s="1"/>
  <c r="BG237" i="2"/>
  <c r="BF237" i="2"/>
  <c r="BE237" i="2"/>
  <c r="BD237" i="2"/>
  <c r="BC237" i="2"/>
  <c r="BB237" i="2"/>
  <c r="BA237" i="2"/>
  <c r="AZ237" i="2"/>
  <c r="AZ259" i="2" s="1"/>
  <c r="AZ281" i="2" s="1"/>
  <c r="AY237" i="2"/>
  <c r="AX237" i="2"/>
  <c r="AW237" i="2"/>
  <c r="AV237" i="2"/>
  <c r="AU237" i="2"/>
  <c r="AT237" i="2"/>
  <c r="AS237" i="2"/>
  <c r="AR237" i="2"/>
  <c r="AR259" i="2" s="1"/>
  <c r="AQ237" i="2"/>
  <c r="AP237" i="2"/>
  <c r="AO237" i="2"/>
  <c r="AN237" i="2"/>
  <c r="AN259" i="2" s="1"/>
  <c r="AM237" i="2"/>
  <c r="AL237" i="2"/>
  <c r="AK237" i="2"/>
  <c r="AJ237" i="2"/>
  <c r="AJ259" i="2" s="1"/>
  <c r="AI237" i="2"/>
  <c r="AH237" i="2"/>
  <c r="AG237" i="2"/>
  <c r="AF237" i="2"/>
  <c r="AF259" i="2" s="1"/>
  <c r="AE237" i="2"/>
  <c r="AD237" i="2"/>
  <c r="AC237" i="2"/>
  <c r="AB237" i="2"/>
  <c r="AA237" i="2"/>
  <c r="Z237" i="2"/>
  <c r="Y237" i="2"/>
  <c r="X237" i="2"/>
  <c r="X259" i="2" s="1"/>
  <c r="W237" i="2"/>
  <c r="V237" i="2"/>
  <c r="U237" i="2"/>
  <c r="T237" i="2"/>
  <c r="T259" i="2" s="1"/>
  <c r="S237" i="2"/>
  <c r="R237" i="2"/>
  <c r="Q237" i="2"/>
  <c r="P237" i="2"/>
  <c r="P259" i="2" s="1"/>
  <c r="O237" i="2"/>
  <c r="N237" i="2"/>
  <c r="M237" i="2"/>
  <c r="L237" i="2"/>
  <c r="L259" i="2" s="1"/>
  <c r="K237" i="2"/>
  <c r="J237" i="2"/>
  <c r="I237" i="2"/>
  <c r="H237" i="2"/>
  <c r="G237" i="2"/>
  <c r="F237" i="2"/>
  <c r="E237" i="2"/>
  <c r="D237" i="2"/>
  <c r="D259" i="2" s="1"/>
  <c r="C237" i="2"/>
  <c r="BK236" i="2"/>
  <c r="BK232" i="2"/>
  <c r="BK231" i="2"/>
  <c r="BK237" i="2" s="1"/>
  <c r="BJ226" i="2"/>
  <c r="BI226" i="2"/>
  <c r="BH226" i="2"/>
  <c r="BH227" i="2" s="1"/>
  <c r="BG226" i="2"/>
  <c r="BG227" i="2" s="1"/>
  <c r="BF226" i="2"/>
  <c r="BE226" i="2"/>
  <c r="BD226" i="2"/>
  <c r="BC226" i="2"/>
  <c r="BB226" i="2"/>
  <c r="BB227" i="2" s="1"/>
  <c r="BA226" i="2"/>
  <c r="BA227" i="2" s="1"/>
  <c r="AZ226" i="2"/>
  <c r="AZ227" i="2" s="1"/>
  <c r="AY226" i="2"/>
  <c r="AX226" i="2"/>
  <c r="AW226" i="2"/>
  <c r="AW227" i="2" s="1"/>
  <c r="AV226" i="2"/>
  <c r="AU226" i="2"/>
  <c r="AT226" i="2"/>
  <c r="AT227" i="2" s="1"/>
  <c r="AS226" i="2"/>
  <c r="AS227" i="2" s="1"/>
  <c r="AR226" i="2"/>
  <c r="AQ226" i="2"/>
  <c r="AP226" i="2"/>
  <c r="AO226" i="2"/>
  <c r="AO227" i="2" s="1"/>
  <c r="AN226" i="2"/>
  <c r="AM226" i="2"/>
  <c r="AL226" i="2"/>
  <c r="AL227" i="2" s="1"/>
  <c r="AK226" i="2"/>
  <c r="AJ226" i="2"/>
  <c r="AI226" i="2"/>
  <c r="AH226" i="2"/>
  <c r="AG226" i="2"/>
  <c r="AG227" i="2" s="1"/>
  <c r="AF226" i="2"/>
  <c r="AE226" i="2"/>
  <c r="AD226" i="2"/>
  <c r="AD227" i="2"/>
  <c r="AC226" i="2"/>
  <c r="AB226" i="2"/>
  <c r="AA226" i="2"/>
  <c r="Z226" i="2"/>
  <c r="Z227" i="2" s="1"/>
  <c r="Y226" i="2"/>
  <c r="X226" i="2"/>
  <c r="W226" i="2"/>
  <c r="V226" i="2"/>
  <c r="V227" i="2" s="1"/>
  <c r="U226" i="2"/>
  <c r="T226" i="2"/>
  <c r="S226" i="2"/>
  <c r="R226" i="2"/>
  <c r="Q226" i="2"/>
  <c r="P226" i="2"/>
  <c r="P227" i="2"/>
  <c r="O226" i="2"/>
  <c r="N226" i="2"/>
  <c r="M226" i="2"/>
  <c r="L226" i="2"/>
  <c r="L227" i="2" s="1"/>
  <c r="K226" i="2"/>
  <c r="J226" i="2"/>
  <c r="J227" i="2" s="1"/>
  <c r="I226" i="2"/>
  <c r="I227" i="2" s="1"/>
  <c r="H226" i="2"/>
  <c r="G226" i="2"/>
  <c r="F226" i="2"/>
  <c r="E226" i="2"/>
  <c r="D226" i="2"/>
  <c r="C226" i="2"/>
  <c r="BK225" i="2"/>
  <c r="BK224" i="2"/>
  <c r="BK223" i="2"/>
  <c r="BK222" i="2"/>
  <c r="BK221" i="2"/>
  <c r="BK220" i="2"/>
  <c r="BK219" i="2"/>
  <c r="BK218" i="2"/>
  <c r="BK217" i="2"/>
  <c r="BK216" i="2"/>
  <c r="BK215" i="2"/>
  <c r="BK214" i="2"/>
  <c r="BK213" i="2"/>
  <c r="BK212" i="2"/>
  <c r="BK211" i="2"/>
  <c r="BK210" i="2"/>
  <c r="BK209" i="2"/>
  <c r="BK208" i="2"/>
  <c r="BK207" i="2"/>
  <c r="BK206" i="2"/>
  <c r="BK205" i="2"/>
  <c r="BK204" i="2"/>
  <c r="BK203" i="2"/>
  <c r="BK202" i="2"/>
  <c r="BK201" i="2"/>
  <c r="BK200" i="2"/>
  <c r="BK199" i="2"/>
  <c r="BK198" i="2"/>
  <c r="BK197" i="2"/>
  <c r="BK196" i="2"/>
  <c r="BK195" i="2"/>
  <c r="BK194" i="2"/>
  <c r="BK193" i="2"/>
  <c r="BK192" i="2"/>
  <c r="BK191" i="2"/>
  <c r="BK188" i="2"/>
  <c r="BK187" i="2"/>
  <c r="BK186" i="2"/>
  <c r="BK185" i="2"/>
  <c r="BK184" i="2"/>
  <c r="BK183" i="2"/>
  <c r="BK182" i="2"/>
  <c r="BK181" i="2"/>
  <c r="BK177" i="2"/>
  <c r="BK176" i="2"/>
  <c r="BK174" i="2"/>
  <c r="BK172" i="2"/>
  <c r="BK169" i="2"/>
  <c r="BK168" i="2"/>
  <c r="BK167" i="2"/>
  <c r="BK166" i="2"/>
  <c r="BK165" i="2"/>
  <c r="BK164" i="2"/>
  <c r="BK163" i="2"/>
  <c r="BK162" i="2"/>
  <c r="BK161" i="2"/>
  <c r="BK160" i="2"/>
  <c r="BK159" i="2"/>
  <c r="BK158" i="2"/>
  <c r="BK157" i="2"/>
  <c r="BK156" i="2"/>
  <c r="BK155" i="2"/>
  <c r="BK154" i="2"/>
  <c r="BK153" i="2"/>
  <c r="BK152" i="2"/>
  <c r="BK151" i="2"/>
  <c r="BK150" i="2"/>
  <c r="BK149" i="2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38" i="2"/>
  <c r="BK37" i="2"/>
  <c r="BK36" i="2"/>
  <c r="BK35" i="2"/>
  <c r="BK34" i="2"/>
  <c r="BK22" i="2"/>
  <c r="BK21" i="2"/>
  <c r="BK18" i="2"/>
  <c r="BK17" i="2"/>
  <c r="BK14" i="2"/>
  <c r="BK13" i="2"/>
  <c r="AL275" i="2"/>
  <c r="BK15" i="2"/>
  <c r="AD275" i="2"/>
  <c r="AT275" i="2"/>
  <c r="AT281" i="2" s="1"/>
  <c r="BF259" i="2"/>
  <c r="K275" i="2"/>
  <c r="K281" i="2" s="1"/>
  <c r="F275" i="2"/>
  <c r="F281" i="2" s="1"/>
  <c r="AH275" i="2"/>
  <c r="AP275" i="2"/>
  <c r="AZ275" i="2"/>
  <c r="BD259" i="2"/>
  <c r="Z259" i="2"/>
  <c r="Z281" i="2" s="1"/>
  <c r="AB259" i="2"/>
  <c r="F227" i="2"/>
  <c r="G259" i="2"/>
  <c r="K259" i="2"/>
  <c r="AA259" i="2"/>
  <c r="AC259" i="2"/>
  <c r="AI259" i="2"/>
  <c r="AY259" i="2"/>
  <c r="BK274" i="2"/>
  <c r="BK275" i="2" s="1"/>
  <c r="AS275" i="2"/>
  <c r="AU275" i="2"/>
  <c r="AU281" i="2" s="1"/>
  <c r="C275" i="2"/>
  <c r="AG275" i="2"/>
  <c r="BC275" i="2"/>
  <c r="BG275" i="2"/>
  <c r="BK170" i="2"/>
  <c r="N227" i="2"/>
  <c r="AF227" i="2"/>
  <c r="BJ227" i="2"/>
  <c r="H259" i="2"/>
  <c r="AH259" i="2"/>
  <c r="W259" i="2"/>
  <c r="AU259" i="2"/>
  <c r="BC259" i="2"/>
  <c r="G275" i="2"/>
  <c r="I275" i="2"/>
  <c r="O275" i="2"/>
  <c r="O281" i="2" s="1"/>
  <c r="S275" i="2"/>
  <c r="AO275" i="2"/>
  <c r="AW275" i="2"/>
  <c r="BE275" i="2"/>
  <c r="BK19" i="2"/>
  <c r="C259" i="2"/>
  <c r="O259" i="2"/>
  <c r="S259" i="2"/>
  <c r="AE259" i="2"/>
  <c r="AM259" i="2"/>
  <c r="AO259" i="2"/>
  <c r="AQ259" i="2"/>
  <c r="BG259" i="2"/>
  <c r="AE275" i="2"/>
  <c r="M227" i="2"/>
  <c r="Q275" i="2"/>
  <c r="W275" i="2"/>
  <c r="Y275" i="2"/>
  <c r="AA275" i="2"/>
  <c r="C227" i="2"/>
  <c r="E227" i="2"/>
  <c r="AA227" i="2"/>
  <c r="AK227" i="2"/>
  <c r="G227" i="2"/>
  <c r="K227" i="2"/>
  <c r="O227" i="2"/>
  <c r="S227" i="2"/>
  <c r="W227" i="2"/>
  <c r="AE227" i="2"/>
  <c r="AM227" i="2"/>
  <c r="AU227" i="2"/>
  <c r="BC227" i="2"/>
  <c r="BE227" i="2"/>
  <c r="BI227" i="2"/>
  <c r="J259" i="2"/>
  <c r="R259" i="2"/>
  <c r="V259" i="2"/>
  <c r="AP259" i="2"/>
  <c r="AV259" i="2"/>
  <c r="AX259" i="2"/>
  <c r="BC281" i="2"/>
  <c r="S281" i="2"/>
  <c r="AF281" i="2" l="1"/>
  <c r="Q281" i="2"/>
  <c r="BE281" i="2"/>
  <c r="BK259" i="2"/>
  <c r="P281" i="2"/>
  <c r="AQ281" i="2"/>
  <c r="AG281" i="2"/>
  <c r="BK281" i="2"/>
  <c r="AI281" i="2"/>
  <c r="BD281" i="2"/>
  <c r="I281" i="2"/>
  <c r="AN281" i="2"/>
  <c r="Y281" i="2"/>
  <c r="AL281" i="2"/>
  <c r="R281" i="2"/>
  <c r="X281" i="2"/>
  <c r="J281" i="2"/>
  <c r="AY281" i="2"/>
  <c r="BG281" i="2"/>
</calcChain>
</file>

<file path=xl/sharedStrings.xml><?xml version="1.0" encoding="utf-8"?>
<sst xmlns="http://schemas.openxmlformats.org/spreadsheetml/2006/main" count="319" uniqueCount="292">
  <si>
    <t>Sl. No.</t>
  </si>
  <si>
    <t>Scheme Category/ Scheme Name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</si>
  <si>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</si>
  <si>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</si>
  <si>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</si>
  <si>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</si>
  <si>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</si>
  <si>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</si>
  <si>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</si>
  <si>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</si>
  <si>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</si>
  <si>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</si>
  <si>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</si>
  <si>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</si>
  <si>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</si>
  <si>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(a) Sub-Total</t>
  </si>
  <si>
    <t>(ii)</t>
  </si>
  <si>
    <t>Gilt</t>
  </si>
  <si>
    <t>UTI-G-SEC FUND- SHORT TERM PLAN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</si>
  <si>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</si>
  <si>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</si>
  <si>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</si>
  <si>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</si>
  <si>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</si>
  <si>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</si>
  <si>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</si>
  <si>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</si>
  <si>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</si>
  <si>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</si>
  <si>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</si>
  <si>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</si>
  <si>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</si>
  <si>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</si>
  <si>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</si>
  <si>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</si>
  <si>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</si>
  <si>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</si>
  <si>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</si>
  <si>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</si>
  <si>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</si>
  <si>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</si>
  <si>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</si>
  <si>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</si>
  <si>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</si>
  <si>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</si>
  <si>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</si>
  <si>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</si>
  <si>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</si>
  <si>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</si>
  <si>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</si>
  <si>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</si>
  <si>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</si>
  <si>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</si>
  <si>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</si>
  <si>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</si>
  <si>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</si>
  <si>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</si>
  <si>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</si>
  <si>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</si>
  <si>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</si>
  <si>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</si>
  <si>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</si>
  <si>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</si>
  <si>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</si>
  <si>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</si>
  <si>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</si>
  <si>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</si>
  <si>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</si>
  <si>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</si>
  <si>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</si>
  <si>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</si>
  <si>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</si>
  <si>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</si>
  <si>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</si>
  <si>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</si>
  <si>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</si>
  <si>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</si>
  <si>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</si>
  <si>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</si>
  <si>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</si>
  <si>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</si>
  <si>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</si>
  <si>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</si>
  <si>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</si>
  <si>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</si>
  <si>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</si>
  <si>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</si>
  <si>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</si>
  <si>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</si>
  <si>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</si>
  <si>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</si>
  <si>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</si>
  <si>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</si>
  <si>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</si>
  <si>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</si>
  <si>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</si>
  <si>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</si>
  <si>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</si>
  <si>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</si>
  <si>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</si>
  <si>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</si>
  <si>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</si>
  <si>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</si>
  <si>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</si>
  <si>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</si>
  <si>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</si>
  <si>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</si>
  <si>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</si>
  <si>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</si>
  <si>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</si>
  <si>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</si>
  <si>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</si>
  <si>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</si>
  <si>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</si>
  <si>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</si>
  <si>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</si>
  <si>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</si>
  <si>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</si>
  <si>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</si>
  <si>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</si>
  <si>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</si>
  <si>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</si>
  <si>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</si>
  <si>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</si>
  <si>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</si>
  <si>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</si>
  <si>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</si>
  <si>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</si>
  <si>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</si>
  <si>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</si>
  <si>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</si>
  <si>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</si>
  <si>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</si>
  <si>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</si>
  <si>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</si>
  <si>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</si>
  <si>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</si>
  <si>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</si>
  <si>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</si>
  <si>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</si>
  <si>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</si>
  <si>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</si>
  <si>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</si>
  <si>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</si>
  <si>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</si>
  <si>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</si>
  <si>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</si>
  <si>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</si>
  <si>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</si>
  <si>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</si>
  <si>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</si>
  <si>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</si>
  <si>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</si>
  <si>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</si>
  <si>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</si>
  <si>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</si>
  <si>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</si>
  <si>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</si>
  <si>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</si>
  <si>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</si>
  <si>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</si>
  <si>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</si>
  <si>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</si>
  <si>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</si>
  <si>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</si>
  <si>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</si>
  <si>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</si>
  <si>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</si>
  <si>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</si>
  <si>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</si>
  <si>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</si>
  <si>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</si>
  <si>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</si>
  <si>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</si>
  <si>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</si>
  <si>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</si>
  <si>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</si>
  <si>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</si>
  <si>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</si>
  <si>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</si>
  <si>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</si>
  <si>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</si>
  <si>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</si>
  <si>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</si>
  <si>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</si>
  <si>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</si>
  <si>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</si>
  <si>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</si>
  <si>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</si>
  <si>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</si>
  <si>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</si>
  <si>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</si>
  <si>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</si>
  <si>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</si>
  <si>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</si>
  <si>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</si>
  <si>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</si>
  <si>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</si>
  <si>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</si>
  <si>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</si>
  <si>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</si>
  <si>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</si>
  <si>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</si>
  <si>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UTI-FLOATING RATE FUND-STP</t>
  </si>
  <si>
    <t>UTI-MIS-Advantage Plan</t>
  </si>
  <si>
    <t>UTI-Monthly Income Scheme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</si>
  <si>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</si>
  <si>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</si>
  <si>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</si>
  <si>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</si>
  <si>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</si>
  <si>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</si>
  <si>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</si>
  <si>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</si>
  <si>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</si>
  <si>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</si>
  <si>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</si>
  <si>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</si>
  <si>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</si>
  <si>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</si>
  <si>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</si>
  <si>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</si>
  <si>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</si>
  <si>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</si>
  <si>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</si>
  <si>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</si>
  <si>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</si>
  <si>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</si>
  <si>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</si>
  <si>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</si>
  <si>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</si>
  <si>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</si>
  <si>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</si>
  <si>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</si>
  <si>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</si>
  <si>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</si>
  <si>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</si>
  <si>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</si>
  <si>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</si>
  <si>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</si>
  <si>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</si>
  <si>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</si>
  <si>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</si>
  <si>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</si>
  <si>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</si>
  <si>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</si>
  <si>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</si>
  <si>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</si>
  <si>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</si>
  <si>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</si>
  <si>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</si>
  <si>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</si>
  <si>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</si>
  <si>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</si>
  <si>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</si>
  <si>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</si>
  <si>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</si>
  <si>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</si>
  <si>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</si>
  <si>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</si>
  <si>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</si>
  <si>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</si>
  <si>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</si>
  <si>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</si>
  <si>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</si>
  <si>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</si>
  <si>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</si>
  <si>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</si>
  <si>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</si>
  <si>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</si>
  <si>
    <t>UTI Fixed Term Income Fund Series XXVI-I (1182 days)</t>
  </si>
  <si>
    <t>UTI FIXED TERM INCOME FUND SERIES XXVI - II (1176 DAYS)</t>
  </si>
  <si>
    <t>UTI DUAL ADVANTAGE FIXED TERM FUND - SERIES IV - II (1278 DAYS)</t>
  </si>
  <si>
    <t>UTI LONG TERM ADVANTAGE FUND - SERIES IV</t>
  </si>
  <si>
    <t>UTI FIXED TERM INCOME FUND SERIES XXVI - III (1169 DAYS)</t>
  </si>
  <si>
    <t>UTI DUAL ADVANTAGE FIXED TERM FUND - SERIES IV - III (1279 DAYS)</t>
  </si>
  <si>
    <t>UTI DUAL ADVANTAGE FIXED TERM FUND - SERIES IV - IV (1997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</si>
  <si>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</si>
  <si>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</si>
  <si>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</si>
  <si>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</si>
  <si>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UTI-SMART WOMAN SAVINGS PLAN</t>
  </si>
  <si>
    <t>UTI LONG TERM ADVANTAGE FUND - SERIES V</t>
  </si>
  <si>
    <t>UTI - Mutual Fund: AVG.Net Assets Under Management (AAUM) as on 30TH APR-2017 (All figures in Rs. Crore)</t>
  </si>
  <si>
    <t>UTI - MONEY MARKET FUND</t>
  </si>
  <si>
    <t>UTI - GILT ADVANTAGE FUND</t>
  </si>
  <si>
    <t>UTI-Fixed Income Interval Fund - IV- Quarterly Interval Plan- Retail Option</t>
  </si>
  <si>
    <t>UTI FIXED TERM INCOME FUND SERIES XVII - XII</t>
  </si>
  <si>
    <t>UTI-FIXED TERM INCOME FUND SERIES XXVI - IX (1113 DAYS)</t>
  </si>
  <si>
    <t>UTI-FIXED TERM INCOME FUND SERIES XXVI - X (1107 DAYS)</t>
  </si>
  <si>
    <t>UTI-FIXED TERM INCOME FUND SERIES XXVI - XI (1105 DAYS)</t>
  </si>
  <si>
    <t>UTI-Treasury Advantage Fund - Institutional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</si>
</sst>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2" fillId="0" borderId="0"/>
  </cellStyleXfs>
  <cellXfs count="84">
    <xf numFmtId="0" fontId="0" fillId="0" borderId="0" xfId="0"/>
    <xf numFmtId="0" fontId="3" fillId="2" borderId="1" xfId="3" applyNumberFormat="1" applyFont="1" applyFill="1" applyBorder="1" applyAlignment="1">
      <alignment horizontal="center" wrapText="1"/>
    </xf>
    <xf numFmtId="0" fontId="3" fillId="2" borderId="2" xfId="3" applyNumberFormat="1" applyFont="1" applyFill="1" applyBorder="1" applyAlignment="1">
      <alignment horizontal="center" wrapText="1"/>
    </xf>
    <xf numFmtId="0" fontId="3" fillId="2" borderId="3" xfId="3" applyNumberFormat="1" applyFont="1" applyFill="1" applyBorder="1" applyAlignment="1">
      <alignment horizontal="center" wrapText="1"/>
    </xf>
    <xf numFmtId="0" fontId="4" fillId="0" borderId="4" xfId="0" applyFont="1" applyFill="1" applyBorder="1"/>
    <xf numFmtId="0" fontId="4" fillId="0" borderId="5" xfId="0" applyFont="1" applyFill="1" applyBorder="1" applyAlignment="1">
      <alignment wrapText="1"/>
    </xf>
    <xf numFmtId="0" fontId="3" fillId="0" borderId="5" xfId="3" applyNumberFormat="1" applyFont="1" applyFill="1" applyBorder="1" applyAlignment="1">
      <alignment horizontal="center" wrapText="1"/>
    </xf>
    <xf numFmtId="3" fontId="3" fillId="0" borderId="6" xfId="3" applyNumberFormat="1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6" fillId="0" borderId="8" xfId="0" applyFont="1" applyFill="1" applyBorder="1" applyAlignment="1">
      <alignment wrapText="1"/>
    </xf>
    <xf numFmtId="0" fontId="3" fillId="0" borderId="8" xfId="3" applyNumberFormat="1" applyFont="1" applyFill="1" applyBorder="1" applyAlignment="1">
      <alignment horizontal="center" wrapText="1"/>
    </xf>
    <xf numFmtId="3" fontId="3" fillId="0" borderId="9" xfId="3" applyNumberFormat="1" applyFont="1" applyFill="1" applyBorder="1" applyAlignment="1">
      <alignment horizontal="center" vertical="center" wrapText="1"/>
    </xf>
    <xf numFmtId="0" fontId="6" fillId="0" borderId="7" xfId="0" applyFont="1" applyFill="1" applyBorder="1"/>
    <xf numFmtId="0" fontId="7" fillId="0" borderId="8" xfId="0" applyFont="1" applyFill="1" applyBorder="1"/>
    <xf numFmtId="43" fontId="7" fillId="0" borderId="8" xfId="1" applyFont="1" applyFill="1" applyBorder="1"/>
    <xf numFmtId="43" fontId="7" fillId="0" borderId="9" xfId="1" applyFont="1" applyFill="1" applyBorder="1"/>
    <xf numFmtId="0" fontId="6" fillId="0" borderId="10" xfId="0" applyFont="1" applyFill="1" applyBorder="1"/>
    <xf numFmtId="43" fontId="7" fillId="0" borderId="11" xfId="1" applyFont="1" applyFill="1" applyBorder="1"/>
    <xf numFmtId="43" fontId="7" fillId="0" borderId="12" xfId="1" applyFont="1" applyFill="1" applyBorder="1"/>
    <xf numFmtId="0" fontId="6" fillId="2" borderId="13" xfId="0" applyFont="1" applyFill="1" applyBorder="1"/>
    <xf numFmtId="0" fontId="6" fillId="2" borderId="14" xfId="0" applyFont="1" applyFill="1" applyBorder="1" applyAlignment="1">
      <alignment horizontal="right" wrapText="1"/>
    </xf>
    <xf numFmtId="43" fontId="6" fillId="2" borderId="14" xfId="1" applyFont="1" applyFill="1" applyBorder="1"/>
    <xf numFmtId="43" fontId="6" fillId="2" borderId="15" xfId="1" applyFont="1" applyFill="1" applyBorder="1"/>
    <xf numFmtId="0" fontId="4" fillId="0" borderId="16" xfId="0" applyFont="1" applyFill="1" applyBorder="1"/>
    <xf numFmtId="0" fontId="6" fillId="0" borderId="17" xfId="0" applyFont="1" applyFill="1" applyBorder="1" applyAlignment="1">
      <alignment wrapText="1"/>
    </xf>
    <xf numFmtId="43" fontId="6" fillId="0" borderId="17" xfId="1" applyFont="1" applyFill="1" applyBorder="1"/>
    <xf numFmtId="43" fontId="6" fillId="0" borderId="18" xfId="1" applyFont="1" applyFill="1" applyBorder="1"/>
    <xf numFmtId="0" fontId="4" fillId="0" borderId="1" xfId="0" applyFont="1" applyFill="1" applyBorder="1"/>
    <xf numFmtId="0" fontId="6" fillId="0" borderId="2" xfId="0" applyFont="1" applyFill="1" applyBorder="1" applyAlignment="1">
      <alignment wrapText="1"/>
    </xf>
    <xf numFmtId="43" fontId="7" fillId="0" borderId="2" xfId="1" applyFont="1" applyFill="1" applyBorder="1"/>
    <xf numFmtId="43" fontId="7" fillId="0" borderId="3" xfId="1" applyFont="1" applyFill="1" applyBorder="1"/>
    <xf numFmtId="0" fontId="4" fillId="2" borderId="13" xfId="0" applyFont="1" applyFill="1" applyBorder="1"/>
    <xf numFmtId="0" fontId="6" fillId="0" borderId="8" xfId="0" applyFont="1" applyFill="1" applyBorder="1"/>
    <xf numFmtId="0" fontId="8" fillId="0" borderId="8" xfId="0" applyFont="1" applyBorder="1"/>
    <xf numFmtId="43" fontId="8" fillId="0" borderId="8" xfId="1" applyFont="1" applyBorder="1"/>
    <xf numFmtId="0" fontId="6" fillId="2" borderId="19" xfId="0" applyFont="1" applyFill="1" applyBorder="1"/>
    <xf numFmtId="0" fontId="6" fillId="2" borderId="20" xfId="0" applyFont="1" applyFill="1" applyBorder="1" applyAlignment="1">
      <alignment horizontal="right" wrapText="1"/>
    </xf>
    <xf numFmtId="43" fontId="6" fillId="2" borderId="20" xfId="1" applyFont="1" applyFill="1" applyBorder="1"/>
    <xf numFmtId="0" fontId="4" fillId="2" borderId="20" xfId="0" applyFont="1" applyFill="1" applyBorder="1" applyAlignment="1">
      <alignment horizontal="right" wrapText="1"/>
    </xf>
    <xf numFmtId="43" fontId="6" fillId="2" borderId="21" xfId="1" applyFont="1" applyFill="1" applyBorder="1"/>
    <xf numFmtId="0" fontId="6" fillId="0" borderId="16" xfId="0" applyFont="1" applyFill="1" applyBorder="1"/>
    <xf numFmtId="0" fontId="4" fillId="0" borderId="17" xfId="0" applyFont="1" applyFill="1" applyBorder="1" applyAlignment="1">
      <alignment horizontal="right" wrapText="1"/>
    </xf>
    <xf numFmtId="0" fontId="4" fillId="0" borderId="8" xfId="0" applyFont="1" applyFill="1" applyBorder="1" applyAlignment="1">
      <alignment wrapText="1"/>
    </xf>
    <xf numFmtId="43" fontId="6" fillId="0" borderId="8" xfId="1" applyFont="1" applyFill="1" applyBorder="1"/>
    <xf numFmtId="43" fontId="6" fillId="0" borderId="9" xfId="1" applyFont="1" applyFill="1" applyBorder="1"/>
    <xf numFmtId="0" fontId="4" fillId="2" borderId="14" xfId="0" applyFont="1" applyFill="1" applyBorder="1" applyAlignment="1">
      <alignment horizontal="right" wrapText="1"/>
    </xf>
    <xf numFmtId="0" fontId="0" fillId="0" borderId="8" xfId="0" applyBorder="1"/>
    <xf numFmtId="43" fontId="5" fillId="0" borderId="8" xfId="1" applyFont="1" applyBorder="1"/>
    <xf numFmtId="0" fontId="7" fillId="0" borderId="11" xfId="0" applyFont="1" applyFill="1" applyBorder="1"/>
    <xf numFmtId="0" fontId="7" fillId="0" borderId="17" xfId="0" applyFont="1" applyFill="1" applyBorder="1" applyAlignment="1">
      <alignment horizontal="right" wrapText="1"/>
    </xf>
    <xf numFmtId="43" fontId="7" fillId="0" borderId="17" xfId="1" applyFont="1" applyFill="1" applyBorder="1"/>
    <xf numFmtId="43" fontId="7" fillId="0" borderId="18" xfId="1" applyFont="1" applyFill="1" applyBorder="1"/>
    <xf numFmtId="0" fontId="4" fillId="0" borderId="10" xfId="0" applyFont="1" applyFill="1" applyBorder="1"/>
    <xf numFmtId="0" fontId="6" fillId="2" borderId="15" xfId="0" applyFont="1" applyFill="1" applyBorder="1" applyAlignment="1">
      <alignment horizontal="right" wrapText="1"/>
    </xf>
    <xf numFmtId="43" fontId="6" fillId="2" borderId="13" xfId="1" applyFont="1" applyFill="1" applyBorder="1"/>
    <xf numFmtId="43" fontId="6" fillId="2" borderId="22" xfId="1" applyFont="1" applyFill="1" applyBorder="1"/>
    <xf numFmtId="0" fontId="7" fillId="0" borderId="17" xfId="0" applyFont="1" applyFill="1" applyBorder="1"/>
    <xf numFmtId="0" fontId="7" fillId="0" borderId="11" xfId="0" applyFont="1" applyFill="1" applyBorder="1" applyAlignment="1">
      <alignment wrapText="1"/>
    </xf>
    <xf numFmtId="0" fontId="6" fillId="0" borderId="1" xfId="0" applyFont="1" applyFill="1" applyBorder="1"/>
    <xf numFmtId="0" fontId="7" fillId="0" borderId="2" xfId="0" applyFont="1" applyFill="1" applyBorder="1"/>
    <xf numFmtId="0" fontId="4" fillId="2" borderId="14" xfId="0" applyFont="1" applyFill="1" applyBorder="1" applyAlignment="1">
      <alignment horizontal="right"/>
    </xf>
    <xf numFmtId="2" fontId="3" fillId="0" borderId="11" xfId="3" applyNumberFormat="1" applyFont="1" applyFill="1" applyBorder="1"/>
    <xf numFmtId="0" fontId="7" fillId="0" borderId="0" xfId="0" applyFont="1" applyFill="1"/>
    <xf numFmtId="43" fontId="7" fillId="0" borderId="0" xfId="1" applyFont="1" applyFill="1"/>
    <xf numFmtId="43" fontId="7" fillId="0" borderId="0" xfId="0" applyNumberFormat="1" applyFont="1" applyFill="1"/>
    <xf numFmtId="0" fontId="4" fillId="0" borderId="0" xfId="0" applyFont="1" applyFill="1" applyBorder="1"/>
    <xf numFmtId="0" fontId="7" fillId="0" borderId="0" xfId="0" applyFont="1" applyFill="1" applyBorder="1"/>
    <xf numFmtId="2" fontId="3" fillId="2" borderId="13" xfId="3" applyNumberFormat="1" applyFont="1" applyFill="1" applyBorder="1" applyAlignment="1">
      <alignment horizontal="center" vertical="top" wrapText="1"/>
    </xf>
    <xf numFmtId="2" fontId="3" fillId="2" borderId="14" xfId="3" applyNumberFormat="1" applyFont="1" applyFill="1" applyBorder="1" applyAlignment="1">
      <alignment horizontal="center" vertical="top" wrapText="1"/>
    </xf>
    <xf numFmtId="2" fontId="3" fillId="2" borderId="15" xfId="3" applyNumberFormat="1" applyFont="1" applyFill="1" applyBorder="1" applyAlignment="1">
      <alignment horizontal="center" vertical="top" wrapText="1"/>
    </xf>
    <xf numFmtId="2" fontId="3" fillId="2" borderId="31" xfId="3" applyNumberFormat="1" applyFont="1" applyFill="1" applyBorder="1" applyAlignment="1">
      <alignment horizontal="center" vertical="top" wrapText="1"/>
    </xf>
    <xf numFmtId="2" fontId="3" fillId="2" borderId="32" xfId="3" applyNumberFormat="1" applyFont="1" applyFill="1" applyBorder="1" applyAlignment="1">
      <alignment horizontal="center" vertical="top" wrapText="1"/>
    </xf>
    <xf numFmtId="2" fontId="3" fillId="2" borderId="33" xfId="3" applyNumberFormat="1" applyFont="1" applyFill="1" applyBorder="1" applyAlignment="1">
      <alignment horizontal="center" vertical="top" wrapText="1"/>
    </xf>
    <xf numFmtId="2" fontId="3" fillId="2" borderId="13" xfId="3" applyNumberFormat="1" applyFont="1" applyFill="1" applyBorder="1" applyAlignment="1">
      <alignment horizontal="center"/>
    </xf>
    <xf numFmtId="2" fontId="3" fillId="2" borderId="14" xfId="3" applyNumberFormat="1" applyFont="1" applyFill="1" applyBorder="1" applyAlignment="1">
      <alignment horizontal="center"/>
    </xf>
    <xf numFmtId="2" fontId="3" fillId="2" borderId="15" xfId="3" applyNumberFormat="1" applyFont="1" applyFill="1" applyBorder="1" applyAlignment="1">
      <alignment horizontal="center"/>
    </xf>
    <xf numFmtId="49" fontId="9" fillId="2" borderId="23" xfId="2" applyNumberFormat="1" applyFont="1" applyFill="1" applyBorder="1" applyAlignment="1">
      <alignment horizontal="center" vertical="center" wrapText="1"/>
    </xf>
    <xf numFmtId="49" fontId="9" fillId="2" borderId="24" xfId="2" applyNumberFormat="1" applyFont="1" applyFill="1" applyBorder="1" applyAlignment="1">
      <alignment horizontal="center" vertical="center" wrapText="1"/>
    </xf>
    <xf numFmtId="49" fontId="9" fillId="2" borderId="25" xfId="2" applyNumberFormat="1" applyFont="1" applyFill="1" applyBorder="1" applyAlignment="1">
      <alignment horizontal="center" vertical="center" wrapText="1"/>
    </xf>
    <xf numFmtId="49" fontId="9" fillId="2" borderId="26" xfId="2" applyNumberFormat="1" applyFont="1" applyFill="1" applyBorder="1" applyAlignment="1">
      <alignment horizontal="center" vertical="center" wrapText="1"/>
    </xf>
    <xf numFmtId="49" fontId="9" fillId="2" borderId="27" xfId="2" applyNumberFormat="1" applyFont="1" applyFill="1" applyBorder="1" applyAlignment="1">
      <alignment horizontal="center" vertical="center" wrapText="1"/>
    </xf>
    <xf numFmtId="49" fontId="9" fillId="2" borderId="28" xfId="2" applyNumberFormat="1" applyFont="1" applyFill="1" applyBorder="1" applyAlignment="1">
      <alignment horizontal="center" vertical="center" wrapText="1"/>
    </xf>
    <xf numFmtId="3" fontId="3" fillId="2" borderId="29" xfId="3" applyNumberFormat="1" applyFont="1" applyFill="1" applyBorder="1" applyAlignment="1">
      <alignment horizontal="center" vertical="center" wrapText="1"/>
    </xf>
    <xf numFmtId="3" fontId="3" fillId="2" borderId="30" xfId="3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BK300"/>
  <sheetViews>
    <sheetView tabSelected="1" workbookViewId="0">
      <pane ySplit="10" topLeftCell="A11" activePane="bottomLeft" state="frozen"/>
      <selection pane="bottomLeft" activeCell="A3" sqref="A3"/>
    </sheetView>
  </sheetViews>
  <sheetFormatPr defaultRowHeight="15" x14ac:dyDescent="0.2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10" width="9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18" width="6.85546875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9" width="6.85546875" bestFit="1" customWidth="1"/>
    <col min="30" max="30" width="5.5703125" bestFit="1" customWidth="1"/>
    <col min="31" max="31" width="5.140625" bestFit="1" customWidth="1"/>
    <col min="32" max="32" width="6.85546875" bestFit="1" customWidth="1"/>
    <col min="33" max="37" width="5.140625" bestFit="1" customWidth="1"/>
    <col min="38" max="38" width="7.5703125" bestFit="1" customWidth="1"/>
    <col min="39" max="39" width="6.85546875" bestFit="1" customWidth="1"/>
    <col min="40" max="40" width="6.5703125" bestFit="1" customWidth="1"/>
    <col min="41" max="41" width="5.140625" bestFit="1" customWidth="1"/>
    <col min="42" max="42" width="6.85546875" bestFit="1" customWidth="1"/>
    <col min="43" max="43" width="5.140625" bestFit="1" customWidth="1"/>
    <col min="44" max="44" width="7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" bestFit="1" customWidth="1"/>
    <col min="59" max="60" width="8.1406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 x14ac:dyDescent="0.3"/>
    <row r="6" spans="1:63" ht="15.75" thickBot="1" x14ac:dyDescent="0.3">
      <c r="A6" s="76" t="s">
        <v>0</v>
      </c>
      <c r="B6" s="79" t="s">
        <v>1</v>
      </c>
      <c r="C6" s="67" t="s">
        <v>283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9"/>
    </row>
    <row r="7" spans="1:63" ht="15.75" thickBot="1" x14ac:dyDescent="0.3">
      <c r="A7" s="77"/>
      <c r="B7" s="80"/>
      <c r="C7" s="67" t="s">
        <v>2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  <c r="W7" s="67" t="s">
        <v>3</v>
      </c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9"/>
      <c r="AQ7" s="67" t="s">
        <v>4</v>
      </c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9"/>
      <c r="BK7" s="82" t="s">
        <v>5</v>
      </c>
    </row>
    <row r="8" spans="1:63" ht="17.25" thickBot="1" x14ac:dyDescent="0.4">
      <c r="A8" s="77"/>
      <c r="B8" s="80"/>
      <c r="C8" s="73" t="s">
        <v>6</v>
      </c>
      <c r="D8" s="74"/>
      <c r="E8" s="74"/>
      <c r="F8" s="74"/>
      <c r="G8" s="74"/>
      <c r="H8" s="74"/>
      <c r="I8" s="74"/>
      <c r="J8" s="74"/>
      <c r="K8" s="74"/>
      <c r="L8" s="75"/>
      <c r="M8" s="73" t="s">
        <v>7</v>
      </c>
      <c r="N8" s="74"/>
      <c r="O8" s="74"/>
      <c r="P8" s="74"/>
      <c r="Q8" s="74"/>
      <c r="R8" s="74"/>
      <c r="S8" s="74"/>
      <c r="T8" s="74"/>
      <c r="U8" s="74"/>
      <c r="V8" s="75"/>
      <c r="W8" s="73" t="s">
        <v>6</v>
      </c>
      <c r="X8" s="74"/>
      <c r="Y8" s="74"/>
      <c r="Z8" s="74"/>
      <c r="AA8" s="74"/>
      <c r="AB8" s="74"/>
      <c r="AC8" s="74"/>
      <c r="AD8" s="74"/>
      <c r="AE8" s="74"/>
      <c r="AF8" s="75"/>
      <c r="AG8" s="73" t="s">
        <v>7</v>
      </c>
      <c r="AH8" s="74"/>
      <c r="AI8" s="74"/>
      <c r="AJ8" s="74"/>
      <c r="AK8" s="74"/>
      <c r="AL8" s="74"/>
      <c r="AM8" s="74"/>
      <c r="AN8" s="74"/>
      <c r="AO8" s="74"/>
      <c r="AP8" s="75"/>
      <c r="AQ8" s="73" t="s">
        <v>6</v>
      </c>
      <c r="AR8" s="74"/>
      <c r="AS8" s="74"/>
      <c r="AT8" s="74"/>
      <c r="AU8" s="74"/>
      <c r="AV8" s="74"/>
      <c r="AW8" s="74"/>
      <c r="AX8" s="74"/>
      <c r="AY8" s="74"/>
      <c r="AZ8" s="75"/>
      <c r="BA8" s="73" t="s">
        <v>7</v>
      </c>
      <c r="BB8" s="74"/>
      <c r="BC8" s="74"/>
      <c r="BD8" s="74"/>
      <c r="BE8" s="74"/>
      <c r="BF8" s="74"/>
      <c r="BG8" s="74"/>
      <c r="BH8" s="74"/>
      <c r="BI8" s="74"/>
      <c r="BJ8" s="75"/>
      <c r="BK8" s="83"/>
    </row>
    <row r="9" spans="1:63" ht="15.75" thickBot="1" x14ac:dyDescent="0.3">
      <c r="A9" s="77"/>
      <c r="B9" s="80"/>
      <c r="C9" s="70" t="s">
        <v>8</v>
      </c>
      <c r="D9" s="71"/>
      <c r="E9" s="71"/>
      <c r="F9" s="71"/>
      <c r="G9" s="72"/>
      <c r="H9" s="67" t="s">
        <v>9</v>
      </c>
      <c r="I9" s="68"/>
      <c r="J9" s="68"/>
      <c r="K9" s="68"/>
      <c r="L9" s="69"/>
      <c r="M9" s="70" t="s">
        <v>8</v>
      </c>
      <c r="N9" s="71"/>
      <c r="O9" s="71"/>
      <c r="P9" s="71"/>
      <c r="Q9" s="72"/>
      <c r="R9" s="67" t="s">
        <v>9</v>
      </c>
      <c r="S9" s="68"/>
      <c r="T9" s="68"/>
      <c r="U9" s="68"/>
      <c r="V9" s="69"/>
      <c r="W9" s="70" t="s">
        <v>8</v>
      </c>
      <c r="X9" s="71"/>
      <c r="Y9" s="71"/>
      <c r="Z9" s="71"/>
      <c r="AA9" s="72"/>
      <c r="AB9" s="67" t="s">
        <v>9</v>
      </c>
      <c r="AC9" s="68"/>
      <c r="AD9" s="68"/>
      <c r="AE9" s="68"/>
      <c r="AF9" s="69"/>
      <c r="AG9" s="70" t="s">
        <v>8</v>
      </c>
      <c r="AH9" s="71"/>
      <c r="AI9" s="71"/>
      <c r="AJ9" s="71"/>
      <c r="AK9" s="72"/>
      <c r="AL9" s="67" t="s">
        <v>9</v>
      </c>
      <c r="AM9" s="68"/>
      <c r="AN9" s="68"/>
      <c r="AO9" s="68"/>
      <c r="AP9" s="69"/>
      <c r="AQ9" s="70" t="s">
        <v>8</v>
      </c>
      <c r="AR9" s="71"/>
      <c r="AS9" s="71"/>
      <c r="AT9" s="71"/>
      <c r="AU9" s="72"/>
      <c r="AV9" s="67" t="s">
        <v>9</v>
      </c>
      <c r="AW9" s="68"/>
      <c r="AX9" s="68"/>
      <c r="AY9" s="68"/>
      <c r="AZ9" s="69"/>
      <c r="BA9" s="70" t="s">
        <v>8</v>
      </c>
      <c r="BB9" s="71"/>
      <c r="BC9" s="71"/>
      <c r="BD9" s="71"/>
      <c r="BE9" s="72"/>
      <c r="BF9" s="67" t="s">
        <v>9</v>
      </c>
      <c r="BG9" s="68"/>
      <c r="BH9" s="68"/>
      <c r="BI9" s="68"/>
      <c r="BJ9" s="69"/>
      <c r="BK9" s="83"/>
    </row>
    <row r="10" spans="1:63" ht="17.25" thickBot="1" x14ac:dyDescent="0.4">
      <c r="A10" s="78"/>
      <c r="B10" s="81"/>
      <c r="C10" s="1">
        <v>1</v>
      </c>
      <c r="D10" s="2">
        <v>2</v>
      </c>
      <c r="E10" s="2">
        <v>3</v>
      </c>
      <c r="F10" s="2">
        <v>4</v>
      </c>
      <c r="G10" s="3">
        <v>5</v>
      </c>
      <c r="H10" s="1">
        <v>1</v>
      </c>
      <c r="I10" s="2">
        <v>2</v>
      </c>
      <c r="J10" s="2">
        <v>3</v>
      </c>
      <c r="K10" s="2">
        <v>4</v>
      </c>
      <c r="L10" s="3">
        <v>5</v>
      </c>
      <c r="M10" s="1">
        <v>1</v>
      </c>
      <c r="N10" s="2">
        <v>2</v>
      </c>
      <c r="O10" s="2">
        <v>3</v>
      </c>
      <c r="P10" s="2">
        <v>4</v>
      </c>
      <c r="Q10" s="3">
        <v>5</v>
      </c>
      <c r="R10" s="1">
        <v>1</v>
      </c>
      <c r="S10" s="2">
        <v>2</v>
      </c>
      <c r="T10" s="2">
        <v>3</v>
      </c>
      <c r="U10" s="2">
        <v>4</v>
      </c>
      <c r="V10" s="3">
        <v>5</v>
      </c>
      <c r="W10" s="1">
        <v>1</v>
      </c>
      <c r="X10" s="2">
        <v>2</v>
      </c>
      <c r="Y10" s="2">
        <v>3</v>
      </c>
      <c r="Z10" s="2">
        <v>4</v>
      </c>
      <c r="AA10" s="3">
        <v>5</v>
      </c>
      <c r="AB10" s="1">
        <v>1</v>
      </c>
      <c r="AC10" s="2">
        <v>2</v>
      </c>
      <c r="AD10" s="2">
        <v>3</v>
      </c>
      <c r="AE10" s="2">
        <v>4</v>
      </c>
      <c r="AF10" s="3">
        <v>5</v>
      </c>
      <c r="AG10" s="1">
        <v>1</v>
      </c>
      <c r="AH10" s="2">
        <v>2</v>
      </c>
      <c r="AI10" s="2">
        <v>3</v>
      </c>
      <c r="AJ10" s="2">
        <v>4</v>
      </c>
      <c r="AK10" s="3">
        <v>5</v>
      </c>
      <c r="AL10" s="1">
        <v>1</v>
      </c>
      <c r="AM10" s="2">
        <v>2</v>
      </c>
      <c r="AN10" s="2">
        <v>3</v>
      </c>
      <c r="AO10" s="2">
        <v>4</v>
      </c>
      <c r="AP10" s="3">
        <v>5</v>
      </c>
      <c r="AQ10" s="1">
        <v>1</v>
      </c>
      <c r="AR10" s="2">
        <v>2</v>
      </c>
      <c r="AS10" s="2">
        <v>3</v>
      </c>
      <c r="AT10" s="2">
        <v>4</v>
      </c>
      <c r="AU10" s="3">
        <v>5</v>
      </c>
      <c r="AV10" s="1">
        <v>1</v>
      </c>
      <c r="AW10" s="2">
        <v>2</v>
      </c>
      <c r="AX10" s="2">
        <v>3</v>
      </c>
      <c r="AY10" s="2">
        <v>4</v>
      </c>
      <c r="AZ10" s="3">
        <v>5</v>
      </c>
      <c r="BA10" s="1">
        <v>1</v>
      </c>
      <c r="BB10" s="2">
        <v>2</v>
      </c>
      <c r="BC10" s="2">
        <v>3</v>
      </c>
      <c r="BD10" s="2">
        <v>4</v>
      </c>
      <c r="BE10" s="3">
        <v>5</v>
      </c>
      <c r="BF10" s="1">
        <v>1</v>
      </c>
      <c r="BG10" s="2">
        <v>2</v>
      </c>
      <c r="BH10" s="2">
        <v>3</v>
      </c>
      <c r="BI10" s="2">
        <v>4</v>
      </c>
      <c r="BJ10" s="3">
        <v>5</v>
      </c>
      <c r="BK10" s="83"/>
    </row>
    <row r="11" spans="1:63" ht="16.5" x14ac:dyDescent="0.35">
      <c r="A11" s="4" t="s">
        <v>10</v>
      </c>
      <c r="B11" s="5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7"/>
    </row>
    <row r="12" spans="1:63" ht="16.5" x14ac:dyDescent="0.35">
      <c r="A12" s="8" t="s">
        <v>12</v>
      </c>
      <c r="B12" s="9" t="s">
        <v>13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1"/>
    </row>
    <row r="13" spans="1:63" x14ac:dyDescent="0.25">
      <c r="A13" s="12"/>
      <c r="B13" s="13" t="s">
        <v>14</v>
      </c>
      <c r="C13" s="14">
        <v>0</v>
      </c>
      <c r="D13" s="14">
        <v>3189.8274278850668</v>
      </c>
      <c r="E13" s="14">
        <v>549.39834965143314</v>
      </c>
      <c r="F13" s="14">
        <v>0</v>
      </c>
      <c r="G13" s="14">
        <v>0</v>
      </c>
      <c r="H13" s="14">
        <v>105.91745202659997</v>
      </c>
      <c r="I13" s="14">
        <v>11907.553963215885</v>
      </c>
      <c r="J13" s="14">
        <v>557.90577333430008</v>
      </c>
      <c r="K13" s="14">
        <v>0</v>
      </c>
      <c r="L13" s="14">
        <v>39.648000400533334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5.3651822774666647</v>
      </c>
      <c r="S13" s="14">
        <v>1433.9523183466333</v>
      </c>
      <c r="T13" s="14">
        <v>395.66907605553342</v>
      </c>
      <c r="U13" s="14">
        <v>0</v>
      </c>
      <c r="V13" s="14">
        <v>21.918468373966668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0.18910534853333336</v>
      </c>
      <c r="AC13" s="14">
        <v>34.584634641433325</v>
      </c>
      <c r="AD13" s="14">
        <v>1.1833333340000001</v>
      </c>
      <c r="AE13" s="14">
        <v>0</v>
      </c>
      <c r="AF13" s="14">
        <v>0.74118478920000008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7.7041098000000001E-3</v>
      </c>
      <c r="AM13" s="14">
        <v>0</v>
      </c>
      <c r="AN13" s="14">
        <v>1.8789805412333336</v>
      </c>
      <c r="AO13" s="14">
        <v>0</v>
      </c>
      <c r="AP13" s="14">
        <v>0.65599916749999987</v>
      </c>
      <c r="AQ13" s="14">
        <v>0</v>
      </c>
      <c r="AR13" s="14">
        <v>5.8356279894333341</v>
      </c>
      <c r="AS13" s="14">
        <v>0</v>
      </c>
      <c r="AT13" s="14">
        <v>0</v>
      </c>
      <c r="AU13" s="14">
        <v>0</v>
      </c>
      <c r="AV13" s="14">
        <v>61.006235513600011</v>
      </c>
      <c r="AW13" s="14">
        <v>4117.9047435963657</v>
      </c>
      <c r="AX13" s="14">
        <v>116.67060391029999</v>
      </c>
      <c r="AY13" s="14">
        <v>0</v>
      </c>
      <c r="AZ13" s="14">
        <v>184.6408751800335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22.874806526866649</v>
      </c>
      <c r="BG13" s="14">
        <v>295.27025736650006</v>
      </c>
      <c r="BH13" s="14">
        <v>52.189579703233328</v>
      </c>
      <c r="BI13" s="14">
        <v>0</v>
      </c>
      <c r="BJ13" s="14">
        <v>47.228665534766648</v>
      </c>
      <c r="BK13" s="15">
        <f>SUM(C13:BJ13)</f>
        <v>23150.018348820216</v>
      </c>
    </row>
    <row r="14" spans="1:63" ht="15.75" thickBot="1" x14ac:dyDescent="0.3">
      <c r="A14" s="16"/>
      <c r="B14" s="13" t="s">
        <v>284</v>
      </c>
      <c r="C14" s="17">
        <v>0</v>
      </c>
      <c r="D14" s="17">
        <v>196.98871804753333</v>
      </c>
      <c r="E14" s="17">
        <v>387.63537744106662</v>
      </c>
      <c r="F14" s="17">
        <v>0</v>
      </c>
      <c r="G14" s="17">
        <v>0</v>
      </c>
      <c r="H14" s="17">
        <v>73.449767192433271</v>
      </c>
      <c r="I14" s="17">
        <v>7976.8283184159645</v>
      </c>
      <c r="J14" s="17">
        <v>1714.8535144834664</v>
      </c>
      <c r="K14" s="17">
        <v>0</v>
      </c>
      <c r="L14" s="17">
        <v>131.29464990193335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9.5544968145666651</v>
      </c>
      <c r="S14" s="17">
        <v>539.00625562603329</v>
      </c>
      <c r="T14" s="17">
        <v>316.39376313093328</v>
      </c>
      <c r="U14" s="17">
        <v>0</v>
      </c>
      <c r="V14" s="17">
        <v>16.376044003166673</v>
      </c>
      <c r="W14" s="17">
        <v>0</v>
      </c>
      <c r="X14" s="17">
        <v>8.3333333339999989</v>
      </c>
      <c r="Y14" s="17">
        <v>0</v>
      </c>
      <c r="Z14" s="17">
        <v>0</v>
      </c>
      <c r="AA14" s="17">
        <v>0</v>
      </c>
      <c r="AB14" s="17">
        <v>0.23680479739999999</v>
      </c>
      <c r="AC14" s="17">
        <v>5.0859497600000012E-2</v>
      </c>
      <c r="AD14" s="17">
        <v>0.40007097603333336</v>
      </c>
      <c r="AE14" s="17">
        <v>0</v>
      </c>
      <c r="AF14" s="17">
        <v>0.26389322650000002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6.1030495533333333E-2</v>
      </c>
      <c r="AM14" s="17">
        <v>7.137972469999998E-2</v>
      </c>
      <c r="AN14" s="17">
        <v>0</v>
      </c>
      <c r="AO14" s="17">
        <v>0</v>
      </c>
      <c r="AP14" s="17">
        <v>0</v>
      </c>
      <c r="AQ14" s="17">
        <v>0</v>
      </c>
      <c r="AR14" s="17">
        <v>83.017483280299999</v>
      </c>
      <c r="AS14" s="17">
        <v>0</v>
      </c>
      <c r="AT14" s="17">
        <v>0</v>
      </c>
      <c r="AU14" s="17">
        <v>0</v>
      </c>
      <c r="AV14" s="17">
        <v>29.240254412199953</v>
      </c>
      <c r="AW14" s="17">
        <v>1420.4623048069338</v>
      </c>
      <c r="AX14" s="17">
        <v>189.47167572269998</v>
      </c>
      <c r="AY14" s="17">
        <v>0</v>
      </c>
      <c r="AZ14" s="17">
        <v>169.23806736750012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41.773582229433266</v>
      </c>
      <c r="BG14" s="17">
        <v>87.069435414733306</v>
      </c>
      <c r="BH14" s="17">
        <v>35.178397397933331</v>
      </c>
      <c r="BI14" s="17">
        <v>0</v>
      </c>
      <c r="BJ14" s="17">
        <v>16.986115522266662</v>
      </c>
      <c r="BK14" s="18">
        <f>SUM(C14:BJ14)</f>
        <v>13444.235593262858</v>
      </c>
    </row>
    <row r="15" spans="1:63" ht="15.75" thickBot="1" x14ac:dyDescent="0.3">
      <c r="A15" s="19"/>
      <c r="B15" s="20" t="s">
        <v>15</v>
      </c>
      <c r="C15" s="21">
        <f>SUM(C13:C14)</f>
        <v>0</v>
      </c>
      <c r="D15" s="21">
        <f t="shared" ref="D15:BK15" si="0">SUM(D13:D14)</f>
        <v>3386.8161459326002</v>
      </c>
      <c r="E15" s="21">
        <f t="shared" si="0"/>
        <v>937.0337270924997</v>
      </c>
      <c r="F15" s="21">
        <f t="shared" si="0"/>
        <v>0</v>
      </c>
      <c r="G15" s="21">
        <f t="shared" si="0"/>
        <v>0</v>
      </c>
      <c r="H15" s="21">
        <f t="shared" si="0"/>
        <v>179.36721921903325</v>
      </c>
      <c r="I15" s="21">
        <f t="shared" si="0"/>
        <v>19884.38228163185</v>
      </c>
      <c r="J15" s="21">
        <f t="shared" si="0"/>
        <v>2272.7592878177666</v>
      </c>
      <c r="K15" s="21">
        <f t="shared" si="0"/>
        <v>0</v>
      </c>
      <c r="L15" s="21">
        <f t="shared" si="0"/>
        <v>170.94265030246669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14.919679092033331</v>
      </c>
      <c r="S15" s="21">
        <f t="shared" si="0"/>
        <v>1972.9585739726667</v>
      </c>
      <c r="T15" s="21">
        <f t="shared" si="0"/>
        <v>712.0628391864667</v>
      </c>
      <c r="U15" s="21">
        <f t="shared" si="0"/>
        <v>0</v>
      </c>
      <c r="V15" s="21">
        <f t="shared" si="0"/>
        <v>38.294512377133344</v>
      </c>
      <c r="W15" s="21">
        <f t="shared" si="0"/>
        <v>0</v>
      </c>
      <c r="X15" s="21">
        <f t="shared" si="0"/>
        <v>8.3333333339999989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0.42591014593333332</v>
      </c>
      <c r="AC15" s="21">
        <f t="shared" si="0"/>
        <v>34.635494139033327</v>
      </c>
      <c r="AD15" s="21">
        <f t="shared" si="0"/>
        <v>1.5834043100333335</v>
      </c>
      <c r="AE15" s="21">
        <f t="shared" si="0"/>
        <v>0</v>
      </c>
      <c r="AF15" s="21">
        <f t="shared" si="0"/>
        <v>1.0050780157000001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6.8734605333333337E-2</v>
      </c>
      <c r="AM15" s="21">
        <f t="shared" si="0"/>
        <v>7.137972469999998E-2</v>
      </c>
      <c r="AN15" s="21">
        <f t="shared" si="0"/>
        <v>1.8789805412333336</v>
      </c>
      <c r="AO15" s="21">
        <f t="shared" si="0"/>
        <v>0</v>
      </c>
      <c r="AP15" s="21">
        <f t="shared" si="0"/>
        <v>0.65599916749999987</v>
      </c>
      <c r="AQ15" s="21">
        <f t="shared" si="0"/>
        <v>0</v>
      </c>
      <c r="AR15" s="21">
        <f t="shared" si="0"/>
        <v>88.853111269733333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90.246489925799963</v>
      </c>
      <c r="AW15" s="21">
        <f t="shared" si="0"/>
        <v>5538.3670484032991</v>
      </c>
      <c r="AX15" s="21">
        <f t="shared" si="0"/>
        <v>306.14227963299999</v>
      </c>
      <c r="AY15" s="21">
        <f t="shared" si="0"/>
        <v>0</v>
      </c>
      <c r="AZ15" s="21">
        <f t="shared" si="0"/>
        <v>353.8789425475336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64.648388756299909</v>
      </c>
      <c r="BG15" s="21">
        <f t="shared" si="0"/>
        <v>382.33969278123334</v>
      </c>
      <c r="BH15" s="21">
        <f t="shared" si="0"/>
        <v>87.367977101166659</v>
      </c>
      <c r="BI15" s="21">
        <f t="shared" si="0"/>
        <v>0</v>
      </c>
      <c r="BJ15" s="21">
        <f t="shared" si="0"/>
        <v>64.214781057033306</v>
      </c>
      <c r="BK15" s="21">
        <f t="shared" si="0"/>
        <v>36594.253942083073</v>
      </c>
    </row>
    <row r="16" spans="1:63" x14ac:dyDescent="0.25">
      <c r="A16" s="23" t="s">
        <v>16</v>
      </c>
      <c r="B16" s="24" t="s">
        <v>17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6"/>
    </row>
    <row r="17" spans="1:63" x14ac:dyDescent="0.25">
      <c r="A17" s="12"/>
      <c r="B17" s="13" t="s">
        <v>18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0.25281375079999996</v>
      </c>
      <c r="I17" s="14">
        <v>14.979736302114013</v>
      </c>
      <c r="J17" s="14">
        <v>0</v>
      </c>
      <c r="K17" s="14">
        <v>0</v>
      </c>
      <c r="L17" s="14">
        <v>2.1156259633333337E-2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0.14243987670000002</v>
      </c>
      <c r="S17" s="14">
        <v>3.0562410198333323</v>
      </c>
      <c r="T17" s="14">
        <v>0</v>
      </c>
      <c r="U17" s="14">
        <v>0</v>
      </c>
      <c r="V17" s="14">
        <v>5.0039976133333344E-2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1.002144266666667E-3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1.3966658336333331</v>
      </c>
      <c r="AW17" s="14">
        <v>0.60163821176666654</v>
      </c>
      <c r="AX17" s="14">
        <v>0</v>
      </c>
      <c r="AY17" s="14">
        <v>0</v>
      </c>
      <c r="AZ17" s="14">
        <v>0.12198626330000001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4.6982619669333321</v>
      </c>
      <c r="BG17" s="14">
        <v>1.5202264343999998</v>
      </c>
      <c r="BH17" s="14">
        <v>0</v>
      </c>
      <c r="BI17" s="14">
        <v>0</v>
      </c>
      <c r="BJ17" s="14">
        <v>2.4595433769999993</v>
      </c>
      <c r="BK17" s="15">
        <f>SUM(C17:BJ17)</f>
        <v>29.301751416514005</v>
      </c>
    </row>
    <row r="18" spans="1:63" ht="15.75" thickBot="1" x14ac:dyDescent="0.3">
      <c r="A18" s="16"/>
      <c r="B18" s="13" t="s">
        <v>285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3.9034626517333337</v>
      </c>
      <c r="I18" s="17">
        <v>77.327331082255256</v>
      </c>
      <c r="J18" s="17">
        <v>0</v>
      </c>
      <c r="K18" s="17">
        <v>10.361306195999999</v>
      </c>
      <c r="L18" s="17">
        <v>50.915853075733324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1.8593117894000002</v>
      </c>
      <c r="S18" s="17">
        <v>69.20628152336667</v>
      </c>
      <c r="T18" s="17">
        <v>10.339083127599999</v>
      </c>
      <c r="U18" s="17">
        <v>0</v>
      </c>
      <c r="V18" s="17">
        <v>0.17914194296666669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3.7280786699999999E-2</v>
      </c>
      <c r="AC18" s="17">
        <v>8.8408567476000037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0.60856713050000011</v>
      </c>
      <c r="AS18" s="17">
        <v>0</v>
      </c>
      <c r="AT18" s="17">
        <v>0</v>
      </c>
      <c r="AU18" s="17">
        <v>0</v>
      </c>
      <c r="AV18" s="17">
        <v>24.05076664913333</v>
      </c>
      <c r="AW18" s="17">
        <v>111.89324461263328</v>
      </c>
      <c r="AX18" s="17">
        <v>3.0448920795666661</v>
      </c>
      <c r="AY18" s="17">
        <v>0</v>
      </c>
      <c r="AZ18" s="17">
        <v>30.41231351186666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9.8179443832333266</v>
      </c>
      <c r="BG18" s="17">
        <v>66.37126437356666</v>
      </c>
      <c r="BH18" s="17">
        <v>0.56569050686666655</v>
      </c>
      <c r="BI18" s="17">
        <v>0</v>
      </c>
      <c r="BJ18" s="17">
        <v>5.3672129074333332</v>
      </c>
      <c r="BK18" s="18">
        <f>SUM(C18:BJ18)</f>
        <v>485.10180507815522</v>
      </c>
    </row>
    <row r="19" spans="1:63" ht="15.75" thickBot="1" x14ac:dyDescent="0.3">
      <c r="A19" s="19"/>
      <c r="B19" s="20" t="s">
        <v>19</v>
      </c>
      <c r="C19" s="21">
        <f>SUM(C17:C18)</f>
        <v>0</v>
      </c>
      <c r="D19" s="21">
        <f t="shared" ref="D19:BJ19" si="1">SUM(D17:D18)</f>
        <v>0</v>
      </c>
      <c r="E19" s="21">
        <f t="shared" si="1"/>
        <v>0</v>
      </c>
      <c r="F19" s="21">
        <f t="shared" si="1"/>
        <v>0</v>
      </c>
      <c r="G19" s="21">
        <f t="shared" si="1"/>
        <v>0</v>
      </c>
      <c r="H19" s="21">
        <f t="shared" si="1"/>
        <v>4.1562764025333339</v>
      </c>
      <c r="I19" s="21">
        <f t="shared" si="1"/>
        <v>92.307067384369276</v>
      </c>
      <c r="J19" s="21">
        <f t="shared" si="1"/>
        <v>0</v>
      </c>
      <c r="K19" s="21">
        <f t="shared" si="1"/>
        <v>10.361306195999999</v>
      </c>
      <c r="L19" s="21">
        <f t="shared" si="1"/>
        <v>50.93700933536666</v>
      </c>
      <c r="M19" s="21">
        <f t="shared" si="1"/>
        <v>0</v>
      </c>
      <c r="N19" s="21">
        <f t="shared" si="1"/>
        <v>0</v>
      </c>
      <c r="O19" s="21">
        <f t="shared" si="1"/>
        <v>0</v>
      </c>
      <c r="P19" s="21">
        <f t="shared" si="1"/>
        <v>0</v>
      </c>
      <c r="Q19" s="21">
        <f t="shared" si="1"/>
        <v>0</v>
      </c>
      <c r="R19" s="21">
        <f t="shared" si="1"/>
        <v>2.0017516661000001</v>
      </c>
      <c r="S19" s="21">
        <f t="shared" si="1"/>
        <v>72.262522543200006</v>
      </c>
      <c r="T19" s="21">
        <f t="shared" si="1"/>
        <v>10.339083127599999</v>
      </c>
      <c r="U19" s="21">
        <f t="shared" si="1"/>
        <v>0</v>
      </c>
      <c r="V19" s="21">
        <f t="shared" si="1"/>
        <v>0.22918191910000002</v>
      </c>
      <c r="W19" s="21">
        <f t="shared" si="1"/>
        <v>0</v>
      </c>
      <c r="X19" s="21">
        <f t="shared" si="1"/>
        <v>0</v>
      </c>
      <c r="Y19" s="21">
        <f t="shared" si="1"/>
        <v>0</v>
      </c>
      <c r="Z19" s="21">
        <f t="shared" si="1"/>
        <v>0</v>
      </c>
      <c r="AA19" s="21">
        <f t="shared" si="1"/>
        <v>0</v>
      </c>
      <c r="AB19" s="21">
        <f t="shared" si="1"/>
        <v>3.8282930966666663E-2</v>
      </c>
      <c r="AC19" s="21">
        <f t="shared" si="1"/>
        <v>8.8408567476000037</v>
      </c>
      <c r="AD19" s="21">
        <f t="shared" si="1"/>
        <v>0</v>
      </c>
      <c r="AE19" s="21">
        <f t="shared" si="1"/>
        <v>0</v>
      </c>
      <c r="AF19" s="21">
        <f t="shared" si="1"/>
        <v>0</v>
      </c>
      <c r="AG19" s="21">
        <f t="shared" si="1"/>
        <v>0</v>
      </c>
      <c r="AH19" s="21">
        <f t="shared" si="1"/>
        <v>0</v>
      </c>
      <c r="AI19" s="21">
        <f t="shared" si="1"/>
        <v>0</v>
      </c>
      <c r="AJ19" s="21">
        <f t="shared" si="1"/>
        <v>0</v>
      </c>
      <c r="AK19" s="21">
        <f t="shared" si="1"/>
        <v>0</v>
      </c>
      <c r="AL19" s="21">
        <f t="shared" si="1"/>
        <v>0</v>
      </c>
      <c r="AM19" s="21">
        <f t="shared" si="1"/>
        <v>0</v>
      </c>
      <c r="AN19" s="21">
        <f t="shared" si="1"/>
        <v>0</v>
      </c>
      <c r="AO19" s="21">
        <f t="shared" si="1"/>
        <v>0</v>
      </c>
      <c r="AP19" s="21">
        <f t="shared" si="1"/>
        <v>0</v>
      </c>
      <c r="AQ19" s="21">
        <f t="shared" si="1"/>
        <v>0</v>
      </c>
      <c r="AR19" s="21">
        <f t="shared" si="1"/>
        <v>0.60856713050000011</v>
      </c>
      <c r="AS19" s="21">
        <f t="shared" si="1"/>
        <v>0</v>
      </c>
      <c r="AT19" s="21">
        <f t="shared" si="1"/>
        <v>0</v>
      </c>
      <c r="AU19" s="21">
        <f t="shared" si="1"/>
        <v>0</v>
      </c>
      <c r="AV19" s="21">
        <f t="shared" si="1"/>
        <v>25.447432482766661</v>
      </c>
      <c r="AW19" s="21">
        <f t="shared" si="1"/>
        <v>112.49488282439995</v>
      </c>
      <c r="AX19" s="21">
        <f t="shared" si="1"/>
        <v>3.0448920795666661</v>
      </c>
      <c r="AY19" s="21">
        <f t="shared" si="1"/>
        <v>0</v>
      </c>
      <c r="AZ19" s="21">
        <f t="shared" si="1"/>
        <v>30.534299775166659</v>
      </c>
      <c r="BA19" s="21">
        <f t="shared" si="1"/>
        <v>0</v>
      </c>
      <c r="BB19" s="21">
        <f t="shared" si="1"/>
        <v>0</v>
      </c>
      <c r="BC19" s="21">
        <f t="shared" si="1"/>
        <v>0</v>
      </c>
      <c r="BD19" s="21">
        <f t="shared" si="1"/>
        <v>0</v>
      </c>
      <c r="BE19" s="21">
        <f t="shared" si="1"/>
        <v>0</v>
      </c>
      <c r="BF19" s="21">
        <f t="shared" si="1"/>
        <v>14.516206350166659</v>
      </c>
      <c r="BG19" s="21">
        <f t="shared" si="1"/>
        <v>67.891490807966662</v>
      </c>
      <c r="BH19" s="21">
        <f t="shared" si="1"/>
        <v>0.56569050686666655</v>
      </c>
      <c r="BI19" s="21">
        <f t="shared" si="1"/>
        <v>0</v>
      </c>
      <c r="BJ19" s="21">
        <f t="shared" si="1"/>
        <v>7.8267562844333325</v>
      </c>
      <c r="BK19" s="22">
        <f>SUM(BK17:BK18)</f>
        <v>514.40355649466926</v>
      </c>
    </row>
    <row r="20" spans="1:63" x14ac:dyDescent="0.25">
      <c r="A20" s="23" t="s">
        <v>20</v>
      </c>
      <c r="B20" s="24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6"/>
    </row>
    <row r="21" spans="1:63" x14ac:dyDescent="0.25">
      <c r="A21" s="12"/>
      <c r="B21" s="13" t="s">
        <v>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0.60295008939999994</v>
      </c>
      <c r="I21" s="14">
        <v>12.068146916666667</v>
      </c>
      <c r="J21" s="14">
        <v>0</v>
      </c>
      <c r="K21" s="14">
        <v>0</v>
      </c>
      <c r="L21" s="14">
        <v>2.2562452085333335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0.1502720558666667</v>
      </c>
      <c r="S21" s="14">
        <v>2.054152666666667</v>
      </c>
      <c r="T21" s="14">
        <v>0.20541526666666668</v>
      </c>
      <c r="U21" s="14">
        <v>0</v>
      </c>
      <c r="V21" s="14">
        <v>3.4159853337000006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1.2760308333333333E-2</v>
      </c>
      <c r="AC21" s="14">
        <v>0</v>
      </c>
      <c r="AD21" s="14">
        <v>0</v>
      </c>
      <c r="AE21" s="14">
        <v>0</v>
      </c>
      <c r="AF21" s="14">
        <v>0.14551097333333335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0.79049502529999982</v>
      </c>
      <c r="AW21" s="14">
        <v>7.0007105008666652</v>
      </c>
      <c r="AX21" s="14">
        <v>0</v>
      </c>
      <c r="AY21" s="14">
        <v>0</v>
      </c>
      <c r="AZ21" s="14">
        <v>13.508938764293635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0.37791367879999993</v>
      </c>
      <c r="BG21" s="14">
        <v>0.11743208666666666</v>
      </c>
      <c r="BH21" s="14">
        <v>0</v>
      </c>
      <c r="BI21" s="14">
        <v>0</v>
      </c>
      <c r="BJ21" s="14">
        <v>5.5598302331999996</v>
      </c>
      <c r="BK21" s="15">
        <f t="shared" ref="BK21:BK98" si="2">SUM(C21:BJ21)</f>
        <v>48.266759108293641</v>
      </c>
    </row>
    <row r="22" spans="1:63" x14ac:dyDescent="0.25">
      <c r="A22" s="12"/>
      <c r="B22" s="13" t="s">
        <v>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0.14334875650000004</v>
      </c>
      <c r="I22" s="14">
        <v>0</v>
      </c>
      <c r="J22" s="14">
        <v>0</v>
      </c>
      <c r="K22" s="14">
        <v>0</v>
      </c>
      <c r="L22" s="14">
        <v>8.3348454333333336E-2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1.6963676633333334E-2</v>
      </c>
      <c r="S22" s="14">
        <v>0.85502121126666641</v>
      </c>
      <c r="T22" s="14">
        <v>0</v>
      </c>
      <c r="U22" s="14">
        <v>0</v>
      </c>
      <c r="V22" s="14">
        <v>9.3901678066666688E-2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0.11425652890000002</v>
      </c>
      <c r="AC22" s="14">
        <v>0</v>
      </c>
      <c r="AD22" s="14">
        <v>0</v>
      </c>
      <c r="AE22" s="14">
        <v>0</v>
      </c>
      <c r="AF22" s="14">
        <v>0.57003900650000006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0.94301711436666669</v>
      </c>
      <c r="AW22" s="14">
        <v>0.93124518443333359</v>
      </c>
      <c r="AX22" s="14">
        <v>0</v>
      </c>
      <c r="AY22" s="14">
        <v>0</v>
      </c>
      <c r="AZ22" s="14">
        <v>3.620358009654824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1.4402474810000006</v>
      </c>
      <c r="BG22" s="14">
        <v>0.34000488036666665</v>
      </c>
      <c r="BH22" s="14">
        <v>0</v>
      </c>
      <c r="BI22" s="14">
        <v>0</v>
      </c>
      <c r="BJ22" s="14">
        <v>1.0267011030666666</v>
      </c>
      <c r="BK22" s="15">
        <f t="shared" si="2"/>
        <v>10.178453085088158</v>
      </c>
    </row>
    <row r="23" spans="1:63" x14ac:dyDescent="0.25">
      <c r="A23" s="12"/>
      <c r="B23" s="13" t="s">
        <v>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0.14826079393333333</v>
      </c>
      <c r="I23" s="14">
        <v>0</v>
      </c>
      <c r="J23" s="14">
        <v>0</v>
      </c>
      <c r="K23" s="14">
        <v>0</v>
      </c>
      <c r="L23" s="14">
        <v>0.11382265073333334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0.3545452329333334</v>
      </c>
      <c r="S23" s="14">
        <v>0</v>
      </c>
      <c r="T23" s="14">
        <v>0</v>
      </c>
      <c r="U23" s="14">
        <v>0</v>
      </c>
      <c r="V23" s="14">
        <v>0.15881803556666663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8.7330657699999995E-2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2.6727179433333328E-2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1.0586020048</v>
      </c>
      <c r="AW23" s="14">
        <v>0.70119025819999992</v>
      </c>
      <c r="AX23" s="14">
        <v>0</v>
      </c>
      <c r="AY23" s="14">
        <v>0</v>
      </c>
      <c r="AZ23" s="14">
        <v>0.79300134320806082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1.2322209260333341</v>
      </c>
      <c r="BG23" s="14">
        <v>0.57099566616666653</v>
      </c>
      <c r="BH23" s="14">
        <v>0</v>
      </c>
      <c r="BI23" s="14">
        <v>0</v>
      </c>
      <c r="BJ23" s="14">
        <v>0.49883112586666667</v>
      </c>
      <c r="BK23" s="15">
        <f t="shared" si="2"/>
        <v>5.7443458745747282</v>
      </c>
    </row>
    <row r="24" spans="1:63" x14ac:dyDescent="0.25">
      <c r="A24" s="12"/>
      <c r="B24" s="13" t="s">
        <v>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0.2068244115666667</v>
      </c>
      <c r="I24" s="14">
        <v>0.28771659956666673</v>
      </c>
      <c r="J24" s="14">
        <v>0</v>
      </c>
      <c r="K24" s="14">
        <v>0</v>
      </c>
      <c r="L24" s="14">
        <v>0.82115093306666642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0.36787217099999997</v>
      </c>
      <c r="S24" s="14">
        <v>0.20981241749999993</v>
      </c>
      <c r="T24" s="14">
        <v>0</v>
      </c>
      <c r="U24" s="14">
        <v>0</v>
      </c>
      <c r="V24" s="14">
        <v>5.839358204199999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1.3227739699999998E-2</v>
      </c>
      <c r="AC24" s="14">
        <v>0</v>
      </c>
      <c r="AD24" s="14">
        <v>0</v>
      </c>
      <c r="AE24" s="14">
        <v>0</v>
      </c>
      <c r="AF24" s="14">
        <v>0.2245687986333334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1.8214479377333328</v>
      </c>
      <c r="AW24" s="14">
        <v>2.1800543754333335</v>
      </c>
      <c r="AX24" s="14">
        <v>0</v>
      </c>
      <c r="AY24" s="14">
        <v>0</v>
      </c>
      <c r="AZ24" s="14">
        <v>9.9380278119964363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6.4590568214999982</v>
      </c>
      <c r="BG24" s="14">
        <v>0.8113239622666667</v>
      </c>
      <c r="BH24" s="14">
        <v>0</v>
      </c>
      <c r="BI24" s="14">
        <v>0</v>
      </c>
      <c r="BJ24" s="14">
        <v>4.2088398294000005</v>
      </c>
      <c r="BK24" s="15">
        <f t="shared" si="2"/>
        <v>33.389282013563104</v>
      </c>
    </row>
    <row r="25" spans="1:63" x14ac:dyDescent="0.25">
      <c r="A25" s="12"/>
      <c r="B25" s="13" t="s">
        <v>26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0.22665136290000001</v>
      </c>
      <c r="I25" s="14">
        <v>4.1233547984333363</v>
      </c>
      <c r="J25" s="14">
        <v>0</v>
      </c>
      <c r="K25" s="14">
        <v>0</v>
      </c>
      <c r="L25" s="14">
        <v>3.4713712799999991E-2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0.14393158713333334</v>
      </c>
      <c r="S25" s="14">
        <v>0</v>
      </c>
      <c r="T25" s="14">
        <v>0</v>
      </c>
      <c r="U25" s="14">
        <v>0</v>
      </c>
      <c r="V25" s="14">
        <v>0.55775895953333343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8.661212733333333E-3</v>
      </c>
      <c r="AC25" s="14">
        <v>0</v>
      </c>
      <c r="AD25" s="14">
        <v>0</v>
      </c>
      <c r="AE25" s="14">
        <v>0</v>
      </c>
      <c r="AF25" s="14">
        <v>6.1668012530999983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1.7381112951333335</v>
      </c>
      <c r="AW25" s="14">
        <v>0.5196727000333331</v>
      </c>
      <c r="AX25" s="14">
        <v>0</v>
      </c>
      <c r="AY25" s="14">
        <v>0</v>
      </c>
      <c r="AZ25" s="14">
        <v>11.535695599532374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2.9103360749666671</v>
      </c>
      <c r="BG25" s="14">
        <v>2.7139056440666676</v>
      </c>
      <c r="BH25" s="14">
        <v>0</v>
      </c>
      <c r="BI25" s="14">
        <v>0</v>
      </c>
      <c r="BJ25" s="14">
        <v>1.0108027671999997</v>
      </c>
      <c r="BK25" s="15">
        <f t="shared" si="2"/>
        <v>31.690396967565711</v>
      </c>
    </row>
    <row r="26" spans="1:63" x14ac:dyDescent="0.25">
      <c r="A26" s="12"/>
      <c r="B26" s="13" t="s">
        <v>27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0.19376522813333336</v>
      </c>
      <c r="I26" s="14">
        <v>8.9316729370666668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0.16291712919999998</v>
      </c>
      <c r="S26" s="14">
        <v>0</v>
      </c>
      <c r="T26" s="14">
        <v>0</v>
      </c>
      <c r="U26" s="14">
        <v>0</v>
      </c>
      <c r="V26" s="14">
        <v>0.38405012429999996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1.3437002233333335E-2</v>
      </c>
      <c r="AC26" s="14">
        <v>0</v>
      </c>
      <c r="AD26" s="14">
        <v>0</v>
      </c>
      <c r="AE26" s="14">
        <v>0</v>
      </c>
      <c r="AF26" s="14">
        <v>0.3605410685999999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1.6313980556999994</v>
      </c>
      <c r="AW26" s="14">
        <v>9.262406759600001</v>
      </c>
      <c r="AX26" s="14">
        <v>0</v>
      </c>
      <c r="AY26" s="14">
        <v>0</v>
      </c>
      <c r="AZ26" s="14">
        <v>2.5379800817250748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1.5527161485333332</v>
      </c>
      <c r="BG26" s="14">
        <v>0.86832920943333325</v>
      </c>
      <c r="BH26" s="14">
        <v>0</v>
      </c>
      <c r="BI26" s="14">
        <v>0</v>
      </c>
      <c r="BJ26" s="14">
        <v>1.7636871652333335</v>
      </c>
      <c r="BK26" s="15">
        <f t="shared" si="2"/>
        <v>27.662900909758406</v>
      </c>
    </row>
    <row r="27" spans="1:63" x14ac:dyDescent="0.25">
      <c r="A27" s="12"/>
      <c r="B27" s="13" t="s">
        <v>28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7.0099075366666666E-2</v>
      </c>
      <c r="I27" s="14">
        <v>0</v>
      </c>
      <c r="J27" s="14">
        <v>0</v>
      </c>
      <c r="K27" s="14">
        <v>0</v>
      </c>
      <c r="L27" s="14">
        <v>0.13299382306666666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7.8671269000000002E-3</v>
      </c>
      <c r="S27" s="14">
        <v>0</v>
      </c>
      <c r="T27" s="14">
        <v>0.34578394126666662</v>
      </c>
      <c r="U27" s="14">
        <v>0</v>
      </c>
      <c r="V27" s="14">
        <v>0.15178053290000004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7.0836164366666662E-2</v>
      </c>
      <c r="AC27" s="14">
        <v>0</v>
      </c>
      <c r="AD27" s="14">
        <v>0</v>
      </c>
      <c r="AE27" s="14">
        <v>0</v>
      </c>
      <c r="AF27" s="14">
        <v>0.42227976063333328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1.0412950725333334</v>
      </c>
      <c r="AW27" s="14">
        <v>2.7332454227333329</v>
      </c>
      <c r="AX27" s="14">
        <v>0</v>
      </c>
      <c r="AY27" s="14">
        <v>0</v>
      </c>
      <c r="AZ27" s="14">
        <v>6.7569670021772978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2.8795995248000028</v>
      </c>
      <c r="BG27" s="14">
        <v>0</v>
      </c>
      <c r="BH27" s="14">
        <v>0</v>
      </c>
      <c r="BI27" s="14">
        <v>0</v>
      </c>
      <c r="BJ27" s="14">
        <v>0.41451507713333335</v>
      </c>
      <c r="BK27" s="15">
        <f t="shared" si="2"/>
        <v>15.027262523877301</v>
      </c>
    </row>
    <row r="28" spans="1:63" x14ac:dyDescent="0.25">
      <c r="A28" s="12"/>
      <c r="B28" s="13" t="s">
        <v>29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0.13483195773333334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3.0714213133333335E-2</v>
      </c>
      <c r="S28" s="14">
        <v>0</v>
      </c>
      <c r="T28" s="14">
        <v>0</v>
      </c>
      <c r="U28" s="14">
        <v>0</v>
      </c>
      <c r="V28" s="14">
        <v>0.13257650489999998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0.25109980116666669</v>
      </c>
      <c r="AC28" s="14">
        <v>0</v>
      </c>
      <c r="AD28" s="14">
        <v>0</v>
      </c>
      <c r="AE28" s="14">
        <v>0</v>
      </c>
      <c r="AF28" s="14">
        <v>0.87206444913333325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0.82411451213333364</v>
      </c>
      <c r="AW28" s="14">
        <v>1.0859430692333336</v>
      </c>
      <c r="AX28" s="14">
        <v>0</v>
      </c>
      <c r="AY28" s="14">
        <v>0</v>
      </c>
      <c r="AZ28" s="14">
        <v>1.5008428750343157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1.5643164998666668</v>
      </c>
      <c r="BG28" s="14">
        <v>0.13394827093333336</v>
      </c>
      <c r="BH28" s="14">
        <v>0</v>
      </c>
      <c r="BI28" s="14">
        <v>0</v>
      </c>
      <c r="BJ28" s="14">
        <v>0.87376399773333346</v>
      </c>
      <c r="BK28" s="15">
        <f t="shared" si="2"/>
        <v>7.4042161510009841</v>
      </c>
    </row>
    <row r="29" spans="1:63" x14ac:dyDescent="0.25">
      <c r="A29" s="12"/>
      <c r="B29" s="13" t="s">
        <v>30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1.3115689766666662E-2</v>
      </c>
      <c r="I29" s="14">
        <v>0</v>
      </c>
      <c r="J29" s="14">
        <v>0</v>
      </c>
      <c r="K29" s="14">
        <v>0</v>
      </c>
      <c r="L29" s="14">
        <v>6.5564282200000004E-2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7.5499958333333323E-3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2.2691165666666669E-2</v>
      </c>
      <c r="AC29" s="14">
        <v>0</v>
      </c>
      <c r="AD29" s="14">
        <v>0</v>
      </c>
      <c r="AE29" s="14">
        <v>0</v>
      </c>
      <c r="AF29" s="14">
        <v>7.1308135899999986E-2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1.5581445166666669E-2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0.3962929583</v>
      </c>
      <c r="AW29" s="14">
        <v>0</v>
      </c>
      <c r="AX29" s="14">
        <v>0</v>
      </c>
      <c r="AY29" s="14">
        <v>0</v>
      </c>
      <c r="AZ29" s="14">
        <v>7.353141088070396E-2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0.30148650906666669</v>
      </c>
      <c r="BG29" s="14">
        <v>0.30641436823333329</v>
      </c>
      <c r="BH29" s="14">
        <v>0</v>
      </c>
      <c r="BI29" s="14">
        <v>0</v>
      </c>
      <c r="BJ29" s="14">
        <v>0</v>
      </c>
      <c r="BK29" s="15">
        <f t="shared" si="2"/>
        <v>1.2735359610140373</v>
      </c>
    </row>
    <row r="30" spans="1:63" x14ac:dyDescent="0.25">
      <c r="A30" s="12"/>
      <c r="B30" s="13" t="s">
        <v>31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0.1052400721</v>
      </c>
      <c r="I30" s="14">
        <v>0</v>
      </c>
      <c r="J30" s="14">
        <v>0</v>
      </c>
      <c r="K30" s="14">
        <v>0</v>
      </c>
      <c r="L30" s="14">
        <v>7.8590493400000017E-2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6.2719001399999988E-2</v>
      </c>
      <c r="S30" s="14">
        <v>0</v>
      </c>
      <c r="T30" s="14">
        <v>0</v>
      </c>
      <c r="U30" s="14">
        <v>0</v>
      </c>
      <c r="V30" s="14">
        <v>7.0956627666666647E-2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4.3154529400000009E-2</v>
      </c>
      <c r="AC30" s="14">
        <v>0</v>
      </c>
      <c r="AD30" s="14">
        <v>0</v>
      </c>
      <c r="AE30" s="14">
        <v>0</v>
      </c>
      <c r="AF30" s="14">
        <v>0.40155221973333344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1.643914066666667E-3</v>
      </c>
      <c r="AM30" s="14">
        <v>0</v>
      </c>
      <c r="AN30" s="14">
        <v>0</v>
      </c>
      <c r="AO30" s="14">
        <v>0</v>
      </c>
      <c r="AP30" s="14">
        <v>7.4031147533333314E-2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0.76139415963333346</v>
      </c>
      <c r="AW30" s="14">
        <v>0.33823493506666658</v>
      </c>
      <c r="AX30" s="14">
        <v>0</v>
      </c>
      <c r="AY30" s="14">
        <v>0</v>
      </c>
      <c r="AZ30" s="14">
        <v>2.0275602680604794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1.6549464246666663</v>
      </c>
      <c r="BG30" s="14">
        <v>0.22514359830000003</v>
      </c>
      <c r="BH30" s="14">
        <v>0</v>
      </c>
      <c r="BI30" s="14">
        <v>0</v>
      </c>
      <c r="BJ30" s="14">
        <v>0.77898553486666666</v>
      </c>
      <c r="BK30" s="15">
        <f t="shared" si="2"/>
        <v>6.6241529258938128</v>
      </c>
    </row>
    <row r="31" spans="1:63" x14ac:dyDescent="0.25">
      <c r="A31" s="12"/>
      <c r="B31" s="13" t="s">
        <v>32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3.1786097333333326E-3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2.4940362766666665E-2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0.23169625980000003</v>
      </c>
      <c r="AW31" s="14">
        <v>0.31001961246666676</v>
      </c>
      <c r="AX31" s="14">
        <v>0</v>
      </c>
      <c r="AY31" s="14">
        <v>0</v>
      </c>
      <c r="AZ31" s="14">
        <v>0.25860204650651497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0.23806837550000001</v>
      </c>
      <c r="BG31" s="14">
        <v>0.37000275690000012</v>
      </c>
      <c r="BH31" s="14">
        <v>0</v>
      </c>
      <c r="BI31" s="14">
        <v>0</v>
      </c>
      <c r="BJ31" s="14">
        <v>4.6167501366666669E-2</v>
      </c>
      <c r="BK31" s="15">
        <f t="shared" si="2"/>
        <v>1.4826755250398487</v>
      </c>
    </row>
    <row r="32" spans="1:63" x14ac:dyDescent="0.25">
      <c r="A32" s="12"/>
      <c r="B32" s="13" t="s">
        <v>286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0.14629447103333332</v>
      </c>
      <c r="I32" s="14">
        <v>0</v>
      </c>
      <c r="J32" s="14">
        <v>0</v>
      </c>
      <c r="K32" s="14">
        <v>0</v>
      </c>
      <c r="L32" s="14">
        <v>0.91021641149999966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7.9350171699999986E-2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5.7904494699999996E-2</v>
      </c>
      <c r="AC32" s="14">
        <v>0</v>
      </c>
      <c r="AD32" s="14">
        <v>0</v>
      </c>
      <c r="AE32" s="14">
        <v>0</v>
      </c>
      <c r="AF32" s="14">
        <v>0.20515787369999997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1.8436883666666667E-2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1.0524761957666668</v>
      </c>
      <c r="AW32" s="14">
        <v>5.2964893253999996</v>
      </c>
      <c r="AX32" s="14">
        <v>0</v>
      </c>
      <c r="AY32" s="14">
        <v>0</v>
      </c>
      <c r="AZ32" s="14">
        <v>2.4131475261949911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1.0521198570666666</v>
      </c>
      <c r="BG32" s="14">
        <v>1.2586448789333333</v>
      </c>
      <c r="BH32" s="14">
        <v>0</v>
      </c>
      <c r="BI32" s="14">
        <v>0</v>
      </c>
      <c r="BJ32" s="14">
        <v>1.3156225745999999</v>
      </c>
      <c r="BK32" s="15">
        <f t="shared" si="2"/>
        <v>13.805860664261655</v>
      </c>
    </row>
    <row r="33" spans="1:63" x14ac:dyDescent="0.25">
      <c r="A33" s="12"/>
      <c r="B33" s="13" t="s">
        <v>33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0.31070068339999996</v>
      </c>
      <c r="I33" s="14">
        <v>0</v>
      </c>
      <c r="J33" s="14">
        <v>0</v>
      </c>
      <c r="K33" s="14">
        <v>0</v>
      </c>
      <c r="L33" s="14">
        <v>0.46439196273333339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5.5942717066666682E-2</v>
      </c>
      <c r="S33" s="14">
        <v>0</v>
      </c>
      <c r="T33" s="14">
        <v>0</v>
      </c>
      <c r="U33" s="14">
        <v>0</v>
      </c>
      <c r="V33" s="14">
        <v>6.1053798800000003E-2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4.8586626366666677E-2</v>
      </c>
      <c r="AC33" s="14">
        <v>0</v>
      </c>
      <c r="AD33" s="14">
        <v>0</v>
      </c>
      <c r="AE33" s="14">
        <v>0</v>
      </c>
      <c r="AF33" s="14">
        <v>5.5628894633333315E-2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1.4253129183666668</v>
      </c>
      <c r="AW33" s="14">
        <v>0.59072838123333327</v>
      </c>
      <c r="AX33" s="14">
        <v>0</v>
      </c>
      <c r="AY33" s="14">
        <v>0</v>
      </c>
      <c r="AZ33" s="14">
        <v>3.0508697555801101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1.2844926310333338</v>
      </c>
      <c r="BG33" s="14">
        <v>0</v>
      </c>
      <c r="BH33" s="14">
        <v>0</v>
      </c>
      <c r="BI33" s="14">
        <v>0</v>
      </c>
      <c r="BJ33" s="14">
        <v>1.1133838746</v>
      </c>
      <c r="BK33" s="15">
        <f t="shared" si="2"/>
        <v>8.4610922438134448</v>
      </c>
    </row>
    <row r="34" spans="1:63" x14ac:dyDescent="0.25">
      <c r="A34" s="12"/>
      <c r="B34" s="13" t="s">
        <v>34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0.44139799719999995</v>
      </c>
      <c r="I34" s="14">
        <v>0.72830914676666669</v>
      </c>
      <c r="J34" s="14">
        <v>0</v>
      </c>
      <c r="K34" s="14">
        <v>0</v>
      </c>
      <c r="L34" s="14">
        <v>0.37143150580000001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0.13444633206666667</v>
      </c>
      <c r="S34" s="14">
        <v>0.23339772640000001</v>
      </c>
      <c r="T34" s="14">
        <v>0</v>
      </c>
      <c r="U34" s="14">
        <v>0</v>
      </c>
      <c r="V34" s="14">
        <v>0.2028963364333333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0.1193610635</v>
      </c>
      <c r="AC34" s="14">
        <v>1.5102664999999999E-2</v>
      </c>
      <c r="AD34" s="14">
        <v>0</v>
      </c>
      <c r="AE34" s="14">
        <v>0</v>
      </c>
      <c r="AF34" s="14">
        <v>0.23268614836666668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1.4662229386666676</v>
      </c>
      <c r="AW34" s="14">
        <v>8.1400156453999983</v>
      </c>
      <c r="AX34" s="14">
        <v>0</v>
      </c>
      <c r="AY34" s="14">
        <v>0</v>
      </c>
      <c r="AZ34" s="14">
        <v>14.435321251936385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1.6591101081999999</v>
      </c>
      <c r="BG34" s="14">
        <v>0.16722659750000002</v>
      </c>
      <c r="BH34" s="14">
        <v>0</v>
      </c>
      <c r="BI34" s="14">
        <v>0</v>
      </c>
      <c r="BJ34" s="14">
        <v>0.39530407436666665</v>
      </c>
      <c r="BK34" s="15">
        <f t="shared" si="2"/>
        <v>28.742229537603052</v>
      </c>
    </row>
    <row r="35" spans="1:63" x14ac:dyDescent="0.25">
      <c r="A35" s="12"/>
      <c r="B35" s="13" t="s">
        <v>35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0.15237185093333336</v>
      </c>
      <c r="I35" s="14">
        <v>0</v>
      </c>
      <c r="J35" s="14">
        <v>0</v>
      </c>
      <c r="K35" s="14">
        <v>0</v>
      </c>
      <c r="L35" s="14">
        <v>0.38630662483333345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0.11759964443333334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3.3509060700000003E-2</v>
      </c>
      <c r="AC35" s="14">
        <v>0</v>
      </c>
      <c r="AD35" s="14">
        <v>0</v>
      </c>
      <c r="AE35" s="14">
        <v>0</v>
      </c>
      <c r="AF35" s="14">
        <v>0.24105513063333334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0.56984502403333337</v>
      </c>
      <c r="AW35" s="14">
        <v>0.22541003966666662</v>
      </c>
      <c r="AX35" s="14">
        <v>0</v>
      </c>
      <c r="AY35" s="14">
        <v>0</v>
      </c>
      <c r="AZ35" s="14">
        <v>2.8266613635658859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1.1684478167999999</v>
      </c>
      <c r="BG35" s="14">
        <v>6.266951576666667E-2</v>
      </c>
      <c r="BH35" s="14">
        <v>0</v>
      </c>
      <c r="BI35" s="14">
        <v>0</v>
      </c>
      <c r="BJ35" s="14">
        <v>0.4751638333</v>
      </c>
      <c r="BK35" s="15">
        <f t="shared" ref="BK35:BK42" si="3">SUM(C35:BJ35)</f>
        <v>6.2590399046658858</v>
      </c>
    </row>
    <row r="36" spans="1:63" x14ac:dyDescent="0.25">
      <c r="A36" s="12"/>
      <c r="B36" s="13" t="s">
        <v>36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0.91466592000000002</v>
      </c>
      <c r="I36" s="14">
        <v>17.484612710466674</v>
      </c>
      <c r="J36" s="14">
        <v>0</v>
      </c>
      <c r="K36" s="14">
        <v>0</v>
      </c>
      <c r="L36" s="14">
        <v>2.9962076168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0.5320398816666666</v>
      </c>
      <c r="S36" s="14">
        <v>16.318971863266661</v>
      </c>
      <c r="T36" s="14">
        <v>0</v>
      </c>
      <c r="U36" s="14">
        <v>0</v>
      </c>
      <c r="V36" s="14">
        <v>3.7209299799999997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3.9032919999999999E-2</v>
      </c>
      <c r="AD36" s="14">
        <v>0</v>
      </c>
      <c r="AE36" s="14">
        <v>0</v>
      </c>
      <c r="AF36" s="14">
        <v>0.19516459999999999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4.6532158733333349E-2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2.6146268903666661</v>
      </c>
      <c r="AW36" s="14">
        <v>8.0572266981333343</v>
      </c>
      <c r="AX36" s="14">
        <v>0</v>
      </c>
      <c r="AY36" s="14">
        <v>0</v>
      </c>
      <c r="AZ36" s="14">
        <v>11.370634052462661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1.1976707319000002</v>
      </c>
      <c r="BG36" s="14">
        <v>1.3141083066666666</v>
      </c>
      <c r="BH36" s="14">
        <v>0</v>
      </c>
      <c r="BI36" s="14">
        <v>0</v>
      </c>
      <c r="BJ36" s="14">
        <v>5.3129676518000002</v>
      </c>
      <c r="BK36" s="15">
        <f t="shared" si="3"/>
        <v>72.115391982262665</v>
      </c>
    </row>
    <row r="37" spans="1:63" x14ac:dyDescent="0.25">
      <c r="A37" s="12"/>
      <c r="B37" s="13" t="s">
        <v>37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0.6037681698666667</v>
      </c>
      <c r="I37" s="14">
        <v>6.5621600000000002E-2</v>
      </c>
      <c r="J37" s="14">
        <v>0</v>
      </c>
      <c r="K37" s="14">
        <v>0</v>
      </c>
      <c r="L37" s="14">
        <v>1.922606725266667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0.20775128293333334</v>
      </c>
      <c r="S37" s="14">
        <v>0</v>
      </c>
      <c r="T37" s="14">
        <v>0</v>
      </c>
      <c r="U37" s="14">
        <v>0</v>
      </c>
      <c r="V37" s="14">
        <v>0.36682474400000004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1.5561740642666666</v>
      </c>
      <c r="AW37" s="14">
        <v>0.28743227333333332</v>
      </c>
      <c r="AX37" s="14">
        <v>0</v>
      </c>
      <c r="AY37" s="14">
        <v>0</v>
      </c>
      <c r="AZ37" s="14">
        <v>6.284048961869293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0.66229943406666691</v>
      </c>
      <c r="BG37" s="14">
        <v>0</v>
      </c>
      <c r="BH37" s="14">
        <v>0</v>
      </c>
      <c r="BI37" s="14">
        <v>0</v>
      </c>
      <c r="BJ37" s="14">
        <v>1.1110827933333334</v>
      </c>
      <c r="BK37" s="15">
        <f t="shared" si="3"/>
        <v>13.067610048935958</v>
      </c>
    </row>
    <row r="38" spans="1:63" x14ac:dyDescent="0.25">
      <c r="A38" s="12"/>
      <c r="B38" s="13" t="s">
        <v>38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0.11938035626666665</v>
      </c>
      <c r="I38" s="14">
        <v>3.9244205847999996</v>
      </c>
      <c r="J38" s="14">
        <v>0</v>
      </c>
      <c r="K38" s="14">
        <v>0</v>
      </c>
      <c r="L38" s="14">
        <v>0.79836755000000004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0.13447367000000002</v>
      </c>
      <c r="S38" s="14">
        <v>0.9222256838666667</v>
      </c>
      <c r="T38" s="14">
        <v>0</v>
      </c>
      <c r="U38" s="14">
        <v>0</v>
      </c>
      <c r="V38" s="14">
        <v>0.13308494999999998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0.11024154600000005</v>
      </c>
      <c r="AW38" s="14">
        <v>0</v>
      </c>
      <c r="AX38" s="14">
        <v>0</v>
      </c>
      <c r="AY38" s="14">
        <v>0</v>
      </c>
      <c r="AZ38" s="14">
        <v>1.7457359754849382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8.4031212933333349E-2</v>
      </c>
      <c r="BG38" s="14">
        <v>0</v>
      </c>
      <c r="BH38" s="14">
        <v>0</v>
      </c>
      <c r="BI38" s="14">
        <v>0</v>
      </c>
      <c r="BJ38" s="14">
        <v>9.6707286399999995E-2</v>
      </c>
      <c r="BK38" s="15">
        <f t="shared" si="3"/>
        <v>8.0686688157516038</v>
      </c>
    </row>
    <row r="39" spans="1:63" x14ac:dyDescent="0.25">
      <c r="A39" s="12"/>
      <c r="B39" s="13" t="s">
        <v>39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6.8143190800000003E-2</v>
      </c>
      <c r="I39" s="14">
        <v>0</v>
      </c>
      <c r="J39" s="14">
        <v>0</v>
      </c>
      <c r="K39" s="14">
        <v>0</v>
      </c>
      <c r="L39" s="14">
        <v>1.3593324129333333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3.7426481733333336E-2</v>
      </c>
      <c r="S39" s="14">
        <v>0</v>
      </c>
      <c r="T39" s="14">
        <v>0</v>
      </c>
      <c r="U39" s="14">
        <v>0</v>
      </c>
      <c r="V39" s="14">
        <v>0.36132390279999999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6.4673000000000005E-3</v>
      </c>
      <c r="AC39" s="14">
        <v>0</v>
      </c>
      <c r="AD39" s="14">
        <v>0</v>
      </c>
      <c r="AE39" s="14">
        <v>0</v>
      </c>
      <c r="AF39" s="14">
        <v>2.7593813333333336E-3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0.12773406633333334</v>
      </c>
      <c r="AW39" s="14">
        <v>1.1382448000000001</v>
      </c>
      <c r="AX39" s="14">
        <v>0</v>
      </c>
      <c r="AY39" s="14">
        <v>0</v>
      </c>
      <c r="AZ39" s="14">
        <v>0.76831806011872728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7.6719464266666662E-2</v>
      </c>
      <c r="BG39" s="14">
        <v>0</v>
      </c>
      <c r="BH39" s="14">
        <v>0</v>
      </c>
      <c r="BI39" s="14">
        <v>0</v>
      </c>
      <c r="BJ39" s="14">
        <v>0.30392288573333337</v>
      </c>
      <c r="BK39" s="15">
        <f t="shared" si="3"/>
        <v>4.2503919460520603</v>
      </c>
    </row>
    <row r="40" spans="1:63" x14ac:dyDescent="0.25">
      <c r="A40" s="12"/>
      <c r="B40" s="13" t="s">
        <v>287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0.20595042336666666</v>
      </c>
      <c r="I40" s="14">
        <v>0</v>
      </c>
      <c r="J40" s="14">
        <v>6.6570366666666658E-2</v>
      </c>
      <c r="K40" s="14">
        <v>0</v>
      </c>
      <c r="L40" s="14">
        <v>8.8938740700000007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0.25496070273333332</v>
      </c>
      <c r="S40" s="14">
        <v>5.9913329999999997E-3</v>
      </c>
      <c r="T40" s="14">
        <v>6.6570366666666665</v>
      </c>
      <c r="U40" s="14">
        <v>0</v>
      </c>
      <c r="V40" s="14">
        <v>0.15902491713333328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0.83959187666666713</v>
      </c>
      <c r="AW40" s="14">
        <v>3.2723272525666673</v>
      </c>
      <c r="AX40" s="14">
        <v>0</v>
      </c>
      <c r="AY40" s="14">
        <v>0</v>
      </c>
      <c r="AZ40" s="14">
        <v>8.5529352482664862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2.0828361881666679</v>
      </c>
      <c r="BG40" s="14">
        <v>8.5746890000000006E-2</v>
      </c>
      <c r="BH40" s="14">
        <v>0</v>
      </c>
      <c r="BI40" s="14">
        <v>0</v>
      </c>
      <c r="BJ40" s="14">
        <v>2.6243614628333343</v>
      </c>
      <c r="BK40" s="15">
        <f t="shared" si="3"/>
        <v>33.701207398066487</v>
      </c>
    </row>
    <row r="41" spans="1:63" x14ac:dyDescent="0.25">
      <c r="A41" s="12"/>
      <c r="B41" s="13" t="s">
        <v>40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0.34038506216666664</v>
      </c>
      <c r="I41" s="14">
        <v>84.266748363199994</v>
      </c>
      <c r="J41" s="14">
        <v>0</v>
      </c>
      <c r="K41" s="14">
        <v>0</v>
      </c>
      <c r="L41" s="14">
        <v>2.3247475012000001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0.10120590573333335</v>
      </c>
      <c r="S41" s="14">
        <v>32.640729124500005</v>
      </c>
      <c r="T41" s="14">
        <v>0</v>
      </c>
      <c r="U41" s="14">
        <v>0</v>
      </c>
      <c r="V41" s="14">
        <v>0.67165266870000007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0.42256121526666673</v>
      </c>
      <c r="AW41" s="14">
        <v>1.7338184492000006</v>
      </c>
      <c r="AX41" s="14">
        <v>0</v>
      </c>
      <c r="AY41" s="14">
        <v>0</v>
      </c>
      <c r="AZ41" s="14">
        <v>3.4205755063993482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0.50518448700000007</v>
      </c>
      <c r="BG41" s="14">
        <v>0</v>
      </c>
      <c r="BH41" s="14">
        <v>0</v>
      </c>
      <c r="BI41" s="14">
        <v>0</v>
      </c>
      <c r="BJ41" s="14">
        <v>1.7067987636666668</v>
      </c>
      <c r="BK41" s="15">
        <f t="shared" si="3"/>
        <v>128.13440704703265</v>
      </c>
    </row>
    <row r="42" spans="1:63" x14ac:dyDescent="0.25">
      <c r="A42" s="12"/>
      <c r="B42" s="13" t="s">
        <v>41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0.52939134883333339</v>
      </c>
      <c r="I42" s="14">
        <v>13.091167943266665</v>
      </c>
      <c r="J42" s="14">
        <v>0</v>
      </c>
      <c r="K42" s="14">
        <v>0</v>
      </c>
      <c r="L42" s="14">
        <v>2.1689190852333331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0.12162594199999999</v>
      </c>
      <c r="S42" s="14">
        <v>0</v>
      </c>
      <c r="T42" s="14">
        <v>0</v>
      </c>
      <c r="U42" s="14">
        <v>0</v>
      </c>
      <c r="V42" s="14">
        <v>0.74798275970000005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4.6470408000000005E-2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3.6529566666666665E-3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1.4412165193333333</v>
      </c>
      <c r="AW42" s="14">
        <v>6.4275766252333328</v>
      </c>
      <c r="AX42" s="14">
        <v>0</v>
      </c>
      <c r="AY42" s="14">
        <v>0</v>
      </c>
      <c r="AZ42" s="14">
        <v>14.242942576346238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0.42812184313333329</v>
      </c>
      <c r="BG42" s="14">
        <v>0</v>
      </c>
      <c r="BH42" s="14">
        <v>0</v>
      </c>
      <c r="BI42" s="14">
        <v>0</v>
      </c>
      <c r="BJ42" s="14">
        <v>1.202019836866667</v>
      </c>
      <c r="BK42" s="15">
        <f t="shared" si="3"/>
        <v>40.451087844612907</v>
      </c>
    </row>
    <row r="43" spans="1:63" x14ac:dyDescent="0.25">
      <c r="A43" s="12"/>
      <c r="B43" s="13" t="s">
        <v>42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0.90169430390000027</v>
      </c>
      <c r="I43" s="14">
        <v>0</v>
      </c>
      <c r="J43" s="14">
        <v>0</v>
      </c>
      <c r="K43" s="14">
        <v>0</v>
      </c>
      <c r="L43" s="14">
        <v>27.034358881566668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0.78620534450000013</v>
      </c>
      <c r="S43" s="14">
        <v>0.55493426666666668</v>
      </c>
      <c r="T43" s="14">
        <v>0</v>
      </c>
      <c r="U43" s="14">
        <v>0</v>
      </c>
      <c r="V43" s="14">
        <v>4.0485247777000009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0.12414029383333333</v>
      </c>
      <c r="AC43" s="14">
        <v>0</v>
      </c>
      <c r="AD43" s="14">
        <v>0</v>
      </c>
      <c r="AE43" s="14">
        <v>0</v>
      </c>
      <c r="AF43" s="14">
        <v>0.5547472200000001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1.3530420000000001E-2</v>
      </c>
      <c r="AM43" s="14">
        <v>0</v>
      </c>
      <c r="AN43" s="14">
        <v>0</v>
      </c>
      <c r="AO43" s="14">
        <v>0</v>
      </c>
      <c r="AP43" s="14">
        <v>9.4712939999999995E-2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13.454842306133337</v>
      </c>
      <c r="AW43" s="14">
        <v>14.642343035200001</v>
      </c>
      <c r="AX43" s="14">
        <v>0</v>
      </c>
      <c r="AY43" s="14">
        <v>0</v>
      </c>
      <c r="AZ43" s="14">
        <v>120.09321462437596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22.649189337300022</v>
      </c>
      <c r="BG43" s="14">
        <v>3.1661047496000001</v>
      </c>
      <c r="BH43" s="14">
        <v>0.20295875720000001</v>
      </c>
      <c r="BI43" s="14">
        <v>0</v>
      </c>
      <c r="BJ43" s="14">
        <v>13.863188328133338</v>
      </c>
      <c r="BK43" s="15">
        <f t="shared" si="2"/>
        <v>222.18468958610933</v>
      </c>
    </row>
    <row r="44" spans="1:63" x14ac:dyDescent="0.25">
      <c r="A44" s="12"/>
      <c r="B44" s="13" t="s">
        <v>43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6.9228722933333348E-2</v>
      </c>
      <c r="I44" s="14">
        <v>18.605160183166667</v>
      </c>
      <c r="J44" s="14">
        <v>0</v>
      </c>
      <c r="K44" s="14">
        <v>0</v>
      </c>
      <c r="L44" s="14">
        <v>0.53061031663333336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7.5095621333333348E-2</v>
      </c>
      <c r="S44" s="14">
        <v>6.5077949999999996E-2</v>
      </c>
      <c r="T44" s="14">
        <v>0.12996886666666668</v>
      </c>
      <c r="U44" s="14">
        <v>0</v>
      </c>
      <c r="V44" s="14">
        <v>0.210001995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1.2917E-3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0.32588133990000001</v>
      </c>
      <c r="AW44" s="14">
        <v>0</v>
      </c>
      <c r="AX44" s="14">
        <v>0</v>
      </c>
      <c r="AY44" s="14">
        <v>0</v>
      </c>
      <c r="AZ44" s="14">
        <v>2.825182186003917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0.57436601983333335</v>
      </c>
      <c r="BG44" s="14">
        <v>0</v>
      </c>
      <c r="BH44" s="14">
        <v>0</v>
      </c>
      <c r="BI44" s="14">
        <v>0</v>
      </c>
      <c r="BJ44" s="14">
        <v>1.4131261313333332</v>
      </c>
      <c r="BK44" s="15">
        <f t="shared" si="2"/>
        <v>24.824991032803911</v>
      </c>
    </row>
    <row r="45" spans="1:63" x14ac:dyDescent="0.25">
      <c r="A45" s="12"/>
      <c r="B45" s="13" t="s">
        <v>44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0.27444356460000002</v>
      </c>
      <c r="I45" s="14">
        <v>0</v>
      </c>
      <c r="J45" s="14">
        <v>0</v>
      </c>
      <c r="K45" s="14">
        <v>0</v>
      </c>
      <c r="L45" s="14">
        <v>1.3414676168000002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6.4462534333333335E-2</v>
      </c>
      <c r="S45" s="14">
        <v>1.2957293333333333E-2</v>
      </c>
      <c r="T45" s="14">
        <v>0</v>
      </c>
      <c r="U45" s="14">
        <v>0</v>
      </c>
      <c r="V45" s="14">
        <v>0.44417199359999998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2.7472706666666666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0.66258667420000006</v>
      </c>
      <c r="AW45" s="14">
        <v>1.2361715199999999</v>
      </c>
      <c r="AX45" s="14">
        <v>0</v>
      </c>
      <c r="AY45" s="14">
        <v>0</v>
      </c>
      <c r="AZ45" s="14">
        <v>7.9393626462282629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0.38573894449999985</v>
      </c>
      <c r="BG45" s="14">
        <v>0.66933537093333328</v>
      </c>
      <c r="BH45" s="14">
        <v>0</v>
      </c>
      <c r="BI45" s="14">
        <v>0</v>
      </c>
      <c r="BJ45" s="14">
        <v>1.0087260217333334</v>
      </c>
      <c r="BK45" s="15">
        <f t="shared" si="2"/>
        <v>16.786694846928263</v>
      </c>
    </row>
    <row r="46" spans="1:63" x14ac:dyDescent="0.25">
      <c r="A46" s="12"/>
      <c r="B46" s="13" t="s">
        <v>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1.6356308333333333E-2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1.3085046666666664E-3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1.902260803266667</v>
      </c>
      <c r="AW46" s="14">
        <v>4.5637068120333328</v>
      </c>
      <c r="AX46" s="14">
        <v>0</v>
      </c>
      <c r="AY46" s="14">
        <v>0</v>
      </c>
      <c r="AZ46" s="14">
        <v>147.40769706974692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1.7682688266666668</v>
      </c>
      <c r="BH46" s="14">
        <v>0</v>
      </c>
      <c r="BI46" s="14">
        <v>0</v>
      </c>
      <c r="BJ46" s="14">
        <v>5.6948657799999998</v>
      </c>
      <c r="BK46" s="15">
        <f t="shared" si="2"/>
        <v>161.35446410471357</v>
      </c>
    </row>
    <row r="47" spans="1:63" x14ac:dyDescent="0.25">
      <c r="A47" s="12"/>
      <c r="B47" s="13" t="s">
        <v>46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6.6577492799999999E-2</v>
      </c>
      <c r="I47" s="14">
        <v>8.6111999999999994E-2</v>
      </c>
      <c r="J47" s="14">
        <v>0</v>
      </c>
      <c r="K47" s="14">
        <v>0</v>
      </c>
      <c r="L47" s="14">
        <v>0.40860143999999998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1.5055336799999999E-2</v>
      </c>
      <c r="S47" s="14">
        <v>0</v>
      </c>
      <c r="T47" s="14">
        <v>0</v>
      </c>
      <c r="U47" s="14">
        <v>0</v>
      </c>
      <c r="V47" s="14">
        <v>1.7222400000000001E-3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0.12885719613333332</v>
      </c>
      <c r="AW47" s="14">
        <v>0.43891836753333324</v>
      </c>
      <c r="AX47" s="14">
        <v>0</v>
      </c>
      <c r="AY47" s="14">
        <v>0</v>
      </c>
      <c r="AZ47" s="14">
        <v>1.6460988614145842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5.4571111400000004E-2</v>
      </c>
      <c r="BG47" s="14">
        <v>0</v>
      </c>
      <c r="BH47" s="14">
        <v>0</v>
      </c>
      <c r="BI47" s="14">
        <v>0</v>
      </c>
      <c r="BJ47" s="14">
        <v>0.3199712508</v>
      </c>
      <c r="BK47" s="15">
        <f t="shared" si="2"/>
        <v>3.1664852968812509</v>
      </c>
    </row>
    <row r="48" spans="1:63" x14ac:dyDescent="0.25">
      <c r="A48" s="12"/>
      <c r="B48" s="13" t="s">
        <v>47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4.1857564733333331E-2</v>
      </c>
      <c r="I48" s="14">
        <v>2.3518259902666667</v>
      </c>
      <c r="J48" s="14">
        <v>0</v>
      </c>
      <c r="K48" s="14">
        <v>0</v>
      </c>
      <c r="L48" s="14">
        <v>0.1723147062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1.2401252133333332E-2</v>
      </c>
      <c r="S48" s="14">
        <v>0</v>
      </c>
      <c r="T48" s="14">
        <v>0</v>
      </c>
      <c r="U48" s="14">
        <v>0</v>
      </c>
      <c r="V48" s="14">
        <v>6.2193092800000002E-2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6.7842802933333321E-2</v>
      </c>
      <c r="AW48" s="14">
        <v>0.34144799999999997</v>
      </c>
      <c r="AX48" s="14">
        <v>0</v>
      </c>
      <c r="AY48" s="14">
        <v>0</v>
      </c>
      <c r="AZ48" s="14">
        <v>1.6303359925637304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4.5824817400000002E-2</v>
      </c>
      <c r="BG48" s="14">
        <v>2.7943967733333335E-2</v>
      </c>
      <c r="BH48" s="14">
        <v>2.2194120000000001E-2</v>
      </c>
      <c r="BI48" s="14">
        <v>0</v>
      </c>
      <c r="BJ48" s="14">
        <v>6.315461913333334E-2</v>
      </c>
      <c r="BK48" s="15">
        <f t="shared" si="2"/>
        <v>4.8393369258970624</v>
      </c>
    </row>
    <row r="49" spans="1:63" x14ac:dyDescent="0.25">
      <c r="A49" s="12"/>
      <c r="B49" s="13" t="s">
        <v>48</v>
      </c>
      <c r="C49" s="14">
        <v>0</v>
      </c>
      <c r="D49" s="14">
        <v>46.350285</v>
      </c>
      <c r="E49" s="14">
        <v>0</v>
      </c>
      <c r="F49" s="14">
        <v>0</v>
      </c>
      <c r="G49" s="14">
        <v>0</v>
      </c>
      <c r="H49" s="14">
        <v>0.40265624873333333</v>
      </c>
      <c r="I49" s="14">
        <v>4.2903318109000006</v>
      </c>
      <c r="J49" s="14">
        <v>0</v>
      </c>
      <c r="K49" s="14">
        <v>0</v>
      </c>
      <c r="L49" s="14">
        <v>6.6268451639666672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0.25053261726666665</v>
      </c>
      <c r="S49" s="14">
        <v>0.20600126666666668</v>
      </c>
      <c r="T49" s="14">
        <v>0.20600126666666668</v>
      </c>
      <c r="U49" s="14">
        <v>0</v>
      </c>
      <c r="V49" s="14">
        <v>3.316392908033333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3.1994521666666664E-2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2.3900463745666674</v>
      </c>
      <c r="AW49" s="14">
        <v>1.7814040687666666</v>
      </c>
      <c r="AX49" s="14">
        <v>0</v>
      </c>
      <c r="AY49" s="14">
        <v>0</v>
      </c>
      <c r="AZ49" s="14">
        <v>18.200587469600691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1.1165651516666666</v>
      </c>
      <c r="BG49" s="14">
        <v>0</v>
      </c>
      <c r="BH49" s="14">
        <v>0</v>
      </c>
      <c r="BI49" s="14">
        <v>0</v>
      </c>
      <c r="BJ49" s="14">
        <v>2.9352558274666669</v>
      </c>
      <c r="BK49" s="15">
        <f t="shared" si="2"/>
        <v>88.104899695967347</v>
      </c>
    </row>
    <row r="50" spans="1:63" x14ac:dyDescent="0.25">
      <c r="A50" s="12"/>
      <c r="B50" s="13" t="s">
        <v>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0.40516443726666662</v>
      </c>
      <c r="I50" s="14">
        <v>4.1159030000000006E-3</v>
      </c>
      <c r="J50" s="14">
        <v>0</v>
      </c>
      <c r="K50" s="14">
        <v>0</v>
      </c>
      <c r="L50" s="14">
        <v>8.4503948949666654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0.44459324939999995</v>
      </c>
      <c r="S50" s="14">
        <v>0</v>
      </c>
      <c r="T50" s="14">
        <v>0</v>
      </c>
      <c r="U50" s="14">
        <v>0</v>
      </c>
      <c r="V50" s="14">
        <v>8.3060390533333334E-2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5.7897287333333339E-2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13.104302375466665</v>
      </c>
      <c r="AW50" s="14">
        <v>5.9363314658000004</v>
      </c>
      <c r="AX50" s="14">
        <v>0</v>
      </c>
      <c r="AY50" s="14">
        <v>0</v>
      </c>
      <c r="AZ50" s="14">
        <v>68.795708893694197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16.619757499500011</v>
      </c>
      <c r="BG50" s="14">
        <v>5.3545586666666672E-2</v>
      </c>
      <c r="BH50" s="14">
        <v>0</v>
      </c>
      <c r="BI50" s="14">
        <v>0</v>
      </c>
      <c r="BJ50" s="14">
        <v>8.9482007247333311</v>
      </c>
      <c r="BK50" s="15">
        <f t="shared" si="2"/>
        <v>122.90307270836087</v>
      </c>
    </row>
    <row r="51" spans="1:63" x14ac:dyDescent="0.25">
      <c r="A51" s="12"/>
      <c r="B51" s="13" t="s">
        <v>50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0.1382404443333333</v>
      </c>
      <c r="I51" s="14">
        <v>0</v>
      </c>
      <c r="J51" s="14">
        <v>0</v>
      </c>
      <c r="K51" s="14">
        <v>0</v>
      </c>
      <c r="L51" s="14">
        <v>7.9579206199999974E-2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7.088414463333334E-2</v>
      </c>
      <c r="S51" s="14">
        <v>0</v>
      </c>
      <c r="T51" s="14">
        <v>0</v>
      </c>
      <c r="U51" s="14">
        <v>0</v>
      </c>
      <c r="V51" s="14">
        <v>1.8235854459666667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0.18150216666666669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0.15239152133333334</v>
      </c>
      <c r="AW51" s="14">
        <v>1.8153891235666668</v>
      </c>
      <c r="AX51" s="14">
        <v>0</v>
      </c>
      <c r="AY51" s="14">
        <v>0</v>
      </c>
      <c r="AZ51" s="14">
        <v>2.2854744040753388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0.14540317113333334</v>
      </c>
      <c r="BG51" s="14">
        <v>2.9040346666666668E-2</v>
      </c>
      <c r="BH51" s="14">
        <v>0</v>
      </c>
      <c r="BI51" s="14">
        <v>0</v>
      </c>
      <c r="BJ51" s="14">
        <v>0.13350667913333333</v>
      </c>
      <c r="BK51" s="15">
        <f t="shared" si="2"/>
        <v>6.8549966537086728</v>
      </c>
    </row>
    <row r="52" spans="1:63" x14ac:dyDescent="0.25">
      <c r="A52" s="12"/>
      <c r="B52" s="13" t="s">
        <v>51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0.21878897860000002</v>
      </c>
      <c r="I52" s="14">
        <v>0</v>
      </c>
      <c r="J52" s="14">
        <v>0</v>
      </c>
      <c r="K52" s="14">
        <v>0</v>
      </c>
      <c r="L52" s="14">
        <v>2.5329763312999996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6.7802923333333334E-3</v>
      </c>
      <c r="S52" s="14">
        <v>0</v>
      </c>
      <c r="T52" s="14">
        <v>0</v>
      </c>
      <c r="U52" s="14">
        <v>0</v>
      </c>
      <c r="V52" s="14">
        <v>10.391936920466662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0.1894555339666667</v>
      </c>
      <c r="AW52" s="14">
        <v>5.1343983333333334</v>
      </c>
      <c r="AX52" s="14">
        <v>0</v>
      </c>
      <c r="AY52" s="14">
        <v>0</v>
      </c>
      <c r="AZ52" s="14">
        <v>8.2255443475268866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0.19662320006666664</v>
      </c>
      <c r="BG52" s="14">
        <v>7.7015975000000001</v>
      </c>
      <c r="BH52" s="14">
        <v>0.19510713666666668</v>
      </c>
      <c r="BI52" s="14">
        <v>0</v>
      </c>
      <c r="BJ52" s="14">
        <v>0.3645597796333333</v>
      </c>
      <c r="BK52" s="15">
        <f t="shared" si="2"/>
        <v>35.157768353893545</v>
      </c>
    </row>
    <row r="53" spans="1:63" x14ac:dyDescent="0.25">
      <c r="A53" s="12"/>
      <c r="B53" s="13" t="s">
        <v>52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0.38371566529999995</v>
      </c>
      <c r="I53" s="14">
        <v>19.207782553333331</v>
      </c>
      <c r="J53" s="14">
        <v>0</v>
      </c>
      <c r="K53" s="14">
        <v>0</v>
      </c>
      <c r="L53" s="14">
        <v>1.0223790858333333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5.1439783866666665E-2</v>
      </c>
      <c r="S53" s="14">
        <v>0</v>
      </c>
      <c r="T53" s="14">
        <v>0.31991599999999998</v>
      </c>
      <c r="U53" s="14">
        <v>0</v>
      </c>
      <c r="V53" s="14">
        <v>6.5906635702000003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0.14671723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0.49835047923333325</v>
      </c>
      <c r="AW53" s="14">
        <v>2.2807455036000004</v>
      </c>
      <c r="AX53" s="14">
        <v>0</v>
      </c>
      <c r="AY53" s="14">
        <v>0</v>
      </c>
      <c r="AZ53" s="14">
        <v>21.144315007612246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0.63429207516666652</v>
      </c>
      <c r="BG53" s="14">
        <v>15.980499698133329</v>
      </c>
      <c r="BH53" s="14">
        <v>3.47484469E-2</v>
      </c>
      <c r="BI53" s="14">
        <v>0</v>
      </c>
      <c r="BJ53" s="14">
        <v>2.6865213818666671</v>
      </c>
      <c r="BK53" s="15">
        <f t="shared" si="2"/>
        <v>70.98208648104557</v>
      </c>
    </row>
    <row r="54" spans="1:63" x14ac:dyDescent="0.25">
      <c r="A54" s="12"/>
      <c r="B54" s="13" t="s">
        <v>53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0.41761986066666668</v>
      </c>
      <c r="I54" s="14">
        <v>3.6193233333333334</v>
      </c>
      <c r="J54" s="14">
        <v>0</v>
      </c>
      <c r="K54" s="14">
        <v>0</v>
      </c>
      <c r="L54" s="14">
        <v>1.1902684209000001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7.7809362366666662E-2</v>
      </c>
      <c r="S54" s="14">
        <v>0</v>
      </c>
      <c r="T54" s="14">
        <v>0</v>
      </c>
      <c r="U54" s="14">
        <v>0</v>
      </c>
      <c r="V54" s="14">
        <v>0.51221641023333331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0.56684319929999993</v>
      </c>
      <c r="AW54" s="14">
        <v>1.4771172495666671</v>
      </c>
      <c r="AX54" s="14">
        <v>0</v>
      </c>
      <c r="AY54" s="14">
        <v>0</v>
      </c>
      <c r="AZ54" s="14">
        <v>8.3390489548904494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0.3098953631000001</v>
      </c>
      <c r="BG54" s="14">
        <v>3.6027250000000002E-3</v>
      </c>
      <c r="BH54" s="14">
        <v>7.9535170000000002E-2</v>
      </c>
      <c r="BI54" s="14">
        <v>0</v>
      </c>
      <c r="BJ54" s="14">
        <v>1.2929163756666671</v>
      </c>
      <c r="BK54" s="15">
        <f t="shared" si="2"/>
        <v>17.886196425023783</v>
      </c>
    </row>
    <row r="55" spans="1:63" x14ac:dyDescent="0.25">
      <c r="A55" s="12"/>
      <c r="B55" s="13" t="s">
        <v>54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0.58120870486666665</v>
      </c>
      <c r="I55" s="14">
        <v>36.222508567466662</v>
      </c>
      <c r="J55" s="14">
        <v>0</v>
      </c>
      <c r="K55" s="14">
        <v>0</v>
      </c>
      <c r="L55" s="14">
        <v>1.2346442017999997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0.22862351379999996</v>
      </c>
      <c r="S55" s="14">
        <v>0</v>
      </c>
      <c r="T55" s="14">
        <v>0</v>
      </c>
      <c r="U55" s="14">
        <v>0</v>
      </c>
      <c r="V55" s="14">
        <v>0.30684383999999998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2.5492279999999999E-2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1.395271744666666</v>
      </c>
      <c r="AW55" s="14">
        <v>3.4414577999999998</v>
      </c>
      <c r="AX55" s="14">
        <v>0</v>
      </c>
      <c r="AY55" s="14">
        <v>0</v>
      </c>
      <c r="AZ55" s="14">
        <v>15.868181194859929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0.64093800946666646</v>
      </c>
      <c r="BG55" s="14">
        <v>0</v>
      </c>
      <c r="BH55" s="14">
        <v>0</v>
      </c>
      <c r="BI55" s="14">
        <v>0</v>
      </c>
      <c r="BJ55" s="14">
        <v>1.6189618062333333</v>
      </c>
      <c r="BK55" s="15">
        <f t="shared" si="2"/>
        <v>61.564131663159934</v>
      </c>
    </row>
    <row r="56" spans="1:63" x14ac:dyDescent="0.25">
      <c r="A56" s="12"/>
      <c r="B56" s="13" t="s">
        <v>55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0.53989514979999986</v>
      </c>
      <c r="I56" s="14">
        <v>22.983594</v>
      </c>
      <c r="J56" s="14">
        <v>0</v>
      </c>
      <c r="K56" s="14">
        <v>0</v>
      </c>
      <c r="L56" s="14">
        <v>22.285786548833332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6.2670507266666661E-2</v>
      </c>
      <c r="S56" s="14">
        <v>18.699074955766676</v>
      </c>
      <c r="T56" s="14">
        <v>0</v>
      </c>
      <c r="U56" s="14">
        <v>0</v>
      </c>
      <c r="V56" s="14">
        <v>2.1544175148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6.9061906266666653E-2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0.98947621663333341</v>
      </c>
      <c r="AW56" s="14">
        <v>0.63584133333333326</v>
      </c>
      <c r="AX56" s="14">
        <v>0</v>
      </c>
      <c r="AY56" s="14">
        <v>0</v>
      </c>
      <c r="AZ56" s="14">
        <v>7.871318173896336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1.3360141406333337</v>
      </c>
      <c r="BG56" s="14">
        <v>0</v>
      </c>
      <c r="BH56" s="14">
        <v>0</v>
      </c>
      <c r="BI56" s="14">
        <v>0</v>
      </c>
      <c r="BJ56" s="14">
        <v>7.2762758024333341</v>
      </c>
      <c r="BK56" s="15">
        <f t="shared" si="2"/>
        <v>84.903426249663013</v>
      </c>
    </row>
    <row r="57" spans="1:63" x14ac:dyDescent="0.25">
      <c r="A57" s="12"/>
      <c r="B57" s="13" t="s">
        <v>56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0.55540092076666669</v>
      </c>
      <c r="I57" s="14">
        <v>0</v>
      </c>
      <c r="J57" s="14">
        <v>0</v>
      </c>
      <c r="K57" s="14">
        <v>0</v>
      </c>
      <c r="L57" s="14">
        <v>15.664174351833333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0.10530018673333331</v>
      </c>
      <c r="S57" s="14">
        <v>0</v>
      </c>
      <c r="T57" s="14">
        <v>0</v>
      </c>
      <c r="U57" s="14">
        <v>0</v>
      </c>
      <c r="V57" s="14">
        <v>0.4124728111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2.6114194264000008</v>
      </c>
      <c r="AW57" s="14">
        <v>3.8810571519999999</v>
      </c>
      <c r="AX57" s="14">
        <v>0</v>
      </c>
      <c r="AY57" s="14">
        <v>0</v>
      </c>
      <c r="AZ57" s="14">
        <v>17.272475185715628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1.9340557450000004</v>
      </c>
      <c r="BG57" s="14">
        <v>0</v>
      </c>
      <c r="BH57" s="14">
        <v>0</v>
      </c>
      <c r="BI57" s="14">
        <v>0</v>
      </c>
      <c r="BJ57" s="14">
        <v>3.8676065749666666</v>
      </c>
      <c r="BK57" s="15">
        <f t="shared" si="2"/>
        <v>46.303962354515633</v>
      </c>
    </row>
    <row r="58" spans="1:63" x14ac:dyDescent="0.25">
      <c r="A58" s="12"/>
      <c r="B58" s="13" t="s">
        <v>57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0.43743802216666666</v>
      </c>
      <c r="I58" s="14">
        <v>2.9327882666666669</v>
      </c>
      <c r="J58" s="14">
        <v>0</v>
      </c>
      <c r="K58" s="14">
        <v>0</v>
      </c>
      <c r="L58" s="14">
        <v>22.569535757300002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7.4594831999999986E-2</v>
      </c>
      <c r="S58" s="14">
        <v>25.502506666666665</v>
      </c>
      <c r="T58" s="14">
        <v>0</v>
      </c>
      <c r="U58" s="14">
        <v>0</v>
      </c>
      <c r="V58" s="14">
        <v>1.8125849830999998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1.9521361033333334E-2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1.4587808911000002</v>
      </c>
      <c r="AW58" s="14">
        <v>9.7122377197333343</v>
      </c>
      <c r="AX58" s="14">
        <v>0</v>
      </c>
      <c r="AY58" s="14">
        <v>0</v>
      </c>
      <c r="AZ58" s="14">
        <v>8.940106611457491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1.1661667460999998</v>
      </c>
      <c r="BG58" s="14">
        <v>0.33226152016666677</v>
      </c>
      <c r="BH58" s="14">
        <v>0</v>
      </c>
      <c r="BI58" s="14">
        <v>0</v>
      </c>
      <c r="BJ58" s="14">
        <v>8.7324359772333331</v>
      </c>
      <c r="BK58" s="15">
        <f t="shared" si="2"/>
        <v>83.690959354724171</v>
      </c>
    </row>
    <row r="59" spans="1:63" x14ac:dyDescent="0.25">
      <c r="A59" s="12"/>
      <c r="B59" s="13" t="s">
        <v>58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0.93825548920000001</v>
      </c>
      <c r="I59" s="14">
        <v>0.45780431666666671</v>
      </c>
      <c r="J59" s="14">
        <v>0</v>
      </c>
      <c r="K59" s="14">
        <v>0</v>
      </c>
      <c r="L59" s="14">
        <v>2.5600461598999997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1.6659765514</v>
      </c>
      <c r="S59" s="14">
        <v>0.17004160333333332</v>
      </c>
      <c r="T59" s="14">
        <v>1.7004160333333334</v>
      </c>
      <c r="U59" s="14">
        <v>0</v>
      </c>
      <c r="V59" s="14">
        <v>1.9374160541999998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2.4492311000000006E-2</v>
      </c>
      <c r="AC59" s="14">
        <v>0</v>
      </c>
      <c r="AD59" s="14">
        <v>0</v>
      </c>
      <c r="AE59" s="14">
        <v>0</v>
      </c>
      <c r="AF59" s="14">
        <v>6.4453449999999995E-2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7.9006034934666616</v>
      </c>
      <c r="AW59" s="14">
        <v>3.2416987715666665</v>
      </c>
      <c r="AX59" s="14">
        <v>0</v>
      </c>
      <c r="AY59" s="14">
        <v>0</v>
      </c>
      <c r="AZ59" s="14">
        <v>29.632022114808834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13.380842319700015</v>
      </c>
      <c r="BG59" s="14">
        <v>1.284725949966667</v>
      </c>
      <c r="BH59" s="14">
        <v>0</v>
      </c>
      <c r="BI59" s="14">
        <v>0</v>
      </c>
      <c r="BJ59" s="14">
        <v>11.494652721700001</v>
      </c>
      <c r="BK59" s="15">
        <f t="shared" si="2"/>
        <v>76.453447340242178</v>
      </c>
    </row>
    <row r="60" spans="1:63" x14ac:dyDescent="0.25">
      <c r="A60" s="12"/>
      <c r="B60" s="13" t="s">
        <v>59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0.32822565076666654</v>
      </c>
      <c r="I60" s="14">
        <v>49.995197750000003</v>
      </c>
      <c r="J60" s="14">
        <v>0</v>
      </c>
      <c r="K60" s="14">
        <v>0</v>
      </c>
      <c r="L60" s="14">
        <v>18.370766828000008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0.19135094866666663</v>
      </c>
      <c r="S60" s="14">
        <v>54.771808999999998</v>
      </c>
      <c r="T60" s="14">
        <v>1.1664603158</v>
      </c>
      <c r="U60" s="14">
        <v>0</v>
      </c>
      <c r="V60" s="14">
        <v>1.7174055200333334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2.7936567999999995E-2</v>
      </c>
      <c r="AC60" s="14">
        <v>0</v>
      </c>
      <c r="AD60" s="14">
        <v>0</v>
      </c>
      <c r="AE60" s="14">
        <v>0</v>
      </c>
      <c r="AF60" s="14">
        <v>0.11428595999999999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1.1809639687333335</v>
      </c>
      <c r="AW60" s="14">
        <v>6.4127121999999996</v>
      </c>
      <c r="AX60" s="14">
        <v>0</v>
      </c>
      <c r="AY60" s="14">
        <v>0</v>
      </c>
      <c r="AZ60" s="14">
        <v>18.908505815483814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1.0494813785666663</v>
      </c>
      <c r="BG60" s="14">
        <v>44.444540000000003</v>
      </c>
      <c r="BH60" s="14">
        <v>0</v>
      </c>
      <c r="BI60" s="14">
        <v>0</v>
      </c>
      <c r="BJ60" s="14">
        <v>1.9205739372999999</v>
      </c>
      <c r="BK60" s="15">
        <f t="shared" si="2"/>
        <v>200.60021584135046</v>
      </c>
    </row>
    <row r="61" spans="1:63" x14ac:dyDescent="0.25">
      <c r="A61" s="12"/>
      <c r="B61" s="13" t="s">
        <v>60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0.47225961623333335</v>
      </c>
      <c r="I61" s="14">
        <v>43.241256666666665</v>
      </c>
      <c r="J61" s="14">
        <v>0</v>
      </c>
      <c r="K61" s="14">
        <v>0</v>
      </c>
      <c r="L61" s="14">
        <v>2.5474979918666665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0.21788100566666668</v>
      </c>
      <c r="S61" s="14">
        <v>50.872066666666669</v>
      </c>
      <c r="T61" s="14">
        <v>0</v>
      </c>
      <c r="U61" s="14">
        <v>0</v>
      </c>
      <c r="V61" s="14">
        <v>0.90297918333333338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2.028752E-2</v>
      </c>
      <c r="AC61" s="14">
        <v>0</v>
      </c>
      <c r="AD61" s="14">
        <v>0</v>
      </c>
      <c r="AE61" s="14">
        <v>0</v>
      </c>
      <c r="AF61" s="14">
        <v>1.3126106744666672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0.92019324663333313</v>
      </c>
      <c r="AW61" s="14">
        <v>7.7598475312000001</v>
      </c>
      <c r="AX61" s="14">
        <v>0</v>
      </c>
      <c r="AY61" s="14">
        <v>0</v>
      </c>
      <c r="AZ61" s="14">
        <v>7.8306318938321722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0.97013537066666655</v>
      </c>
      <c r="BG61" s="14">
        <v>31.470100883000001</v>
      </c>
      <c r="BH61" s="14">
        <v>0</v>
      </c>
      <c r="BI61" s="14">
        <v>0</v>
      </c>
      <c r="BJ61" s="14">
        <v>2.3500153534999999</v>
      </c>
      <c r="BK61" s="15">
        <f t="shared" si="2"/>
        <v>150.88776360373214</v>
      </c>
    </row>
    <row r="62" spans="1:63" x14ac:dyDescent="0.25">
      <c r="A62" s="12"/>
      <c r="B62" s="13" t="s">
        <v>61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0.273959811</v>
      </c>
      <c r="I62" s="14">
        <v>0</v>
      </c>
      <c r="J62" s="14">
        <v>0</v>
      </c>
      <c r="K62" s="14">
        <v>0</v>
      </c>
      <c r="L62" s="14">
        <v>0.58714720296666667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0.21120567423333331</v>
      </c>
      <c r="S62" s="14">
        <v>0</v>
      </c>
      <c r="T62" s="14">
        <v>0.1272277</v>
      </c>
      <c r="U62" s="14">
        <v>0</v>
      </c>
      <c r="V62" s="14">
        <v>0.31806924999999997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0.68017037319999996</v>
      </c>
      <c r="AW62" s="14">
        <v>0</v>
      </c>
      <c r="AX62" s="14">
        <v>0</v>
      </c>
      <c r="AY62" s="14">
        <v>0</v>
      </c>
      <c r="AZ62" s="14">
        <v>22.586965488677372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0.3776369015333334</v>
      </c>
      <c r="BG62" s="14">
        <v>0.25342540000000002</v>
      </c>
      <c r="BH62" s="14">
        <v>0</v>
      </c>
      <c r="BI62" s="14">
        <v>0</v>
      </c>
      <c r="BJ62" s="14">
        <v>0.54889094543333328</v>
      </c>
      <c r="BK62" s="15">
        <f t="shared" si="2"/>
        <v>25.964698747044036</v>
      </c>
    </row>
    <row r="63" spans="1:63" x14ac:dyDescent="0.25">
      <c r="A63" s="12"/>
      <c r="B63" s="13" t="s">
        <v>62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0.51016022049999998</v>
      </c>
      <c r="I63" s="14">
        <v>0</v>
      </c>
      <c r="J63" s="14">
        <v>0</v>
      </c>
      <c r="K63" s="14">
        <v>0</v>
      </c>
      <c r="L63" s="14">
        <v>0.21165111189999999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0.18330801336666663</v>
      </c>
      <c r="S63" s="14">
        <v>0</v>
      </c>
      <c r="T63" s="14">
        <v>0</v>
      </c>
      <c r="U63" s="14">
        <v>0</v>
      </c>
      <c r="V63" s="14">
        <v>7.297177416666667E-2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0.69097828199999967</v>
      </c>
      <c r="AW63" s="14">
        <v>1.2035411334666668</v>
      </c>
      <c r="AX63" s="14">
        <v>0</v>
      </c>
      <c r="AY63" s="14">
        <v>0</v>
      </c>
      <c r="AZ63" s="14">
        <v>5.3530753761376433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1.1336892865999999</v>
      </c>
      <c r="BG63" s="14">
        <v>0</v>
      </c>
      <c r="BH63" s="14">
        <v>0</v>
      </c>
      <c r="BI63" s="14">
        <v>0</v>
      </c>
      <c r="BJ63" s="14">
        <v>0.76951237453333321</v>
      </c>
      <c r="BK63" s="15">
        <f t="shared" si="2"/>
        <v>10.128887572670974</v>
      </c>
    </row>
    <row r="64" spans="1:63" x14ac:dyDescent="0.25">
      <c r="A64" s="12"/>
      <c r="B64" s="13" t="s">
        <v>63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0.3625961909</v>
      </c>
      <c r="I64" s="14">
        <v>22.202092499999999</v>
      </c>
      <c r="J64" s="14">
        <v>0</v>
      </c>
      <c r="K64" s="14">
        <v>0</v>
      </c>
      <c r="L64" s="14">
        <v>0.67952868789999998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6.5337586499999989E-2</v>
      </c>
      <c r="S64" s="14">
        <v>31.717275000000001</v>
      </c>
      <c r="T64" s="14">
        <v>0</v>
      </c>
      <c r="U64" s="14">
        <v>0</v>
      </c>
      <c r="V64" s="14">
        <v>0.21516999359999997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6.3240950000000001E-3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0.37220443983333329</v>
      </c>
      <c r="AW64" s="14">
        <v>0</v>
      </c>
      <c r="AX64" s="14">
        <v>0</v>
      </c>
      <c r="AY64" s="14">
        <v>0</v>
      </c>
      <c r="AZ64" s="14">
        <v>2.9977475123396555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0.15294317800000001</v>
      </c>
      <c r="BG64" s="14">
        <v>2.5805324143666675</v>
      </c>
      <c r="BH64" s="14">
        <v>0</v>
      </c>
      <c r="BI64" s="14">
        <v>0</v>
      </c>
      <c r="BJ64" s="14">
        <v>5.5704204977999998</v>
      </c>
      <c r="BK64" s="15">
        <f t="shared" si="2"/>
        <v>66.922172096239649</v>
      </c>
    </row>
    <row r="65" spans="1:63" x14ac:dyDescent="0.25">
      <c r="A65" s="12"/>
      <c r="B65" s="13" t="s">
        <v>64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0.38250926613333341</v>
      </c>
      <c r="I65" s="14">
        <v>9.5074139449999997</v>
      </c>
      <c r="J65" s="14">
        <v>0</v>
      </c>
      <c r="K65" s="14">
        <v>0</v>
      </c>
      <c r="L65" s="14">
        <v>4.6662299347333338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0.21018832873333337</v>
      </c>
      <c r="S65" s="14">
        <v>1.2798198166666666</v>
      </c>
      <c r="T65" s="14">
        <v>0</v>
      </c>
      <c r="U65" s="14">
        <v>0</v>
      </c>
      <c r="V65" s="14">
        <v>0.95099482416666681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8.3171795499999993E-2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1.0929276301666668</v>
      </c>
      <c r="AW65" s="14">
        <v>1.8791059920666666</v>
      </c>
      <c r="AX65" s="14">
        <v>0</v>
      </c>
      <c r="AY65" s="14">
        <v>0</v>
      </c>
      <c r="AZ65" s="14">
        <v>16.645966984355645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1.0125431457000003</v>
      </c>
      <c r="BG65" s="14">
        <v>6.3151133899999976E-2</v>
      </c>
      <c r="BH65" s="14">
        <v>0</v>
      </c>
      <c r="BI65" s="14">
        <v>0</v>
      </c>
      <c r="BJ65" s="14">
        <v>1.6562710145666668</v>
      </c>
      <c r="BK65" s="15">
        <f t="shared" si="2"/>
        <v>39.430293811688983</v>
      </c>
    </row>
    <row r="66" spans="1:63" x14ac:dyDescent="0.25">
      <c r="A66" s="12"/>
      <c r="B66" s="13" t="s">
        <v>65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0.24614527410000001</v>
      </c>
      <c r="I66" s="14">
        <v>116.19877545276665</v>
      </c>
      <c r="J66" s="14">
        <v>0</v>
      </c>
      <c r="K66" s="14">
        <v>0</v>
      </c>
      <c r="L66" s="14">
        <v>5.9833916053999996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6.9960944599999991E-2</v>
      </c>
      <c r="S66" s="14">
        <v>98.692931999999999</v>
      </c>
      <c r="T66" s="14">
        <v>0</v>
      </c>
      <c r="U66" s="14">
        <v>0</v>
      </c>
      <c r="V66" s="14">
        <v>0.37831995403333329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0.12614069999999999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0.97012143456666666</v>
      </c>
      <c r="AW66" s="14">
        <v>16.127413310999998</v>
      </c>
      <c r="AX66" s="14">
        <v>0</v>
      </c>
      <c r="AY66" s="14">
        <v>0</v>
      </c>
      <c r="AZ66" s="14">
        <v>7.3793861294493732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0.21499994500000003</v>
      </c>
      <c r="BG66" s="14">
        <v>75.23808453303333</v>
      </c>
      <c r="BH66" s="14">
        <v>0</v>
      </c>
      <c r="BI66" s="14">
        <v>0</v>
      </c>
      <c r="BJ66" s="14">
        <v>8.0107871573999994</v>
      </c>
      <c r="BK66" s="15">
        <f t="shared" si="2"/>
        <v>329.63645844134936</v>
      </c>
    </row>
    <row r="67" spans="1:63" x14ac:dyDescent="0.25">
      <c r="A67" s="12"/>
      <c r="B67" s="13" t="s">
        <v>66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0.38014314710000002</v>
      </c>
      <c r="I67" s="14">
        <v>30.47671132933333</v>
      </c>
      <c r="J67" s="14">
        <v>0</v>
      </c>
      <c r="K67" s="14">
        <v>0</v>
      </c>
      <c r="L67" s="14">
        <v>0.99898475666666675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8.3568688766666649E-2</v>
      </c>
      <c r="S67" s="14">
        <v>31.61344166666667</v>
      </c>
      <c r="T67" s="14">
        <v>0</v>
      </c>
      <c r="U67" s="14">
        <v>0</v>
      </c>
      <c r="V67" s="14">
        <v>0.13909914333333334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0.31516291666666668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0.23698343183333337</v>
      </c>
      <c r="AW67" s="14">
        <v>2.6473684999999998</v>
      </c>
      <c r="AX67" s="14">
        <v>0</v>
      </c>
      <c r="AY67" s="14">
        <v>0</v>
      </c>
      <c r="AZ67" s="14">
        <v>5.0418146258941041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0.22838881320000001</v>
      </c>
      <c r="BG67" s="14">
        <v>0</v>
      </c>
      <c r="BH67" s="14">
        <v>0</v>
      </c>
      <c r="BI67" s="14">
        <v>0</v>
      </c>
      <c r="BJ67" s="14">
        <v>0.86167753476666664</v>
      </c>
      <c r="BK67" s="15">
        <f t="shared" si="2"/>
        <v>73.02334455422745</v>
      </c>
    </row>
    <row r="68" spans="1:63" x14ac:dyDescent="0.25">
      <c r="A68" s="12"/>
      <c r="B68" s="13" t="s">
        <v>67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1.2464121532999999</v>
      </c>
      <c r="I68" s="14">
        <v>13.1288991</v>
      </c>
      <c r="J68" s="14">
        <v>0.64994549999999995</v>
      </c>
      <c r="K68" s="14">
        <v>0</v>
      </c>
      <c r="L68" s="14">
        <v>4.1871509453333333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1.8955055790333337</v>
      </c>
      <c r="S68" s="14">
        <v>2.5997820000000001E-2</v>
      </c>
      <c r="T68" s="14">
        <v>0.26053719353333338</v>
      </c>
      <c r="U68" s="14">
        <v>0</v>
      </c>
      <c r="V68" s="14">
        <v>2.7558879354999997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3.8182429999999996E-2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10.917331664733343</v>
      </c>
      <c r="AW68" s="14">
        <v>8.7501402083333328</v>
      </c>
      <c r="AX68" s="14">
        <v>0</v>
      </c>
      <c r="AY68" s="14">
        <v>0</v>
      </c>
      <c r="AZ68" s="14">
        <v>53.652519757465939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24.244621183166696</v>
      </c>
      <c r="BG68" s="14">
        <v>2.8364306465000011</v>
      </c>
      <c r="BH68" s="14">
        <v>0</v>
      </c>
      <c r="BI68" s="14">
        <v>0</v>
      </c>
      <c r="BJ68" s="14">
        <v>13.877227595133331</v>
      </c>
      <c r="BK68" s="15">
        <f t="shared" si="2"/>
        <v>138.46678971203264</v>
      </c>
    </row>
    <row r="69" spans="1:63" x14ac:dyDescent="0.25">
      <c r="A69" s="12"/>
      <c r="B69" s="13" t="s">
        <v>68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0.14082260839999999</v>
      </c>
      <c r="I69" s="14">
        <v>105.40241759243334</v>
      </c>
      <c r="J69" s="14">
        <v>0</v>
      </c>
      <c r="K69" s="14">
        <v>0</v>
      </c>
      <c r="L69" s="14">
        <v>1.9897539231666665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2.8992128666666669E-2</v>
      </c>
      <c r="S69" s="14">
        <v>63.301250483699995</v>
      </c>
      <c r="T69" s="14">
        <v>0</v>
      </c>
      <c r="U69" s="14">
        <v>0</v>
      </c>
      <c r="V69" s="14">
        <v>0.53260030030000016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1.3617412666666665E-2</v>
      </c>
      <c r="AC69" s="14">
        <v>0</v>
      </c>
      <c r="AD69" s="14">
        <v>0</v>
      </c>
      <c r="AE69" s="14">
        <v>0</v>
      </c>
      <c r="AF69" s="14">
        <v>0.29413595550000005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0.75621743286666676</v>
      </c>
      <c r="AW69" s="14">
        <v>2.5133100000000002</v>
      </c>
      <c r="AX69" s="14">
        <v>0</v>
      </c>
      <c r="AY69" s="14">
        <v>0</v>
      </c>
      <c r="AZ69" s="14">
        <v>8.8192047899845978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0.30399429203333328</v>
      </c>
      <c r="BG69" s="14">
        <v>56.86363875</v>
      </c>
      <c r="BH69" s="14">
        <v>0</v>
      </c>
      <c r="BI69" s="14">
        <v>0</v>
      </c>
      <c r="BJ69" s="14">
        <v>7.114715142533333</v>
      </c>
      <c r="BK69" s="15">
        <f t="shared" si="2"/>
        <v>248.07467081225127</v>
      </c>
    </row>
    <row r="70" spans="1:63" x14ac:dyDescent="0.25">
      <c r="A70" s="12"/>
      <c r="B70" s="13" t="s">
        <v>69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0.75351048073333327</v>
      </c>
      <c r="I70" s="14">
        <v>32.433358333333331</v>
      </c>
      <c r="J70" s="14">
        <v>0</v>
      </c>
      <c r="K70" s="14">
        <v>0</v>
      </c>
      <c r="L70" s="14">
        <v>2.8243624874000002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1.0094785268333333</v>
      </c>
      <c r="S70" s="14">
        <v>6.5515383833333329</v>
      </c>
      <c r="T70" s="14">
        <v>0</v>
      </c>
      <c r="U70" s="14">
        <v>0</v>
      </c>
      <c r="V70" s="14">
        <v>0.84883236193333322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7.0367201666666671E-2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3.8382110000000007E-3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5.4394226862999959</v>
      </c>
      <c r="AW70" s="14">
        <v>4.5674582960666656</v>
      </c>
      <c r="AX70" s="14">
        <v>0</v>
      </c>
      <c r="AY70" s="14">
        <v>0</v>
      </c>
      <c r="AZ70" s="14">
        <v>26.249392207145355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10.765296649999996</v>
      </c>
      <c r="BG70" s="14">
        <v>0.51304087033333334</v>
      </c>
      <c r="BH70" s="14">
        <v>0</v>
      </c>
      <c r="BI70" s="14">
        <v>0</v>
      </c>
      <c r="BJ70" s="14">
        <v>8.0261538427000012</v>
      </c>
      <c r="BK70" s="15">
        <f t="shared" si="2"/>
        <v>100.05605053877868</v>
      </c>
    </row>
    <row r="71" spans="1:63" x14ac:dyDescent="0.25">
      <c r="A71" s="12"/>
      <c r="B71" s="13" t="s">
        <v>70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0.49372237829999999</v>
      </c>
      <c r="I71" s="14">
        <v>20.149546666666666</v>
      </c>
      <c r="J71" s="14">
        <v>0</v>
      </c>
      <c r="K71" s="14">
        <v>0</v>
      </c>
      <c r="L71" s="14">
        <v>0.23927586666666667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5.1633213333333344E-2</v>
      </c>
      <c r="S71" s="14">
        <v>44.077133333333329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0.63148630709999987</v>
      </c>
      <c r="AW71" s="14">
        <v>0.18831775000000001</v>
      </c>
      <c r="AX71" s="14">
        <v>0</v>
      </c>
      <c r="AY71" s="14">
        <v>0</v>
      </c>
      <c r="AZ71" s="14">
        <v>4.1579303748403529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0.24450402066666665</v>
      </c>
      <c r="BG71" s="14">
        <v>20.843617946133332</v>
      </c>
      <c r="BH71" s="14">
        <v>0</v>
      </c>
      <c r="BI71" s="14">
        <v>0</v>
      </c>
      <c r="BJ71" s="14">
        <v>1.1313381907666669</v>
      </c>
      <c r="BK71" s="15">
        <f t="shared" si="2"/>
        <v>92.208506047807006</v>
      </c>
    </row>
    <row r="72" spans="1:63" x14ac:dyDescent="0.25">
      <c r="A72" s="12"/>
      <c r="B72" s="13" t="s">
        <v>71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0.18675669369999998</v>
      </c>
      <c r="I72" s="14">
        <v>176.27847735553334</v>
      </c>
      <c r="J72" s="14">
        <v>0</v>
      </c>
      <c r="K72" s="14">
        <v>0</v>
      </c>
      <c r="L72" s="14">
        <v>2.2130246603999999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7.8684223766666686E-2</v>
      </c>
      <c r="S72" s="14">
        <v>125.91686666666668</v>
      </c>
      <c r="T72" s="14">
        <v>0</v>
      </c>
      <c r="U72" s="14">
        <v>0</v>
      </c>
      <c r="V72" s="14">
        <v>6.8301715533333335E-2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0.13161112999999999</v>
      </c>
      <c r="AD72" s="14">
        <v>0</v>
      </c>
      <c r="AE72" s="14">
        <v>0</v>
      </c>
      <c r="AF72" s="14">
        <v>0.19858615386666667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0.94785543469999989</v>
      </c>
      <c r="AW72" s="14">
        <v>5.3535428014666664</v>
      </c>
      <c r="AX72" s="14">
        <v>0</v>
      </c>
      <c r="AY72" s="14">
        <v>0</v>
      </c>
      <c r="AZ72" s="14">
        <v>14.07236784590228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0.59600754133333333</v>
      </c>
      <c r="BG72" s="14">
        <v>98.092735604566656</v>
      </c>
      <c r="BH72" s="14">
        <v>0</v>
      </c>
      <c r="BI72" s="14">
        <v>0</v>
      </c>
      <c r="BJ72" s="14">
        <v>5.3634881278333326</v>
      </c>
      <c r="BK72" s="15">
        <f t="shared" si="2"/>
        <v>429.49830595526896</v>
      </c>
    </row>
    <row r="73" spans="1:63" x14ac:dyDescent="0.25">
      <c r="A73" s="12"/>
      <c r="B73" s="13" t="s">
        <v>72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0.15163697280000002</v>
      </c>
      <c r="I73" s="14">
        <v>28.629965759999997</v>
      </c>
      <c r="J73" s="14">
        <v>0</v>
      </c>
      <c r="K73" s="14">
        <v>0</v>
      </c>
      <c r="L73" s="14">
        <v>1.147972254166667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4.6522122666666665E-2</v>
      </c>
      <c r="S73" s="14">
        <v>12.573546666666667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0.37653360936666663</v>
      </c>
      <c r="AW73" s="14">
        <v>0.21277862999999997</v>
      </c>
      <c r="AX73" s="14">
        <v>0</v>
      </c>
      <c r="AY73" s="14">
        <v>0</v>
      </c>
      <c r="AZ73" s="14">
        <v>3.5964704190599761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0.3564265296666666</v>
      </c>
      <c r="BG73" s="14">
        <v>0</v>
      </c>
      <c r="BH73" s="14">
        <v>0</v>
      </c>
      <c r="BI73" s="14">
        <v>0</v>
      </c>
      <c r="BJ73" s="14">
        <v>2.0363350947666667</v>
      </c>
      <c r="BK73" s="15">
        <f t="shared" si="2"/>
        <v>49.128188059159967</v>
      </c>
    </row>
    <row r="74" spans="1:63" x14ac:dyDescent="0.25">
      <c r="A74" s="12"/>
      <c r="B74" s="13" t="s">
        <v>73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0.13420545709999998</v>
      </c>
      <c r="I74" s="14">
        <v>104.3332552862</v>
      </c>
      <c r="J74" s="14">
        <v>0</v>
      </c>
      <c r="K74" s="14">
        <v>0</v>
      </c>
      <c r="L74" s="14">
        <v>2.2743465819333335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6.9731698499999994E-2</v>
      </c>
      <c r="S74" s="14">
        <v>75.385620000000003</v>
      </c>
      <c r="T74" s="14">
        <v>0</v>
      </c>
      <c r="U74" s="14">
        <v>0</v>
      </c>
      <c r="V74" s="14">
        <v>0.1256427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0.94301159196666684</v>
      </c>
      <c r="AW74" s="14">
        <v>6.0894002858333334</v>
      </c>
      <c r="AX74" s="14">
        <v>0</v>
      </c>
      <c r="AY74" s="14">
        <v>0</v>
      </c>
      <c r="AZ74" s="14">
        <v>8.088460813941758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1.8477057730999999</v>
      </c>
      <c r="BG74" s="14">
        <v>58.68776389486667</v>
      </c>
      <c r="BH74" s="14">
        <v>0</v>
      </c>
      <c r="BI74" s="14">
        <v>0</v>
      </c>
      <c r="BJ74" s="14">
        <v>1.2877658574000002</v>
      </c>
      <c r="BK74" s="15">
        <f t="shared" si="2"/>
        <v>259.26690994084174</v>
      </c>
    </row>
    <row r="75" spans="1:63" x14ac:dyDescent="0.25">
      <c r="A75" s="12"/>
      <c r="B75" s="13" t="s">
        <v>74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0.1038708825</v>
      </c>
      <c r="I75" s="14">
        <v>0</v>
      </c>
      <c r="J75" s="14">
        <v>0</v>
      </c>
      <c r="K75" s="14">
        <v>0</v>
      </c>
      <c r="L75" s="14">
        <v>0.26439861000000003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7.0315712333333336E-2</v>
      </c>
      <c r="S75" s="14">
        <v>0</v>
      </c>
      <c r="T75" s="14">
        <v>0</v>
      </c>
      <c r="U75" s="14">
        <v>0</v>
      </c>
      <c r="V75" s="14">
        <v>0.33994106999999996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0.28043283699999999</v>
      </c>
      <c r="AW75" s="14">
        <v>0</v>
      </c>
      <c r="AX75" s="14">
        <v>0</v>
      </c>
      <c r="AY75" s="14">
        <v>0</v>
      </c>
      <c r="AZ75" s="14">
        <v>5.1205734468234905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0.47705472113333325</v>
      </c>
      <c r="BG75" s="14">
        <v>0</v>
      </c>
      <c r="BH75" s="14">
        <v>0</v>
      </c>
      <c r="BI75" s="14">
        <v>0</v>
      </c>
      <c r="BJ75" s="14">
        <v>0.78617143779999998</v>
      </c>
      <c r="BK75" s="15">
        <f t="shared" si="2"/>
        <v>7.4427587175901575</v>
      </c>
    </row>
    <row r="76" spans="1:63" x14ac:dyDescent="0.25">
      <c r="A76" s="12"/>
      <c r="B76" s="13" t="s">
        <v>75</v>
      </c>
      <c r="C76" s="14">
        <v>0</v>
      </c>
      <c r="D76" s="14">
        <v>2.5594133333333331</v>
      </c>
      <c r="E76" s="14">
        <v>0</v>
      </c>
      <c r="F76" s="14">
        <v>0</v>
      </c>
      <c r="G76" s="14">
        <v>0</v>
      </c>
      <c r="H76" s="14">
        <v>1.2081001643333336</v>
      </c>
      <c r="I76" s="14">
        <v>5.054841333333334</v>
      </c>
      <c r="J76" s="14">
        <v>0</v>
      </c>
      <c r="K76" s="14">
        <v>0</v>
      </c>
      <c r="L76" s="14">
        <v>5.9506126006333346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0.71309703963333337</v>
      </c>
      <c r="S76" s="14">
        <v>2.0239993333333331E-2</v>
      </c>
      <c r="T76" s="14">
        <v>0.12797066666666668</v>
      </c>
      <c r="U76" s="14">
        <v>0</v>
      </c>
      <c r="V76" s="14">
        <v>1.0290219433333334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0.6587940906333335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4.8802161341333345</v>
      </c>
      <c r="AW76" s="14">
        <v>15.986434835166667</v>
      </c>
      <c r="AX76" s="14">
        <v>0</v>
      </c>
      <c r="AY76" s="14">
        <v>0</v>
      </c>
      <c r="AZ76" s="14">
        <v>50.743855062861456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8.7151420429999984</v>
      </c>
      <c r="BG76" s="14">
        <v>0.35311066126666668</v>
      </c>
      <c r="BH76" s="14">
        <v>0</v>
      </c>
      <c r="BI76" s="14">
        <v>0</v>
      </c>
      <c r="BJ76" s="14">
        <v>12.287406608466661</v>
      </c>
      <c r="BK76" s="15">
        <f t="shared" si="2"/>
        <v>110.28825651012812</v>
      </c>
    </row>
    <row r="77" spans="1:63" x14ac:dyDescent="0.25">
      <c r="A77" s="12"/>
      <c r="B77" s="13" t="s">
        <v>76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0.58012730759999986</v>
      </c>
      <c r="I77" s="14">
        <v>12.79142</v>
      </c>
      <c r="J77" s="14">
        <v>0</v>
      </c>
      <c r="K77" s="14">
        <v>0</v>
      </c>
      <c r="L77" s="14">
        <v>4.0967582438333325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0.23816927623333334</v>
      </c>
      <c r="S77" s="14">
        <v>0</v>
      </c>
      <c r="T77" s="14">
        <v>0</v>
      </c>
      <c r="U77" s="14">
        <v>0</v>
      </c>
      <c r="V77" s="14">
        <v>0.70352809999999999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4.1568372666666673E-2</v>
      </c>
      <c r="AC77" s="14">
        <v>0</v>
      </c>
      <c r="AD77" s="14">
        <v>0</v>
      </c>
      <c r="AE77" s="14">
        <v>0</v>
      </c>
      <c r="AF77" s="14">
        <v>0.40990126840000002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2.1814578606666659</v>
      </c>
      <c r="AW77" s="14">
        <v>2.0194752</v>
      </c>
      <c r="AX77" s="14">
        <v>0</v>
      </c>
      <c r="AY77" s="14">
        <v>0</v>
      </c>
      <c r="AZ77" s="14">
        <v>10.989601785554022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2.3216924741999994</v>
      </c>
      <c r="BG77" s="14">
        <v>0.48129469459999996</v>
      </c>
      <c r="BH77" s="14">
        <v>0</v>
      </c>
      <c r="BI77" s="14">
        <v>0</v>
      </c>
      <c r="BJ77" s="14">
        <v>2.8702819205000001</v>
      </c>
      <c r="BK77" s="15">
        <f t="shared" si="2"/>
        <v>39.725276504254019</v>
      </c>
    </row>
    <row r="78" spans="1:63" x14ac:dyDescent="0.25">
      <c r="A78" s="12"/>
      <c r="B78" s="13" t="s">
        <v>77</v>
      </c>
      <c r="C78" s="14">
        <v>0</v>
      </c>
      <c r="D78" s="14">
        <v>8.4294058195666679</v>
      </c>
      <c r="E78" s="14">
        <v>0</v>
      </c>
      <c r="F78" s="14">
        <v>0</v>
      </c>
      <c r="G78" s="14">
        <v>0</v>
      </c>
      <c r="H78" s="14">
        <v>0.56695993573333325</v>
      </c>
      <c r="I78" s="14">
        <v>7.1892175101000007</v>
      </c>
      <c r="J78" s="14">
        <v>0</v>
      </c>
      <c r="K78" s="14">
        <v>0</v>
      </c>
      <c r="L78" s="14">
        <v>7.4515874603666674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0.459581458</v>
      </c>
      <c r="S78" s="14">
        <v>0.14148384390000002</v>
      </c>
      <c r="T78" s="14">
        <v>0</v>
      </c>
      <c r="U78" s="14">
        <v>0</v>
      </c>
      <c r="V78" s="14">
        <v>0.88435695596666675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1.8733318914666668</v>
      </c>
      <c r="AW78" s="14">
        <v>2.5200680000000002</v>
      </c>
      <c r="AX78" s="14">
        <v>0</v>
      </c>
      <c r="AY78" s="14">
        <v>0</v>
      </c>
      <c r="AZ78" s="14">
        <v>13.610770348632997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4.4427662347666681</v>
      </c>
      <c r="BG78" s="14">
        <v>0.39756070220000006</v>
      </c>
      <c r="BH78" s="14">
        <v>0</v>
      </c>
      <c r="BI78" s="14">
        <v>0</v>
      </c>
      <c r="BJ78" s="14">
        <v>5.6541010025000009</v>
      </c>
      <c r="BK78" s="15">
        <f t="shared" si="2"/>
        <v>53.621191163199668</v>
      </c>
    </row>
    <row r="79" spans="1:63" x14ac:dyDescent="0.25">
      <c r="A79" s="12"/>
      <c r="B79" s="13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0.67844702983333338</v>
      </c>
      <c r="I79" s="14">
        <v>31.92305</v>
      </c>
      <c r="J79" s="14">
        <v>0</v>
      </c>
      <c r="K79" s="14">
        <v>0</v>
      </c>
      <c r="L79" s="14">
        <v>4.2877353958333329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0.42066122570000003</v>
      </c>
      <c r="S79" s="14">
        <v>2.5538439999999998</v>
      </c>
      <c r="T79" s="14">
        <v>0</v>
      </c>
      <c r="U79" s="14">
        <v>0</v>
      </c>
      <c r="V79" s="14">
        <v>0.4759404116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6.2853900000000001E-3</v>
      </c>
      <c r="AC79" s="14">
        <v>0</v>
      </c>
      <c r="AD79" s="14">
        <v>0</v>
      </c>
      <c r="AE79" s="14">
        <v>0</v>
      </c>
      <c r="AF79" s="14">
        <v>1.1712093224666669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3.5532396364999976</v>
      </c>
      <c r="AW79" s="14">
        <v>8.1081530999999991</v>
      </c>
      <c r="AX79" s="14">
        <v>0</v>
      </c>
      <c r="AY79" s="14">
        <v>0</v>
      </c>
      <c r="AZ79" s="14">
        <v>15.681877990351436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4.0811622419999996</v>
      </c>
      <c r="BG79" s="14">
        <v>0.61732302083333324</v>
      </c>
      <c r="BH79" s="14">
        <v>0</v>
      </c>
      <c r="BI79" s="14">
        <v>0</v>
      </c>
      <c r="BJ79" s="14">
        <v>14.03531818140001</v>
      </c>
      <c r="BK79" s="15">
        <f t="shared" si="2"/>
        <v>87.594246946518126</v>
      </c>
    </row>
    <row r="80" spans="1:63" x14ac:dyDescent="0.25">
      <c r="A80" s="12"/>
      <c r="B80" s="13" t="s">
        <v>79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0.69862583720000004</v>
      </c>
      <c r="I80" s="14">
        <v>7.6500659999999998</v>
      </c>
      <c r="J80" s="14">
        <v>0</v>
      </c>
      <c r="K80" s="14">
        <v>0</v>
      </c>
      <c r="L80" s="14">
        <v>1.2881609113666666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0.36654480396666667</v>
      </c>
      <c r="S80" s="14">
        <v>2.5500219999999998</v>
      </c>
      <c r="T80" s="14">
        <v>0</v>
      </c>
      <c r="U80" s="14">
        <v>0</v>
      </c>
      <c r="V80" s="14">
        <v>0.75225649000000006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8.0671750333333334E-2</v>
      </c>
      <c r="AC80" s="14">
        <v>0</v>
      </c>
      <c r="AD80" s="14">
        <v>0</v>
      </c>
      <c r="AE80" s="14">
        <v>0</v>
      </c>
      <c r="AF80" s="14">
        <v>0.27620112666666669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2.5967723817666668</v>
      </c>
      <c r="AW80" s="14">
        <v>8.8549188036666653</v>
      </c>
      <c r="AX80" s="14">
        <v>0</v>
      </c>
      <c r="AY80" s="14">
        <v>0</v>
      </c>
      <c r="AZ80" s="14">
        <v>26.493005850615308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3.0728554158333337</v>
      </c>
      <c r="BG80" s="14">
        <v>0.98800658303333333</v>
      </c>
      <c r="BH80" s="14">
        <v>0</v>
      </c>
      <c r="BI80" s="14">
        <v>0</v>
      </c>
      <c r="BJ80" s="14">
        <v>3.0269396097666661</v>
      </c>
      <c r="BK80" s="15">
        <f t="shared" si="2"/>
        <v>58.695047564215301</v>
      </c>
    </row>
    <row r="81" spans="1:63" x14ac:dyDescent="0.25">
      <c r="A81" s="12"/>
      <c r="B81" s="13" t="s">
        <v>80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0.17250188236666664</v>
      </c>
      <c r="I81" s="14">
        <v>6.3609983333333338</v>
      </c>
      <c r="J81" s="14">
        <v>0</v>
      </c>
      <c r="K81" s="14">
        <v>0</v>
      </c>
      <c r="L81" s="14">
        <v>2.0161323267666664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0.25909598826666669</v>
      </c>
      <c r="S81" s="14">
        <v>1.4375856233333333</v>
      </c>
      <c r="T81" s="14">
        <v>0</v>
      </c>
      <c r="U81" s="14">
        <v>0</v>
      </c>
      <c r="V81" s="14">
        <v>0.75123390316666661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5.0114413333333337E-2</v>
      </c>
      <c r="AC81" s="14">
        <v>0</v>
      </c>
      <c r="AD81" s="14">
        <v>0</v>
      </c>
      <c r="AE81" s="14">
        <v>0</v>
      </c>
      <c r="AF81" s="14">
        <v>0.20045765333333332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1.9782490215999997</v>
      </c>
      <c r="AW81" s="14">
        <v>4.2988732033333328</v>
      </c>
      <c r="AX81" s="14">
        <v>0</v>
      </c>
      <c r="AY81" s="14">
        <v>0</v>
      </c>
      <c r="AZ81" s="14">
        <v>9.0997535594160421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1.2653557797666668</v>
      </c>
      <c r="BG81" s="14">
        <v>2.0045765333333332</v>
      </c>
      <c r="BH81" s="14">
        <v>0</v>
      </c>
      <c r="BI81" s="14">
        <v>0</v>
      </c>
      <c r="BJ81" s="14">
        <v>3.1276103910333335</v>
      </c>
      <c r="BK81" s="15">
        <f t="shared" si="2"/>
        <v>33.022538612382711</v>
      </c>
    </row>
    <row r="82" spans="1:63" x14ac:dyDescent="0.25">
      <c r="A82" s="12"/>
      <c r="B82" s="13" t="s">
        <v>81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0.48960954936666667</v>
      </c>
      <c r="I82" s="14">
        <v>0</v>
      </c>
      <c r="J82" s="14">
        <v>0</v>
      </c>
      <c r="K82" s="14">
        <v>0</v>
      </c>
      <c r="L82" s="14">
        <v>4.0543262479999997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0.38719428703333331</v>
      </c>
      <c r="S82" s="14">
        <v>1.271746</v>
      </c>
      <c r="T82" s="14">
        <v>0</v>
      </c>
      <c r="U82" s="14">
        <v>0</v>
      </c>
      <c r="V82" s="14">
        <v>1.4686279308333334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3.0618429666666669E-2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2.2192455589666666</v>
      </c>
      <c r="AW82" s="14">
        <v>6.2619633093333338</v>
      </c>
      <c r="AX82" s="14">
        <v>0</v>
      </c>
      <c r="AY82" s="14">
        <v>0</v>
      </c>
      <c r="AZ82" s="14">
        <v>9.7074788139689101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3.4396635727666687</v>
      </c>
      <c r="BG82" s="14">
        <v>0</v>
      </c>
      <c r="BH82" s="14">
        <v>0</v>
      </c>
      <c r="BI82" s="14">
        <v>0</v>
      </c>
      <c r="BJ82" s="14">
        <v>4.1404680028333321</v>
      </c>
      <c r="BK82" s="15">
        <f t="shared" si="2"/>
        <v>33.470941702768911</v>
      </c>
    </row>
    <row r="83" spans="1:63" x14ac:dyDescent="0.25">
      <c r="A83" s="12"/>
      <c r="B83" s="13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0.45663141063333335</v>
      </c>
      <c r="I83" s="14">
        <v>3.680631666</v>
      </c>
      <c r="J83" s="14">
        <v>0</v>
      </c>
      <c r="K83" s="14">
        <v>0</v>
      </c>
      <c r="L83" s="14">
        <v>2.4162938474666666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0.44290514589999996</v>
      </c>
      <c r="S83" s="14">
        <v>6.321531666666666E-2</v>
      </c>
      <c r="T83" s="14">
        <v>3.7929189999999999</v>
      </c>
      <c r="U83" s="14">
        <v>0</v>
      </c>
      <c r="V83" s="14">
        <v>1.7776425990333333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3.7364870000000001E-2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2.1336874000333346</v>
      </c>
      <c r="AW83" s="14">
        <v>0.5995816139333332</v>
      </c>
      <c r="AX83" s="14">
        <v>1.2454956666666666</v>
      </c>
      <c r="AY83" s="14">
        <v>0</v>
      </c>
      <c r="AZ83" s="14">
        <v>19.639963208345659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2.7905304985666692</v>
      </c>
      <c r="BG83" s="14">
        <v>8.7184696666666672E-2</v>
      </c>
      <c r="BH83" s="14">
        <v>0</v>
      </c>
      <c r="BI83" s="14">
        <v>0</v>
      </c>
      <c r="BJ83" s="14">
        <v>3.2109722980333335</v>
      </c>
      <c r="BK83" s="15">
        <f t="shared" si="2"/>
        <v>42.375019237945658</v>
      </c>
    </row>
    <row r="84" spans="1:63" x14ac:dyDescent="0.25">
      <c r="A84" s="12"/>
      <c r="B84" s="13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0.34960033493333331</v>
      </c>
      <c r="I84" s="14">
        <v>0</v>
      </c>
      <c r="J84" s="14">
        <v>0</v>
      </c>
      <c r="K84" s="14">
        <v>0</v>
      </c>
      <c r="L84" s="14">
        <v>2.6519222464999999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0.36110295080000004</v>
      </c>
      <c r="S84" s="14">
        <v>0</v>
      </c>
      <c r="T84" s="14">
        <v>5.0267160000000004</v>
      </c>
      <c r="U84" s="14">
        <v>0</v>
      </c>
      <c r="V84" s="14">
        <v>0.436268135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0.31012439393333335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2.8525076918333339</v>
      </c>
      <c r="AW84" s="14">
        <v>7.0214386003999998</v>
      </c>
      <c r="AX84" s="14">
        <v>0</v>
      </c>
      <c r="AY84" s="14">
        <v>0</v>
      </c>
      <c r="AZ84" s="14">
        <v>11.319414207093706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2.8915733640666659</v>
      </c>
      <c r="BG84" s="14">
        <v>0.18573675000000001</v>
      </c>
      <c r="BH84" s="14">
        <v>0</v>
      </c>
      <c r="BI84" s="14">
        <v>0</v>
      </c>
      <c r="BJ84" s="14">
        <v>4.1069675871666655</v>
      </c>
      <c r="BK84" s="15">
        <f t="shared" si="2"/>
        <v>37.513372261727035</v>
      </c>
    </row>
    <row r="85" spans="1:63" x14ac:dyDescent="0.25">
      <c r="A85" s="12"/>
      <c r="B85" s="13" t="s">
        <v>84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0.33288126126666667</v>
      </c>
      <c r="I85" s="14">
        <v>6.2564566666666668</v>
      </c>
      <c r="J85" s="14">
        <v>0</v>
      </c>
      <c r="K85" s="14">
        <v>0</v>
      </c>
      <c r="L85" s="14">
        <v>1.7655720713333332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0.1510866475</v>
      </c>
      <c r="S85" s="14">
        <v>0.20164080843333332</v>
      </c>
      <c r="T85" s="14">
        <v>0</v>
      </c>
      <c r="U85" s="14">
        <v>0</v>
      </c>
      <c r="V85" s="14">
        <v>0.62564566666666666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2.1903521815333331</v>
      </c>
      <c r="AW85" s="14">
        <v>1.9115235500000001</v>
      </c>
      <c r="AX85" s="14">
        <v>0</v>
      </c>
      <c r="AY85" s="14">
        <v>0</v>
      </c>
      <c r="AZ85" s="14">
        <v>20.731053645445652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1.6466019246999994</v>
      </c>
      <c r="BG85" s="14">
        <v>0</v>
      </c>
      <c r="BH85" s="14">
        <v>0</v>
      </c>
      <c r="BI85" s="14">
        <v>0</v>
      </c>
      <c r="BJ85" s="14">
        <v>7.5323130147999997</v>
      </c>
      <c r="BK85" s="15">
        <f t="shared" si="2"/>
        <v>43.345127438345656</v>
      </c>
    </row>
    <row r="86" spans="1:63" x14ac:dyDescent="0.25">
      <c r="A86" s="12"/>
      <c r="B86" s="13" t="s">
        <v>85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5.2853937333333337E-2</v>
      </c>
      <c r="I86" s="14">
        <v>357.685948</v>
      </c>
      <c r="J86" s="14">
        <v>0</v>
      </c>
      <c r="K86" s="14">
        <v>0</v>
      </c>
      <c r="L86" s="14">
        <v>9.219324580666667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6.1458066666666685E-4</v>
      </c>
      <c r="S86" s="14">
        <v>92.187100000000001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0.11332976920000001</v>
      </c>
      <c r="AW86" s="14">
        <v>2.4493906666666669</v>
      </c>
      <c r="AX86" s="14">
        <v>0</v>
      </c>
      <c r="AY86" s="14">
        <v>0</v>
      </c>
      <c r="AZ86" s="14">
        <v>6.1234766563097953E-2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3.54916708E-2</v>
      </c>
      <c r="BG86" s="14">
        <v>0</v>
      </c>
      <c r="BH86" s="14">
        <v>0</v>
      </c>
      <c r="BI86" s="14">
        <v>0</v>
      </c>
      <c r="BJ86" s="14">
        <v>6.1234766666666662E-2</v>
      </c>
      <c r="BK86" s="15">
        <f t="shared" si="2"/>
        <v>461.86652273856305</v>
      </c>
    </row>
    <row r="87" spans="1:63" x14ac:dyDescent="0.25">
      <c r="A87" s="12"/>
      <c r="B87" s="13" t="s">
        <v>86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0.20338653669999998</v>
      </c>
      <c r="I87" s="14">
        <v>12.479633333333332</v>
      </c>
      <c r="J87" s="14">
        <v>0</v>
      </c>
      <c r="K87" s="14">
        <v>0</v>
      </c>
      <c r="L87" s="14">
        <v>2.9476893933333339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7.0053991033333332E-2</v>
      </c>
      <c r="S87" s="14">
        <v>0</v>
      </c>
      <c r="T87" s="14">
        <v>0</v>
      </c>
      <c r="U87" s="14">
        <v>0</v>
      </c>
      <c r="V87" s="14">
        <v>0.23212117999999998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0.8320550953000001</v>
      </c>
      <c r="AW87" s="14">
        <v>5.0064296700000002</v>
      </c>
      <c r="AX87" s="14">
        <v>0</v>
      </c>
      <c r="AY87" s="14">
        <v>0</v>
      </c>
      <c r="AZ87" s="14">
        <v>4.9225258449224816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0.59847768330000006</v>
      </c>
      <c r="BG87" s="14">
        <v>0</v>
      </c>
      <c r="BH87" s="14">
        <v>0</v>
      </c>
      <c r="BI87" s="14">
        <v>0</v>
      </c>
      <c r="BJ87" s="14">
        <v>0.69499576500000004</v>
      </c>
      <c r="BK87" s="15">
        <f t="shared" si="2"/>
        <v>27.987368492922485</v>
      </c>
    </row>
    <row r="88" spans="1:63" x14ac:dyDescent="0.25">
      <c r="A88" s="12"/>
      <c r="B88" s="13" t="s">
        <v>87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7.2940645333333326E-3</v>
      </c>
      <c r="I88" s="14">
        <v>190.06869833333332</v>
      </c>
      <c r="J88" s="14">
        <v>0</v>
      </c>
      <c r="K88" s="14">
        <v>0</v>
      </c>
      <c r="L88" s="14">
        <v>0.67505044150000004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3.0656241666666664E-3</v>
      </c>
      <c r="S88" s="14">
        <v>0</v>
      </c>
      <c r="T88" s="14">
        <v>0</v>
      </c>
      <c r="U88" s="14">
        <v>0</v>
      </c>
      <c r="V88" s="14">
        <v>6.1312483333333327E-4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6.915548366666667E-2</v>
      </c>
      <c r="AW88" s="14">
        <v>0</v>
      </c>
      <c r="AX88" s="14">
        <v>0</v>
      </c>
      <c r="AY88" s="14">
        <v>0</v>
      </c>
      <c r="AZ88" s="14">
        <v>2.4436566577905668E-2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9.7748616666666656E-3</v>
      </c>
      <c r="BG88" s="14">
        <v>56.204103333333336</v>
      </c>
      <c r="BH88" s="14">
        <v>0</v>
      </c>
      <c r="BI88" s="14">
        <v>0</v>
      </c>
      <c r="BJ88" s="14">
        <v>0</v>
      </c>
      <c r="BK88" s="15">
        <f t="shared" si="2"/>
        <v>247.06219183361125</v>
      </c>
    </row>
    <row r="89" spans="1:63" x14ac:dyDescent="0.25">
      <c r="A89" s="12"/>
      <c r="B89" s="13" t="s">
        <v>88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0.53236695620000007</v>
      </c>
      <c r="I89" s="14">
        <v>0</v>
      </c>
      <c r="J89" s="14">
        <v>0</v>
      </c>
      <c r="K89" s="14">
        <v>0</v>
      </c>
      <c r="L89" s="14">
        <v>2.7985106967666664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0.13064636140000002</v>
      </c>
      <c r="S89" s="14">
        <v>0</v>
      </c>
      <c r="T89" s="14">
        <v>0</v>
      </c>
      <c r="U89" s="14">
        <v>0</v>
      </c>
      <c r="V89" s="14">
        <v>0.37853519499999999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0.1835367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2.0467051074666669</v>
      </c>
      <c r="AW89" s="14">
        <v>10.5604447666</v>
      </c>
      <c r="AX89" s="14">
        <v>0</v>
      </c>
      <c r="AY89" s="14">
        <v>0</v>
      </c>
      <c r="AZ89" s="14">
        <v>15.179773880733325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0.69799128673333355</v>
      </c>
      <c r="BG89" s="14">
        <v>0.40378074000000003</v>
      </c>
      <c r="BH89" s="14">
        <v>0</v>
      </c>
      <c r="BI89" s="14">
        <v>0</v>
      </c>
      <c r="BJ89" s="14">
        <v>3.5238862861999998</v>
      </c>
      <c r="BK89" s="15">
        <f t="shared" si="2"/>
        <v>36.436177977099987</v>
      </c>
    </row>
    <row r="90" spans="1:63" x14ac:dyDescent="0.25">
      <c r="A90" s="12"/>
      <c r="B90" s="13" t="s">
        <v>89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0.33833947860000013</v>
      </c>
      <c r="I90" s="14">
        <v>0</v>
      </c>
      <c r="J90" s="14">
        <v>0</v>
      </c>
      <c r="K90" s="14">
        <v>0</v>
      </c>
      <c r="L90" s="14">
        <v>4.7451697603333338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0.10629404173333334</v>
      </c>
      <c r="S90" s="14">
        <v>0</v>
      </c>
      <c r="T90" s="14">
        <v>0</v>
      </c>
      <c r="U90" s="14">
        <v>0</v>
      </c>
      <c r="V90" s="14">
        <v>0.34862902666666667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1.380720464066667</v>
      </c>
      <c r="AW90" s="14">
        <v>2.2528441800000003</v>
      </c>
      <c r="AX90" s="14">
        <v>0</v>
      </c>
      <c r="AY90" s="14">
        <v>0</v>
      </c>
      <c r="AZ90" s="14">
        <v>13.113588986386263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1.0194252745666668</v>
      </c>
      <c r="BG90" s="14">
        <v>0.51563735999999993</v>
      </c>
      <c r="BH90" s="14">
        <v>0</v>
      </c>
      <c r="BI90" s="14">
        <v>0</v>
      </c>
      <c r="BJ90" s="14">
        <v>1.4469539363333332</v>
      </c>
      <c r="BK90" s="15">
        <f t="shared" si="2"/>
        <v>25.267602508686267</v>
      </c>
    </row>
    <row r="91" spans="1:63" x14ac:dyDescent="0.25">
      <c r="A91" s="12"/>
      <c r="B91" s="13" t="s">
        <v>90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0.36262330806666671</v>
      </c>
      <c r="I91" s="14">
        <v>4.9785946666666661</v>
      </c>
      <c r="J91" s="14">
        <v>0</v>
      </c>
      <c r="K91" s="14">
        <v>0</v>
      </c>
      <c r="L91" s="14">
        <v>0.5997700920333332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5.0188959666666672E-2</v>
      </c>
      <c r="S91" s="14">
        <v>0</v>
      </c>
      <c r="T91" s="14">
        <v>0</v>
      </c>
      <c r="U91" s="14">
        <v>0</v>
      </c>
      <c r="V91" s="14">
        <v>1.0343030419999999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0.76610220550000019</v>
      </c>
      <c r="AW91" s="14">
        <v>4.4561230641999998</v>
      </c>
      <c r="AX91" s="14">
        <v>0</v>
      </c>
      <c r="AY91" s="14">
        <v>0</v>
      </c>
      <c r="AZ91" s="14">
        <v>10.664352032231708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0.79795012080000016</v>
      </c>
      <c r="BG91" s="14">
        <v>5.5236630000000009E-2</v>
      </c>
      <c r="BH91" s="14">
        <v>0</v>
      </c>
      <c r="BI91" s="14">
        <v>0</v>
      </c>
      <c r="BJ91" s="14">
        <v>1.7285024679333334</v>
      </c>
      <c r="BK91" s="15">
        <f t="shared" si="2"/>
        <v>25.493746589098372</v>
      </c>
    </row>
    <row r="92" spans="1:63" x14ac:dyDescent="0.25">
      <c r="A92" s="12"/>
      <c r="B92" s="13" t="s">
        <v>91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0.35474604209999994</v>
      </c>
      <c r="I92" s="14">
        <v>0.12409863333333332</v>
      </c>
      <c r="J92" s="14">
        <v>0</v>
      </c>
      <c r="K92" s="14">
        <v>0</v>
      </c>
      <c r="L92" s="14">
        <v>7.7377983601333353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3.5381025299999994E-2</v>
      </c>
      <c r="S92" s="14">
        <v>0</v>
      </c>
      <c r="T92" s="14">
        <v>0</v>
      </c>
      <c r="U92" s="14">
        <v>0</v>
      </c>
      <c r="V92" s="14">
        <v>1.2409863333333339E-3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0.74634287783333331</v>
      </c>
      <c r="AW92" s="14">
        <v>0.25702922</v>
      </c>
      <c r="AX92" s="14">
        <v>0</v>
      </c>
      <c r="AY92" s="14">
        <v>0</v>
      </c>
      <c r="AZ92" s="14">
        <v>17.4061607677483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0.3632562585666666</v>
      </c>
      <c r="BG92" s="14">
        <v>0.24478973333333334</v>
      </c>
      <c r="BH92" s="14">
        <v>0</v>
      </c>
      <c r="BI92" s="14">
        <v>0</v>
      </c>
      <c r="BJ92" s="14">
        <v>0.81741473246666663</v>
      </c>
      <c r="BK92" s="15">
        <f t="shared" si="2"/>
        <v>28.088258637148304</v>
      </c>
    </row>
    <row r="93" spans="1:63" x14ac:dyDescent="0.25">
      <c r="A93" s="12"/>
      <c r="B93" s="13" t="s">
        <v>92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0.26395842446666667</v>
      </c>
      <c r="I93" s="14">
        <v>7.3968760000000007</v>
      </c>
      <c r="J93" s="14">
        <v>0</v>
      </c>
      <c r="K93" s="14">
        <v>0</v>
      </c>
      <c r="L93" s="14">
        <v>1.8688180091666666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0.14974667190000002</v>
      </c>
      <c r="S93" s="14">
        <v>0</v>
      </c>
      <c r="T93" s="14">
        <v>0</v>
      </c>
      <c r="U93" s="14">
        <v>0</v>
      </c>
      <c r="V93" s="14">
        <v>0.3698438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1.9929115161000002</v>
      </c>
      <c r="AW93" s="14">
        <v>1.5534253062999999</v>
      </c>
      <c r="AX93" s="14">
        <v>0</v>
      </c>
      <c r="AY93" s="14">
        <v>0</v>
      </c>
      <c r="AZ93" s="14">
        <v>9.5274718627149024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0.75130178106666667</v>
      </c>
      <c r="BG93" s="14">
        <v>7.3131619999999994E-2</v>
      </c>
      <c r="BH93" s="14">
        <v>0</v>
      </c>
      <c r="BI93" s="14">
        <v>0</v>
      </c>
      <c r="BJ93" s="14">
        <v>1.9292234308666667</v>
      </c>
      <c r="BK93" s="15">
        <f t="shared" si="2"/>
        <v>25.876708422581572</v>
      </c>
    </row>
    <row r="94" spans="1:63" x14ac:dyDescent="0.25">
      <c r="A94" s="12"/>
      <c r="B94" s="13" t="s">
        <v>93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0.62413398323333336</v>
      </c>
      <c r="I94" s="14">
        <v>0.12272116666666667</v>
      </c>
      <c r="J94" s="14">
        <v>1.2272116666666666</v>
      </c>
      <c r="K94" s="14">
        <v>0</v>
      </c>
      <c r="L94" s="14">
        <v>3.9790724507999999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0.20920322966666668</v>
      </c>
      <c r="S94" s="14">
        <v>0.61360583333333329</v>
      </c>
      <c r="T94" s="14">
        <v>6.1606025666666673</v>
      </c>
      <c r="U94" s="14">
        <v>0</v>
      </c>
      <c r="V94" s="14">
        <v>0.47861254999999997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1.0327736538666668</v>
      </c>
      <c r="AW94" s="14">
        <v>0.6615084671</v>
      </c>
      <c r="AX94" s="14">
        <v>0</v>
      </c>
      <c r="AY94" s="14">
        <v>0</v>
      </c>
      <c r="AZ94" s="14">
        <v>9.2149434577329519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1.521553422166668</v>
      </c>
      <c r="BG94" s="14">
        <v>6.0677716666666666E-2</v>
      </c>
      <c r="BH94" s="14">
        <v>0</v>
      </c>
      <c r="BI94" s="14">
        <v>0</v>
      </c>
      <c r="BJ94" s="14">
        <v>2.1327420127333334</v>
      </c>
      <c r="BK94" s="15">
        <f t="shared" si="2"/>
        <v>28.039362177299626</v>
      </c>
    </row>
    <row r="95" spans="1:63" x14ac:dyDescent="0.25">
      <c r="A95" s="12"/>
      <c r="B95" s="13" t="s">
        <v>94</v>
      </c>
      <c r="C95" s="14">
        <v>0</v>
      </c>
      <c r="D95" s="14">
        <v>6.1164768700000005</v>
      </c>
      <c r="E95" s="14">
        <v>0</v>
      </c>
      <c r="F95" s="14">
        <v>0</v>
      </c>
      <c r="G95" s="14">
        <v>0</v>
      </c>
      <c r="H95" s="14">
        <v>0.19803102136666667</v>
      </c>
      <c r="I95" s="14">
        <v>15.871097666666667</v>
      </c>
      <c r="J95" s="14">
        <v>0.61042683333333325</v>
      </c>
      <c r="K95" s="14">
        <v>0</v>
      </c>
      <c r="L95" s="14">
        <v>1.0687352997999999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0.1821025523</v>
      </c>
      <c r="S95" s="14">
        <v>0.62263536999999991</v>
      </c>
      <c r="T95" s="14">
        <v>0</v>
      </c>
      <c r="U95" s="14">
        <v>0</v>
      </c>
      <c r="V95" s="14">
        <v>0.142839879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5.5802722299999989E-2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0.84766863446666685</v>
      </c>
      <c r="AW95" s="14">
        <v>14.3444862</v>
      </c>
      <c r="AX95" s="14">
        <v>0</v>
      </c>
      <c r="AY95" s="14">
        <v>0</v>
      </c>
      <c r="AZ95" s="14">
        <v>7.3607357665379283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0.97748349580000038</v>
      </c>
      <c r="BG95" s="14">
        <v>6.0372416666666665E-2</v>
      </c>
      <c r="BH95" s="14">
        <v>0</v>
      </c>
      <c r="BI95" s="14">
        <v>0</v>
      </c>
      <c r="BJ95" s="14">
        <v>1.2339428866666666</v>
      </c>
      <c r="BK95" s="15">
        <f t="shared" si="2"/>
        <v>49.692837614904604</v>
      </c>
    </row>
    <row r="96" spans="1:63" x14ac:dyDescent="0.25">
      <c r="A96" s="12"/>
      <c r="B96" s="13" t="s">
        <v>95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0.2006382619</v>
      </c>
      <c r="I96" s="14">
        <v>6.3355514429333333</v>
      </c>
      <c r="J96" s="14">
        <v>0.24391246666666666</v>
      </c>
      <c r="K96" s="14">
        <v>0</v>
      </c>
      <c r="L96" s="14">
        <v>0.72426453176666661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0.20338417723333335</v>
      </c>
      <c r="S96" s="14">
        <v>0</v>
      </c>
      <c r="T96" s="14">
        <v>0</v>
      </c>
      <c r="U96" s="14">
        <v>0</v>
      </c>
      <c r="V96" s="14">
        <v>0.23659509266666667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1.0175289711333331</v>
      </c>
      <c r="AW96" s="14">
        <v>1.288405652</v>
      </c>
      <c r="AX96" s="14">
        <v>0</v>
      </c>
      <c r="AY96" s="14">
        <v>0</v>
      </c>
      <c r="AZ96" s="14">
        <v>15.768723103946449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0.87290288186666665</v>
      </c>
      <c r="BG96" s="14">
        <v>0.25333819000000002</v>
      </c>
      <c r="BH96" s="14">
        <v>0</v>
      </c>
      <c r="BI96" s="14">
        <v>0</v>
      </c>
      <c r="BJ96" s="14">
        <v>0.50679701723333337</v>
      </c>
      <c r="BK96" s="15">
        <f t="shared" si="2"/>
        <v>27.652041789346448</v>
      </c>
    </row>
    <row r="97" spans="1:63" x14ac:dyDescent="0.25">
      <c r="A97" s="12"/>
      <c r="B97" s="13" t="s">
        <v>96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0.26177919493333335</v>
      </c>
      <c r="I97" s="14">
        <v>7.9318313249999992</v>
      </c>
      <c r="J97" s="14">
        <v>1.2156063333333333</v>
      </c>
      <c r="K97" s="14">
        <v>0</v>
      </c>
      <c r="L97" s="14">
        <v>6.078031666666666E-2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0.120973994</v>
      </c>
      <c r="S97" s="14">
        <v>0</v>
      </c>
      <c r="T97" s="14">
        <v>0</v>
      </c>
      <c r="U97" s="14">
        <v>0</v>
      </c>
      <c r="V97" s="14">
        <v>1.2977180807000002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0.12026043333333332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0.74234761900000013</v>
      </c>
      <c r="AW97" s="14">
        <v>0</v>
      </c>
      <c r="AX97" s="14">
        <v>0</v>
      </c>
      <c r="AY97" s="14">
        <v>0</v>
      </c>
      <c r="AZ97" s="14">
        <v>16.944369893677006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0.81475107960000004</v>
      </c>
      <c r="BG97" s="14">
        <v>0</v>
      </c>
      <c r="BH97" s="14">
        <v>0</v>
      </c>
      <c r="BI97" s="14">
        <v>0</v>
      </c>
      <c r="BJ97" s="14">
        <v>0.23149237473333334</v>
      </c>
      <c r="BK97" s="15">
        <f t="shared" si="2"/>
        <v>29.741910644977008</v>
      </c>
    </row>
    <row r="98" spans="1:63" x14ac:dyDescent="0.25">
      <c r="A98" s="12"/>
      <c r="B98" s="13" t="s">
        <v>97</v>
      </c>
      <c r="C98" s="14">
        <v>0</v>
      </c>
      <c r="D98" s="14">
        <v>0.36382160000000002</v>
      </c>
      <c r="E98" s="14">
        <v>0</v>
      </c>
      <c r="F98" s="14">
        <v>0</v>
      </c>
      <c r="G98" s="14">
        <v>0</v>
      </c>
      <c r="H98" s="14">
        <v>0.19150639679999998</v>
      </c>
      <c r="I98" s="14">
        <v>13.582673066666667</v>
      </c>
      <c r="J98" s="14">
        <v>0.90955399999999997</v>
      </c>
      <c r="K98" s="14">
        <v>0</v>
      </c>
      <c r="L98" s="14">
        <v>0.40748019200000002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0.23338968143333336</v>
      </c>
      <c r="S98" s="14">
        <v>2.4254773333333333E-2</v>
      </c>
      <c r="T98" s="14">
        <v>0</v>
      </c>
      <c r="U98" s="14">
        <v>0</v>
      </c>
      <c r="V98" s="14">
        <v>3.2659052293333337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0.9416419897333338</v>
      </c>
      <c r="AW98" s="14">
        <v>0.71995979999999993</v>
      </c>
      <c r="AX98" s="14">
        <v>0</v>
      </c>
      <c r="AY98" s="14">
        <v>0</v>
      </c>
      <c r="AZ98" s="14">
        <v>4.2446435323346901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1.0206993259666666</v>
      </c>
      <c r="BG98" s="14">
        <v>0</v>
      </c>
      <c r="BH98" s="14">
        <v>0</v>
      </c>
      <c r="BI98" s="14">
        <v>0</v>
      </c>
      <c r="BJ98" s="14">
        <v>1.3103088369</v>
      </c>
      <c r="BK98" s="15">
        <f t="shared" si="2"/>
        <v>27.215838424501356</v>
      </c>
    </row>
    <row r="99" spans="1:63" x14ac:dyDescent="0.25">
      <c r="A99" s="12"/>
      <c r="B99" s="13" t="s">
        <v>98</v>
      </c>
      <c r="C99" s="14">
        <v>0</v>
      </c>
      <c r="D99" s="14">
        <v>6.0419183333333333</v>
      </c>
      <c r="E99" s="14">
        <v>0</v>
      </c>
      <c r="F99" s="14">
        <v>0</v>
      </c>
      <c r="G99" s="14">
        <v>0</v>
      </c>
      <c r="H99" s="14">
        <v>8.8175904766666674E-2</v>
      </c>
      <c r="I99" s="14">
        <v>7.9149130166666657</v>
      </c>
      <c r="J99" s="14">
        <v>0</v>
      </c>
      <c r="K99" s="14">
        <v>0</v>
      </c>
      <c r="L99" s="14">
        <v>3.2269885818333335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0.30247330699999997</v>
      </c>
      <c r="S99" s="14">
        <v>0</v>
      </c>
      <c r="T99" s="14">
        <v>2.4167673333333334E-2</v>
      </c>
      <c r="U99" s="14">
        <v>0</v>
      </c>
      <c r="V99" s="14">
        <v>0.50015562319999995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0.11957386666666668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0.93152002910000009</v>
      </c>
      <c r="AW99" s="14">
        <v>4.8008907466666662</v>
      </c>
      <c r="AX99" s="14">
        <v>0.59786933333333325</v>
      </c>
      <c r="AY99" s="14">
        <v>0</v>
      </c>
      <c r="AZ99" s="14">
        <v>5.3773606402271081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1.3826210044333314</v>
      </c>
      <c r="BG99" s="14">
        <v>0.31770249896666669</v>
      </c>
      <c r="BH99" s="14">
        <v>0</v>
      </c>
      <c r="BI99" s="14">
        <v>0</v>
      </c>
      <c r="BJ99" s="14">
        <v>0.5214615751666668</v>
      </c>
      <c r="BK99" s="15">
        <f t="shared" ref="BK99:BK162" si="4">SUM(C99:BJ99)</f>
        <v>32.147792134693773</v>
      </c>
    </row>
    <row r="100" spans="1:63" x14ac:dyDescent="0.25">
      <c r="A100" s="12"/>
      <c r="B100" s="13" t="s">
        <v>99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0.191990788</v>
      </c>
      <c r="I100" s="14">
        <v>6.2472237599999998</v>
      </c>
      <c r="J100" s="14">
        <v>0</v>
      </c>
      <c r="K100" s="14">
        <v>0</v>
      </c>
      <c r="L100" s="14">
        <v>2.7138667423999996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0.1616721129</v>
      </c>
      <c r="S100" s="14">
        <v>0.37490046583333331</v>
      </c>
      <c r="T100" s="14">
        <v>0</v>
      </c>
      <c r="U100" s="14">
        <v>0</v>
      </c>
      <c r="V100" s="14">
        <v>0.52962976000000006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1.0436809186000002</v>
      </c>
      <c r="AW100" s="14">
        <v>2.7160576000000001</v>
      </c>
      <c r="AX100" s="14">
        <v>0</v>
      </c>
      <c r="AY100" s="14">
        <v>0</v>
      </c>
      <c r="AZ100" s="14">
        <v>32.5068971336487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0.97465445313333321</v>
      </c>
      <c r="BG100" s="14">
        <v>2.2526481408666665</v>
      </c>
      <c r="BH100" s="14">
        <v>0</v>
      </c>
      <c r="BI100" s="14">
        <v>0</v>
      </c>
      <c r="BJ100" s="14">
        <v>0.62707478503333325</v>
      </c>
      <c r="BK100" s="15">
        <f t="shared" si="4"/>
        <v>50.340296660415369</v>
      </c>
    </row>
    <row r="101" spans="1:63" x14ac:dyDescent="0.25">
      <c r="A101" s="12"/>
      <c r="B101" s="13" t="s">
        <v>100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3.5903310000000004E-3</v>
      </c>
      <c r="I101" s="14">
        <v>317.84003566000001</v>
      </c>
      <c r="J101" s="14">
        <v>0</v>
      </c>
      <c r="K101" s="14">
        <v>0</v>
      </c>
      <c r="L101" s="14">
        <v>1.1967770000000002E-3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1.0155223333333334E-3</v>
      </c>
      <c r="S101" s="14">
        <v>95.742159999999998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9.2048789811686668E-2</v>
      </c>
      <c r="BG101" s="14">
        <v>0</v>
      </c>
      <c r="BH101" s="14">
        <v>0</v>
      </c>
      <c r="BI101" s="14">
        <v>0</v>
      </c>
      <c r="BJ101" s="14">
        <v>1.789576E-2</v>
      </c>
      <c r="BK101" s="15">
        <f t="shared" si="4"/>
        <v>413.69794284014506</v>
      </c>
    </row>
    <row r="102" spans="1:63" x14ac:dyDescent="0.25">
      <c r="A102" s="12"/>
      <c r="B102" s="13" t="s">
        <v>101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0.17376587616666667</v>
      </c>
      <c r="I102" s="14">
        <v>12.202417864200001</v>
      </c>
      <c r="J102" s="14">
        <v>0.3619096</v>
      </c>
      <c r="K102" s="14">
        <v>0</v>
      </c>
      <c r="L102" s="14">
        <v>0.6176590506666666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0.16866782523333335</v>
      </c>
      <c r="S102" s="14">
        <v>0</v>
      </c>
      <c r="T102" s="14">
        <v>1.2946508900000006E-2</v>
      </c>
      <c r="U102" s="14">
        <v>0</v>
      </c>
      <c r="V102" s="14">
        <v>1.9241527066666664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0.11939846666666667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0.37038068023333337</v>
      </c>
      <c r="AW102" s="14">
        <v>2.6267662666666669</v>
      </c>
      <c r="AX102" s="14">
        <v>0</v>
      </c>
      <c r="AY102" s="14">
        <v>0</v>
      </c>
      <c r="AZ102" s="14">
        <v>6.8471882099650427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0.83557000799999914</v>
      </c>
      <c r="BG102" s="14">
        <v>0</v>
      </c>
      <c r="BH102" s="14">
        <v>0</v>
      </c>
      <c r="BI102" s="14">
        <v>0</v>
      </c>
      <c r="BJ102" s="14">
        <v>0.58948930133333355</v>
      </c>
      <c r="BK102" s="15">
        <f t="shared" si="4"/>
        <v>26.850312364698375</v>
      </c>
    </row>
    <row r="103" spans="1:63" x14ac:dyDescent="0.25">
      <c r="A103" s="12"/>
      <c r="B103" s="13" t="s">
        <v>102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0.2276899205</v>
      </c>
      <c r="I103" s="14">
        <v>13.5187808</v>
      </c>
      <c r="J103" s="14">
        <v>0</v>
      </c>
      <c r="K103" s="14">
        <v>0</v>
      </c>
      <c r="L103" s="14">
        <v>0.61075920399999994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0.11286861410000001</v>
      </c>
      <c r="S103" s="14">
        <v>1.2070339999999999</v>
      </c>
      <c r="T103" s="14">
        <v>0</v>
      </c>
      <c r="U103" s="14">
        <v>0</v>
      </c>
      <c r="V103" s="14">
        <v>2.6373692900000001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3.5669729999999997E-2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0.29983301106666671</v>
      </c>
      <c r="AW103" s="14">
        <v>4.9937621999999999</v>
      </c>
      <c r="AX103" s="14">
        <v>0</v>
      </c>
      <c r="AY103" s="14">
        <v>0</v>
      </c>
      <c r="AZ103" s="14">
        <v>8.2870294719299871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0.51536289829999993</v>
      </c>
      <c r="BG103" s="14">
        <v>0</v>
      </c>
      <c r="BH103" s="14">
        <v>0</v>
      </c>
      <c r="BI103" s="14">
        <v>0</v>
      </c>
      <c r="BJ103" s="14">
        <v>0.30555879706666667</v>
      </c>
      <c r="BK103" s="15">
        <f t="shared" si="4"/>
        <v>32.751717936963317</v>
      </c>
    </row>
    <row r="104" spans="1:63" x14ac:dyDescent="0.25">
      <c r="A104" s="12"/>
      <c r="B104" s="13" t="s">
        <v>103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0.69608886736666697</v>
      </c>
      <c r="I104" s="14">
        <v>11.816021964166668</v>
      </c>
      <c r="J104" s="14">
        <v>0</v>
      </c>
      <c r="K104" s="14">
        <v>0</v>
      </c>
      <c r="L104" s="14">
        <v>2.3167866095999998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0.32559909216666671</v>
      </c>
      <c r="S104" s="14">
        <v>0</v>
      </c>
      <c r="T104" s="14">
        <v>0</v>
      </c>
      <c r="U104" s="14">
        <v>0</v>
      </c>
      <c r="V104" s="14">
        <v>0.75701590019999998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5.8934033333333337E-2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1.5255215666666667E-3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1.8117856326999997</v>
      </c>
      <c r="AW104" s="14">
        <v>7.7792924000000001</v>
      </c>
      <c r="AX104" s="14">
        <v>0</v>
      </c>
      <c r="AY104" s="14">
        <v>0</v>
      </c>
      <c r="AZ104" s="14">
        <v>15.901832201727212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2.0095249760333327</v>
      </c>
      <c r="BG104" s="14">
        <v>8.250764666666667E-2</v>
      </c>
      <c r="BH104" s="14">
        <v>0</v>
      </c>
      <c r="BI104" s="14">
        <v>0</v>
      </c>
      <c r="BJ104" s="14">
        <v>1.4453729222333331</v>
      </c>
      <c r="BK104" s="15">
        <f t="shared" si="4"/>
        <v>45.002287767760549</v>
      </c>
    </row>
    <row r="105" spans="1:63" x14ac:dyDescent="0.25">
      <c r="A105" s="12"/>
      <c r="B105" s="13" t="s">
        <v>104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0.19183505430000003</v>
      </c>
      <c r="I105" s="14">
        <v>10.754107026666667</v>
      </c>
      <c r="J105" s="14">
        <v>0</v>
      </c>
      <c r="K105" s="14">
        <v>0</v>
      </c>
      <c r="L105" s="14">
        <v>3.5104439041000006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0.2067399992</v>
      </c>
      <c r="S105" s="14">
        <v>0</v>
      </c>
      <c r="T105" s="14">
        <v>0</v>
      </c>
      <c r="U105" s="14">
        <v>0</v>
      </c>
      <c r="V105" s="14">
        <v>0.44113299333333333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0.12983307333333333</v>
      </c>
      <c r="AC105" s="14">
        <v>0</v>
      </c>
      <c r="AD105" s="14">
        <v>0</v>
      </c>
      <c r="AE105" s="14">
        <v>0</v>
      </c>
      <c r="AF105" s="14">
        <v>5.9015033333333335E-2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1.1471634260666663</v>
      </c>
      <c r="AW105" s="14">
        <v>2.7879882047333333</v>
      </c>
      <c r="AX105" s="14">
        <v>0</v>
      </c>
      <c r="AY105" s="14">
        <v>0</v>
      </c>
      <c r="AZ105" s="14">
        <v>13.547456701494335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1.7890776605999994</v>
      </c>
      <c r="BG105" s="14">
        <v>0.35409020000000002</v>
      </c>
      <c r="BH105" s="14">
        <v>0</v>
      </c>
      <c r="BI105" s="14">
        <v>0</v>
      </c>
      <c r="BJ105" s="14">
        <v>2.6822629151666666</v>
      </c>
      <c r="BK105" s="15">
        <f t="shared" si="4"/>
        <v>37.601146192327676</v>
      </c>
    </row>
    <row r="106" spans="1:63" x14ac:dyDescent="0.25">
      <c r="A106" s="12"/>
      <c r="B106" s="13" t="s">
        <v>105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0.36837753413333324</v>
      </c>
      <c r="I106" s="14">
        <v>2.3682970099999996E-2</v>
      </c>
      <c r="J106" s="14">
        <v>0</v>
      </c>
      <c r="K106" s="14">
        <v>0</v>
      </c>
      <c r="L106" s="14">
        <v>0.88084479609999999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0.22880373603333332</v>
      </c>
      <c r="S106" s="14">
        <v>1.7851485E-2</v>
      </c>
      <c r="T106" s="14">
        <v>0</v>
      </c>
      <c r="U106" s="14">
        <v>0</v>
      </c>
      <c r="V106" s="14">
        <v>0.92635660850000012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1.2912997103666668</v>
      </c>
      <c r="AW106" s="14">
        <v>2.3918278766666665</v>
      </c>
      <c r="AX106" s="14">
        <v>0</v>
      </c>
      <c r="AY106" s="14">
        <v>0</v>
      </c>
      <c r="AZ106" s="14">
        <v>22.447547461150254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1.3925603461666662</v>
      </c>
      <c r="BG106" s="14">
        <v>0</v>
      </c>
      <c r="BH106" s="14">
        <v>0</v>
      </c>
      <c r="BI106" s="14">
        <v>0</v>
      </c>
      <c r="BJ106" s="14">
        <v>1.2430890402666666</v>
      </c>
      <c r="BK106" s="15">
        <f t="shared" si="4"/>
        <v>31.212241564483588</v>
      </c>
    </row>
    <row r="107" spans="1:63" x14ac:dyDescent="0.25">
      <c r="A107" s="12"/>
      <c r="B107" s="13" t="s">
        <v>106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0.39529314620000006</v>
      </c>
      <c r="I107" s="14">
        <v>35.555610000000001</v>
      </c>
      <c r="J107" s="14">
        <v>0</v>
      </c>
      <c r="K107" s="14">
        <v>0</v>
      </c>
      <c r="L107" s="14">
        <v>0.81896421699999988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0.26610273653333333</v>
      </c>
      <c r="S107" s="14">
        <v>0</v>
      </c>
      <c r="T107" s="14">
        <v>0</v>
      </c>
      <c r="U107" s="14">
        <v>0</v>
      </c>
      <c r="V107" s="14">
        <v>3.3927875208000002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8.2133800000000007E-2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2.5546541580666657</v>
      </c>
      <c r="AW107" s="14">
        <v>25.030468204133332</v>
      </c>
      <c r="AX107" s="14">
        <v>0</v>
      </c>
      <c r="AY107" s="14">
        <v>0</v>
      </c>
      <c r="AZ107" s="14">
        <v>65.936185767267531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2.7128839656666632</v>
      </c>
      <c r="BG107" s="14">
        <v>0.23466799999999999</v>
      </c>
      <c r="BH107" s="14">
        <v>0</v>
      </c>
      <c r="BI107" s="14">
        <v>0</v>
      </c>
      <c r="BJ107" s="14">
        <v>2.5877377161999995</v>
      </c>
      <c r="BK107" s="15">
        <f t="shared" si="4"/>
        <v>139.56748923186754</v>
      </c>
    </row>
    <row r="108" spans="1:63" x14ac:dyDescent="0.25">
      <c r="A108" s="12"/>
      <c r="B108" s="13" t="s">
        <v>107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0.46099596326666664</v>
      </c>
      <c r="I108" s="14">
        <v>0</v>
      </c>
      <c r="J108" s="14">
        <v>0</v>
      </c>
      <c r="K108" s="14">
        <v>0</v>
      </c>
      <c r="L108" s="14">
        <v>2.1708561411333331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9.6913140799999992E-2</v>
      </c>
      <c r="S108" s="14">
        <v>0</v>
      </c>
      <c r="T108" s="14">
        <v>0</v>
      </c>
      <c r="U108" s="14">
        <v>0</v>
      </c>
      <c r="V108" s="14">
        <v>1.4858583030000001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8.2017809999999997E-2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1.1967696811999999</v>
      </c>
      <c r="AW108" s="14">
        <v>4.3645191749999999</v>
      </c>
      <c r="AX108" s="14">
        <v>0</v>
      </c>
      <c r="AY108" s="14">
        <v>0</v>
      </c>
      <c r="AZ108" s="14">
        <v>10.273705883538234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2.3992232587333313</v>
      </c>
      <c r="BG108" s="14">
        <v>3.2800008403333343</v>
      </c>
      <c r="BH108" s="14">
        <v>0</v>
      </c>
      <c r="BI108" s="14">
        <v>0</v>
      </c>
      <c r="BJ108" s="14">
        <v>2.0556542598333332</v>
      </c>
      <c r="BK108" s="15">
        <f t="shared" si="4"/>
        <v>27.866514456838232</v>
      </c>
    </row>
    <row r="109" spans="1:63" x14ac:dyDescent="0.25">
      <c r="A109" s="12"/>
      <c r="B109" s="13" t="s">
        <v>108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0.32940558256666663</v>
      </c>
      <c r="I109" s="14">
        <v>0</v>
      </c>
      <c r="J109" s="14">
        <v>0</v>
      </c>
      <c r="K109" s="14">
        <v>0</v>
      </c>
      <c r="L109" s="14">
        <v>0.57838960006666684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0.23542708499999998</v>
      </c>
      <c r="S109" s="14">
        <v>0</v>
      </c>
      <c r="T109" s="14">
        <v>0.11811066666666667</v>
      </c>
      <c r="U109" s="14">
        <v>0</v>
      </c>
      <c r="V109" s="14">
        <v>0.60059273999999996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2.3386906666666669E-2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1.6882300732666669</v>
      </c>
      <c r="AW109" s="14">
        <v>1.9294197999999998</v>
      </c>
      <c r="AX109" s="14">
        <v>0</v>
      </c>
      <c r="AY109" s="14">
        <v>0</v>
      </c>
      <c r="AZ109" s="14">
        <v>11.473953242867125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3.3659659188000011</v>
      </c>
      <c r="BG109" s="14">
        <v>7.0160720000000003</v>
      </c>
      <c r="BH109" s="14">
        <v>0</v>
      </c>
      <c r="BI109" s="14">
        <v>0</v>
      </c>
      <c r="BJ109" s="14">
        <v>1.4372454749333332</v>
      </c>
      <c r="BK109" s="15">
        <f t="shared" si="4"/>
        <v>28.796199090833795</v>
      </c>
    </row>
    <row r="110" spans="1:63" x14ac:dyDescent="0.25">
      <c r="A110" s="12"/>
      <c r="B110" s="13" t="s">
        <v>109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8.5231828499999995E-2</v>
      </c>
      <c r="I110" s="14">
        <v>0</v>
      </c>
      <c r="J110" s="14">
        <v>0</v>
      </c>
      <c r="K110" s="14">
        <v>0</v>
      </c>
      <c r="L110" s="14">
        <v>0.6367139466666667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3.3403528166666661E-2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6.0086950000000003</v>
      </c>
      <c r="AS110" s="14">
        <v>0</v>
      </c>
      <c r="AT110" s="14">
        <v>0</v>
      </c>
      <c r="AU110" s="14">
        <v>0</v>
      </c>
      <c r="AV110" s="14">
        <v>9.3503863586333331</v>
      </c>
      <c r="AW110" s="14">
        <v>138.93081254639998</v>
      </c>
      <c r="AX110" s="14">
        <v>0</v>
      </c>
      <c r="AY110" s="14">
        <v>0</v>
      </c>
      <c r="AZ110" s="14">
        <v>255.73591067383828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0.12500570493333332</v>
      </c>
      <c r="BG110" s="14">
        <v>11.727049857600001</v>
      </c>
      <c r="BH110" s="14">
        <v>0</v>
      </c>
      <c r="BI110" s="14">
        <v>0</v>
      </c>
      <c r="BJ110" s="14">
        <v>3.0944779250000005</v>
      </c>
      <c r="BK110" s="15">
        <f t="shared" si="4"/>
        <v>425.72768736973819</v>
      </c>
    </row>
    <row r="111" spans="1:63" x14ac:dyDescent="0.25">
      <c r="A111" s="12"/>
      <c r="B111" s="13" t="s">
        <v>110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0.15117829066666666</v>
      </c>
      <c r="I111" s="14">
        <v>0.22463991333333333</v>
      </c>
      <c r="J111" s="14">
        <v>0</v>
      </c>
      <c r="K111" s="14">
        <v>0</v>
      </c>
      <c r="L111" s="14">
        <v>3.3634198326333329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0.20057685116666665</v>
      </c>
      <c r="S111" s="14">
        <v>0.47292613333333328</v>
      </c>
      <c r="T111" s="14">
        <v>0</v>
      </c>
      <c r="U111" s="14">
        <v>0</v>
      </c>
      <c r="V111" s="14">
        <v>8.8673649999999993E-2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1.1705739999999999E-2</v>
      </c>
      <c r="AC111" s="14">
        <v>0</v>
      </c>
      <c r="AD111" s="14">
        <v>0</v>
      </c>
      <c r="AE111" s="14">
        <v>0</v>
      </c>
      <c r="AF111" s="14">
        <v>5.8528699999999996E-3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2.0214660268333349</v>
      </c>
      <c r="AW111" s="14">
        <v>1.6213620474000001</v>
      </c>
      <c r="AX111" s="14">
        <v>0</v>
      </c>
      <c r="AY111" s="14">
        <v>0</v>
      </c>
      <c r="AZ111" s="14">
        <v>12.931649534093204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2.2530952157333357</v>
      </c>
      <c r="BG111" s="14">
        <v>8.6530145733333341E-2</v>
      </c>
      <c r="BH111" s="14">
        <v>0</v>
      </c>
      <c r="BI111" s="14">
        <v>0</v>
      </c>
      <c r="BJ111" s="14">
        <v>3.4686338467333342</v>
      </c>
      <c r="BK111" s="15">
        <f t="shared" si="4"/>
        <v>26.901710097659876</v>
      </c>
    </row>
    <row r="112" spans="1:63" x14ac:dyDescent="0.25">
      <c r="A112" s="12"/>
      <c r="B112" s="13" t="s">
        <v>111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0.43452991466666657</v>
      </c>
      <c r="I112" s="14">
        <v>3.7323265833333337</v>
      </c>
      <c r="J112" s="14">
        <v>0.17550125</v>
      </c>
      <c r="K112" s="14">
        <v>0</v>
      </c>
      <c r="L112" s="14">
        <v>1.1729333541666667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0.25787027879999996</v>
      </c>
      <c r="S112" s="14">
        <v>0</v>
      </c>
      <c r="T112" s="14">
        <v>0</v>
      </c>
      <c r="U112" s="14">
        <v>0</v>
      </c>
      <c r="V112" s="14">
        <v>0.35583268569999993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2.3614956031666661</v>
      </c>
      <c r="AW112" s="14">
        <v>2.4732720837</v>
      </c>
      <c r="AX112" s="14">
        <v>0</v>
      </c>
      <c r="AY112" s="14">
        <v>0</v>
      </c>
      <c r="AZ112" s="14">
        <v>15.057449211386619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2.5172550460333309</v>
      </c>
      <c r="BG112" s="14">
        <v>0</v>
      </c>
      <c r="BH112" s="14">
        <v>0</v>
      </c>
      <c r="BI112" s="14">
        <v>0</v>
      </c>
      <c r="BJ112" s="14">
        <v>2.3888602666666667</v>
      </c>
      <c r="BK112" s="15">
        <f t="shared" si="4"/>
        <v>30.927326277619947</v>
      </c>
    </row>
    <row r="113" spans="1:63" x14ac:dyDescent="0.25">
      <c r="A113" s="12"/>
      <c r="B113" s="13" t="s">
        <v>112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2.1072066E-2</v>
      </c>
      <c r="I113" s="14">
        <v>321.93434166666668</v>
      </c>
      <c r="J113" s="14">
        <v>0</v>
      </c>
      <c r="K113" s="14">
        <v>0</v>
      </c>
      <c r="L113" s="14">
        <v>2.3296339633333336E-2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81.946923333333331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6.1048679333333342E-2</v>
      </c>
      <c r="AW113" s="14">
        <v>2.3371413333333333</v>
      </c>
      <c r="AX113" s="14">
        <v>0</v>
      </c>
      <c r="AY113" s="14">
        <v>0</v>
      </c>
      <c r="AZ113" s="14">
        <v>9.9328506666666663E-2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1.2269921999999999E-2</v>
      </c>
      <c r="BG113" s="14">
        <v>0</v>
      </c>
      <c r="BH113" s="14">
        <v>0</v>
      </c>
      <c r="BI113" s="14">
        <v>0</v>
      </c>
      <c r="BJ113" s="14">
        <v>0</v>
      </c>
      <c r="BK113" s="15">
        <f t="shared" si="4"/>
        <v>406.43542184696662</v>
      </c>
    </row>
    <row r="114" spans="1:63" x14ac:dyDescent="0.25">
      <c r="A114" s="12"/>
      <c r="B114" s="13" t="s">
        <v>113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1.1104056000000001E-2</v>
      </c>
      <c r="I114" s="14">
        <v>303.90048000000002</v>
      </c>
      <c r="J114" s="14">
        <v>0</v>
      </c>
      <c r="K114" s="14">
        <v>0</v>
      </c>
      <c r="L114" s="14">
        <v>7.0715304000000007E-2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2.9221200000000003E-3</v>
      </c>
      <c r="S114" s="14">
        <v>99.352080000000001</v>
      </c>
      <c r="T114" s="14">
        <v>0</v>
      </c>
      <c r="U114" s="14">
        <v>0</v>
      </c>
      <c r="V114" s="14">
        <v>5.8442400000000005E-4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8.7507149999999992E-3</v>
      </c>
      <c r="AW114" s="14">
        <v>5.8338099999999997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1.166762E-2</v>
      </c>
      <c r="BG114" s="14">
        <v>0</v>
      </c>
      <c r="BH114" s="14">
        <v>0</v>
      </c>
      <c r="BI114" s="14">
        <v>0</v>
      </c>
      <c r="BJ114" s="14">
        <v>0</v>
      </c>
      <c r="BK114" s="15">
        <f t="shared" si="4"/>
        <v>409.19211423900003</v>
      </c>
    </row>
    <row r="115" spans="1:63" x14ac:dyDescent="0.25">
      <c r="A115" s="12"/>
      <c r="B115" s="13" t="s">
        <v>114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1.8074684333333334E-2</v>
      </c>
      <c r="I115" s="14">
        <v>187.74349533333333</v>
      </c>
      <c r="J115" s="14">
        <v>0</v>
      </c>
      <c r="K115" s="14">
        <v>0</v>
      </c>
      <c r="L115" s="14">
        <v>1.7491630000000002E-3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3.498326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2.8955981500000005E-2</v>
      </c>
      <c r="BG115" s="14">
        <v>57.038368333496507</v>
      </c>
      <c r="BH115" s="14">
        <v>0</v>
      </c>
      <c r="BI115" s="14">
        <v>0</v>
      </c>
      <c r="BJ115" s="14">
        <v>8.148338333333334E-2</v>
      </c>
      <c r="BK115" s="15">
        <f t="shared" si="4"/>
        <v>248.41045287899649</v>
      </c>
    </row>
    <row r="116" spans="1:63" x14ac:dyDescent="0.25">
      <c r="A116" s="12"/>
      <c r="B116" s="13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0.82138263426666658</v>
      </c>
      <c r="I116" s="14">
        <v>12.438853166033333</v>
      </c>
      <c r="J116" s="14">
        <v>0.29436325000000002</v>
      </c>
      <c r="K116" s="14">
        <v>0</v>
      </c>
      <c r="L116" s="14">
        <v>4.5343351856666665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1.0607329106999999</v>
      </c>
      <c r="S116" s="14">
        <v>2.039348596</v>
      </c>
      <c r="T116" s="14">
        <v>11.77453</v>
      </c>
      <c r="U116" s="14">
        <v>0</v>
      </c>
      <c r="V116" s="14">
        <v>2.8674082115333333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5.8140466666666661E-2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3.8028193561333303</v>
      </c>
      <c r="AW116" s="14">
        <v>44.079548096433335</v>
      </c>
      <c r="AX116" s="14">
        <v>1.1628093333333334</v>
      </c>
      <c r="AY116" s="14">
        <v>0</v>
      </c>
      <c r="AZ116" s="14">
        <v>50.073429174566662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6.923617665500001</v>
      </c>
      <c r="BG116" s="14">
        <v>2.6453912315088015</v>
      </c>
      <c r="BH116" s="14">
        <v>0</v>
      </c>
      <c r="BI116" s="14">
        <v>0</v>
      </c>
      <c r="BJ116" s="14">
        <v>14.10449103046666</v>
      </c>
      <c r="BK116" s="15">
        <f t="shared" si="4"/>
        <v>158.68120030880877</v>
      </c>
    </row>
    <row r="117" spans="1:63" x14ac:dyDescent="0.25">
      <c r="A117" s="12"/>
      <c r="B117" s="13" t="s">
        <v>116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0.51413475093333327</v>
      </c>
      <c r="I117" s="14">
        <v>0</v>
      </c>
      <c r="J117" s="14">
        <v>0</v>
      </c>
      <c r="K117" s="14">
        <v>0</v>
      </c>
      <c r="L117" s="14">
        <v>2.6604985600000002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0.18386606950000003</v>
      </c>
      <c r="S117" s="14">
        <v>0</v>
      </c>
      <c r="T117" s="14">
        <v>0</v>
      </c>
      <c r="U117" s="14">
        <v>0</v>
      </c>
      <c r="V117" s="14">
        <v>0.6114479146666667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4.0434205000000001E-2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2.2074498558666655</v>
      </c>
      <c r="AW117" s="14">
        <v>8.4156975139666681</v>
      </c>
      <c r="AX117" s="14">
        <v>0</v>
      </c>
      <c r="AY117" s="14">
        <v>0</v>
      </c>
      <c r="AZ117" s="14">
        <v>26.045477776133332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3.0281140291333331</v>
      </c>
      <c r="BG117" s="14">
        <v>2.7148680495281354</v>
      </c>
      <c r="BH117" s="14">
        <v>0</v>
      </c>
      <c r="BI117" s="14">
        <v>0</v>
      </c>
      <c r="BJ117" s="14">
        <v>1.9758970967333331</v>
      </c>
      <c r="BK117" s="15">
        <f t="shared" si="4"/>
        <v>48.397885821461472</v>
      </c>
    </row>
    <row r="118" spans="1:63" x14ac:dyDescent="0.25">
      <c r="A118" s="12"/>
      <c r="B118" s="13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4.0433715000000002E-3</v>
      </c>
      <c r="I118" s="14">
        <v>267.15133125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1.1552489999999999E-3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3.0528186266666663E-2</v>
      </c>
      <c r="AW118" s="14">
        <v>0</v>
      </c>
      <c r="AX118" s="14">
        <v>0</v>
      </c>
      <c r="AY118" s="14">
        <v>0</v>
      </c>
      <c r="AZ118" s="14">
        <v>0.17299690000000001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2.1576555999999998E-3</v>
      </c>
      <c r="BG118" s="14">
        <v>80.731886666590668</v>
      </c>
      <c r="BH118" s="14">
        <v>0</v>
      </c>
      <c r="BI118" s="14">
        <v>0</v>
      </c>
      <c r="BJ118" s="14">
        <v>0</v>
      </c>
      <c r="BK118" s="15">
        <f t="shared" si="4"/>
        <v>348.0940992789574</v>
      </c>
    </row>
    <row r="119" spans="1:63" x14ac:dyDescent="0.25">
      <c r="A119" s="12"/>
      <c r="B119" s="13" t="s">
        <v>118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0.45506236239999998</v>
      </c>
      <c r="I119" s="14">
        <v>0</v>
      </c>
      <c r="J119" s="14">
        <v>0.3513752</v>
      </c>
      <c r="K119" s="14">
        <v>0</v>
      </c>
      <c r="L119" s="14">
        <v>2.0760418066666668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0.37111631740000012</v>
      </c>
      <c r="S119" s="14">
        <v>3.0780467519999997</v>
      </c>
      <c r="T119" s="14">
        <v>0</v>
      </c>
      <c r="U119" s="14">
        <v>0</v>
      </c>
      <c r="V119" s="14">
        <v>1.9736604115666665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0.13880671999999999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1.323176352766666</v>
      </c>
      <c r="AW119" s="14">
        <v>11.1045376</v>
      </c>
      <c r="AX119" s="14">
        <v>0</v>
      </c>
      <c r="AY119" s="14">
        <v>0</v>
      </c>
      <c r="AZ119" s="14">
        <v>27.839024871066652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1.6337339848333328</v>
      </c>
      <c r="BG119" s="14">
        <v>0.17350840093912434</v>
      </c>
      <c r="BH119" s="14">
        <v>0</v>
      </c>
      <c r="BI119" s="14">
        <v>0</v>
      </c>
      <c r="BJ119" s="14">
        <v>2.4449357823999995</v>
      </c>
      <c r="BK119" s="15">
        <f t="shared" si="4"/>
        <v>52.963026562039119</v>
      </c>
    </row>
    <row r="120" spans="1:63" x14ac:dyDescent="0.25">
      <c r="A120" s="12"/>
      <c r="B120" s="13" t="s">
        <v>119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0.3733662365333334</v>
      </c>
      <c r="I120" s="14">
        <v>0.63454471666666667</v>
      </c>
      <c r="J120" s="14">
        <v>0</v>
      </c>
      <c r="K120" s="14">
        <v>0</v>
      </c>
      <c r="L120" s="14">
        <v>2.370846079333333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0.33946582036666667</v>
      </c>
      <c r="S120" s="14">
        <v>0</v>
      </c>
      <c r="T120" s="14">
        <v>0</v>
      </c>
      <c r="U120" s="14">
        <v>0</v>
      </c>
      <c r="V120" s="14">
        <v>0.46753443806666661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1.6229635571999994</v>
      </c>
      <c r="AW120" s="14">
        <v>4.1425432418000003</v>
      </c>
      <c r="AX120" s="14">
        <v>0</v>
      </c>
      <c r="AY120" s="14">
        <v>0</v>
      </c>
      <c r="AZ120" s="14">
        <v>30.80598023533334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3.0706299516666684</v>
      </c>
      <c r="BG120" s="14">
        <v>0.2848518352166482</v>
      </c>
      <c r="BH120" s="14">
        <v>0.11394073333333332</v>
      </c>
      <c r="BI120" s="14">
        <v>0</v>
      </c>
      <c r="BJ120" s="14">
        <v>1.7314388260666664</v>
      </c>
      <c r="BK120" s="15">
        <f t="shared" si="4"/>
        <v>45.958105671583326</v>
      </c>
    </row>
    <row r="121" spans="1:63" x14ac:dyDescent="0.25">
      <c r="A121" s="12"/>
      <c r="B121" s="13" t="s">
        <v>120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2.4127515999999995E-2</v>
      </c>
      <c r="I121" s="14">
        <v>153.95653066666665</v>
      </c>
      <c r="J121" s="14">
        <v>0</v>
      </c>
      <c r="K121" s="14">
        <v>0</v>
      </c>
      <c r="L121" s="14">
        <v>22.979161131333331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5.7446466666666676E-4</v>
      </c>
      <c r="S121" s="14">
        <v>57.446466666666666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74.655381666666656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5.8575761000000004E-2</v>
      </c>
      <c r="BG121" s="14">
        <v>0</v>
      </c>
      <c r="BH121" s="14">
        <v>0</v>
      </c>
      <c r="BI121" s="14">
        <v>0</v>
      </c>
      <c r="BJ121" s="14">
        <v>0</v>
      </c>
      <c r="BK121" s="15">
        <f t="shared" si="4"/>
        <v>309.12081787299996</v>
      </c>
    </row>
    <row r="122" spans="1:63" x14ac:dyDescent="0.25">
      <c r="A122" s="12"/>
      <c r="B122" s="13" t="s">
        <v>121</v>
      </c>
      <c r="C122" s="14">
        <v>0</v>
      </c>
      <c r="D122" s="14">
        <v>25.189816666666665</v>
      </c>
      <c r="E122" s="14">
        <v>0</v>
      </c>
      <c r="F122" s="14">
        <v>0</v>
      </c>
      <c r="G122" s="14">
        <v>0</v>
      </c>
      <c r="H122" s="14">
        <v>0.60633025870000012</v>
      </c>
      <c r="I122" s="14">
        <v>0.22899833333333336</v>
      </c>
      <c r="J122" s="14">
        <v>0.57249583333333331</v>
      </c>
      <c r="K122" s="14">
        <v>0</v>
      </c>
      <c r="L122" s="14">
        <v>4.3687496714666665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0.43842517046666668</v>
      </c>
      <c r="S122" s="14">
        <v>1.33964025</v>
      </c>
      <c r="T122" s="14">
        <v>5.8394575</v>
      </c>
      <c r="U122" s="14">
        <v>0</v>
      </c>
      <c r="V122" s="14">
        <v>2.9610692712333333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2.5426312000000001E-3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1.0396971266666666E-2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1.9909904797333338</v>
      </c>
      <c r="AW122" s="14">
        <v>23.1421041525</v>
      </c>
      <c r="AX122" s="14">
        <v>0</v>
      </c>
      <c r="AY122" s="14">
        <v>0</v>
      </c>
      <c r="AZ122" s="14">
        <v>23.380606681138104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3.5175635034999995</v>
      </c>
      <c r="BG122" s="14">
        <v>1.6961209999999998</v>
      </c>
      <c r="BH122" s="14">
        <v>0</v>
      </c>
      <c r="BI122" s="14">
        <v>0</v>
      </c>
      <c r="BJ122" s="14">
        <v>6.2863397275666655</v>
      </c>
      <c r="BK122" s="15">
        <f t="shared" si="4"/>
        <v>101.57164810210479</v>
      </c>
    </row>
    <row r="123" spans="1:63" x14ac:dyDescent="0.25">
      <c r="A123" s="12"/>
      <c r="B123" s="13" t="s">
        <v>122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0.51260824876666689</v>
      </c>
      <c r="I123" s="14">
        <v>9.1287040000000008</v>
      </c>
      <c r="J123" s="14">
        <v>0</v>
      </c>
      <c r="K123" s="14">
        <v>0</v>
      </c>
      <c r="L123" s="14">
        <v>1.7697925285333331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0.30244345719999999</v>
      </c>
      <c r="S123" s="14">
        <v>0</v>
      </c>
      <c r="T123" s="14">
        <v>0</v>
      </c>
      <c r="U123" s="14">
        <v>0</v>
      </c>
      <c r="V123" s="14">
        <v>0.90724189266666655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5.6348349999999999E-4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1.2947930802333329</v>
      </c>
      <c r="AW123" s="14">
        <v>0.54094416000000001</v>
      </c>
      <c r="AX123" s="14">
        <v>0</v>
      </c>
      <c r="AY123" s="14">
        <v>0</v>
      </c>
      <c r="AZ123" s="14">
        <v>5.4856132995154141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1.2668981990333332</v>
      </c>
      <c r="BG123" s="14">
        <v>0.1126967</v>
      </c>
      <c r="BH123" s="14">
        <v>0</v>
      </c>
      <c r="BI123" s="14">
        <v>0</v>
      </c>
      <c r="BJ123" s="14">
        <v>2.8672932468666668</v>
      </c>
      <c r="BK123" s="15">
        <f t="shared" si="4"/>
        <v>24.189592296315418</v>
      </c>
    </row>
    <row r="124" spans="1:63" x14ac:dyDescent="0.25">
      <c r="A124" s="12"/>
      <c r="B124" s="13" t="s">
        <v>123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0.19166383660000003</v>
      </c>
      <c r="I124" s="14">
        <v>5.6894049999999998</v>
      </c>
      <c r="J124" s="14">
        <v>0.34136430000000001</v>
      </c>
      <c r="K124" s="14">
        <v>0</v>
      </c>
      <c r="L124" s="14">
        <v>1.3723986507666666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0.1786565081</v>
      </c>
      <c r="S124" s="14">
        <v>5.6894049999999998</v>
      </c>
      <c r="T124" s="14">
        <v>0</v>
      </c>
      <c r="U124" s="14">
        <v>0</v>
      </c>
      <c r="V124" s="14">
        <v>0.92168360999999999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1.2001864791999999</v>
      </c>
      <c r="AW124" s="14">
        <v>0</v>
      </c>
      <c r="AX124" s="14">
        <v>0</v>
      </c>
      <c r="AY124" s="14">
        <v>0</v>
      </c>
      <c r="AZ124" s="14">
        <v>5.6640929256251127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1.0486821486666669</v>
      </c>
      <c r="BG124" s="14">
        <v>1.1237216666666666E-3</v>
      </c>
      <c r="BH124" s="14">
        <v>0</v>
      </c>
      <c r="BI124" s="14">
        <v>0</v>
      </c>
      <c r="BJ124" s="14">
        <v>1.0136176635999998</v>
      </c>
      <c r="BK124" s="15">
        <f t="shared" si="4"/>
        <v>23.31227984422511</v>
      </c>
    </row>
    <row r="125" spans="1:63" x14ac:dyDescent="0.25">
      <c r="A125" s="12"/>
      <c r="B125" s="13" t="s">
        <v>124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0.41850178380000008</v>
      </c>
      <c r="I125" s="14">
        <v>0</v>
      </c>
      <c r="J125" s="14">
        <v>0</v>
      </c>
      <c r="K125" s="14">
        <v>0</v>
      </c>
      <c r="L125" s="14">
        <v>2.1892501475000001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0.39531034656666669</v>
      </c>
      <c r="S125" s="14">
        <v>0</v>
      </c>
      <c r="T125" s="14">
        <v>0.11350739999999999</v>
      </c>
      <c r="U125" s="14">
        <v>0</v>
      </c>
      <c r="V125" s="14">
        <v>1.01021586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1.1436566508666666</v>
      </c>
      <c r="AW125" s="14">
        <v>2.5221442500000002</v>
      </c>
      <c r="AX125" s="14">
        <v>1.6814295000000001</v>
      </c>
      <c r="AY125" s="14">
        <v>0</v>
      </c>
      <c r="AZ125" s="14">
        <v>10.148779524912626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1.4350032189666677</v>
      </c>
      <c r="BG125" s="14">
        <v>0</v>
      </c>
      <c r="BH125" s="14">
        <v>0</v>
      </c>
      <c r="BI125" s="14">
        <v>0</v>
      </c>
      <c r="BJ125" s="14">
        <v>2.5769704983999997</v>
      </c>
      <c r="BK125" s="15">
        <f t="shared" si="4"/>
        <v>23.634769181012629</v>
      </c>
    </row>
    <row r="126" spans="1:63" x14ac:dyDescent="0.25">
      <c r="A126" s="12"/>
      <c r="B126" s="13" t="s">
        <v>125</v>
      </c>
      <c r="C126" s="14">
        <v>0</v>
      </c>
      <c r="D126" s="14">
        <v>11.316256666666668</v>
      </c>
      <c r="E126" s="14">
        <v>0</v>
      </c>
      <c r="F126" s="14">
        <v>0</v>
      </c>
      <c r="G126" s="14">
        <v>0</v>
      </c>
      <c r="H126" s="14">
        <v>6.223941166666665E-3</v>
      </c>
      <c r="I126" s="14">
        <v>190.113112</v>
      </c>
      <c r="J126" s="14">
        <v>0</v>
      </c>
      <c r="K126" s="14">
        <v>0</v>
      </c>
      <c r="L126" s="14">
        <v>5.7147096166666668E-2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5.6581283333333318E-4</v>
      </c>
      <c r="S126" s="14">
        <v>70.726604166666661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9.0464879999999984E-3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5">
        <f t="shared" si="4"/>
        <v>272.22895617150004</v>
      </c>
    </row>
    <row r="127" spans="1:63" x14ac:dyDescent="0.25">
      <c r="A127" s="12"/>
      <c r="B127" s="13" t="s">
        <v>126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0.36449464260000003</v>
      </c>
      <c r="I127" s="14">
        <v>11.8882505</v>
      </c>
      <c r="J127" s="14">
        <v>0.28305358333333336</v>
      </c>
      <c r="K127" s="14">
        <v>0</v>
      </c>
      <c r="L127" s="14">
        <v>1.2217844364333335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0.47375285066666661</v>
      </c>
      <c r="S127" s="14">
        <v>0</v>
      </c>
      <c r="T127" s="14">
        <v>0</v>
      </c>
      <c r="U127" s="14">
        <v>0</v>
      </c>
      <c r="V127" s="14">
        <v>1.0395755409666667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1.4416550116000009</v>
      </c>
      <c r="AW127" s="14">
        <v>3.0825519999999997</v>
      </c>
      <c r="AX127" s="14">
        <v>0</v>
      </c>
      <c r="AY127" s="14">
        <v>0</v>
      </c>
      <c r="AZ127" s="14">
        <v>18.535306147199993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2.0242381691197404</v>
      </c>
      <c r="BG127" s="14">
        <v>0.24128591376666669</v>
      </c>
      <c r="BH127" s="14">
        <v>0</v>
      </c>
      <c r="BI127" s="14">
        <v>0</v>
      </c>
      <c r="BJ127" s="14">
        <v>5.6356453665999977</v>
      </c>
      <c r="BK127" s="15">
        <f t="shared" si="4"/>
        <v>46.231594162286399</v>
      </c>
    </row>
    <row r="128" spans="1:63" x14ac:dyDescent="0.25">
      <c r="A128" s="12"/>
      <c r="B128" s="13" t="s">
        <v>127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0.43008303713333329</v>
      </c>
      <c r="I128" s="14">
        <v>5.6506566666666664</v>
      </c>
      <c r="J128" s="14">
        <v>0</v>
      </c>
      <c r="K128" s="14">
        <v>0</v>
      </c>
      <c r="L128" s="14">
        <v>1.27139775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0.27010019756666664</v>
      </c>
      <c r="S128" s="14">
        <v>0.56506566666666669</v>
      </c>
      <c r="T128" s="14">
        <v>0</v>
      </c>
      <c r="U128" s="14">
        <v>0</v>
      </c>
      <c r="V128" s="14">
        <v>0.47182983166666664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1.7702358381666676</v>
      </c>
      <c r="AW128" s="14">
        <v>1.9580137500000001</v>
      </c>
      <c r="AX128" s="14">
        <v>0</v>
      </c>
      <c r="AY128" s="14">
        <v>0</v>
      </c>
      <c r="AZ128" s="14">
        <v>6.9379365027666688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2.2210460997765753</v>
      </c>
      <c r="BG128" s="14">
        <v>0.20139570000000001</v>
      </c>
      <c r="BH128" s="14">
        <v>0</v>
      </c>
      <c r="BI128" s="14">
        <v>0</v>
      </c>
      <c r="BJ128" s="14">
        <v>4.2174724181999999</v>
      </c>
      <c r="BK128" s="15">
        <f t="shared" si="4"/>
        <v>25.965233458609909</v>
      </c>
    </row>
    <row r="129" spans="1:63" x14ac:dyDescent="0.25">
      <c r="A129" s="12"/>
      <c r="B129" s="13" t="s">
        <v>128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0.49251681613333326</v>
      </c>
      <c r="I129" s="14">
        <v>0</v>
      </c>
      <c r="J129" s="14">
        <v>0.56544716666666672</v>
      </c>
      <c r="K129" s="14">
        <v>0</v>
      </c>
      <c r="L129" s="14">
        <v>1.2722619378999998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0.36073123710000005</v>
      </c>
      <c r="S129" s="14">
        <v>0</v>
      </c>
      <c r="T129" s="14">
        <v>0</v>
      </c>
      <c r="U129" s="14">
        <v>0</v>
      </c>
      <c r="V129" s="14">
        <v>2.7065757741666672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1.3818383088333341</v>
      </c>
      <c r="AW129" s="14">
        <v>1.5674222666666666</v>
      </c>
      <c r="AX129" s="14">
        <v>0</v>
      </c>
      <c r="AY129" s="14">
        <v>0</v>
      </c>
      <c r="AZ129" s="14">
        <v>9.5542039264333329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1.6794304850844859</v>
      </c>
      <c r="BG129" s="14">
        <v>0</v>
      </c>
      <c r="BH129" s="14">
        <v>0</v>
      </c>
      <c r="BI129" s="14">
        <v>0</v>
      </c>
      <c r="BJ129" s="14">
        <v>6.1922941414999997</v>
      </c>
      <c r="BK129" s="15">
        <f t="shared" si="4"/>
        <v>25.772722060484487</v>
      </c>
    </row>
    <row r="130" spans="1:63" x14ac:dyDescent="0.25">
      <c r="A130" s="12"/>
      <c r="B130" s="13" t="s">
        <v>129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2.2506053333333337E-3</v>
      </c>
      <c r="I130" s="14">
        <v>157.54237333333333</v>
      </c>
      <c r="J130" s="14">
        <v>0</v>
      </c>
      <c r="K130" s="14">
        <v>0</v>
      </c>
      <c r="L130" s="14">
        <v>2.2511679846666666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3.6714785000000003E-3</v>
      </c>
      <c r="S130" s="14">
        <v>50.638620000000003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1.5181569000000002E-2</v>
      </c>
      <c r="AW130" s="14">
        <v>2.2491213333333331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0.10928251906004972</v>
      </c>
      <c r="BG130" s="14">
        <v>0</v>
      </c>
      <c r="BH130" s="14">
        <v>0</v>
      </c>
      <c r="BI130" s="14">
        <v>0</v>
      </c>
      <c r="BJ130" s="14">
        <v>0</v>
      </c>
      <c r="BK130" s="15">
        <f t="shared" si="4"/>
        <v>212.81166882322671</v>
      </c>
    </row>
    <row r="131" spans="1:63" x14ac:dyDescent="0.25">
      <c r="A131" s="12"/>
      <c r="B131" s="13" t="s">
        <v>130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0.91022818339999989</v>
      </c>
      <c r="I131" s="14">
        <v>5.6207616666666661E-2</v>
      </c>
      <c r="J131" s="14">
        <v>0.56207616666666671</v>
      </c>
      <c r="K131" s="14">
        <v>0</v>
      </c>
      <c r="L131" s="14">
        <v>1.3506690285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0.40974822280000001</v>
      </c>
      <c r="S131" s="14">
        <v>0.26979656000000002</v>
      </c>
      <c r="T131" s="14">
        <v>5.7331769000000001</v>
      </c>
      <c r="U131" s="14">
        <v>0</v>
      </c>
      <c r="V131" s="14">
        <v>1.9610820985666668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1.5235783582666664</v>
      </c>
      <c r="AW131" s="14">
        <v>3.7393820799999999</v>
      </c>
      <c r="AX131" s="14">
        <v>0</v>
      </c>
      <c r="AY131" s="14">
        <v>0</v>
      </c>
      <c r="AZ131" s="14">
        <v>8.4271175703000001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3.0690317179138638</v>
      </c>
      <c r="BG131" s="14">
        <v>0.89032906666666656</v>
      </c>
      <c r="BH131" s="14">
        <v>0</v>
      </c>
      <c r="BI131" s="14">
        <v>0</v>
      </c>
      <c r="BJ131" s="14">
        <v>4.0999018347999998</v>
      </c>
      <c r="BK131" s="15">
        <f t="shared" si="4"/>
        <v>33.002325404547193</v>
      </c>
    </row>
    <row r="132" spans="1:63" x14ac:dyDescent="0.25">
      <c r="A132" s="12"/>
      <c r="B132" s="13" t="s">
        <v>131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0.32207633329999996</v>
      </c>
      <c r="I132" s="14">
        <v>0.50507219999999997</v>
      </c>
      <c r="J132" s="14">
        <v>0</v>
      </c>
      <c r="K132" s="14">
        <v>0</v>
      </c>
      <c r="L132" s="14">
        <v>0.97106219573333341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0.56993721633333327</v>
      </c>
      <c r="S132" s="14">
        <v>0.22447653333333334</v>
      </c>
      <c r="T132" s="14">
        <v>3.5355053999999999</v>
      </c>
      <c r="U132" s="14">
        <v>0</v>
      </c>
      <c r="V132" s="14">
        <v>0.54098844533333335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1.2567915228999995</v>
      </c>
      <c r="AW132" s="14">
        <v>1.7124523405000001</v>
      </c>
      <c r="AX132" s="14">
        <v>1.1111883333333334</v>
      </c>
      <c r="AY132" s="14">
        <v>0</v>
      </c>
      <c r="AZ132" s="14">
        <v>10.824548536900002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2.3842212173240434</v>
      </c>
      <c r="BG132" s="14">
        <v>3.4446838333333334E-2</v>
      </c>
      <c r="BH132" s="14">
        <v>0.11111883333333332</v>
      </c>
      <c r="BI132" s="14">
        <v>0</v>
      </c>
      <c r="BJ132" s="14">
        <v>1.0344830024666667</v>
      </c>
      <c r="BK132" s="15">
        <f t="shared" si="4"/>
        <v>25.138368949124043</v>
      </c>
    </row>
    <row r="133" spans="1:63" x14ac:dyDescent="0.25">
      <c r="A133" s="12"/>
      <c r="B133" s="13" t="s">
        <v>132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0.39810572703333341</v>
      </c>
      <c r="I133" s="14">
        <v>0</v>
      </c>
      <c r="J133" s="14">
        <v>0.55903133333333332</v>
      </c>
      <c r="K133" s="14">
        <v>0</v>
      </c>
      <c r="L133" s="14">
        <v>1.2256965133333333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0.38793762290000006</v>
      </c>
      <c r="S133" s="14">
        <v>5.5903133333333334E-2</v>
      </c>
      <c r="T133" s="14">
        <v>1.9007065333333335</v>
      </c>
      <c r="U133" s="14">
        <v>0</v>
      </c>
      <c r="V133" s="14">
        <v>1.7274418242000003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2.0224524440999998</v>
      </c>
      <c r="AW133" s="14">
        <v>5.4921951578666661</v>
      </c>
      <c r="AX133" s="14">
        <v>0</v>
      </c>
      <c r="AY133" s="14">
        <v>0</v>
      </c>
      <c r="AZ133" s="14">
        <v>5.1359010085666652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2.2608662719822807</v>
      </c>
      <c r="BG133" s="14">
        <v>2.4280736211666669</v>
      </c>
      <c r="BH133" s="14">
        <v>0</v>
      </c>
      <c r="BI133" s="14">
        <v>0</v>
      </c>
      <c r="BJ133" s="14">
        <v>4.0337175175666662</v>
      </c>
      <c r="BK133" s="15">
        <f t="shared" si="4"/>
        <v>27.628028708715611</v>
      </c>
    </row>
    <row r="134" spans="1:63" x14ac:dyDescent="0.25">
      <c r="A134" s="12"/>
      <c r="B134" s="13" t="s">
        <v>133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4.2852338933333345E-2</v>
      </c>
      <c r="I134" s="14">
        <v>106.97723008333334</v>
      </c>
      <c r="J134" s="14">
        <v>0</v>
      </c>
      <c r="K134" s="14">
        <v>0</v>
      </c>
      <c r="L134" s="14">
        <v>0.36366671950000001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3.3517669999999999E-2</v>
      </c>
      <c r="S134" s="14">
        <v>39.103948333333335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1.674867E-2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1.1165779271551585E-3</v>
      </c>
      <c r="BG134" s="14">
        <v>0</v>
      </c>
      <c r="BH134" s="14">
        <v>0</v>
      </c>
      <c r="BI134" s="14">
        <v>0</v>
      </c>
      <c r="BJ134" s="14">
        <v>0</v>
      </c>
      <c r="BK134" s="15">
        <f t="shared" si="4"/>
        <v>146.53908039302715</v>
      </c>
    </row>
    <row r="135" spans="1:63" x14ac:dyDescent="0.25">
      <c r="A135" s="12"/>
      <c r="B135" s="13" t="s">
        <v>134</v>
      </c>
      <c r="C135" s="14">
        <v>0</v>
      </c>
      <c r="D135" s="14">
        <v>0.27902508333333337</v>
      </c>
      <c r="E135" s="14">
        <v>0</v>
      </c>
      <c r="F135" s="14">
        <v>0</v>
      </c>
      <c r="G135" s="14">
        <v>0</v>
      </c>
      <c r="H135" s="14">
        <v>0.35816775783333332</v>
      </c>
      <c r="I135" s="14">
        <v>1.1345159888333334</v>
      </c>
      <c r="J135" s="14">
        <v>0.22322006666666666</v>
      </c>
      <c r="K135" s="14">
        <v>0</v>
      </c>
      <c r="L135" s="14">
        <v>1.263012145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0.39641819163333336</v>
      </c>
      <c r="S135" s="14">
        <v>0</v>
      </c>
      <c r="T135" s="14">
        <v>0.33483010000000002</v>
      </c>
      <c r="U135" s="14">
        <v>0</v>
      </c>
      <c r="V135" s="14">
        <v>0.46318163833333337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5.524988333333334E-2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0.84708984603333304</v>
      </c>
      <c r="AW135" s="14">
        <v>2.5095712507333334</v>
      </c>
      <c r="AX135" s="14">
        <v>0</v>
      </c>
      <c r="AY135" s="14">
        <v>0</v>
      </c>
      <c r="AZ135" s="14">
        <v>9.0802520260333335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2.3077792439060896</v>
      </c>
      <c r="BG135" s="14">
        <v>1.1381475966666665</v>
      </c>
      <c r="BH135" s="14">
        <v>0</v>
      </c>
      <c r="BI135" s="14">
        <v>0</v>
      </c>
      <c r="BJ135" s="14">
        <v>2.4909401114666667</v>
      </c>
      <c r="BK135" s="15">
        <f t="shared" si="4"/>
        <v>22.881400929806091</v>
      </c>
    </row>
    <row r="136" spans="1:63" x14ac:dyDescent="0.25">
      <c r="A136" s="12"/>
      <c r="B136" s="13" t="s">
        <v>135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0.31676982793333336</v>
      </c>
      <c r="I136" s="14">
        <v>7.5575332000666657</v>
      </c>
      <c r="J136" s="14">
        <v>0</v>
      </c>
      <c r="K136" s="14">
        <v>0</v>
      </c>
      <c r="L136" s="14">
        <v>2.6079596361333333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0.28894665953333337</v>
      </c>
      <c r="S136" s="14">
        <v>0</v>
      </c>
      <c r="T136" s="14">
        <v>0.2217876</v>
      </c>
      <c r="U136" s="14">
        <v>0</v>
      </c>
      <c r="V136" s="14">
        <v>0.83012129960000003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1.646856E-2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1.0734569676000005</v>
      </c>
      <c r="AW136" s="14">
        <v>2.5752945405666661</v>
      </c>
      <c r="AX136" s="14">
        <v>1.2076944000000001</v>
      </c>
      <c r="AY136" s="14">
        <v>0</v>
      </c>
      <c r="AZ136" s="14">
        <v>11.729219692366669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1.9085330969791696</v>
      </c>
      <c r="BG136" s="14">
        <v>3.31018056</v>
      </c>
      <c r="BH136" s="14">
        <v>0</v>
      </c>
      <c r="BI136" s="14">
        <v>0</v>
      </c>
      <c r="BJ136" s="14">
        <v>7.3460712218666657</v>
      </c>
      <c r="BK136" s="15">
        <f t="shared" si="4"/>
        <v>40.990037262645842</v>
      </c>
    </row>
    <row r="137" spans="1:63" x14ac:dyDescent="0.25">
      <c r="A137" s="12"/>
      <c r="B137" s="13" t="s">
        <v>136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2.1150749333333333E-2</v>
      </c>
      <c r="I137" s="14">
        <v>89.055786666666677</v>
      </c>
      <c r="J137" s="14">
        <v>0</v>
      </c>
      <c r="K137" s="14">
        <v>0</v>
      </c>
      <c r="L137" s="14">
        <v>5.6216465333333326E-2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5.5659866666666669E-4</v>
      </c>
      <c r="S137" s="14">
        <v>35.622314666666668</v>
      </c>
      <c r="T137" s="14">
        <v>0</v>
      </c>
      <c r="U137" s="14">
        <v>0</v>
      </c>
      <c r="V137" s="14">
        <v>5.5659866666666669E-4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0</v>
      </c>
      <c r="AU137" s="14">
        <v>0</v>
      </c>
      <c r="AV137" s="14">
        <v>0</v>
      </c>
      <c r="AW137" s="14">
        <v>22.251406666666664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5">
        <f t="shared" si="4"/>
        <v>147.007988412</v>
      </c>
    </row>
    <row r="138" spans="1:63" x14ac:dyDescent="0.25">
      <c r="A138" s="12"/>
      <c r="B138" s="13" t="s">
        <v>137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7.5466422666666672E-3</v>
      </c>
      <c r="I138" s="14">
        <v>61.039018333333338</v>
      </c>
      <c r="J138" s="14">
        <v>0</v>
      </c>
      <c r="K138" s="14">
        <v>0</v>
      </c>
      <c r="L138" s="14">
        <v>0.16823762789999999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1.1098003333333331E-3</v>
      </c>
      <c r="S138" s="14">
        <v>25.525407666666666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0</v>
      </c>
      <c r="AW138" s="14">
        <v>24.402157999981142</v>
      </c>
      <c r="AX138" s="14">
        <v>0</v>
      </c>
      <c r="AY138" s="14">
        <v>0</v>
      </c>
      <c r="AZ138" s="14">
        <v>0.44423019450000001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5">
        <f t="shared" si="4"/>
        <v>111.58770826498113</v>
      </c>
    </row>
    <row r="139" spans="1:63" x14ac:dyDescent="0.25">
      <c r="A139" s="12"/>
      <c r="B139" s="13" t="s">
        <v>138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1.2726974166666667E-2</v>
      </c>
      <c r="I139" s="14">
        <v>49.801275000000004</v>
      </c>
      <c r="J139" s="14">
        <v>0</v>
      </c>
      <c r="K139" s="14">
        <v>0</v>
      </c>
      <c r="L139" s="14">
        <v>0.84263757299999997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21.027204999999999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17.016984600000001</v>
      </c>
      <c r="AX139" s="14">
        <v>0</v>
      </c>
      <c r="AY139" s="14">
        <v>0</v>
      </c>
      <c r="AZ139" s="14">
        <v>0.2209998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5">
        <f t="shared" si="4"/>
        <v>88.921828947166674</v>
      </c>
    </row>
    <row r="140" spans="1:63" x14ac:dyDescent="0.25">
      <c r="A140" s="12"/>
      <c r="B140" s="13" t="s">
        <v>139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9.9935633699999998E-2</v>
      </c>
      <c r="I140" s="14">
        <v>46.249490000000002</v>
      </c>
      <c r="J140" s="14">
        <v>0</v>
      </c>
      <c r="K140" s="14">
        <v>0</v>
      </c>
      <c r="L140" s="14">
        <v>13.654611333333333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5.4976150000000001E-2</v>
      </c>
      <c r="AW140" s="14">
        <v>3.2985690000000001</v>
      </c>
      <c r="AX140" s="14">
        <v>0</v>
      </c>
      <c r="AY140" s="14">
        <v>0</v>
      </c>
      <c r="AZ140" s="14">
        <v>2.9687121000091943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1.37440375E-2</v>
      </c>
      <c r="BG140" s="14">
        <v>0</v>
      </c>
      <c r="BH140" s="14">
        <v>0</v>
      </c>
      <c r="BI140" s="14">
        <v>0</v>
      </c>
      <c r="BJ140" s="14">
        <v>0</v>
      </c>
      <c r="BK140" s="15">
        <f t="shared" si="4"/>
        <v>66.340038254542534</v>
      </c>
    </row>
    <row r="141" spans="1:63" x14ac:dyDescent="0.25">
      <c r="A141" s="12"/>
      <c r="B141" s="13" t="s">
        <v>140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0.54323099536666675</v>
      </c>
      <c r="I141" s="14">
        <v>3.5890107499999999</v>
      </c>
      <c r="J141" s="14">
        <v>0</v>
      </c>
      <c r="K141" s="14">
        <v>0</v>
      </c>
      <c r="L141" s="14">
        <v>5.8377745784333337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0.47971657153333336</v>
      </c>
      <c r="S141" s="14">
        <v>0</v>
      </c>
      <c r="T141" s="14">
        <v>0.33129330000000001</v>
      </c>
      <c r="U141" s="14">
        <v>0</v>
      </c>
      <c r="V141" s="14">
        <v>1.9106518144333335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3.2799670000000003E-2</v>
      </c>
      <c r="AC141" s="14">
        <v>0</v>
      </c>
      <c r="AD141" s="14">
        <v>0</v>
      </c>
      <c r="AE141" s="14">
        <v>0</v>
      </c>
      <c r="AF141" s="14">
        <v>5.466611666666666E-2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1.7172412652333329</v>
      </c>
      <c r="AW141" s="14">
        <v>6.6555833041333319</v>
      </c>
      <c r="AX141" s="14">
        <v>0</v>
      </c>
      <c r="AY141" s="14">
        <v>0</v>
      </c>
      <c r="AZ141" s="14">
        <v>22.54896877192563</v>
      </c>
      <c r="BA141" s="14">
        <v>0</v>
      </c>
      <c r="BB141" s="14">
        <v>0</v>
      </c>
      <c r="BC141" s="14">
        <v>0</v>
      </c>
      <c r="BD141" s="14">
        <v>0</v>
      </c>
      <c r="BE141" s="14">
        <v>0</v>
      </c>
      <c r="BF141" s="14">
        <v>2.2932867129999988</v>
      </c>
      <c r="BG141" s="14">
        <v>7.996323814766666</v>
      </c>
      <c r="BH141" s="14">
        <v>0</v>
      </c>
      <c r="BI141" s="14">
        <v>0</v>
      </c>
      <c r="BJ141" s="14">
        <v>5.953265563033332</v>
      </c>
      <c r="BK141" s="15">
        <f t="shared" si="4"/>
        <v>59.943813228525634</v>
      </c>
    </row>
    <row r="142" spans="1:63" x14ac:dyDescent="0.25">
      <c r="A142" s="12"/>
      <c r="B142" s="13" t="s">
        <v>141</v>
      </c>
      <c r="C142" s="14">
        <v>0</v>
      </c>
      <c r="D142" s="14">
        <v>10.377388333333332</v>
      </c>
      <c r="E142" s="14">
        <v>0</v>
      </c>
      <c r="F142" s="14">
        <v>0</v>
      </c>
      <c r="G142" s="14">
        <v>0</v>
      </c>
      <c r="H142" s="14">
        <v>0.81134496446666682</v>
      </c>
      <c r="I142" s="14">
        <v>0.10923566666666668</v>
      </c>
      <c r="J142" s="14">
        <v>5.4617833333333338E-2</v>
      </c>
      <c r="K142" s="14">
        <v>0</v>
      </c>
      <c r="L142" s="14">
        <v>13.703636330533335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0.56239420903333315</v>
      </c>
      <c r="S142" s="14">
        <v>5.4702039899999999E-2</v>
      </c>
      <c r="T142" s="14">
        <v>1.0923566666666666</v>
      </c>
      <c r="U142" s="14">
        <v>0</v>
      </c>
      <c r="V142" s="14">
        <v>12.068902631666667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2.9746951666666667E-2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2.478668073500002</v>
      </c>
      <c r="AW142" s="14">
        <v>1.4711219733333332</v>
      </c>
      <c r="AX142" s="14">
        <v>0</v>
      </c>
      <c r="AY142" s="14">
        <v>0</v>
      </c>
      <c r="AZ142" s="14">
        <v>31.761953196912536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3.1584468975333357</v>
      </c>
      <c r="BG142" s="14">
        <v>1.0830441033333334E-2</v>
      </c>
      <c r="BH142" s="14">
        <v>0</v>
      </c>
      <c r="BI142" s="14">
        <v>0</v>
      </c>
      <c r="BJ142" s="14">
        <v>7.1826563919333335</v>
      </c>
      <c r="BK142" s="15">
        <f t="shared" si="4"/>
        <v>84.928002601512546</v>
      </c>
    </row>
    <row r="143" spans="1:63" x14ac:dyDescent="0.25">
      <c r="A143" s="12"/>
      <c r="B143" s="13" t="s">
        <v>142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0.78665674820000009</v>
      </c>
      <c r="I143" s="14">
        <v>21.986416926333334</v>
      </c>
      <c r="J143" s="14">
        <v>0</v>
      </c>
      <c r="K143" s="14">
        <v>0</v>
      </c>
      <c r="L143" s="14">
        <v>8.9945989329999989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0.66227223146666669</v>
      </c>
      <c r="S143" s="14">
        <v>0.16311205000000001</v>
      </c>
      <c r="T143" s="14">
        <v>0</v>
      </c>
      <c r="U143" s="14">
        <v>0</v>
      </c>
      <c r="V143" s="14">
        <v>0.70073573963333335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7.1102064000000006E-2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2.6851025196333307</v>
      </c>
      <c r="AW143" s="14">
        <v>5.1710592000000011</v>
      </c>
      <c r="AX143" s="14">
        <v>0</v>
      </c>
      <c r="AY143" s="14">
        <v>0</v>
      </c>
      <c r="AZ143" s="14">
        <v>17.980338363566055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3.5840663507666704</v>
      </c>
      <c r="BG143" s="14">
        <v>0.11995580636666667</v>
      </c>
      <c r="BH143" s="14">
        <v>5.3865200000000002E-2</v>
      </c>
      <c r="BI143" s="14">
        <v>0</v>
      </c>
      <c r="BJ143" s="14">
        <v>4.576608452566667</v>
      </c>
      <c r="BK143" s="15">
        <f t="shared" si="4"/>
        <v>67.535890585532727</v>
      </c>
    </row>
    <row r="144" spans="1:63" x14ac:dyDescent="0.25">
      <c r="A144" s="12"/>
      <c r="B144" s="13" t="s">
        <v>143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0.64932147076666669</v>
      </c>
      <c r="I144" s="14">
        <v>14.914405606666667</v>
      </c>
      <c r="J144" s="14">
        <v>0</v>
      </c>
      <c r="K144" s="14">
        <v>0</v>
      </c>
      <c r="L144" s="14">
        <v>4.3582217267666667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0.46731220280000002</v>
      </c>
      <c r="S144" s="14">
        <v>0.21668466666666666</v>
      </c>
      <c r="T144" s="14">
        <v>0</v>
      </c>
      <c r="U144" s="14">
        <v>0</v>
      </c>
      <c r="V144" s="14">
        <v>11.829196304366667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9.1274983333333337E-2</v>
      </c>
      <c r="AC144" s="14">
        <v>0</v>
      </c>
      <c r="AD144" s="14">
        <v>0</v>
      </c>
      <c r="AE144" s="14">
        <v>0</v>
      </c>
      <c r="AF144" s="14">
        <v>0.13959703333333334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2.6343212947999985</v>
      </c>
      <c r="AW144" s="14">
        <v>4.4212515666666672</v>
      </c>
      <c r="AX144" s="14">
        <v>0</v>
      </c>
      <c r="AY144" s="14">
        <v>0</v>
      </c>
      <c r="AZ144" s="14">
        <v>23.149723179228474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3.6015220609333318</v>
      </c>
      <c r="BG144" s="14">
        <v>0.24697936666666667</v>
      </c>
      <c r="BH144" s="14">
        <v>0</v>
      </c>
      <c r="BI144" s="14">
        <v>0</v>
      </c>
      <c r="BJ144" s="14">
        <v>5.1132075597666695</v>
      </c>
      <c r="BK144" s="15">
        <f t="shared" si="4"/>
        <v>71.833019022761789</v>
      </c>
    </row>
    <row r="145" spans="1:63" x14ac:dyDescent="0.25">
      <c r="A145" s="12"/>
      <c r="B145" s="13" t="s">
        <v>144</v>
      </c>
      <c r="C145" s="14">
        <v>0</v>
      </c>
      <c r="D145" s="14">
        <v>16.392240000000001</v>
      </c>
      <c r="E145" s="14">
        <v>0</v>
      </c>
      <c r="F145" s="14">
        <v>0</v>
      </c>
      <c r="G145" s="14">
        <v>0</v>
      </c>
      <c r="H145" s="14">
        <v>0.25822692609999998</v>
      </c>
      <c r="I145" s="14">
        <v>17.75826</v>
      </c>
      <c r="J145" s="14">
        <v>0</v>
      </c>
      <c r="K145" s="14">
        <v>0</v>
      </c>
      <c r="L145" s="14">
        <v>2.8149806778666662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0.10208570930000001</v>
      </c>
      <c r="S145" s="14">
        <v>0</v>
      </c>
      <c r="T145" s="14">
        <v>0</v>
      </c>
      <c r="U145" s="14">
        <v>0</v>
      </c>
      <c r="V145" s="14">
        <v>0.30817411199999989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5.4403366666666662</v>
      </c>
      <c r="AS145" s="14">
        <v>0</v>
      </c>
      <c r="AT145" s="14">
        <v>0</v>
      </c>
      <c r="AU145" s="14">
        <v>0</v>
      </c>
      <c r="AV145" s="14">
        <v>0.55355805409999992</v>
      </c>
      <c r="AW145" s="14">
        <v>14.003426579999999</v>
      </c>
      <c r="AX145" s="14">
        <v>0</v>
      </c>
      <c r="AY145" s="14">
        <v>0</v>
      </c>
      <c r="AZ145" s="14">
        <v>1.9193398958556585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0.64381878223333322</v>
      </c>
      <c r="BG145" s="14">
        <v>6.5284040000000001</v>
      </c>
      <c r="BH145" s="14">
        <v>0</v>
      </c>
      <c r="BI145" s="14">
        <v>0</v>
      </c>
      <c r="BJ145" s="14">
        <v>0.25806758209999997</v>
      </c>
      <c r="BK145" s="15">
        <f t="shared" si="4"/>
        <v>66.980918986222321</v>
      </c>
    </row>
    <row r="146" spans="1:63" x14ac:dyDescent="0.25">
      <c r="A146" s="12"/>
      <c r="B146" s="13" t="s">
        <v>145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0.54187706989999995</v>
      </c>
      <c r="I146" s="14">
        <v>7.7745264000000009</v>
      </c>
      <c r="J146" s="14">
        <v>0</v>
      </c>
      <c r="K146" s="14">
        <v>0</v>
      </c>
      <c r="L146" s="14">
        <v>3.5249230286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0.66151757806666667</v>
      </c>
      <c r="S146" s="14">
        <v>8.8543217333333341E-2</v>
      </c>
      <c r="T146" s="14">
        <v>0</v>
      </c>
      <c r="U146" s="14">
        <v>0</v>
      </c>
      <c r="V146" s="14">
        <v>9.8750859634999983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4.2831359999999999E-2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2.052673253600001</v>
      </c>
      <c r="AW146" s="14">
        <v>6.9065567999999997</v>
      </c>
      <c r="AX146" s="14">
        <v>0.3212352</v>
      </c>
      <c r="AY146" s="14">
        <v>0</v>
      </c>
      <c r="AZ146" s="14">
        <v>14.344871309986587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3.9547194251333306</v>
      </c>
      <c r="BG146" s="14">
        <v>0.28911167999999998</v>
      </c>
      <c r="BH146" s="14">
        <v>0.60966399403333327</v>
      </c>
      <c r="BI146" s="14">
        <v>0</v>
      </c>
      <c r="BJ146" s="14">
        <v>2.9438270223999994</v>
      </c>
      <c r="BK146" s="15">
        <f t="shared" si="4"/>
        <v>53.931963302553257</v>
      </c>
    </row>
    <row r="147" spans="1:63" x14ac:dyDescent="0.25">
      <c r="A147" s="12"/>
      <c r="B147" s="13" t="s">
        <v>146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0.46855357636666672</v>
      </c>
      <c r="I147" s="14">
        <v>3.8529751650000001</v>
      </c>
      <c r="J147" s="14">
        <v>0</v>
      </c>
      <c r="K147" s="14">
        <v>0</v>
      </c>
      <c r="L147" s="14">
        <v>3.6994826049666667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0.29245605276666664</v>
      </c>
      <c r="S147" s="14">
        <v>0.1074749</v>
      </c>
      <c r="T147" s="14">
        <v>0</v>
      </c>
      <c r="U147" s="14">
        <v>0</v>
      </c>
      <c r="V147" s="14">
        <v>0.93182847596666663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5.3310833333333329E-4</v>
      </c>
      <c r="AC147" s="14">
        <v>0</v>
      </c>
      <c r="AD147" s="14">
        <v>0</v>
      </c>
      <c r="AE147" s="14">
        <v>0</v>
      </c>
      <c r="AF147" s="14">
        <v>0.10662166666666667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1.6868508710999994</v>
      </c>
      <c r="AW147" s="14">
        <v>5.3310833333333338</v>
      </c>
      <c r="AX147" s="14">
        <v>0</v>
      </c>
      <c r="AY147" s="14">
        <v>0</v>
      </c>
      <c r="AZ147" s="14">
        <v>8.8204788521404307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2.4976977459666654</v>
      </c>
      <c r="BG147" s="14">
        <v>0</v>
      </c>
      <c r="BH147" s="14">
        <v>5.3310833333333335E-2</v>
      </c>
      <c r="BI147" s="14">
        <v>0</v>
      </c>
      <c r="BJ147" s="14">
        <v>2.4751366098333332</v>
      </c>
      <c r="BK147" s="15">
        <f t="shared" si="4"/>
        <v>30.324483795773766</v>
      </c>
    </row>
    <row r="148" spans="1:63" x14ac:dyDescent="0.25">
      <c r="A148" s="12"/>
      <c r="B148" s="13" t="s">
        <v>147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5.4165007400666676</v>
      </c>
      <c r="I148" s="14">
        <v>11.752293666666667</v>
      </c>
      <c r="J148" s="14">
        <v>0</v>
      </c>
      <c r="K148" s="14">
        <v>0</v>
      </c>
      <c r="L148" s="14">
        <v>1.5805414291666668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0.6766824951</v>
      </c>
      <c r="S148" s="14">
        <v>0</v>
      </c>
      <c r="T148" s="14">
        <v>0</v>
      </c>
      <c r="U148" s="14">
        <v>0</v>
      </c>
      <c r="V148" s="14">
        <v>0.91964186859999986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0.12725880000000001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10.708084277333336</v>
      </c>
      <c r="AW148" s="14">
        <v>23.7019515</v>
      </c>
      <c r="AX148" s="14">
        <v>0</v>
      </c>
      <c r="AY148" s="14">
        <v>0</v>
      </c>
      <c r="AZ148" s="14">
        <v>4.0105797501247782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5.6931037373666671</v>
      </c>
      <c r="BG148" s="14">
        <v>1.5559294995999999</v>
      </c>
      <c r="BH148" s="14">
        <v>0</v>
      </c>
      <c r="BI148" s="14">
        <v>0</v>
      </c>
      <c r="BJ148" s="14">
        <v>0.83827612773333327</v>
      </c>
      <c r="BK148" s="15">
        <f t="shared" si="4"/>
        <v>66.980843891758113</v>
      </c>
    </row>
    <row r="149" spans="1:63" x14ac:dyDescent="0.25">
      <c r="A149" s="12"/>
      <c r="B149" s="13" t="s">
        <v>148</v>
      </c>
      <c r="C149" s="14">
        <v>0</v>
      </c>
      <c r="D149" s="14">
        <v>26.519283333333334</v>
      </c>
      <c r="E149" s="14">
        <v>0</v>
      </c>
      <c r="F149" s="14">
        <v>0</v>
      </c>
      <c r="G149" s="14">
        <v>0</v>
      </c>
      <c r="H149" s="14">
        <v>0.86909011466666686</v>
      </c>
      <c r="I149" s="14">
        <v>46.939131499999995</v>
      </c>
      <c r="J149" s="14">
        <v>0</v>
      </c>
      <c r="K149" s="14">
        <v>0</v>
      </c>
      <c r="L149" s="14">
        <v>0.51182216833333338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0.64376336060000006</v>
      </c>
      <c r="S149" s="14">
        <v>0</v>
      </c>
      <c r="T149" s="14">
        <v>0</v>
      </c>
      <c r="U149" s="14">
        <v>0</v>
      </c>
      <c r="V149" s="14">
        <v>0.34899376866666665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4.7402550000000002E-2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15.263255646866675</v>
      </c>
      <c r="AW149" s="14">
        <v>12.627122356733334</v>
      </c>
      <c r="AX149" s="14">
        <v>1.05339</v>
      </c>
      <c r="AY149" s="14">
        <v>0</v>
      </c>
      <c r="AZ149" s="14">
        <v>5.6619607150756028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6.0287459147333351</v>
      </c>
      <c r="BG149" s="14">
        <v>1.0744578</v>
      </c>
      <c r="BH149" s="14">
        <v>0</v>
      </c>
      <c r="BI149" s="14">
        <v>0</v>
      </c>
      <c r="BJ149" s="14">
        <v>1.0886458585333334</v>
      </c>
      <c r="BK149" s="15">
        <f t="shared" si="4"/>
        <v>118.67706508754232</v>
      </c>
    </row>
    <row r="150" spans="1:63" x14ac:dyDescent="0.25">
      <c r="A150" s="12"/>
      <c r="B150" s="13" t="s">
        <v>149</v>
      </c>
      <c r="C150" s="14">
        <v>0</v>
      </c>
      <c r="D150" s="14">
        <v>1.0472837099999999</v>
      </c>
      <c r="E150" s="14">
        <v>0</v>
      </c>
      <c r="F150" s="14">
        <v>0</v>
      </c>
      <c r="G150" s="14">
        <v>0</v>
      </c>
      <c r="H150" s="14">
        <v>1.9247914662666665</v>
      </c>
      <c r="I150" s="14">
        <v>5.6595634833333328</v>
      </c>
      <c r="J150" s="14">
        <v>0</v>
      </c>
      <c r="K150" s="14">
        <v>0</v>
      </c>
      <c r="L150" s="14">
        <v>0.56384062366666676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0.5836010929333334</v>
      </c>
      <c r="S150" s="14">
        <v>0</v>
      </c>
      <c r="T150" s="14">
        <v>0</v>
      </c>
      <c r="U150" s="14">
        <v>0</v>
      </c>
      <c r="V150" s="14">
        <v>0.45498174043333334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19.019445950299996</v>
      </c>
      <c r="AW150" s="14">
        <v>14.186001774099999</v>
      </c>
      <c r="AX150" s="14">
        <v>0</v>
      </c>
      <c r="AY150" s="14">
        <v>0</v>
      </c>
      <c r="AZ150" s="14">
        <v>9.4405403471784108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4.2152030103000033</v>
      </c>
      <c r="BG150" s="14">
        <v>2.6275441666666666</v>
      </c>
      <c r="BH150" s="14">
        <v>0</v>
      </c>
      <c r="BI150" s="14">
        <v>0</v>
      </c>
      <c r="BJ150" s="14">
        <v>0.98633243960000028</v>
      </c>
      <c r="BK150" s="15">
        <f t="shared" si="4"/>
        <v>60.709129804778406</v>
      </c>
    </row>
    <row r="151" spans="1:63" x14ac:dyDescent="0.25">
      <c r="A151" s="12"/>
      <c r="B151" s="13" t="s">
        <v>150</v>
      </c>
      <c r="C151" s="14">
        <v>0</v>
      </c>
      <c r="D151" s="14">
        <v>1.0406045099999999</v>
      </c>
      <c r="E151" s="14">
        <v>0</v>
      </c>
      <c r="F151" s="14">
        <v>0</v>
      </c>
      <c r="G151" s="14">
        <v>0</v>
      </c>
      <c r="H151" s="14">
        <v>1.741104813</v>
      </c>
      <c r="I151" s="14">
        <v>5.4132456833333329</v>
      </c>
      <c r="J151" s="14">
        <v>0</v>
      </c>
      <c r="K151" s="14">
        <v>0</v>
      </c>
      <c r="L151" s="14">
        <v>1.5276587150666667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0.36962566273333325</v>
      </c>
      <c r="S151" s="14">
        <v>0</v>
      </c>
      <c r="T151" s="14">
        <v>0</v>
      </c>
      <c r="U151" s="14">
        <v>0</v>
      </c>
      <c r="V151" s="14">
        <v>0.35357124833333342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14.819159017933332</v>
      </c>
      <c r="AW151" s="14">
        <v>19.433302829133329</v>
      </c>
      <c r="AX151" s="14">
        <v>0</v>
      </c>
      <c r="AY151" s="14">
        <v>0</v>
      </c>
      <c r="AZ151" s="14">
        <v>7.0377485324813742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7.9803355961000015</v>
      </c>
      <c r="BG151" s="14">
        <v>5.2433530853666683</v>
      </c>
      <c r="BH151" s="14">
        <v>5.2238666666666669E-2</v>
      </c>
      <c r="BI151" s="14">
        <v>0</v>
      </c>
      <c r="BJ151" s="14">
        <v>3.7407898335000001</v>
      </c>
      <c r="BK151" s="15">
        <f t="shared" si="4"/>
        <v>68.752738193648042</v>
      </c>
    </row>
    <row r="152" spans="1:63" x14ac:dyDescent="0.25">
      <c r="A152" s="12"/>
      <c r="B152" s="13" t="s">
        <v>151</v>
      </c>
      <c r="C152" s="14">
        <v>0</v>
      </c>
      <c r="D152" s="14">
        <v>0.47376089999999998</v>
      </c>
      <c r="E152" s="14">
        <v>0</v>
      </c>
      <c r="F152" s="14">
        <v>0</v>
      </c>
      <c r="G152" s="14">
        <v>0</v>
      </c>
      <c r="H152" s="14">
        <v>0.18029710746666669</v>
      </c>
      <c r="I152" s="14">
        <v>40.22756442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9.5494895400000002E-2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1.3349718064666667</v>
      </c>
      <c r="AW152" s="14">
        <v>11.540313312933334</v>
      </c>
      <c r="AX152" s="14">
        <v>0</v>
      </c>
      <c r="AY152" s="14">
        <v>0</v>
      </c>
      <c r="AZ152" s="14">
        <v>0.21015599993964651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1.1871263379999999</v>
      </c>
      <c r="BG152" s="14">
        <v>0</v>
      </c>
      <c r="BH152" s="14">
        <v>0</v>
      </c>
      <c r="BI152" s="14">
        <v>0</v>
      </c>
      <c r="BJ152" s="14">
        <v>4.2031199999999998E-2</v>
      </c>
      <c r="BK152" s="15">
        <f t="shared" si="4"/>
        <v>55.291715980206313</v>
      </c>
    </row>
    <row r="153" spans="1:63" x14ac:dyDescent="0.25">
      <c r="A153" s="12"/>
      <c r="B153" s="13" t="s">
        <v>152</v>
      </c>
      <c r="C153" s="14">
        <v>0</v>
      </c>
      <c r="D153" s="14">
        <v>1.4683531333333335</v>
      </c>
      <c r="E153" s="14">
        <v>0</v>
      </c>
      <c r="F153" s="14">
        <v>0</v>
      </c>
      <c r="G153" s="14">
        <v>0</v>
      </c>
      <c r="H153" s="14">
        <v>5.663451915233332</v>
      </c>
      <c r="I153" s="14">
        <v>12.585884</v>
      </c>
      <c r="J153" s="14">
        <v>0</v>
      </c>
      <c r="K153" s="14">
        <v>0</v>
      </c>
      <c r="L153" s="14">
        <v>1.6654753461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1.0128113400999998</v>
      </c>
      <c r="S153" s="14">
        <v>0</v>
      </c>
      <c r="T153" s="14">
        <v>0</v>
      </c>
      <c r="U153" s="14">
        <v>0</v>
      </c>
      <c r="V153" s="14">
        <v>12.051986038866668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0.16686298666666666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17.254929393233333</v>
      </c>
      <c r="AW153" s="14">
        <v>3.0869652533333332</v>
      </c>
      <c r="AX153" s="14">
        <v>0</v>
      </c>
      <c r="AY153" s="14">
        <v>0</v>
      </c>
      <c r="AZ153" s="14">
        <v>9.6864201718174296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43.282484643400004</v>
      </c>
      <c r="BG153" s="14">
        <v>0.18772086000000002</v>
      </c>
      <c r="BH153" s="14">
        <v>0</v>
      </c>
      <c r="BI153" s="14">
        <v>0</v>
      </c>
      <c r="BJ153" s="14">
        <v>2.0936958593666661</v>
      </c>
      <c r="BK153" s="15">
        <f t="shared" si="4"/>
        <v>110.20704094145074</v>
      </c>
    </row>
    <row r="154" spans="1:63" x14ac:dyDescent="0.25">
      <c r="A154" s="12"/>
      <c r="B154" s="13" t="s">
        <v>153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1.9550619971999998</v>
      </c>
      <c r="I154" s="14">
        <v>0</v>
      </c>
      <c r="J154" s="14">
        <v>0</v>
      </c>
      <c r="K154" s="14">
        <v>0</v>
      </c>
      <c r="L154" s="14">
        <v>1.1776808121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0.47713111606666669</v>
      </c>
      <c r="S154" s="14">
        <v>0</v>
      </c>
      <c r="T154" s="14">
        <v>0</v>
      </c>
      <c r="U154" s="14">
        <v>0</v>
      </c>
      <c r="V154" s="14">
        <v>0.60964620416666659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6.1935340000000005E-2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16.500894054733333</v>
      </c>
      <c r="AW154" s="14">
        <v>10.2749707562</v>
      </c>
      <c r="AX154" s="14">
        <v>0</v>
      </c>
      <c r="AY154" s="14">
        <v>0</v>
      </c>
      <c r="AZ154" s="14">
        <v>18.145262439280913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1.9368844018</v>
      </c>
      <c r="BG154" s="14">
        <v>0</v>
      </c>
      <c r="BH154" s="14">
        <v>5.1612783333333329E-2</v>
      </c>
      <c r="BI154" s="14">
        <v>0</v>
      </c>
      <c r="BJ154" s="14">
        <v>1.5178760932333331</v>
      </c>
      <c r="BK154" s="15">
        <f t="shared" si="4"/>
        <v>52.708955998114241</v>
      </c>
    </row>
    <row r="155" spans="1:63" x14ac:dyDescent="0.25">
      <c r="A155" s="12"/>
      <c r="B155" s="13" t="s">
        <v>154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1.3048175081</v>
      </c>
      <c r="I155" s="14">
        <v>0</v>
      </c>
      <c r="J155" s="14">
        <v>0</v>
      </c>
      <c r="K155" s="14">
        <v>0</v>
      </c>
      <c r="L155" s="14">
        <v>1.3816392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0.27311666253333333</v>
      </c>
      <c r="S155" s="14">
        <v>0</v>
      </c>
      <c r="T155" s="14">
        <v>0</v>
      </c>
      <c r="U155" s="14">
        <v>0</v>
      </c>
      <c r="V155" s="14">
        <v>0.73957113333333324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1.0323376666666667E-3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5.1616883333333332</v>
      </c>
      <c r="AS155" s="14">
        <v>0</v>
      </c>
      <c r="AT155" s="14">
        <v>0</v>
      </c>
      <c r="AU155" s="14">
        <v>0</v>
      </c>
      <c r="AV155" s="14">
        <v>9.6127992336666672</v>
      </c>
      <c r="AW155" s="14">
        <v>8.2587013333333328</v>
      </c>
      <c r="AX155" s="14">
        <v>0</v>
      </c>
      <c r="AY155" s="14">
        <v>0</v>
      </c>
      <c r="AZ155" s="14">
        <v>3.5874192209222451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3.6050762934000002</v>
      </c>
      <c r="BG155" s="14">
        <v>6.2893148933333351E-2</v>
      </c>
      <c r="BH155" s="14">
        <v>0</v>
      </c>
      <c r="BI155" s="14">
        <v>0</v>
      </c>
      <c r="BJ155" s="14">
        <v>0.33034805333333334</v>
      </c>
      <c r="BK155" s="15">
        <f t="shared" si="4"/>
        <v>34.319102458555577</v>
      </c>
    </row>
    <row r="156" spans="1:63" x14ac:dyDescent="0.25">
      <c r="A156" s="12"/>
      <c r="B156" s="13" t="s">
        <v>155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4.6592479207666644</v>
      </c>
      <c r="I156" s="14">
        <v>23.195715</v>
      </c>
      <c r="J156" s="14">
        <v>0.25773016666666665</v>
      </c>
      <c r="K156" s="14">
        <v>0</v>
      </c>
      <c r="L156" s="14">
        <v>0.38659524999999995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0.35068359699999996</v>
      </c>
      <c r="S156" s="14">
        <v>0</v>
      </c>
      <c r="T156" s="14">
        <v>0</v>
      </c>
      <c r="U156" s="14">
        <v>0</v>
      </c>
      <c r="V156" s="14">
        <v>0.19889772116666665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5.1323483333333329E-2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10.506561075233341</v>
      </c>
      <c r="AW156" s="14">
        <v>5.7536281710333341</v>
      </c>
      <c r="AX156" s="14">
        <v>0</v>
      </c>
      <c r="AY156" s="14">
        <v>0</v>
      </c>
      <c r="AZ156" s="14">
        <v>4.9035739924031114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3.1849380667666671</v>
      </c>
      <c r="BG156" s="14">
        <v>2.0529393333333333E-2</v>
      </c>
      <c r="BH156" s="14">
        <v>0</v>
      </c>
      <c r="BI156" s="14">
        <v>0</v>
      </c>
      <c r="BJ156" s="14">
        <v>0.55111607256666673</v>
      </c>
      <c r="BK156" s="15">
        <f t="shared" si="4"/>
        <v>54.020539910269783</v>
      </c>
    </row>
    <row r="157" spans="1:63" x14ac:dyDescent="0.25">
      <c r="A157" s="12"/>
      <c r="B157" s="13" t="s">
        <v>156</v>
      </c>
      <c r="C157" s="14">
        <v>0</v>
      </c>
      <c r="D157" s="14">
        <v>1.5401597333333334</v>
      </c>
      <c r="E157" s="14">
        <v>0</v>
      </c>
      <c r="F157" s="14">
        <v>0</v>
      </c>
      <c r="G157" s="14">
        <v>0</v>
      </c>
      <c r="H157" s="14">
        <v>4.1820932132999999</v>
      </c>
      <c r="I157" s="14">
        <v>16.319573333333334</v>
      </c>
      <c r="J157" s="14">
        <v>0</v>
      </c>
      <c r="K157" s="14">
        <v>0</v>
      </c>
      <c r="L157" s="14">
        <v>1.0352729333333333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0.18770466289999999</v>
      </c>
      <c r="S157" s="14">
        <v>0</v>
      </c>
      <c r="T157" s="14">
        <v>10.760718666666667</v>
      </c>
      <c r="U157" s="14">
        <v>0</v>
      </c>
      <c r="V157" s="14">
        <v>1.0352729333333333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0</v>
      </c>
      <c r="AV157" s="14">
        <v>4.4204003771000009</v>
      </c>
      <c r="AW157" s="14">
        <v>0</v>
      </c>
      <c r="AX157" s="14">
        <v>0</v>
      </c>
      <c r="AY157" s="14">
        <v>0</v>
      </c>
      <c r="AZ157" s="14">
        <v>2.0777093518574139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3.0424211063333337</v>
      </c>
      <c r="BG157" s="14">
        <v>0</v>
      </c>
      <c r="BH157" s="14">
        <v>0</v>
      </c>
      <c r="BI157" s="14">
        <v>0</v>
      </c>
      <c r="BJ157" s="14">
        <v>2.7545662606666665</v>
      </c>
      <c r="BK157" s="15">
        <f t="shared" si="4"/>
        <v>47.355892572157416</v>
      </c>
    </row>
    <row r="158" spans="1:63" x14ac:dyDescent="0.25">
      <c r="A158" s="12"/>
      <c r="B158" s="13" t="s">
        <v>157</v>
      </c>
      <c r="C158" s="14">
        <v>0</v>
      </c>
      <c r="D158" s="14">
        <v>1.7856556666666668</v>
      </c>
      <c r="E158" s="14">
        <v>0</v>
      </c>
      <c r="F158" s="14">
        <v>0</v>
      </c>
      <c r="G158" s="14">
        <v>0</v>
      </c>
      <c r="H158" s="14">
        <v>2.4544967023666664</v>
      </c>
      <c r="I158" s="14">
        <v>18.366744000000001</v>
      </c>
      <c r="J158" s="14">
        <v>0</v>
      </c>
      <c r="K158" s="14">
        <v>0</v>
      </c>
      <c r="L158" s="14">
        <v>0.70780128693333344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0.67039326793333331</v>
      </c>
      <c r="S158" s="14">
        <v>0</v>
      </c>
      <c r="T158" s="14">
        <v>10.969027666666666</v>
      </c>
      <c r="U158" s="14">
        <v>0</v>
      </c>
      <c r="V158" s="14">
        <v>7.1427859199999999E-2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4.0498681707999999</v>
      </c>
      <c r="AW158" s="14">
        <v>0</v>
      </c>
      <c r="AX158" s="14">
        <v>0</v>
      </c>
      <c r="AY158" s="14">
        <v>0</v>
      </c>
      <c r="AZ158" s="14">
        <v>1.3952139998632791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1.862288321833333</v>
      </c>
      <c r="BG158" s="14">
        <v>0</v>
      </c>
      <c r="BH158" s="14">
        <v>0</v>
      </c>
      <c r="BI158" s="14">
        <v>0</v>
      </c>
      <c r="BJ158" s="14">
        <v>0.1343113366</v>
      </c>
      <c r="BK158" s="15">
        <f t="shared" si="4"/>
        <v>42.467228278863274</v>
      </c>
    </row>
    <row r="159" spans="1:63" x14ac:dyDescent="0.25">
      <c r="A159" s="12"/>
      <c r="B159" s="13" t="s">
        <v>158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2.1574914096666662</v>
      </c>
      <c r="I159" s="14">
        <v>4.1625986360000002</v>
      </c>
      <c r="J159" s="14">
        <v>0.30652420000000002</v>
      </c>
      <c r="K159" s="14">
        <v>0</v>
      </c>
      <c r="L159" s="14">
        <v>0.57371112766666676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0.17016958260000004</v>
      </c>
      <c r="S159" s="14">
        <v>0</v>
      </c>
      <c r="T159" s="14">
        <v>5.1087366666666668E-2</v>
      </c>
      <c r="U159" s="14">
        <v>0</v>
      </c>
      <c r="V159" s="14">
        <v>2.7602824291333334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3.6671280000000001E-2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5.9306274375000001</v>
      </c>
      <c r="AW159" s="14">
        <v>0.45839099999999999</v>
      </c>
      <c r="AX159" s="14">
        <v>0</v>
      </c>
      <c r="AY159" s="14">
        <v>0</v>
      </c>
      <c r="AZ159" s="14">
        <v>1.7501128788825526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4.1997588891000026</v>
      </c>
      <c r="BG159" s="14">
        <v>1.8184209999999999E-2</v>
      </c>
      <c r="BH159" s="14">
        <v>2.5466166666666665E-2</v>
      </c>
      <c r="BI159" s="14">
        <v>0</v>
      </c>
      <c r="BJ159" s="14">
        <v>1.0379041045666666</v>
      </c>
      <c r="BK159" s="15">
        <f t="shared" si="4"/>
        <v>23.638980718449226</v>
      </c>
    </row>
    <row r="160" spans="1:63" x14ac:dyDescent="0.25">
      <c r="A160" s="12"/>
      <c r="B160" s="13" t="s">
        <v>270</v>
      </c>
      <c r="C160" s="14">
        <v>0</v>
      </c>
      <c r="D160" s="14">
        <v>3.0314899999999998</v>
      </c>
      <c r="E160" s="14">
        <v>0</v>
      </c>
      <c r="F160" s="14">
        <v>0</v>
      </c>
      <c r="G160" s="14">
        <v>0</v>
      </c>
      <c r="H160" s="14">
        <v>2.4587639675999999</v>
      </c>
      <c r="I160" s="14">
        <v>13.358219515266663</v>
      </c>
      <c r="J160" s="14">
        <v>0</v>
      </c>
      <c r="K160" s="14">
        <v>0</v>
      </c>
      <c r="L160" s="14">
        <v>0.86024086673333333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0.76689738090000015</v>
      </c>
      <c r="S160" s="14">
        <v>0.10104966666666666</v>
      </c>
      <c r="T160" s="14">
        <v>10.357590833333335</v>
      </c>
      <c r="U160" s="14">
        <v>0</v>
      </c>
      <c r="V160" s="14">
        <v>2.2169914182000001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0.11086603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3.9425119410666674</v>
      </c>
      <c r="AW160" s="14">
        <v>3.8797480188</v>
      </c>
      <c r="AX160" s="14">
        <v>0</v>
      </c>
      <c r="AY160" s="14">
        <v>0</v>
      </c>
      <c r="AZ160" s="14">
        <v>2.1890483317787104</v>
      </c>
      <c r="BA160" s="14">
        <v>0</v>
      </c>
      <c r="BB160" s="14">
        <v>0</v>
      </c>
      <c r="BC160" s="14">
        <v>0</v>
      </c>
      <c r="BD160" s="14">
        <v>0</v>
      </c>
      <c r="BE160" s="14">
        <v>0</v>
      </c>
      <c r="BF160" s="14">
        <v>2.6054893798333323</v>
      </c>
      <c r="BG160" s="14">
        <v>0.34267682000000005</v>
      </c>
      <c r="BH160" s="14">
        <v>2.5196824999999999E-2</v>
      </c>
      <c r="BI160" s="14">
        <v>0</v>
      </c>
      <c r="BJ160" s="14">
        <v>0.41883618883333334</v>
      </c>
      <c r="BK160" s="15">
        <f t="shared" si="4"/>
        <v>46.665617184012042</v>
      </c>
    </row>
    <row r="161" spans="1:63" x14ac:dyDescent="0.25">
      <c r="A161" s="12"/>
      <c r="B161" s="13" t="s">
        <v>271</v>
      </c>
      <c r="C161" s="14">
        <v>0</v>
      </c>
      <c r="D161" s="14">
        <v>3.5264693333333335</v>
      </c>
      <c r="E161" s="14">
        <v>0</v>
      </c>
      <c r="F161" s="14">
        <v>0</v>
      </c>
      <c r="G161" s="14">
        <v>0</v>
      </c>
      <c r="H161" s="14">
        <v>1.2377706282333336</v>
      </c>
      <c r="I161" s="14">
        <v>18.4383968</v>
      </c>
      <c r="J161" s="14">
        <v>0</v>
      </c>
      <c r="K161" s="14">
        <v>0</v>
      </c>
      <c r="L161" s="14">
        <v>1.5215027507333332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0.81973921343333322</v>
      </c>
      <c r="S161" s="14">
        <v>0</v>
      </c>
      <c r="T161" s="14">
        <v>4.735544533333333</v>
      </c>
      <c r="U161" s="14">
        <v>0</v>
      </c>
      <c r="V161" s="14">
        <v>0.27338418203333348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4.4076416412666681</v>
      </c>
      <c r="AW161" s="14">
        <v>0.81948195666666668</v>
      </c>
      <c r="AX161" s="14">
        <v>0</v>
      </c>
      <c r="AY161" s="14">
        <v>0</v>
      </c>
      <c r="AZ161" s="14">
        <v>2.8174420298553318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2.7957443078666677</v>
      </c>
      <c r="BG161" s="14">
        <v>0.76591328083333332</v>
      </c>
      <c r="BH161" s="14">
        <v>0</v>
      </c>
      <c r="BI161" s="14">
        <v>0</v>
      </c>
      <c r="BJ161" s="14">
        <v>1.0232698770000002</v>
      </c>
      <c r="BK161" s="15">
        <f t="shared" si="4"/>
        <v>43.182300534588656</v>
      </c>
    </row>
    <row r="162" spans="1:63" x14ac:dyDescent="0.25">
      <c r="A162" s="12"/>
      <c r="B162" s="13" t="s">
        <v>274</v>
      </c>
      <c r="C162" s="14">
        <v>0</v>
      </c>
      <c r="D162" s="14">
        <v>2.8745251999999999</v>
      </c>
      <c r="E162" s="14">
        <v>0</v>
      </c>
      <c r="F162" s="14">
        <v>0</v>
      </c>
      <c r="G162" s="14">
        <v>0</v>
      </c>
      <c r="H162" s="14">
        <v>1.4009515987000003</v>
      </c>
      <c r="I162" s="14">
        <v>0</v>
      </c>
      <c r="J162" s="14">
        <v>0</v>
      </c>
      <c r="K162" s="14">
        <v>0</v>
      </c>
      <c r="L162" s="14">
        <v>0.97523261083333335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0.21019486666666667</v>
      </c>
      <c r="S162" s="14">
        <v>0.20172106666666667</v>
      </c>
      <c r="T162" s="14">
        <v>0</v>
      </c>
      <c r="U162" s="14">
        <v>0</v>
      </c>
      <c r="V162" s="14">
        <v>3.5301186666666665E-2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0.20142373333333333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6.8791140234666628</v>
      </c>
      <c r="AW162" s="14">
        <v>11.591545468066666</v>
      </c>
      <c r="AX162" s="14">
        <v>0</v>
      </c>
      <c r="AY162" s="14">
        <v>0</v>
      </c>
      <c r="AZ162" s="14">
        <v>2.0953730131920629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1.4762481717333331</v>
      </c>
      <c r="BG162" s="14">
        <v>7.1549051296333337</v>
      </c>
      <c r="BH162" s="14">
        <v>0</v>
      </c>
      <c r="BI162" s="14">
        <v>0</v>
      </c>
      <c r="BJ162" s="14">
        <v>0.22055898800000001</v>
      </c>
      <c r="BK162" s="15">
        <f t="shared" si="4"/>
        <v>35.317095056958721</v>
      </c>
    </row>
    <row r="163" spans="1:63" x14ac:dyDescent="0.25">
      <c r="A163" s="12"/>
      <c r="B163" s="13" t="s">
        <v>277</v>
      </c>
      <c r="C163" s="14">
        <v>0</v>
      </c>
      <c r="D163" s="14">
        <v>3.1227085333333333</v>
      </c>
      <c r="E163" s="14">
        <v>0</v>
      </c>
      <c r="F163" s="14">
        <v>0</v>
      </c>
      <c r="G163" s="14">
        <v>0</v>
      </c>
      <c r="H163" s="14">
        <v>5.6245551814999999</v>
      </c>
      <c r="I163" s="14">
        <v>20.491750138833332</v>
      </c>
      <c r="J163" s="14">
        <v>1.510988</v>
      </c>
      <c r="K163" s="14">
        <v>0</v>
      </c>
      <c r="L163" s="14">
        <v>11.852629075599998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3.6532172324999994</v>
      </c>
      <c r="S163" s="14">
        <v>7.1620831200000001</v>
      </c>
      <c r="T163" s="14">
        <v>4.0293013333333336</v>
      </c>
      <c r="U163" s="14">
        <v>0</v>
      </c>
      <c r="V163" s="14">
        <v>15.238528893933335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0.36226152</v>
      </c>
      <c r="AC163" s="14">
        <v>0.14087948</v>
      </c>
      <c r="AD163" s="14">
        <v>0</v>
      </c>
      <c r="AE163" s="14">
        <v>0</v>
      </c>
      <c r="AF163" s="14">
        <v>5.03141E-2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4.0251280000000002E-3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39.098416447733399</v>
      </c>
      <c r="AW163" s="14">
        <v>24.412421445599996</v>
      </c>
      <c r="AX163" s="14">
        <v>0</v>
      </c>
      <c r="AY163" s="14">
        <v>0</v>
      </c>
      <c r="AZ163" s="14">
        <v>13.47010528838713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22.934639471400054</v>
      </c>
      <c r="BG163" s="14">
        <v>2.822330162333333</v>
      </c>
      <c r="BH163" s="14">
        <v>1.4591088999999999</v>
      </c>
      <c r="BI163" s="14">
        <v>0</v>
      </c>
      <c r="BJ163" s="14">
        <v>4.5396884953333325</v>
      </c>
      <c r="BK163" s="15">
        <f t="shared" ref="BK163:BK169" si="5">SUM(C163:BJ163)</f>
        <v>181.97995194782058</v>
      </c>
    </row>
    <row r="164" spans="1:63" x14ac:dyDescent="0.25">
      <c r="A164" s="12"/>
      <c r="B164" s="13" t="s">
        <v>278</v>
      </c>
      <c r="C164" s="14">
        <v>0</v>
      </c>
      <c r="D164" s="14">
        <v>0.71577584999999999</v>
      </c>
      <c r="E164" s="14">
        <v>0</v>
      </c>
      <c r="F164" s="14">
        <v>0</v>
      </c>
      <c r="G164" s="14">
        <v>0</v>
      </c>
      <c r="H164" s="14">
        <v>1.4598803944000005</v>
      </c>
      <c r="I164" s="14">
        <v>98.294218819700006</v>
      </c>
      <c r="J164" s="14">
        <v>0</v>
      </c>
      <c r="K164" s="14">
        <v>0</v>
      </c>
      <c r="L164" s="14">
        <v>1.4688526950000003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0.24971907233333335</v>
      </c>
      <c r="S164" s="14">
        <v>5.0406750000000002</v>
      </c>
      <c r="T164" s="14">
        <v>0</v>
      </c>
      <c r="U164" s="14">
        <v>0</v>
      </c>
      <c r="V164" s="14">
        <v>3.2764387499999999E-2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1.5592537429333333</v>
      </c>
      <c r="AW164" s="14">
        <v>5.1912343333333331</v>
      </c>
      <c r="AX164" s="14">
        <v>0</v>
      </c>
      <c r="AY164" s="14">
        <v>0</v>
      </c>
      <c r="AZ164" s="14">
        <v>3.1813414050401381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0.40320573093333339</v>
      </c>
      <c r="BG164" s="14">
        <v>5.0400333333333336</v>
      </c>
      <c r="BH164" s="14">
        <v>0</v>
      </c>
      <c r="BI164" s="14">
        <v>0</v>
      </c>
      <c r="BJ164" s="14">
        <v>5.3424353333333334E-2</v>
      </c>
      <c r="BK164" s="15">
        <f t="shared" si="5"/>
        <v>122.69037911784014</v>
      </c>
    </row>
    <row r="165" spans="1:63" x14ac:dyDescent="0.25">
      <c r="A165" s="12"/>
      <c r="B165" s="13" t="s">
        <v>279</v>
      </c>
      <c r="C165" s="14">
        <v>0</v>
      </c>
      <c r="D165" s="14">
        <v>13.746721566666666</v>
      </c>
      <c r="E165" s="14">
        <v>0</v>
      </c>
      <c r="F165" s="14">
        <v>0</v>
      </c>
      <c r="G165" s="14">
        <v>0</v>
      </c>
      <c r="H165" s="14">
        <v>10.199479980366668</v>
      </c>
      <c r="I165" s="14">
        <v>5.0170516666666672E-2</v>
      </c>
      <c r="J165" s="14">
        <v>0</v>
      </c>
      <c r="K165" s="14">
        <v>0</v>
      </c>
      <c r="L165" s="14">
        <v>1.9616637503999999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2.0643295814333329</v>
      </c>
      <c r="S165" s="14">
        <v>1.5051154999999998E-2</v>
      </c>
      <c r="T165" s="14">
        <v>3.0106083333333338</v>
      </c>
      <c r="U165" s="14">
        <v>0</v>
      </c>
      <c r="V165" s="14">
        <v>8.4562405841666664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0.22064203333333335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1.5043775000000001E-2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24.158566258433343</v>
      </c>
      <c r="AW165" s="14">
        <v>25.875292999999992</v>
      </c>
      <c r="AX165" s="14">
        <v>0</v>
      </c>
      <c r="AY165" s="14">
        <v>0</v>
      </c>
      <c r="AZ165" s="14">
        <v>15.943631713787019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11.506243448233343</v>
      </c>
      <c r="BG165" s="14">
        <v>1.9817417243</v>
      </c>
      <c r="BH165" s="14">
        <v>1.3539397500000001</v>
      </c>
      <c r="BI165" s="14">
        <v>0</v>
      </c>
      <c r="BJ165" s="14">
        <v>6.8938945334333335</v>
      </c>
      <c r="BK165" s="15">
        <f t="shared" si="5"/>
        <v>127.45326170455368</v>
      </c>
    </row>
    <row r="166" spans="1:63" x14ac:dyDescent="0.25">
      <c r="A166" s="12"/>
      <c r="B166" s="13" t="s">
        <v>280</v>
      </c>
      <c r="C166" s="14">
        <v>0</v>
      </c>
      <c r="D166" s="14">
        <v>3.0089299999999999</v>
      </c>
      <c r="E166" s="14">
        <v>0</v>
      </c>
      <c r="F166" s="14">
        <v>0</v>
      </c>
      <c r="G166" s="14">
        <v>0</v>
      </c>
      <c r="H166" s="14">
        <v>12.801273841233334</v>
      </c>
      <c r="I166" s="14">
        <v>61.181576666666672</v>
      </c>
      <c r="J166" s="14">
        <v>0</v>
      </c>
      <c r="K166" s="14">
        <v>0</v>
      </c>
      <c r="L166" s="14">
        <v>6.6512309316666673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0.23194206319999994</v>
      </c>
      <c r="S166" s="14">
        <v>11.183189833333332</v>
      </c>
      <c r="T166" s="14">
        <v>5.0148833333333336</v>
      </c>
      <c r="U166" s="14">
        <v>0</v>
      </c>
      <c r="V166" s="14">
        <v>3.0089299999999999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7.5186425000000001E-2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14.818031333800006</v>
      </c>
      <c r="AW166" s="14">
        <v>5.4134225999999996</v>
      </c>
      <c r="AX166" s="14">
        <v>0</v>
      </c>
      <c r="AY166" s="14">
        <v>0</v>
      </c>
      <c r="AZ166" s="14">
        <v>4.8127296252765728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0.72914230946666703</v>
      </c>
      <c r="BG166" s="14">
        <v>0</v>
      </c>
      <c r="BH166" s="14">
        <v>0</v>
      </c>
      <c r="BI166" s="14">
        <v>0</v>
      </c>
      <c r="BJ166" s="14">
        <v>0.17042256333333333</v>
      </c>
      <c r="BK166" s="15">
        <f t="shared" si="5"/>
        <v>129.10089152630994</v>
      </c>
    </row>
    <row r="167" spans="1:63" x14ac:dyDescent="0.25">
      <c r="A167" s="12"/>
      <c r="B167" s="13" t="s">
        <v>288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2.2115152341333331</v>
      </c>
      <c r="I167" s="14">
        <v>0.66737433333333329</v>
      </c>
      <c r="J167" s="14">
        <v>0</v>
      </c>
      <c r="K167" s="14">
        <v>0</v>
      </c>
      <c r="L167" s="14">
        <v>0.62882273409999989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0.15594306799999996</v>
      </c>
      <c r="S167" s="14">
        <v>0</v>
      </c>
      <c r="T167" s="14">
        <v>8.6758663333333333E-2</v>
      </c>
      <c r="U167" s="14">
        <v>0</v>
      </c>
      <c r="V167" s="14">
        <v>2.1017530533333328E-2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1.6680299999999999E-2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3.8268218247333312</v>
      </c>
      <c r="AW167" s="14">
        <v>0</v>
      </c>
      <c r="AX167" s="14">
        <v>0</v>
      </c>
      <c r="AY167" s="14">
        <v>0</v>
      </c>
      <c r="AZ167" s="14">
        <v>4.3897968808185697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1.0448714290666654</v>
      </c>
      <c r="BG167" s="14">
        <v>0.14004068763333327</v>
      </c>
      <c r="BH167" s="14">
        <v>0</v>
      </c>
      <c r="BI167" s="14">
        <v>0</v>
      </c>
      <c r="BJ167" s="14">
        <v>0.96563164106666677</v>
      </c>
      <c r="BK167" s="15">
        <f t="shared" si="5"/>
        <v>14.155274326751899</v>
      </c>
    </row>
    <row r="168" spans="1:63" x14ac:dyDescent="0.25">
      <c r="A168" s="12"/>
      <c r="B168" s="13" t="s">
        <v>289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0.60196151210000004</v>
      </c>
      <c r="I168" s="14">
        <v>0</v>
      </c>
      <c r="J168" s="14">
        <v>0</v>
      </c>
      <c r="K168" s="14">
        <v>0</v>
      </c>
      <c r="L168" s="14">
        <v>0.42214943420000006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0.16034001069999998</v>
      </c>
      <c r="S168" s="14">
        <v>0</v>
      </c>
      <c r="T168" s="14">
        <v>1.1673024999999999</v>
      </c>
      <c r="U168" s="14">
        <v>0</v>
      </c>
      <c r="V168" s="14">
        <v>3.3698680053666665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2.5215896813999996</v>
      </c>
      <c r="AW168" s="14">
        <v>0.93969182093333326</v>
      </c>
      <c r="AX168" s="14">
        <v>0</v>
      </c>
      <c r="AY168" s="14">
        <v>0</v>
      </c>
      <c r="AZ168" s="14">
        <v>2.069756933172207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0.62089273289999991</v>
      </c>
      <c r="BG168" s="14">
        <v>5.605740813333334E-2</v>
      </c>
      <c r="BH168" s="14">
        <v>0</v>
      </c>
      <c r="BI168" s="14">
        <v>0</v>
      </c>
      <c r="BJ168" s="14">
        <v>0.47890553773333328</v>
      </c>
      <c r="BK168" s="15">
        <f t="shared" si="5"/>
        <v>12.408515576638871</v>
      </c>
    </row>
    <row r="169" spans="1:63" ht="15.75" thickBot="1" x14ac:dyDescent="0.3">
      <c r="A169" s="12"/>
      <c r="B169" s="13" t="s">
        <v>290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0.90959229656666685</v>
      </c>
      <c r="I169" s="14">
        <v>1.3201022999999998</v>
      </c>
      <c r="J169" s="14">
        <v>0</v>
      </c>
      <c r="K169" s="14">
        <v>0</v>
      </c>
      <c r="L169" s="14">
        <v>0.26002015000000001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0.17887197873333335</v>
      </c>
      <c r="S169" s="14">
        <v>0</v>
      </c>
      <c r="T169" s="14">
        <v>0</v>
      </c>
      <c r="U169" s="14">
        <v>0</v>
      </c>
      <c r="V169" s="14">
        <v>0.59228132180000004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0.96148815993333359</v>
      </c>
      <c r="AW169" s="14">
        <v>1.2399411</v>
      </c>
      <c r="AX169" s="14">
        <v>0</v>
      </c>
      <c r="AY169" s="14">
        <v>0</v>
      </c>
      <c r="AZ169" s="14">
        <v>1.9976482402394353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0.53894269676666662</v>
      </c>
      <c r="BG169" s="14">
        <v>3.9998099999999995E-3</v>
      </c>
      <c r="BH169" s="14">
        <v>0</v>
      </c>
      <c r="BI169" s="14">
        <v>0</v>
      </c>
      <c r="BJ169" s="14">
        <v>0.38836996976666666</v>
      </c>
      <c r="BK169" s="15">
        <f t="shared" si="5"/>
        <v>8.3912580238061008</v>
      </c>
    </row>
    <row r="170" spans="1:63" ht="15.75" thickBot="1" x14ac:dyDescent="0.3">
      <c r="A170" s="19"/>
      <c r="B170" s="20" t="s">
        <v>159</v>
      </c>
      <c r="C170" s="21">
        <f>SUM(C21:C169)</f>
        <v>0</v>
      </c>
      <c r="D170" s="21">
        <f t="shared" ref="D170:BJ170" si="6">SUM(D21:D169)</f>
        <v>197.3177691762333</v>
      </c>
      <c r="E170" s="21">
        <f t="shared" si="6"/>
        <v>0</v>
      </c>
      <c r="F170" s="21">
        <f t="shared" si="6"/>
        <v>0</v>
      </c>
      <c r="G170" s="21">
        <f t="shared" si="6"/>
        <v>0</v>
      </c>
      <c r="H170" s="21">
        <f t="shared" si="6"/>
        <v>114.38630922563335</v>
      </c>
      <c r="I170" s="21">
        <f t="shared" si="6"/>
        <v>4583.8108100148675</v>
      </c>
      <c r="J170" s="21">
        <f t="shared" si="6"/>
        <v>11.342925116666665</v>
      </c>
      <c r="K170" s="21">
        <f t="shared" si="6"/>
        <v>0</v>
      </c>
      <c r="L170" s="21">
        <f t="shared" si="6"/>
        <v>438.14605057403332</v>
      </c>
      <c r="M170" s="21">
        <f t="shared" si="6"/>
        <v>0</v>
      </c>
      <c r="N170" s="21">
        <f t="shared" si="6"/>
        <v>0</v>
      </c>
      <c r="O170" s="21">
        <f t="shared" si="6"/>
        <v>0</v>
      </c>
      <c r="P170" s="21">
        <f t="shared" si="6"/>
        <v>0</v>
      </c>
      <c r="Q170" s="21">
        <f t="shared" si="6"/>
        <v>0</v>
      </c>
      <c r="R170" s="21">
        <f t="shared" si="6"/>
        <v>43.1571578569</v>
      </c>
      <c r="S170" s="21">
        <f t="shared" si="6"/>
        <v>1413.7179782193339</v>
      </c>
      <c r="T170" s="21">
        <f t="shared" si="6"/>
        <v>110.94049696283334</v>
      </c>
      <c r="U170" s="21">
        <f t="shared" si="6"/>
        <v>0</v>
      </c>
      <c r="V170" s="21">
        <f t="shared" si="6"/>
        <v>202.91177241783325</v>
      </c>
      <c r="W170" s="21">
        <f t="shared" si="6"/>
        <v>0</v>
      </c>
      <c r="X170" s="21">
        <f t="shared" si="6"/>
        <v>0</v>
      </c>
      <c r="Y170" s="21">
        <f t="shared" si="6"/>
        <v>0</v>
      </c>
      <c r="Z170" s="21">
        <f t="shared" si="6"/>
        <v>0</v>
      </c>
      <c r="AA170" s="21">
        <f t="shared" si="6"/>
        <v>0</v>
      </c>
      <c r="AB170" s="21">
        <f t="shared" si="6"/>
        <v>3.6179511181000001</v>
      </c>
      <c r="AC170" s="21">
        <f t="shared" si="6"/>
        <v>0.38856153500000001</v>
      </c>
      <c r="AD170" s="21">
        <f t="shared" si="6"/>
        <v>0</v>
      </c>
      <c r="AE170" s="21">
        <f t="shared" si="6"/>
        <v>0</v>
      </c>
      <c r="AF170" s="21">
        <f t="shared" si="6"/>
        <v>18.155718863600004</v>
      </c>
      <c r="AG170" s="21">
        <f t="shared" si="6"/>
        <v>0</v>
      </c>
      <c r="AH170" s="21">
        <f t="shared" si="6"/>
        <v>0</v>
      </c>
      <c r="AI170" s="21">
        <f t="shared" si="6"/>
        <v>0</v>
      </c>
      <c r="AJ170" s="21">
        <f t="shared" si="6"/>
        <v>0</v>
      </c>
      <c r="AK170" s="21">
        <f t="shared" si="6"/>
        <v>0</v>
      </c>
      <c r="AL170" s="21">
        <f t="shared" si="6"/>
        <v>0.11440240583333332</v>
      </c>
      <c r="AM170" s="21">
        <f t="shared" si="6"/>
        <v>2.7472706666666666</v>
      </c>
      <c r="AN170" s="21">
        <f t="shared" si="6"/>
        <v>0</v>
      </c>
      <c r="AO170" s="21">
        <f t="shared" si="6"/>
        <v>0</v>
      </c>
      <c r="AP170" s="21">
        <f t="shared" si="6"/>
        <v>0.21527624626666667</v>
      </c>
      <c r="AQ170" s="21">
        <f t="shared" si="6"/>
        <v>0</v>
      </c>
      <c r="AR170" s="21">
        <f t="shared" si="6"/>
        <v>16.610720000000001</v>
      </c>
      <c r="AS170" s="21">
        <f t="shared" si="6"/>
        <v>0</v>
      </c>
      <c r="AT170" s="21">
        <f t="shared" si="6"/>
        <v>0</v>
      </c>
      <c r="AU170" s="21">
        <f t="shared" si="6"/>
        <v>0</v>
      </c>
      <c r="AV170" s="21">
        <f t="shared" si="6"/>
        <v>433.65918425033317</v>
      </c>
      <c r="AW170" s="21">
        <f t="shared" si="6"/>
        <v>989.34929735244748</v>
      </c>
      <c r="AX170" s="21">
        <f t="shared" si="6"/>
        <v>8.3811117666666668</v>
      </c>
      <c r="AY170" s="21">
        <f t="shared" si="6"/>
        <v>0</v>
      </c>
      <c r="AZ170" s="21">
        <f t="shared" si="6"/>
        <v>2114.0272856096494</v>
      </c>
      <c r="BA170" s="21">
        <f t="shared" si="6"/>
        <v>0</v>
      </c>
      <c r="BB170" s="21">
        <f t="shared" si="6"/>
        <v>0</v>
      </c>
      <c r="BC170" s="21">
        <f t="shared" si="6"/>
        <v>0</v>
      </c>
      <c r="BD170" s="21">
        <f t="shared" si="6"/>
        <v>0</v>
      </c>
      <c r="BE170" s="21">
        <f t="shared" si="6"/>
        <v>0</v>
      </c>
      <c r="BF170" s="21">
        <f t="shared" si="6"/>
        <v>393.11536961145191</v>
      </c>
      <c r="BG170" s="21">
        <f t="shared" si="6"/>
        <v>718.51960652701325</v>
      </c>
      <c r="BH170" s="21">
        <f t="shared" si="6"/>
        <v>4.444006316466667</v>
      </c>
      <c r="BI170" s="21">
        <f t="shared" si="6"/>
        <v>0</v>
      </c>
      <c r="BJ170" s="21">
        <f t="shared" si="6"/>
        <v>389.84407441393319</v>
      </c>
      <c r="BK170" s="22">
        <f>SUM(BK21:BK169)</f>
        <v>12208.921106247763</v>
      </c>
    </row>
    <row r="171" spans="1:63" ht="15.75" thickBot="1" x14ac:dyDescent="0.3">
      <c r="A171" s="27" t="s">
        <v>160</v>
      </c>
      <c r="B171" s="28" t="s">
        <v>161</v>
      </c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30">
        <v>0</v>
      </c>
    </row>
    <row r="172" spans="1:63" ht="15.75" thickBot="1" x14ac:dyDescent="0.3">
      <c r="A172" s="31"/>
      <c r="B172" s="20" t="s">
        <v>162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21">
        <v>0</v>
      </c>
      <c r="AZ172" s="21">
        <v>0</v>
      </c>
      <c r="BA172" s="21">
        <v>0</v>
      </c>
      <c r="BB172" s="21">
        <v>0</v>
      </c>
      <c r="BC172" s="21">
        <v>0</v>
      </c>
      <c r="BD172" s="21">
        <v>0</v>
      </c>
      <c r="BE172" s="21">
        <v>0</v>
      </c>
      <c r="BF172" s="21">
        <v>0</v>
      </c>
      <c r="BG172" s="21">
        <v>0</v>
      </c>
      <c r="BH172" s="21">
        <v>0</v>
      </c>
      <c r="BI172" s="21">
        <v>0</v>
      </c>
      <c r="BJ172" s="21">
        <v>0</v>
      </c>
      <c r="BK172" s="22">
        <f>SUM(BK171)</f>
        <v>0</v>
      </c>
    </row>
    <row r="173" spans="1:63" ht="15.75" thickBot="1" x14ac:dyDescent="0.3">
      <c r="A173" s="27" t="s">
        <v>163</v>
      </c>
      <c r="B173" s="28" t="s">
        <v>164</v>
      </c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30"/>
    </row>
    <row r="174" spans="1:63" ht="15.75" thickBot="1" x14ac:dyDescent="0.3">
      <c r="A174" s="31"/>
      <c r="B174" s="20" t="s">
        <v>165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21">
        <v>0</v>
      </c>
      <c r="AZ174" s="21">
        <v>0</v>
      </c>
      <c r="BA174" s="21">
        <v>0</v>
      </c>
      <c r="BB174" s="21">
        <v>0</v>
      </c>
      <c r="BC174" s="21">
        <v>0</v>
      </c>
      <c r="BD174" s="21">
        <v>0</v>
      </c>
      <c r="BE174" s="21">
        <v>0</v>
      </c>
      <c r="BF174" s="21">
        <v>0</v>
      </c>
      <c r="BG174" s="21">
        <v>0</v>
      </c>
      <c r="BH174" s="21">
        <v>0</v>
      </c>
      <c r="BI174" s="21">
        <v>0</v>
      </c>
      <c r="BJ174" s="21">
        <v>0</v>
      </c>
      <c r="BK174" s="22">
        <f>BK173</f>
        <v>0</v>
      </c>
    </row>
    <row r="175" spans="1:63" x14ac:dyDescent="0.25">
      <c r="A175" s="23" t="s">
        <v>166</v>
      </c>
      <c r="B175" s="24" t="s">
        <v>167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6"/>
    </row>
    <row r="176" spans="1:63" x14ac:dyDescent="0.25">
      <c r="A176" s="32"/>
      <c r="B176" s="33" t="s">
        <v>291</v>
      </c>
      <c r="C176" s="34">
        <v>0</v>
      </c>
      <c r="D176" s="34">
        <v>75.235969763966665</v>
      </c>
      <c r="E176" s="34">
        <v>53.375825852066669</v>
      </c>
      <c r="F176" s="34">
        <v>0</v>
      </c>
      <c r="G176" s="34">
        <v>0</v>
      </c>
      <c r="H176" s="34">
        <v>44.854049674899997</v>
      </c>
      <c r="I176" s="34">
        <v>5317.8428104393324</v>
      </c>
      <c r="J176" s="34">
        <v>178.41538493386665</v>
      </c>
      <c r="K176" s="34">
        <v>0</v>
      </c>
      <c r="L176" s="34">
        <v>248.36114571963333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18.016759894899998</v>
      </c>
      <c r="S176" s="34">
        <v>374.27742709913338</v>
      </c>
      <c r="T176" s="34">
        <v>306.73563036090002</v>
      </c>
      <c r="U176" s="34">
        <v>0</v>
      </c>
      <c r="V176" s="34">
        <v>73.473083590633351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1.9824376788999993</v>
      </c>
      <c r="AC176" s="34">
        <v>3.3106391065999992</v>
      </c>
      <c r="AD176" s="34">
        <v>0</v>
      </c>
      <c r="AE176" s="34">
        <v>0</v>
      </c>
      <c r="AF176" s="34">
        <v>2.5643494338333337</v>
      </c>
      <c r="AG176" s="34">
        <v>0</v>
      </c>
      <c r="AH176" s="34">
        <v>0</v>
      </c>
      <c r="AI176" s="34">
        <v>0</v>
      </c>
      <c r="AJ176" s="34">
        <v>0</v>
      </c>
      <c r="AK176" s="34">
        <v>0</v>
      </c>
      <c r="AL176" s="34">
        <v>0.32500206779999996</v>
      </c>
      <c r="AM176" s="34">
        <v>0</v>
      </c>
      <c r="AN176" s="34">
        <v>4.8270182143666664</v>
      </c>
      <c r="AO176" s="34">
        <v>0</v>
      </c>
      <c r="AP176" s="34">
        <v>0.14028142100000002</v>
      </c>
      <c r="AQ176" s="34">
        <v>0</v>
      </c>
      <c r="AR176" s="34">
        <v>6.1750365509666674</v>
      </c>
      <c r="AS176" s="34">
        <v>0</v>
      </c>
      <c r="AT176" s="34">
        <v>0</v>
      </c>
      <c r="AU176" s="34">
        <v>0</v>
      </c>
      <c r="AV176" s="34">
        <v>210.80701149473322</v>
      </c>
      <c r="AW176" s="34">
        <v>1934.1219267732656</v>
      </c>
      <c r="AX176" s="34">
        <v>944.14771123596688</v>
      </c>
      <c r="AY176" s="34">
        <v>0</v>
      </c>
      <c r="AZ176" s="34">
        <v>928.26753266499441</v>
      </c>
      <c r="BA176" s="34">
        <v>0</v>
      </c>
      <c r="BB176" s="34">
        <v>0</v>
      </c>
      <c r="BC176" s="34">
        <v>0</v>
      </c>
      <c r="BD176" s="34">
        <v>0</v>
      </c>
      <c r="BE176" s="34">
        <v>0</v>
      </c>
      <c r="BF176" s="34">
        <v>70.182887780166595</v>
      </c>
      <c r="BG176" s="34">
        <v>175.95842627126666</v>
      </c>
      <c r="BH176" s="34">
        <v>28.119246939166668</v>
      </c>
      <c r="BI176" s="34">
        <v>0</v>
      </c>
      <c r="BJ176" s="34">
        <v>121.54169003216658</v>
      </c>
      <c r="BK176" s="15">
        <f t="shared" ref="BK176:BK225" si="7">SUM(C176:BJ176)</f>
        <v>11123.059284994526</v>
      </c>
    </row>
    <row r="177" spans="1:63" x14ac:dyDescent="0.25">
      <c r="A177" s="32"/>
      <c r="B177" s="33" t="s">
        <v>168</v>
      </c>
      <c r="C177" s="34">
        <v>0</v>
      </c>
      <c r="D177" s="34">
        <v>0</v>
      </c>
      <c r="E177" s="34">
        <v>0</v>
      </c>
      <c r="F177" s="34">
        <v>0</v>
      </c>
      <c r="G177" s="34">
        <v>0</v>
      </c>
      <c r="H177" s="34">
        <v>7.8670865205666658</v>
      </c>
      <c r="I177" s="34">
        <v>719.66512607920015</v>
      </c>
      <c r="J177" s="34">
        <v>0</v>
      </c>
      <c r="K177" s="34">
        <v>0</v>
      </c>
      <c r="L177" s="34">
        <v>14.7381297428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4.9862541723666656</v>
      </c>
      <c r="S177" s="34">
        <v>3.8191619069999989</v>
      </c>
      <c r="T177" s="34">
        <v>0</v>
      </c>
      <c r="U177" s="34">
        <v>0</v>
      </c>
      <c r="V177" s="34">
        <v>10.315453203700001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0.21151797223333335</v>
      </c>
      <c r="AC177" s="34">
        <v>0</v>
      </c>
      <c r="AD177" s="34">
        <v>0</v>
      </c>
      <c r="AE177" s="34">
        <v>0</v>
      </c>
      <c r="AF177" s="34">
        <v>0.97767693016666679</v>
      </c>
      <c r="AG177" s="34">
        <v>0</v>
      </c>
      <c r="AH177" s="34">
        <v>0</v>
      </c>
      <c r="AI177" s="34">
        <v>0</v>
      </c>
      <c r="AJ177" s="34">
        <v>0</v>
      </c>
      <c r="AK177" s="34">
        <v>0</v>
      </c>
      <c r="AL177" s="34">
        <v>5.3796591266666659E-2</v>
      </c>
      <c r="AM177" s="34">
        <v>0</v>
      </c>
      <c r="AN177" s="34">
        <v>0</v>
      </c>
      <c r="AO177" s="34">
        <v>0</v>
      </c>
      <c r="AP177" s="34">
        <v>3.0009333466666663E-2</v>
      </c>
      <c r="AQ177" s="34">
        <v>0</v>
      </c>
      <c r="AR177" s="34">
        <v>3.2769548404333331</v>
      </c>
      <c r="AS177" s="34">
        <v>0</v>
      </c>
      <c r="AT177" s="34">
        <v>0</v>
      </c>
      <c r="AU177" s="34">
        <v>0</v>
      </c>
      <c r="AV177" s="34">
        <v>153.66601169506654</v>
      </c>
      <c r="AW177" s="34">
        <v>286.70730706696673</v>
      </c>
      <c r="AX177" s="34">
        <v>31.664179170100006</v>
      </c>
      <c r="AY177" s="34">
        <v>0</v>
      </c>
      <c r="AZ177" s="34">
        <v>337.84623395889588</v>
      </c>
      <c r="BA177" s="34">
        <v>0</v>
      </c>
      <c r="BB177" s="34">
        <v>0</v>
      </c>
      <c r="BC177" s="34">
        <v>1.2390091058999997</v>
      </c>
      <c r="BD177" s="34">
        <v>0</v>
      </c>
      <c r="BE177" s="34">
        <v>0</v>
      </c>
      <c r="BF177" s="34">
        <v>153.08404536799986</v>
      </c>
      <c r="BG177" s="34">
        <v>36.354528578833332</v>
      </c>
      <c r="BH177" s="34">
        <v>1.2508104843999999</v>
      </c>
      <c r="BI177" s="34">
        <v>0</v>
      </c>
      <c r="BJ177" s="34">
        <v>62.625197171366636</v>
      </c>
      <c r="BK177" s="15">
        <f t="shared" si="7"/>
        <v>1830.3784898927292</v>
      </c>
    </row>
    <row r="178" spans="1:63" x14ac:dyDescent="0.25">
      <c r="A178" s="32"/>
      <c r="B178" s="33" t="s">
        <v>169</v>
      </c>
      <c r="C178" s="34">
        <v>0</v>
      </c>
      <c r="D178" s="34">
        <v>0</v>
      </c>
      <c r="E178" s="34">
        <v>0</v>
      </c>
      <c r="F178" s="34">
        <v>0</v>
      </c>
      <c r="G178" s="34">
        <v>0</v>
      </c>
      <c r="H178" s="34">
        <v>44.031288303066667</v>
      </c>
      <c r="I178" s="34">
        <v>939.54846382676658</v>
      </c>
      <c r="J178" s="34">
        <v>166.17098604616666</v>
      </c>
      <c r="K178" s="34">
        <v>0</v>
      </c>
      <c r="L178" s="34">
        <v>6.9179920200999989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7.9414713077666681</v>
      </c>
      <c r="S178" s="34">
        <v>11.24122111126667</v>
      </c>
      <c r="T178" s="34">
        <v>54.404937840599999</v>
      </c>
      <c r="U178" s="34">
        <v>0</v>
      </c>
      <c r="V178" s="34">
        <v>1.8442330352666667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0.20660784049999995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v>0</v>
      </c>
      <c r="AJ178" s="34">
        <v>0</v>
      </c>
      <c r="AK178" s="34">
        <v>0</v>
      </c>
      <c r="AL178" s="34">
        <v>9.1981920866666678E-2</v>
      </c>
      <c r="AM178" s="34">
        <v>0</v>
      </c>
      <c r="AN178" s="34">
        <v>11.7146038588</v>
      </c>
      <c r="AO178" s="34">
        <v>0</v>
      </c>
      <c r="AP178" s="34">
        <v>0.30649223443333351</v>
      </c>
      <c r="AQ178" s="34">
        <v>0</v>
      </c>
      <c r="AR178" s="34">
        <v>0</v>
      </c>
      <c r="AS178" s="34">
        <v>0</v>
      </c>
      <c r="AT178" s="34">
        <v>0</v>
      </c>
      <c r="AU178" s="34">
        <v>0</v>
      </c>
      <c r="AV178" s="34">
        <v>22.703795809766678</v>
      </c>
      <c r="AW178" s="34">
        <v>65.077739725566659</v>
      </c>
      <c r="AX178" s="34">
        <v>0</v>
      </c>
      <c r="AY178" s="34">
        <v>0</v>
      </c>
      <c r="AZ178" s="34">
        <v>24.351654489610024</v>
      </c>
      <c r="BA178" s="34">
        <v>0</v>
      </c>
      <c r="BB178" s="34">
        <v>0</v>
      </c>
      <c r="BC178" s="34">
        <v>0</v>
      </c>
      <c r="BD178" s="34">
        <v>0</v>
      </c>
      <c r="BE178" s="34">
        <v>0</v>
      </c>
      <c r="BF178" s="34">
        <v>14.724983522766653</v>
      </c>
      <c r="BG178" s="34">
        <v>5.5245540754666669</v>
      </c>
      <c r="BH178" s="34">
        <v>0.44082076040000001</v>
      </c>
      <c r="BI178" s="34">
        <v>0</v>
      </c>
      <c r="BJ178" s="34">
        <v>8.2856551454333367</v>
      </c>
      <c r="BK178" s="15">
        <f t="shared" si="7"/>
        <v>1385.52948287461</v>
      </c>
    </row>
    <row r="179" spans="1:63" x14ac:dyDescent="0.25">
      <c r="A179" s="32"/>
      <c r="B179" s="33" t="s">
        <v>170</v>
      </c>
      <c r="C179" s="34">
        <v>0</v>
      </c>
      <c r="D179" s="34">
        <v>1.2598156666666667</v>
      </c>
      <c r="E179" s="34">
        <v>0</v>
      </c>
      <c r="F179" s="34">
        <v>0</v>
      </c>
      <c r="G179" s="34">
        <v>0</v>
      </c>
      <c r="H179" s="34">
        <v>0.65358938303333347</v>
      </c>
      <c r="I179" s="34">
        <v>0.44093548333333332</v>
      </c>
      <c r="J179" s="34">
        <v>0</v>
      </c>
      <c r="K179" s="34">
        <v>0</v>
      </c>
      <c r="L179" s="34">
        <v>2.1857103751999998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0.8350999417666668</v>
      </c>
      <c r="S179" s="34">
        <v>0.2173182025</v>
      </c>
      <c r="T179" s="34">
        <v>0</v>
      </c>
      <c r="U179" s="34">
        <v>0</v>
      </c>
      <c r="V179" s="34">
        <v>0.96544209159999983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0.13937369529999999</v>
      </c>
      <c r="AC179" s="34">
        <v>0.60643283333333331</v>
      </c>
      <c r="AD179" s="34">
        <v>0</v>
      </c>
      <c r="AE179" s="34">
        <v>0</v>
      </c>
      <c r="AF179" s="34">
        <v>0.32747373000000002</v>
      </c>
      <c r="AG179" s="34">
        <v>0</v>
      </c>
      <c r="AH179" s="34">
        <v>0</v>
      </c>
      <c r="AI179" s="34">
        <v>0</v>
      </c>
      <c r="AJ179" s="34">
        <v>0</v>
      </c>
      <c r="AK179" s="34">
        <v>0</v>
      </c>
      <c r="AL179" s="34">
        <v>0.36858987610000005</v>
      </c>
      <c r="AM179" s="34">
        <v>0</v>
      </c>
      <c r="AN179" s="34">
        <v>0</v>
      </c>
      <c r="AO179" s="34">
        <v>0</v>
      </c>
      <c r="AP179" s="34">
        <v>0.10915791</v>
      </c>
      <c r="AQ179" s="34">
        <v>0</v>
      </c>
      <c r="AR179" s="34">
        <v>0</v>
      </c>
      <c r="AS179" s="34">
        <v>0</v>
      </c>
      <c r="AT179" s="34">
        <v>0</v>
      </c>
      <c r="AU179" s="34">
        <v>0</v>
      </c>
      <c r="AV179" s="34">
        <v>52.074329700166771</v>
      </c>
      <c r="AW179" s="34">
        <v>9.2308779892333312</v>
      </c>
      <c r="AX179" s="34">
        <v>0</v>
      </c>
      <c r="AY179" s="34">
        <v>0</v>
      </c>
      <c r="AZ179" s="34">
        <v>90.814094753025316</v>
      </c>
      <c r="BA179" s="34">
        <v>0</v>
      </c>
      <c r="BB179" s="34">
        <v>0</v>
      </c>
      <c r="BC179" s="34">
        <v>0</v>
      </c>
      <c r="BD179" s="34">
        <v>0</v>
      </c>
      <c r="BE179" s="34">
        <v>0</v>
      </c>
      <c r="BF179" s="34">
        <v>81.864607739300183</v>
      </c>
      <c r="BG179" s="34">
        <v>10.449308631500001</v>
      </c>
      <c r="BH179" s="34">
        <v>6.7920356045666672</v>
      </c>
      <c r="BI179" s="34">
        <v>0</v>
      </c>
      <c r="BJ179" s="34">
        <v>46.857929183966725</v>
      </c>
      <c r="BK179" s="15">
        <f t="shared" si="7"/>
        <v>306.19212279059235</v>
      </c>
    </row>
    <row r="180" spans="1:63" x14ac:dyDescent="0.25">
      <c r="A180" s="32"/>
      <c r="B180" s="33" t="s">
        <v>171</v>
      </c>
      <c r="C180" s="34">
        <v>0</v>
      </c>
      <c r="D180" s="34">
        <v>0</v>
      </c>
      <c r="E180" s="34">
        <v>0</v>
      </c>
      <c r="F180" s="34">
        <v>0</v>
      </c>
      <c r="G180" s="34">
        <v>0</v>
      </c>
      <c r="H180" s="34">
        <v>0.42750903210000002</v>
      </c>
      <c r="I180" s="34">
        <v>0</v>
      </c>
      <c r="J180" s="34">
        <v>0</v>
      </c>
      <c r="K180" s="34">
        <v>0</v>
      </c>
      <c r="L180" s="34">
        <v>2.1115860061666663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0.7000627595333333</v>
      </c>
      <c r="S180" s="34">
        <v>0.37031870000000006</v>
      </c>
      <c r="T180" s="34">
        <v>0</v>
      </c>
      <c r="U180" s="34">
        <v>0</v>
      </c>
      <c r="V180" s="34">
        <v>0.74641022406666668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2.9710621333333326E-2</v>
      </c>
      <c r="AC180" s="34">
        <v>0</v>
      </c>
      <c r="AD180" s="34">
        <v>0</v>
      </c>
      <c r="AE180" s="34">
        <v>0</v>
      </c>
      <c r="AF180" s="34">
        <v>0.64437638643333328</v>
      </c>
      <c r="AG180" s="34">
        <v>0</v>
      </c>
      <c r="AH180" s="34">
        <v>0</v>
      </c>
      <c r="AI180" s="34">
        <v>0</v>
      </c>
      <c r="AJ180" s="34">
        <v>0</v>
      </c>
      <c r="AK180" s="34">
        <v>0</v>
      </c>
      <c r="AL180" s="34">
        <v>5.1214777333333343E-2</v>
      </c>
      <c r="AM180" s="34">
        <v>0</v>
      </c>
      <c r="AN180" s="34">
        <v>0</v>
      </c>
      <c r="AO180" s="34">
        <v>0</v>
      </c>
      <c r="AP180" s="34">
        <v>0.11910413333333332</v>
      </c>
      <c r="AQ180" s="34">
        <v>0</v>
      </c>
      <c r="AR180" s="34">
        <v>0</v>
      </c>
      <c r="AS180" s="34">
        <v>0</v>
      </c>
      <c r="AT180" s="34">
        <v>0</v>
      </c>
      <c r="AU180" s="34">
        <v>0</v>
      </c>
      <c r="AV180" s="34">
        <v>21.556377637366662</v>
      </c>
      <c r="AW180" s="34">
        <v>11.603620036333334</v>
      </c>
      <c r="AX180" s="34">
        <v>0.53243649319999997</v>
      </c>
      <c r="AY180" s="34">
        <v>0</v>
      </c>
      <c r="AZ180" s="34">
        <v>51.743401727216771</v>
      </c>
      <c r="BA180" s="34">
        <v>0</v>
      </c>
      <c r="BB180" s="34">
        <v>0</v>
      </c>
      <c r="BC180" s="34">
        <v>0</v>
      </c>
      <c r="BD180" s="34">
        <v>0</v>
      </c>
      <c r="BE180" s="34">
        <v>0</v>
      </c>
      <c r="BF180" s="34">
        <v>40.61239946426663</v>
      </c>
      <c r="BG180" s="34">
        <v>5.0417133783666666</v>
      </c>
      <c r="BH180" s="34">
        <v>0.11910413333333332</v>
      </c>
      <c r="BI180" s="34">
        <v>0</v>
      </c>
      <c r="BJ180" s="34">
        <v>20.421712733799986</v>
      </c>
      <c r="BK180" s="15">
        <f t="shared" si="7"/>
        <v>156.8310582441834</v>
      </c>
    </row>
    <row r="181" spans="1:63" x14ac:dyDescent="0.25">
      <c r="A181" s="32"/>
      <c r="B181" s="33" t="s">
        <v>172</v>
      </c>
      <c r="C181" s="34">
        <v>0</v>
      </c>
      <c r="D181" s="34">
        <v>0</v>
      </c>
      <c r="E181" s="34">
        <v>0</v>
      </c>
      <c r="F181" s="34">
        <v>0</v>
      </c>
      <c r="G181" s="34">
        <v>0</v>
      </c>
      <c r="H181" s="34">
        <v>0.357890869</v>
      </c>
      <c r="I181" s="34">
        <v>3.636968</v>
      </c>
      <c r="J181" s="34">
        <v>0</v>
      </c>
      <c r="K181" s="34">
        <v>0</v>
      </c>
      <c r="L181" s="34">
        <v>0.67896248179999996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0.32728283266666663</v>
      </c>
      <c r="S181" s="34">
        <v>6.9460663800000003E-2</v>
      </c>
      <c r="T181" s="34">
        <v>0</v>
      </c>
      <c r="U181" s="34">
        <v>0</v>
      </c>
      <c r="V181" s="34">
        <v>1.3468904826666666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3.2183424166666662E-2</v>
      </c>
      <c r="AC181" s="34">
        <v>0</v>
      </c>
      <c r="AD181" s="34">
        <v>0</v>
      </c>
      <c r="AE181" s="34">
        <v>0</v>
      </c>
      <c r="AF181" s="34">
        <v>0.11703063333333333</v>
      </c>
      <c r="AG181" s="34">
        <v>0</v>
      </c>
      <c r="AH181" s="34">
        <v>0</v>
      </c>
      <c r="AI181" s="34">
        <v>0</v>
      </c>
      <c r="AJ181" s="34">
        <v>0</v>
      </c>
      <c r="AK181" s="34">
        <v>0</v>
      </c>
      <c r="AL181" s="34">
        <v>1.1703063333333335E-3</v>
      </c>
      <c r="AM181" s="34">
        <v>0</v>
      </c>
      <c r="AN181" s="34">
        <v>0</v>
      </c>
      <c r="AO181" s="34">
        <v>0</v>
      </c>
      <c r="AP181" s="34">
        <v>0</v>
      </c>
      <c r="AQ181" s="34">
        <v>0</v>
      </c>
      <c r="AR181" s="34">
        <v>0</v>
      </c>
      <c r="AS181" s="34">
        <v>0</v>
      </c>
      <c r="AT181" s="34">
        <v>0</v>
      </c>
      <c r="AU181" s="34">
        <v>0</v>
      </c>
      <c r="AV181" s="34">
        <v>16.903606631133314</v>
      </c>
      <c r="AW181" s="34">
        <v>9.6906584704333323</v>
      </c>
      <c r="AX181" s="34">
        <v>0.35113871216666653</v>
      </c>
      <c r="AY181" s="34">
        <v>0</v>
      </c>
      <c r="AZ181" s="34">
        <v>34.240894590228059</v>
      </c>
      <c r="BA181" s="34">
        <v>0</v>
      </c>
      <c r="BB181" s="34">
        <v>0</v>
      </c>
      <c r="BC181" s="34">
        <v>0</v>
      </c>
      <c r="BD181" s="34">
        <v>0</v>
      </c>
      <c r="BE181" s="34">
        <v>0</v>
      </c>
      <c r="BF181" s="34">
        <v>18.493312567933348</v>
      </c>
      <c r="BG181" s="34">
        <v>3.5691672388333333</v>
      </c>
      <c r="BH181" s="34">
        <v>1.2288216500000002</v>
      </c>
      <c r="BI181" s="34">
        <v>0</v>
      </c>
      <c r="BJ181" s="34">
        <v>15.921158037433333</v>
      </c>
      <c r="BK181" s="15">
        <f t="shared" si="7"/>
        <v>106.96659759192804</v>
      </c>
    </row>
    <row r="182" spans="1:63" x14ac:dyDescent="0.25">
      <c r="A182" s="32"/>
      <c r="B182" s="33" t="s">
        <v>173</v>
      </c>
      <c r="C182" s="34">
        <v>0</v>
      </c>
      <c r="D182" s="34">
        <v>0</v>
      </c>
      <c r="E182" s="34">
        <v>0</v>
      </c>
      <c r="F182" s="34">
        <v>0</v>
      </c>
      <c r="G182" s="34">
        <v>0</v>
      </c>
      <c r="H182" s="34">
        <v>0.32210516633333336</v>
      </c>
      <c r="I182" s="34">
        <v>0</v>
      </c>
      <c r="J182" s="34">
        <v>0</v>
      </c>
      <c r="K182" s="34">
        <v>0</v>
      </c>
      <c r="L182" s="34">
        <v>0.65459881666666664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0.32539511479999994</v>
      </c>
      <c r="S182" s="34">
        <v>0</v>
      </c>
      <c r="T182" s="34">
        <v>0</v>
      </c>
      <c r="U182" s="34">
        <v>0</v>
      </c>
      <c r="V182" s="34">
        <v>5.3558085000000005E-2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1.1507436666666668E-3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v>0</v>
      </c>
      <c r="AJ182" s="34">
        <v>0</v>
      </c>
      <c r="AK182" s="34">
        <v>0</v>
      </c>
      <c r="AL182" s="34">
        <v>0</v>
      </c>
      <c r="AM182" s="34">
        <v>0</v>
      </c>
      <c r="AN182" s="34">
        <v>0</v>
      </c>
      <c r="AO182" s="34">
        <v>0</v>
      </c>
      <c r="AP182" s="34">
        <v>0</v>
      </c>
      <c r="AQ182" s="34">
        <v>0</v>
      </c>
      <c r="AR182" s="34">
        <v>0</v>
      </c>
      <c r="AS182" s="34">
        <v>0</v>
      </c>
      <c r="AT182" s="34">
        <v>0</v>
      </c>
      <c r="AU182" s="34">
        <v>0</v>
      </c>
      <c r="AV182" s="34">
        <v>15.617088057833346</v>
      </c>
      <c r="AW182" s="34">
        <v>5.8170755110000005</v>
      </c>
      <c r="AX182" s="34">
        <v>0</v>
      </c>
      <c r="AY182" s="34">
        <v>0</v>
      </c>
      <c r="AZ182" s="34">
        <v>46.440110570591024</v>
      </c>
      <c r="BA182" s="34">
        <v>0</v>
      </c>
      <c r="BB182" s="34">
        <v>0</v>
      </c>
      <c r="BC182" s="34">
        <v>0</v>
      </c>
      <c r="BD182" s="34">
        <v>0</v>
      </c>
      <c r="BE182" s="34">
        <v>0</v>
      </c>
      <c r="BF182" s="34">
        <v>9.3963483039999947</v>
      </c>
      <c r="BG182" s="34">
        <v>3.6083142956999987</v>
      </c>
      <c r="BH182" s="34">
        <v>0</v>
      </c>
      <c r="BI182" s="34">
        <v>0</v>
      </c>
      <c r="BJ182" s="34">
        <v>7.0808284910999983</v>
      </c>
      <c r="BK182" s="15">
        <f t="shared" si="7"/>
        <v>89.316573156691021</v>
      </c>
    </row>
    <row r="183" spans="1:63" x14ac:dyDescent="0.25">
      <c r="A183" s="32"/>
      <c r="B183" s="33" t="s">
        <v>174</v>
      </c>
      <c r="C183" s="34">
        <v>0</v>
      </c>
      <c r="D183" s="34">
        <v>0</v>
      </c>
      <c r="E183" s="34">
        <v>0</v>
      </c>
      <c r="F183" s="34">
        <v>0</v>
      </c>
      <c r="G183" s="34">
        <v>0</v>
      </c>
      <c r="H183" s="34">
        <v>0.14171931556666667</v>
      </c>
      <c r="I183" s="34">
        <v>0</v>
      </c>
      <c r="J183" s="34">
        <v>0</v>
      </c>
      <c r="K183" s="34">
        <v>0</v>
      </c>
      <c r="L183" s="34">
        <v>0.75762459303333318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0.15225714733333334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8.0373976666666666E-2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v>0</v>
      </c>
      <c r="AJ183" s="34">
        <v>0</v>
      </c>
      <c r="AK183" s="34">
        <v>0</v>
      </c>
      <c r="AL183" s="34">
        <v>0</v>
      </c>
      <c r="AM183" s="34">
        <v>0</v>
      </c>
      <c r="AN183" s="34">
        <v>0</v>
      </c>
      <c r="AO183" s="34">
        <v>0</v>
      </c>
      <c r="AP183" s="34">
        <v>0</v>
      </c>
      <c r="AQ183" s="34">
        <v>0</v>
      </c>
      <c r="AR183" s="34">
        <v>0</v>
      </c>
      <c r="AS183" s="34">
        <v>0</v>
      </c>
      <c r="AT183" s="34">
        <v>0</v>
      </c>
      <c r="AU183" s="34">
        <v>0</v>
      </c>
      <c r="AV183" s="34">
        <v>12.651728379799994</v>
      </c>
      <c r="AW183" s="34">
        <v>0.82381603780000001</v>
      </c>
      <c r="AX183" s="34">
        <v>0</v>
      </c>
      <c r="AY183" s="34">
        <v>0</v>
      </c>
      <c r="AZ183" s="34">
        <v>30.130338477938942</v>
      </c>
      <c r="BA183" s="34">
        <v>0</v>
      </c>
      <c r="BB183" s="34">
        <v>0</v>
      </c>
      <c r="BC183" s="34">
        <v>0</v>
      </c>
      <c r="BD183" s="34">
        <v>0</v>
      </c>
      <c r="BE183" s="34">
        <v>0</v>
      </c>
      <c r="BF183" s="34">
        <v>7.458267498266669</v>
      </c>
      <c r="BG183" s="34">
        <v>0.65664666300000007</v>
      </c>
      <c r="BH183" s="34">
        <v>5.7409983333333338E-2</v>
      </c>
      <c r="BI183" s="34">
        <v>0</v>
      </c>
      <c r="BJ183" s="34">
        <v>6.3524601794333337</v>
      </c>
      <c r="BK183" s="15">
        <f t="shared" si="7"/>
        <v>59.262642252172277</v>
      </c>
    </row>
    <row r="184" spans="1:63" x14ac:dyDescent="0.25">
      <c r="A184" s="32"/>
      <c r="B184" s="33" t="s">
        <v>175</v>
      </c>
      <c r="C184" s="34">
        <v>0</v>
      </c>
      <c r="D184" s="34">
        <v>0</v>
      </c>
      <c r="E184" s="34">
        <v>0</v>
      </c>
      <c r="F184" s="34">
        <v>0</v>
      </c>
      <c r="G184" s="34">
        <v>0</v>
      </c>
      <c r="H184" s="34">
        <v>10.428991444066668</v>
      </c>
      <c r="I184" s="34">
        <v>0</v>
      </c>
      <c r="J184" s="34">
        <v>0</v>
      </c>
      <c r="K184" s="34">
        <v>0</v>
      </c>
      <c r="L184" s="34">
        <v>0.29846683106666666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12.438994859700001</v>
      </c>
      <c r="S184" s="34">
        <v>0</v>
      </c>
      <c r="T184" s="34">
        <v>0</v>
      </c>
      <c r="U184" s="34">
        <v>0</v>
      </c>
      <c r="V184" s="34">
        <v>12.896819677133333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2.1803984327000001</v>
      </c>
      <c r="AC184" s="34">
        <v>0</v>
      </c>
      <c r="AD184" s="34">
        <v>0</v>
      </c>
      <c r="AE184" s="34">
        <v>0</v>
      </c>
      <c r="AF184" s="34">
        <v>1.1516849988666666</v>
      </c>
      <c r="AG184" s="34">
        <v>0</v>
      </c>
      <c r="AH184" s="34">
        <v>0</v>
      </c>
      <c r="AI184" s="34">
        <v>0</v>
      </c>
      <c r="AJ184" s="34">
        <v>0</v>
      </c>
      <c r="AK184" s="34">
        <v>0</v>
      </c>
      <c r="AL184" s="34">
        <v>0.73438934253333354</v>
      </c>
      <c r="AM184" s="34">
        <v>0</v>
      </c>
      <c r="AN184" s="34">
        <v>0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831.1103948748671</v>
      </c>
      <c r="AW184" s="34">
        <v>6.1546703000000024E-3</v>
      </c>
      <c r="AX184" s="34">
        <v>0</v>
      </c>
      <c r="AY184" s="34">
        <v>0</v>
      </c>
      <c r="AZ184" s="34">
        <v>29.081614456116881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2776.626018859291</v>
      </c>
      <c r="BG184" s="34">
        <v>2.2684217333333334E-3</v>
      </c>
      <c r="BH184" s="34">
        <v>0</v>
      </c>
      <c r="BI184" s="34">
        <v>0</v>
      </c>
      <c r="BJ184" s="34">
        <v>23.738108416333326</v>
      </c>
      <c r="BK184" s="15">
        <f t="shared" si="7"/>
        <v>3700.6943052847087</v>
      </c>
    </row>
    <row r="185" spans="1:63" x14ac:dyDescent="0.25">
      <c r="A185" s="32"/>
      <c r="B185" s="33" t="s">
        <v>176</v>
      </c>
      <c r="C185" s="34">
        <v>0</v>
      </c>
      <c r="D185" s="34">
        <v>0</v>
      </c>
      <c r="E185" s="34">
        <v>0</v>
      </c>
      <c r="F185" s="34">
        <v>0</v>
      </c>
      <c r="G185" s="34">
        <v>0</v>
      </c>
      <c r="H185" s="34">
        <v>1.773968611533334</v>
      </c>
      <c r="I185" s="34">
        <v>0</v>
      </c>
      <c r="J185" s="34">
        <v>0</v>
      </c>
      <c r="K185" s="34">
        <v>0</v>
      </c>
      <c r="L185" s="34">
        <v>0.3486672295333334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2.1959223959666669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0.63559159166666623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4">
        <v>0</v>
      </c>
      <c r="AJ185" s="34">
        <v>0</v>
      </c>
      <c r="AK185" s="34">
        <v>0</v>
      </c>
      <c r="AL185" s="34">
        <v>5.3226351399999997E-2</v>
      </c>
      <c r="AM185" s="34">
        <v>0</v>
      </c>
      <c r="AN185" s="34">
        <v>0</v>
      </c>
      <c r="AO185" s="34">
        <v>0</v>
      </c>
      <c r="AP185" s="34">
        <v>0</v>
      </c>
      <c r="AQ185" s="34">
        <v>0</v>
      </c>
      <c r="AR185" s="34">
        <v>0</v>
      </c>
      <c r="AS185" s="34">
        <v>0</v>
      </c>
      <c r="AT185" s="34">
        <v>0</v>
      </c>
      <c r="AU185" s="34">
        <v>0</v>
      </c>
      <c r="AV185" s="34">
        <v>47.051686673033473</v>
      </c>
      <c r="AW185" s="34">
        <v>0</v>
      </c>
      <c r="AX185" s="34">
        <v>0</v>
      </c>
      <c r="AY185" s="34">
        <v>0</v>
      </c>
      <c r="AZ185" s="34">
        <v>3.2762040795905509</v>
      </c>
      <c r="BA185" s="34">
        <v>0</v>
      </c>
      <c r="BB185" s="34">
        <v>0</v>
      </c>
      <c r="BC185" s="34">
        <v>0</v>
      </c>
      <c r="BD185" s="34">
        <v>0</v>
      </c>
      <c r="BE185" s="34">
        <v>0</v>
      </c>
      <c r="BF185" s="34">
        <v>113.27792093466648</v>
      </c>
      <c r="BG185" s="34">
        <v>0</v>
      </c>
      <c r="BH185" s="34">
        <v>0</v>
      </c>
      <c r="BI185" s="34">
        <v>0</v>
      </c>
      <c r="BJ185" s="34">
        <v>2.9930777672</v>
      </c>
      <c r="BK185" s="15">
        <f t="shared" si="7"/>
        <v>171.6062656345905</v>
      </c>
    </row>
    <row r="186" spans="1:63" x14ac:dyDescent="0.25">
      <c r="A186" s="32"/>
      <c r="B186" s="33" t="s">
        <v>177</v>
      </c>
      <c r="C186" s="34">
        <v>0</v>
      </c>
      <c r="D186" s="34">
        <v>2.989745267</v>
      </c>
      <c r="E186" s="34">
        <v>0</v>
      </c>
      <c r="F186" s="34">
        <v>0</v>
      </c>
      <c r="G186" s="34">
        <v>0</v>
      </c>
      <c r="H186" s="34">
        <v>46.250485145199988</v>
      </c>
      <c r="I186" s="34">
        <v>175.39716534969997</v>
      </c>
      <c r="J186" s="34">
        <v>13.575980874166664</v>
      </c>
      <c r="K186" s="34">
        <v>0</v>
      </c>
      <c r="L186" s="34">
        <v>95.762582440166682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31.010702033966666</v>
      </c>
      <c r="S186" s="34">
        <v>51.551567663033325</v>
      </c>
      <c r="T186" s="34">
        <v>9.7652243162666696</v>
      </c>
      <c r="U186" s="34">
        <v>0</v>
      </c>
      <c r="V186" s="34">
        <v>35.537919074599998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0.84083221183333334</v>
      </c>
      <c r="AC186" s="34">
        <v>0.45584044696666681</v>
      </c>
      <c r="AD186" s="34">
        <v>0</v>
      </c>
      <c r="AE186" s="34">
        <v>0</v>
      </c>
      <c r="AF186" s="34">
        <v>0.6742061298333335</v>
      </c>
      <c r="AG186" s="34">
        <v>0</v>
      </c>
      <c r="AH186" s="34">
        <v>0</v>
      </c>
      <c r="AI186" s="34">
        <v>0</v>
      </c>
      <c r="AJ186" s="34">
        <v>0</v>
      </c>
      <c r="AK186" s="34">
        <v>0</v>
      </c>
      <c r="AL186" s="34">
        <v>0.16243735679999999</v>
      </c>
      <c r="AM186" s="34">
        <v>0</v>
      </c>
      <c r="AN186" s="34">
        <v>0</v>
      </c>
      <c r="AO186" s="34">
        <v>0</v>
      </c>
      <c r="AP186" s="34">
        <v>0</v>
      </c>
      <c r="AQ186" s="34">
        <v>0</v>
      </c>
      <c r="AR186" s="34">
        <v>0</v>
      </c>
      <c r="AS186" s="34">
        <v>0</v>
      </c>
      <c r="AT186" s="34">
        <v>0</v>
      </c>
      <c r="AU186" s="34">
        <v>0</v>
      </c>
      <c r="AV186" s="34">
        <v>461.422068744</v>
      </c>
      <c r="AW186" s="34">
        <v>470.70375484653323</v>
      </c>
      <c r="AX186" s="34">
        <v>24.87723391736667</v>
      </c>
      <c r="AY186" s="34">
        <v>0</v>
      </c>
      <c r="AZ186" s="34">
        <v>531.59463825649243</v>
      </c>
      <c r="BA186" s="34">
        <v>0</v>
      </c>
      <c r="BB186" s="34">
        <v>0</v>
      </c>
      <c r="BC186" s="34">
        <v>0</v>
      </c>
      <c r="BD186" s="34">
        <v>0</v>
      </c>
      <c r="BE186" s="34">
        <v>0</v>
      </c>
      <c r="BF186" s="34">
        <v>401.75892732423313</v>
      </c>
      <c r="BG186" s="34">
        <v>98.702199660233333</v>
      </c>
      <c r="BH186" s="34">
        <v>53.609329484466656</v>
      </c>
      <c r="BI186" s="34">
        <v>0</v>
      </c>
      <c r="BJ186" s="34">
        <v>183.36286424386648</v>
      </c>
      <c r="BK186" s="15">
        <f t="shared" si="7"/>
        <v>2690.0057047867253</v>
      </c>
    </row>
    <row r="187" spans="1:63" x14ac:dyDescent="0.25">
      <c r="A187" s="32"/>
      <c r="B187" s="33" t="s">
        <v>178</v>
      </c>
      <c r="C187" s="34">
        <v>0</v>
      </c>
      <c r="D187" s="34">
        <v>0</v>
      </c>
      <c r="E187" s="34">
        <v>0</v>
      </c>
      <c r="F187" s="34">
        <v>0</v>
      </c>
      <c r="G187" s="34">
        <v>0</v>
      </c>
      <c r="H187" s="34">
        <v>0.3338826582333333</v>
      </c>
      <c r="I187" s="34">
        <v>0</v>
      </c>
      <c r="J187" s="34">
        <v>0</v>
      </c>
      <c r="K187" s="34">
        <v>0</v>
      </c>
      <c r="L187" s="34">
        <v>1.0433686283000003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0.29703430586666663</v>
      </c>
      <c r="S187" s="34">
        <v>0</v>
      </c>
      <c r="T187" s="34">
        <v>0</v>
      </c>
      <c r="U187" s="34">
        <v>0</v>
      </c>
      <c r="V187" s="34">
        <v>0.17311456386666668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2.7582401166666663E-2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4">
        <v>0</v>
      </c>
      <c r="AJ187" s="34">
        <v>0</v>
      </c>
      <c r="AK187" s="34">
        <v>0</v>
      </c>
      <c r="AL187" s="34">
        <v>1.1262720000000002E-2</v>
      </c>
      <c r="AM187" s="34">
        <v>0</v>
      </c>
      <c r="AN187" s="34">
        <v>0</v>
      </c>
      <c r="AO187" s="34">
        <v>0</v>
      </c>
      <c r="AP187" s="34">
        <v>0</v>
      </c>
      <c r="AQ187" s="34">
        <v>0</v>
      </c>
      <c r="AR187" s="34">
        <v>0</v>
      </c>
      <c r="AS187" s="34">
        <v>0</v>
      </c>
      <c r="AT187" s="34">
        <v>0</v>
      </c>
      <c r="AU187" s="34">
        <v>0</v>
      </c>
      <c r="AV187" s="34">
        <v>8.9398943440666603</v>
      </c>
      <c r="AW187" s="34">
        <v>2.0444787935666668</v>
      </c>
      <c r="AX187" s="34">
        <v>0</v>
      </c>
      <c r="AY187" s="34">
        <v>0</v>
      </c>
      <c r="AZ187" s="34">
        <v>13.575776536382401</v>
      </c>
      <c r="BA187" s="34">
        <v>0</v>
      </c>
      <c r="BB187" s="34">
        <v>0</v>
      </c>
      <c r="BC187" s="34">
        <v>0</v>
      </c>
      <c r="BD187" s="34">
        <v>0</v>
      </c>
      <c r="BE187" s="34">
        <v>0</v>
      </c>
      <c r="BF187" s="34">
        <v>13.593433883433352</v>
      </c>
      <c r="BG187" s="34">
        <v>1.8020351999999997</v>
      </c>
      <c r="BH187" s="34">
        <v>1.1825855999999999</v>
      </c>
      <c r="BI187" s="34">
        <v>0</v>
      </c>
      <c r="BJ187" s="34">
        <v>5.4167791157000016</v>
      </c>
      <c r="BK187" s="15">
        <f t="shared" si="7"/>
        <v>48.441228750582418</v>
      </c>
    </row>
    <row r="188" spans="1:63" x14ac:dyDescent="0.25">
      <c r="A188" s="32"/>
      <c r="B188" s="33" t="s">
        <v>179</v>
      </c>
      <c r="C188" s="34">
        <v>0</v>
      </c>
      <c r="D188" s="34">
        <v>0</v>
      </c>
      <c r="E188" s="34">
        <v>0</v>
      </c>
      <c r="F188" s="34">
        <v>0</v>
      </c>
      <c r="G188" s="34">
        <v>0</v>
      </c>
      <c r="H188" s="34">
        <v>3.4735491582333342</v>
      </c>
      <c r="I188" s="34">
        <v>29.231019733766665</v>
      </c>
      <c r="J188" s="34">
        <v>0</v>
      </c>
      <c r="K188" s="34">
        <v>0</v>
      </c>
      <c r="L188" s="34">
        <v>19.228198189266664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5.0605294936333332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2.4269359103333334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4">
        <v>0</v>
      </c>
      <c r="AJ188" s="34">
        <v>0</v>
      </c>
      <c r="AK188" s="34">
        <v>0</v>
      </c>
      <c r="AL188" s="34">
        <v>0</v>
      </c>
      <c r="AM188" s="34">
        <v>0</v>
      </c>
      <c r="AN188" s="34">
        <v>0</v>
      </c>
      <c r="AO188" s="34">
        <v>0</v>
      </c>
      <c r="AP188" s="34">
        <v>0</v>
      </c>
      <c r="AQ188" s="34">
        <v>0</v>
      </c>
      <c r="AR188" s="34">
        <v>0</v>
      </c>
      <c r="AS188" s="34">
        <v>0</v>
      </c>
      <c r="AT188" s="34">
        <v>0</v>
      </c>
      <c r="AU188" s="34">
        <v>0</v>
      </c>
      <c r="AV188" s="34">
        <v>0.51159059520000005</v>
      </c>
      <c r="AW188" s="34">
        <v>313.38998803729999</v>
      </c>
      <c r="AX188" s="34">
        <v>0</v>
      </c>
      <c r="AY188" s="34">
        <v>0</v>
      </c>
      <c r="AZ188" s="34">
        <v>0.10550824037421072</v>
      </c>
      <c r="BA188" s="34">
        <v>0</v>
      </c>
      <c r="BB188" s="34">
        <v>0</v>
      </c>
      <c r="BC188" s="34">
        <v>0</v>
      </c>
      <c r="BD188" s="34">
        <v>0</v>
      </c>
      <c r="BE188" s="34">
        <v>0</v>
      </c>
      <c r="BF188" s="34">
        <v>0.21758085926666668</v>
      </c>
      <c r="BG188" s="34">
        <v>178.63941028346653</v>
      </c>
      <c r="BH188" s="34">
        <v>1.1695007659000001</v>
      </c>
      <c r="BI188" s="34">
        <v>0</v>
      </c>
      <c r="BJ188" s="34">
        <v>0.68055352513333334</v>
      </c>
      <c r="BK188" s="15">
        <f t="shared" si="7"/>
        <v>554.13436479187408</v>
      </c>
    </row>
    <row r="189" spans="1:63" x14ac:dyDescent="0.25">
      <c r="A189" s="32"/>
      <c r="B189" s="33" t="s">
        <v>180</v>
      </c>
      <c r="C189" s="34">
        <v>0</v>
      </c>
      <c r="D189" s="34">
        <v>0</v>
      </c>
      <c r="E189" s="34">
        <v>0</v>
      </c>
      <c r="F189" s="34">
        <v>0</v>
      </c>
      <c r="G189" s="34">
        <v>0</v>
      </c>
      <c r="H189" s="34">
        <v>0.35877996749999996</v>
      </c>
      <c r="I189" s="34">
        <v>0</v>
      </c>
      <c r="J189" s="34">
        <v>0</v>
      </c>
      <c r="K189" s="34">
        <v>0</v>
      </c>
      <c r="L189" s="34">
        <v>0.31475198333333337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0.21818827606666666</v>
      </c>
      <c r="S189" s="34">
        <v>7.4395923333333336E-2</v>
      </c>
      <c r="T189" s="34">
        <v>0</v>
      </c>
      <c r="U189" s="34">
        <v>0</v>
      </c>
      <c r="V189" s="34">
        <v>0.20494406170000001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1.1155780000000001E-2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4">
        <v>0</v>
      </c>
      <c r="AJ189" s="34">
        <v>0</v>
      </c>
      <c r="AK189" s="34">
        <v>0</v>
      </c>
      <c r="AL189" s="34">
        <v>0</v>
      </c>
      <c r="AM189" s="34">
        <v>0</v>
      </c>
      <c r="AN189" s="34">
        <v>0</v>
      </c>
      <c r="AO189" s="34">
        <v>0</v>
      </c>
      <c r="AP189" s="34">
        <v>0</v>
      </c>
      <c r="AQ189" s="34">
        <v>0</v>
      </c>
      <c r="AR189" s="34">
        <v>0</v>
      </c>
      <c r="AS189" s="34">
        <v>0</v>
      </c>
      <c r="AT189" s="34">
        <v>0</v>
      </c>
      <c r="AU189" s="34">
        <v>0</v>
      </c>
      <c r="AV189" s="34">
        <v>9.9522124846666653</v>
      </c>
      <c r="AW189" s="34">
        <v>2.1367286700000001</v>
      </c>
      <c r="AX189" s="34">
        <v>0</v>
      </c>
      <c r="AY189" s="34">
        <v>0</v>
      </c>
      <c r="AZ189" s="34">
        <v>35.207940709964156</v>
      </c>
      <c r="BA189" s="34">
        <v>0</v>
      </c>
      <c r="BB189" s="34">
        <v>0</v>
      </c>
      <c r="BC189" s="34">
        <v>0</v>
      </c>
      <c r="BD189" s="34">
        <v>0</v>
      </c>
      <c r="BE189" s="34">
        <v>0</v>
      </c>
      <c r="BF189" s="34">
        <v>11.208743482633324</v>
      </c>
      <c r="BG189" s="34">
        <v>0.65819101999999996</v>
      </c>
      <c r="BH189" s="34">
        <v>0</v>
      </c>
      <c r="BI189" s="34">
        <v>0</v>
      </c>
      <c r="BJ189" s="34">
        <v>10.940588317199996</v>
      </c>
      <c r="BK189" s="15">
        <f t="shared" si="7"/>
        <v>71.286620676397462</v>
      </c>
    </row>
    <row r="190" spans="1:63" x14ac:dyDescent="0.25">
      <c r="A190" s="32"/>
      <c r="B190" s="33" t="s">
        <v>181</v>
      </c>
      <c r="C190" s="34">
        <v>0</v>
      </c>
      <c r="D190" s="34">
        <v>0</v>
      </c>
      <c r="E190" s="34">
        <v>0</v>
      </c>
      <c r="F190" s="34">
        <v>0</v>
      </c>
      <c r="G190" s="34">
        <v>0</v>
      </c>
      <c r="H190" s="34">
        <v>0.26813000926666669</v>
      </c>
      <c r="I190" s="34">
        <v>0</v>
      </c>
      <c r="J190" s="34">
        <v>0</v>
      </c>
      <c r="K190" s="34">
        <v>0</v>
      </c>
      <c r="L190" s="34">
        <v>0.50054132973333343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0.20266316693333333</v>
      </c>
      <c r="S190" s="34">
        <v>0.46939929666666669</v>
      </c>
      <c r="T190" s="34">
        <v>0</v>
      </c>
      <c r="U190" s="34">
        <v>0</v>
      </c>
      <c r="V190" s="34">
        <v>0.4416741183666667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8.0521555000000015E-3</v>
      </c>
      <c r="AC190" s="34">
        <v>0</v>
      </c>
      <c r="AD190" s="34">
        <v>0</v>
      </c>
      <c r="AE190" s="34">
        <v>0</v>
      </c>
      <c r="AF190" s="34">
        <v>8.3876624999999996E-2</v>
      </c>
      <c r="AG190" s="34">
        <v>0</v>
      </c>
      <c r="AH190" s="34">
        <v>0</v>
      </c>
      <c r="AI190" s="34">
        <v>0</v>
      </c>
      <c r="AJ190" s="34">
        <v>0</v>
      </c>
      <c r="AK190" s="34">
        <v>0</v>
      </c>
      <c r="AL190" s="34">
        <v>6.7101289999999978E-3</v>
      </c>
      <c r="AM190" s="34">
        <v>0</v>
      </c>
      <c r="AN190" s="34">
        <v>0</v>
      </c>
      <c r="AO190" s="34">
        <v>0</v>
      </c>
      <c r="AP190" s="34">
        <v>0</v>
      </c>
      <c r="AQ190" s="34">
        <v>0</v>
      </c>
      <c r="AR190" s="34">
        <v>0</v>
      </c>
      <c r="AS190" s="34">
        <v>0</v>
      </c>
      <c r="AT190" s="34">
        <v>0</v>
      </c>
      <c r="AU190" s="34">
        <v>0</v>
      </c>
      <c r="AV190" s="34">
        <v>4.0201206749666669</v>
      </c>
      <c r="AW190" s="34">
        <v>0.44734200000000002</v>
      </c>
      <c r="AX190" s="34">
        <v>0</v>
      </c>
      <c r="AY190" s="34">
        <v>0</v>
      </c>
      <c r="AZ190" s="34">
        <v>23.534673601786864</v>
      </c>
      <c r="BA190" s="34">
        <v>0</v>
      </c>
      <c r="BB190" s="34">
        <v>0</v>
      </c>
      <c r="BC190" s="34">
        <v>0</v>
      </c>
      <c r="BD190" s="34">
        <v>0</v>
      </c>
      <c r="BE190" s="34">
        <v>0</v>
      </c>
      <c r="BF190" s="34">
        <v>5.9169513114666676</v>
      </c>
      <c r="BG190" s="34">
        <v>1.118355E-2</v>
      </c>
      <c r="BH190" s="34">
        <v>0</v>
      </c>
      <c r="BI190" s="34">
        <v>0</v>
      </c>
      <c r="BJ190" s="34">
        <v>4.9866591845666672</v>
      </c>
      <c r="BK190" s="15">
        <f t="shared" si="7"/>
        <v>40.897977153253528</v>
      </c>
    </row>
    <row r="191" spans="1:63" x14ac:dyDescent="0.25">
      <c r="A191" s="32"/>
      <c r="B191" s="33" t="s">
        <v>182</v>
      </c>
      <c r="C191" s="34">
        <v>0</v>
      </c>
      <c r="D191" s="34">
        <v>0</v>
      </c>
      <c r="E191" s="34">
        <v>0</v>
      </c>
      <c r="F191" s="34">
        <v>0</v>
      </c>
      <c r="G191" s="34">
        <v>0</v>
      </c>
      <c r="H191" s="34">
        <v>9.6725515099999979E-2</v>
      </c>
      <c r="I191" s="34">
        <v>0</v>
      </c>
      <c r="J191" s="34">
        <v>0</v>
      </c>
      <c r="K191" s="34">
        <v>0</v>
      </c>
      <c r="L191" s="34">
        <v>0.30597553666666671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0.16344843866666667</v>
      </c>
      <c r="S191" s="34">
        <v>0</v>
      </c>
      <c r="T191" s="34">
        <v>0</v>
      </c>
      <c r="U191" s="34">
        <v>0</v>
      </c>
      <c r="V191" s="34">
        <v>9.8238696200000003E-2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6.2343574333333339E-3</v>
      </c>
      <c r="AC191" s="34">
        <v>0</v>
      </c>
      <c r="AD191" s="34">
        <v>0</v>
      </c>
      <c r="AE191" s="34">
        <v>0</v>
      </c>
      <c r="AF191" s="34">
        <v>0.11314623333333333</v>
      </c>
      <c r="AG191" s="34">
        <v>0</v>
      </c>
      <c r="AH191" s="34">
        <v>0</v>
      </c>
      <c r="AI191" s="34">
        <v>0</v>
      </c>
      <c r="AJ191" s="34">
        <v>0</v>
      </c>
      <c r="AK191" s="34">
        <v>0</v>
      </c>
      <c r="AL191" s="34">
        <v>2.3760709E-3</v>
      </c>
      <c r="AM191" s="34">
        <v>0</v>
      </c>
      <c r="AN191" s="34">
        <v>0</v>
      </c>
      <c r="AO191" s="34">
        <v>0</v>
      </c>
      <c r="AP191" s="34">
        <v>0</v>
      </c>
      <c r="AQ191" s="34">
        <v>0</v>
      </c>
      <c r="AR191" s="34">
        <v>0</v>
      </c>
      <c r="AS191" s="34">
        <v>0</v>
      </c>
      <c r="AT191" s="34">
        <v>0</v>
      </c>
      <c r="AU191" s="34">
        <v>0</v>
      </c>
      <c r="AV191" s="34">
        <v>7.1773162032000011</v>
      </c>
      <c r="AW191" s="34">
        <v>0.30549482999999999</v>
      </c>
      <c r="AX191" s="34">
        <v>0</v>
      </c>
      <c r="AY191" s="34">
        <v>0</v>
      </c>
      <c r="AZ191" s="34">
        <v>18.920200227924756</v>
      </c>
      <c r="BA191" s="34">
        <v>0</v>
      </c>
      <c r="BB191" s="34">
        <v>0</v>
      </c>
      <c r="BC191" s="34">
        <v>0</v>
      </c>
      <c r="BD191" s="34">
        <v>0</v>
      </c>
      <c r="BE191" s="34">
        <v>0</v>
      </c>
      <c r="BF191" s="34">
        <v>7.4098244034000054</v>
      </c>
      <c r="BG191" s="34">
        <v>1.7552679685333334</v>
      </c>
      <c r="BH191" s="34">
        <v>0</v>
      </c>
      <c r="BI191" s="34">
        <v>0</v>
      </c>
      <c r="BJ191" s="34">
        <v>6.1844500398666691</v>
      </c>
      <c r="BK191" s="15">
        <f t="shared" si="7"/>
        <v>42.538698521224767</v>
      </c>
    </row>
    <row r="192" spans="1:63" x14ac:dyDescent="0.25">
      <c r="A192" s="32"/>
      <c r="B192" s="33" t="s">
        <v>183</v>
      </c>
      <c r="C192" s="34">
        <v>0</v>
      </c>
      <c r="D192" s="34">
        <v>0</v>
      </c>
      <c r="E192" s="34">
        <v>0</v>
      </c>
      <c r="F192" s="34">
        <v>0</v>
      </c>
      <c r="G192" s="34">
        <v>0</v>
      </c>
      <c r="H192" s="34">
        <v>9.6897815166666679E-2</v>
      </c>
      <c r="I192" s="34">
        <v>0</v>
      </c>
      <c r="J192" s="34">
        <v>0</v>
      </c>
      <c r="K192" s="34">
        <v>0</v>
      </c>
      <c r="L192" s="34">
        <v>0.10176368999999999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5.879675366666666E-2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4">
        <v>0</v>
      </c>
      <c r="AJ192" s="34">
        <v>0</v>
      </c>
      <c r="AK192" s="34">
        <v>0</v>
      </c>
      <c r="AL192" s="34">
        <v>0</v>
      </c>
      <c r="AM192" s="34">
        <v>0</v>
      </c>
      <c r="AN192" s="34">
        <v>0</v>
      </c>
      <c r="AO192" s="34">
        <v>0</v>
      </c>
      <c r="AP192" s="34">
        <v>0</v>
      </c>
      <c r="AQ192" s="34">
        <v>0</v>
      </c>
      <c r="AR192" s="34">
        <v>0</v>
      </c>
      <c r="AS192" s="34">
        <v>0</v>
      </c>
      <c r="AT192" s="34">
        <v>0</v>
      </c>
      <c r="AU192" s="34">
        <v>0</v>
      </c>
      <c r="AV192" s="34">
        <v>6.6511669659333332</v>
      </c>
      <c r="AW192" s="34">
        <v>0.49902734999999998</v>
      </c>
      <c r="AX192" s="34">
        <v>0</v>
      </c>
      <c r="AY192" s="34">
        <v>0</v>
      </c>
      <c r="AZ192" s="34">
        <v>15.223108825600915</v>
      </c>
      <c r="BA192" s="34">
        <v>0</v>
      </c>
      <c r="BB192" s="34">
        <v>0</v>
      </c>
      <c r="BC192" s="34">
        <v>0</v>
      </c>
      <c r="BD192" s="34">
        <v>0</v>
      </c>
      <c r="BE192" s="34">
        <v>0</v>
      </c>
      <c r="BF192" s="34">
        <v>3.6915377348333327</v>
      </c>
      <c r="BG192" s="34">
        <v>1.452723063333333</v>
      </c>
      <c r="BH192" s="34">
        <v>0</v>
      </c>
      <c r="BI192" s="34">
        <v>0</v>
      </c>
      <c r="BJ192" s="34">
        <v>4.9678964212666665</v>
      </c>
      <c r="BK192" s="15">
        <f t="shared" si="7"/>
        <v>32.742918619800918</v>
      </c>
    </row>
    <row r="193" spans="1:63" x14ac:dyDescent="0.25">
      <c r="A193" s="32"/>
      <c r="B193" s="33" t="s">
        <v>184</v>
      </c>
      <c r="C193" s="34">
        <v>0</v>
      </c>
      <c r="D193" s="34">
        <v>0</v>
      </c>
      <c r="E193" s="34">
        <v>0</v>
      </c>
      <c r="F193" s="34">
        <v>0</v>
      </c>
      <c r="G193" s="34">
        <v>0</v>
      </c>
      <c r="H193" s="34">
        <v>0.15282721626666668</v>
      </c>
      <c r="I193" s="34">
        <v>0</v>
      </c>
      <c r="J193" s="34">
        <v>0</v>
      </c>
      <c r="K193" s="34">
        <v>0</v>
      </c>
      <c r="L193" s="34">
        <v>1.1091484800000002E-2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2.2967216000000002E-2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34">
        <v>0</v>
      </c>
      <c r="AK193" s="34">
        <v>0</v>
      </c>
      <c r="AL193" s="34">
        <v>0</v>
      </c>
      <c r="AM193" s="34">
        <v>0</v>
      </c>
      <c r="AN193" s="34">
        <v>0</v>
      </c>
      <c r="AO193" s="34">
        <v>0</v>
      </c>
      <c r="AP193" s="34">
        <v>0</v>
      </c>
      <c r="AQ193" s="34">
        <v>0</v>
      </c>
      <c r="AR193" s="34">
        <v>0</v>
      </c>
      <c r="AS193" s="34">
        <v>0</v>
      </c>
      <c r="AT193" s="34">
        <v>0</v>
      </c>
      <c r="AU193" s="34">
        <v>0</v>
      </c>
      <c r="AV193" s="34">
        <v>4.8365349657000021</v>
      </c>
      <c r="AW193" s="34">
        <v>3.0802341666666666</v>
      </c>
      <c r="AX193" s="34">
        <v>0</v>
      </c>
      <c r="AY193" s="34">
        <v>0</v>
      </c>
      <c r="AZ193" s="34">
        <v>13.325005307214331</v>
      </c>
      <c r="BA193" s="34">
        <v>0</v>
      </c>
      <c r="BB193" s="34">
        <v>0</v>
      </c>
      <c r="BC193" s="34">
        <v>0</v>
      </c>
      <c r="BD193" s="34">
        <v>0</v>
      </c>
      <c r="BE193" s="34">
        <v>0</v>
      </c>
      <c r="BF193" s="34">
        <v>2.2922958435999989</v>
      </c>
      <c r="BG193" s="34">
        <v>0.60504601666666669</v>
      </c>
      <c r="BH193" s="34">
        <v>0</v>
      </c>
      <c r="BI193" s="34">
        <v>0</v>
      </c>
      <c r="BJ193" s="34">
        <v>2.2315197178333328</v>
      </c>
      <c r="BK193" s="15">
        <f t="shared" si="7"/>
        <v>26.557521934747665</v>
      </c>
    </row>
    <row r="194" spans="1:63" x14ac:dyDescent="0.25">
      <c r="A194" s="32"/>
      <c r="B194" s="33" t="s">
        <v>185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0.31483002093333329</v>
      </c>
      <c r="I194" s="34">
        <v>4.1642793999999997E-2</v>
      </c>
      <c r="J194" s="34">
        <v>0</v>
      </c>
      <c r="K194" s="34">
        <v>0</v>
      </c>
      <c r="L194" s="34">
        <v>1.0328508775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0.30172505026666657</v>
      </c>
      <c r="S194" s="34">
        <v>0</v>
      </c>
      <c r="T194" s="34">
        <v>0</v>
      </c>
      <c r="U194" s="34">
        <v>0</v>
      </c>
      <c r="V194" s="34">
        <v>0.26792743533333335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1.7806710133333337E-2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34">
        <v>0</v>
      </c>
      <c r="AL194" s="34">
        <v>1.6169399999999999E-3</v>
      </c>
      <c r="AM194" s="34">
        <v>0</v>
      </c>
      <c r="AN194" s="34">
        <v>0</v>
      </c>
      <c r="AO194" s="3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16.553904076100018</v>
      </c>
      <c r="AW194" s="34">
        <v>2.8820340444999997</v>
      </c>
      <c r="AX194" s="34">
        <v>0</v>
      </c>
      <c r="AY194" s="34">
        <v>0</v>
      </c>
      <c r="AZ194" s="34">
        <v>84.048081157746836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7.7471723349666757</v>
      </c>
      <c r="BG194" s="34">
        <v>2.4148854381666669</v>
      </c>
      <c r="BH194" s="34">
        <v>0</v>
      </c>
      <c r="BI194" s="34">
        <v>0</v>
      </c>
      <c r="BJ194" s="34">
        <v>9.5124029123666674</v>
      </c>
      <c r="BK194" s="15">
        <f t="shared" si="7"/>
        <v>125.13687979201353</v>
      </c>
    </row>
    <row r="195" spans="1:63" x14ac:dyDescent="0.25">
      <c r="A195" s="32"/>
      <c r="B195" s="33" t="s">
        <v>186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0.27276013183333331</v>
      </c>
      <c r="I195" s="34">
        <v>1.6265024999999999E-2</v>
      </c>
      <c r="J195" s="34">
        <v>0</v>
      </c>
      <c r="K195" s="34">
        <v>0</v>
      </c>
      <c r="L195" s="34">
        <v>0.216867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0.15342409443333338</v>
      </c>
      <c r="S195" s="34">
        <v>0</v>
      </c>
      <c r="T195" s="34">
        <v>0</v>
      </c>
      <c r="U195" s="34">
        <v>0</v>
      </c>
      <c r="V195" s="34">
        <v>0.1084335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1.0687649999999997E-3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34">
        <v>0</v>
      </c>
      <c r="AL195" s="34">
        <v>3.2062949999999988E-3</v>
      </c>
      <c r="AM195" s="34">
        <v>0</v>
      </c>
      <c r="AN195" s="34">
        <v>0</v>
      </c>
      <c r="AO195" s="3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18.966869100533344</v>
      </c>
      <c r="AW195" s="34">
        <v>0.15069586499999998</v>
      </c>
      <c r="AX195" s="34">
        <v>0</v>
      </c>
      <c r="AY195" s="34">
        <v>0</v>
      </c>
      <c r="AZ195" s="34">
        <v>38.708923305750005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16.820018167666653</v>
      </c>
      <c r="BG195" s="34">
        <v>1.2814492349999997</v>
      </c>
      <c r="BH195" s="34">
        <v>1.068765</v>
      </c>
      <c r="BI195" s="34">
        <v>0</v>
      </c>
      <c r="BJ195" s="34">
        <v>18.5820426979</v>
      </c>
      <c r="BK195" s="15">
        <f t="shared" si="7"/>
        <v>96.350788183116663</v>
      </c>
    </row>
    <row r="196" spans="1:63" x14ac:dyDescent="0.25">
      <c r="A196" s="32"/>
      <c r="B196" s="33" t="s">
        <v>187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0.76572898620000018</v>
      </c>
      <c r="I196" s="34">
        <v>0</v>
      </c>
      <c r="J196" s="34">
        <v>0</v>
      </c>
      <c r="K196" s="34">
        <v>0</v>
      </c>
      <c r="L196" s="34">
        <v>1.4702257033333335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0.15461168513333337</v>
      </c>
      <c r="S196" s="34">
        <v>0</v>
      </c>
      <c r="T196" s="34">
        <v>0</v>
      </c>
      <c r="U196" s="34">
        <v>0</v>
      </c>
      <c r="V196" s="34">
        <v>4.2308653333333335E-2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7.7380911999999982E-2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34">
        <v>0</v>
      </c>
      <c r="AL196" s="34">
        <v>9.4111920000000005E-3</v>
      </c>
      <c r="AM196" s="34">
        <v>0</v>
      </c>
      <c r="AN196" s="34">
        <v>0</v>
      </c>
      <c r="AO196" s="34">
        <v>0</v>
      </c>
      <c r="AP196" s="34">
        <v>0</v>
      </c>
      <c r="AQ196" s="34">
        <v>0</v>
      </c>
      <c r="AR196" s="34">
        <v>0</v>
      </c>
      <c r="AS196" s="34">
        <v>0</v>
      </c>
      <c r="AT196" s="34">
        <v>0</v>
      </c>
      <c r="AU196" s="34">
        <v>0</v>
      </c>
      <c r="AV196" s="34">
        <v>63.463408466733377</v>
      </c>
      <c r="AW196" s="34">
        <v>0.3137064</v>
      </c>
      <c r="AX196" s="34">
        <v>0</v>
      </c>
      <c r="AY196" s="34">
        <v>0</v>
      </c>
      <c r="AZ196" s="34">
        <v>3.9958768669898705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11.852871724599963</v>
      </c>
      <c r="BG196" s="34">
        <v>1.2548256</v>
      </c>
      <c r="BH196" s="34">
        <v>0</v>
      </c>
      <c r="BI196" s="34">
        <v>0</v>
      </c>
      <c r="BJ196" s="34">
        <v>0.33674557320000004</v>
      </c>
      <c r="BK196" s="15">
        <f t="shared" si="7"/>
        <v>83.737101763523228</v>
      </c>
    </row>
    <row r="197" spans="1:63" x14ac:dyDescent="0.25">
      <c r="A197" s="32"/>
      <c r="B197" s="33" t="s">
        <v>188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1.3329040567333332</v>
      </c>
      <c r="I197" s="34">
        <v>0</v>
      </c>
      <c r="J197" s="34">
        <v>0</v>
      </c>
      <c r="K197" s="34">
        <v>0</v>
      </c>
      <c r="L197" s="34">
        <v>2.6565321667999999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0.98023445526666675</v>
      </c>
      <c r="S197" s="34">
        <v>2.7225165966666673E-2</v>
      </c>
      <c r="T197" s="34">
        <v>0</v>
      </c>
      <c r="U197" s="34">
        <v>0</v>
      </c>
      <c r="V197" s="34">
        <v>0.46041805300000005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0.10647813466666667</v>
      </c>
      <c r="AC197" s="34">
        <v>0</v>
      </c>
      <c r="AD197" s="34">
        <v>0</v>
      </c>
      <c r="AE197" s="34">
        <v>0</v>
      </c>
      <c r="AF197" s="34">
        <v>0.59638345999999998</v>
      </c>
      <c r="AG197" s="34">
        <v>0</v>
      </c>
      <c r="AH197" s="34">
        <v>0</v>
      </c>
      <c r="AI197" s="34">
        <v>0</v>
      </c>
      <c r="AJ197" s="34">
        <v>0</v>
      </c>
      <c r="AK197" s="34">
        <v>0</v>
      </c>
      <c r="AL197" s="34">
        <v>1.1693793333333334E-2</v>
      </c>
      <c r="AM197" s="34">
        <v>0</v>
      </c>
      <c r="AN197" s="34">
        <v>0</v>
      </c>
      <c r="AO197" s="3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13.232601141333324</v>
      </c>
      <c r="AW197" s="34">
        <v>4.0882283630999989</v>
      </c>
      <c r="AX197" s="34">
        <v>0</v>
      </c>
      <c r="AY197" s="34">
        <v>0</v>
      </c>
      <c r="AZ197" s="34">
        <v>44.518731162398801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17.463012315400022</v>
      </c>
      <c r="BG197" s="34">
        <v>0.810805938</v>
      </c>
      <c r="BH197" s="34">
        <v>2.3387586666666668E-2</v>
      </c>
      <c r="BI197" s="34">
        <v>0</v>
      </c>
      <c r="BJ197" s="34">
        <v>8.6537897954999945</v>
      </c>
      <c r="BK197" s="15">
        <f t="shared" si="7"/>
        <v>94.962425588165473</v>
      </c>
    </row>
    <row r="198" spans="1:63" x14ac:dyDescent="0.25">
      <c r="A198" s="32"/>
      <c r="B198" s="33" t="s">
        <v>189</v>
      </c>
      <c r="C198" s="34">
        <v>0</v>
      </c>
      <c r="D198" s="34">
        <v>0</v>
      </c>
      <c r="E198" s="34">
        <v>0</v>
      </c>
      <c r="F198" s="34">
        <v>0</v>
      </c>
      <c r="G198" s="34">
        <v>0</v>
      </c>
      <c r="H198" s="34">
        <v>0.49475670103333325</v>
      </c>
      <c r="I198" s="34">
        <v>0</v>
      </c>
      <c r="J198" s="34">
        <v>0</v>
      </c>
      <c r="K198" s="34">
        <v>0</v>
      </c>
      <c r="L198" s="34">
        <v>0.26363628346666662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0.65389815439999999</v>
      </c>
      <c r="S198" s="34">
        <v>4.2777084E-2</v>
      </c>
      <c r="T198" s="34">
        <v>0</v>
      </c>
      <c r="U198" s="34">
        <v>0</v>
      </c>
      <c r="V198" s="34">
        <v>0.33152240099999997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4.6109200000000003E-2</v>
      </c>
      <c r="AC198" s="34">
        <v>0.115273</v>
      </c>
      <c r="AD198" s="34">
        <v>0</v>
      </c>
      <c r="AE198" s="34">
        <v>0</v>
      </c>
      <c r="AF198" s="34">
        <v>0.28818250000000001</v>
      </c>
      <c r="AG198" s="34">
        <v>0</v>
      </c>
      <c r="AH198" s="34">
        <v>0</v>
      </c>
      <c r="AI198" s="34">
        <v>0</v>
      </c>
      <c r="AJ198" s="34">
        <v>0</v>
      </c>
      <c r="AK198" s="34">
        <v>0</v>
      </c>
      <c r="AL198" s="34">
        <v>0</v>
      </c>
      <c r="AM198" s="34">
        <v>0</v>
      </c>
      <c r="AN198" s="34">
        <v>0</v>
      </c>
      <c r="AO198" s="34">
        <v>0</v>
      </c>
      <c r="AP198" s="34">
        <v>0</v>
      </c>
      <c r="AQ198" s="34">
        <v>0</v>
      </c>
      <c r="AR198" s="34">
        <v>0</v>
      </c>
      <c r="AS198" s="34">
        <v>0</v>
      </c>
      <c r="AT198" s="34">
        <v>0</v>
      </c>
      <c r="AU198" s="34">
        <v>0</v>
      </c>
      <c r="AV198" s="34">
        <v>9.1244438723999899</v>
      </c>
      <c r="AW198" s="34">
        <v>3.7751792226333332</v>
      </c>
      <c r="AX198" s="34">
        <v>0</v>
      </c>
      <c r="AY198" s="34">
        <v>0</v>
      </c>
      <c r="AZ198" s="34">
        <v>20.478133922441575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9.6914473800333223</v>
      </c>
      <c r="BG198" s="34">
        <v>2.1842449443000005</v>
      </c>
      <c r="BH198" s="34">
        <v>0</v>
      </c>
      <c r="BI198" s="34">
        <v>0</v>
      </c>
      <c r="BJ198" s="34">
        <v>6.4968257392333344</v>
      </c>
      <c r="BK198" s="15">
        <f t="shared" si="7"/>
        <v>53.986430404941558</v>
      </c>
    </row>
    <row r="199" spans="1:63" x14ac:dyDescent="0.25">
      <c r="A199" s="32"/>
      <c r="B199" s="33" t="s">
        <v>190</v>
      </c>
      <c r="C199" s="34">
        <v>0</v>
      </c>
      <c r="D199" s="34">
        <v>0</v>
      </c>
      <c r="E199" s="34">
        <v>0</v>
      </c>
      <c r="F199" s="34">
        <v>0</v>
      </c>
      <c r="G199" s="34">
        <v>0</v>
      </c>
      <c r="H199" s="34">
        <v>35.286136870466663</v>
      </c>
      <c r="I199" s="34">
        <v>280.10033271696659</v>
      </c>
      <c r="J199" s="34">
        <v>0</v>
      </c>
      <c r="K199" s="34">
        <v>0</v>
      </c>
      <c r="L199" s="34">
        <v>61.595506005566676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10.874895484300001</v>
      </c>
      <c r="S199" s="34">
        <v>5.0157156714333331</v>
      </c>
      <c r="T199" s="34">
        <v>0.26040778073333332</v>
      </c>
      <c r="U199" s="34">
        <v>0</v>
      </c>
      <c r="V199" s="34">
        <v>4.7519368634333343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0.3514309064333333</v>
      </c>
      <c r="AC199" s="34">
        <v>0.61426803723333334</v>
      </c>
      <c r="AD199" s="34">
        <v>0</v>
      </c>
      <c r="AE199" s="34">
        <v>0</v>
      </c>
      <c r="AF199" s="34">
        <v>0.31334003359999996</v>
      </c>
      <c r="AG199" s="34">
        <v>0</v>
      </c>
      <c r="AH199" s="34">
        <v>0</v>
      </c>
      <c r="AI199" s="34">
        <v>0</v>
      </c>
      <c r="AJ199" s="34">
        <v>0</v>
      </c>
      <c r="AK199" s="34">
        <v>0</v>
      </c>
      <c r="AL199" s="34">
        <v>4.2538212933333333E-2</v>
      </c>
      <c r="AM199" s="34">
        <v>0</v>
      </c>
      <c r="AN199" s="34">
        <v>0</v>
      </c>
      <c r="AO199" s="34">
        <v>0</v>
      </c>
      <c r="AP199" s="34">
        <v>0</v>
      </c>
      <c r="AQ199" s="34">
        <v>0</v>
      </c>
      <c r="AR199" s="34">
        <v>3.105451796533333</v>
      </c>
      <c r="AS199" s="34">
        <v>0</v>
      </c>
      <c r="AT199" s="34">
        <v>0</v>
      </c>
      <c r="AU199" s="34">
        <v>0</v>
      </c>
      <c r="AV199" s="34">
        <v>166.34710653440021</v>
      </c>
      <c r="AW199" s="34">
        <v>370.16273796436639</v>
      </c>
      <c r="AX199" s="34">
        <v>31.386859097133339</v>
      </c>
      <c r="AY199" s="34">
        <v>0</v>
      </c>
      <c r="AZ199" s="34">
        <v>388.9675790725351</v>
      </c>
      <c r="BA199" s="34">
        <v>0</v>
      </c>
      <c r="BB199" s="34">
        <v>0</v>
      </c>
      <c r="BC199" s="34">
        <v>0</v>
      </c>
      <c r="BD199" s="34">
        <v>0</v>
      </c>
      <c r="BE199" s="34">
        <v>0</v>
      </c>
      <c r="BF199" s="34">
        <v>52.060646282533433</v>
      </c>
      <c r="BG199" s="34">
        <v>41.604131975066664</v>
      </c>
      <c r="BH199" s="34">
        <v>5.8774076172000003</v>
      </c>
      <c r="BI199" s="34">
        <v>0</v>
      </c>
      <c r="BJ199" s="34">
        <v>54.261620705966664</v>
      </c>
      <c r="BK199" s="15">
        <f t="shared" si="7"/>
        <v>1512.9800496288351</v>
      </c>
    </row>
    <row r="200" spans="1:63" x14ac:dyDescent="0.25">
      <c r="A200" s="32"/>
      <c r="B200" s="33" t="s">
        <v>191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0.21355274796666671</v>
      </c>
      <c r="I200" s="34">
        <v>0</v>
      </c>
      <c r="J200" s="34">
        <v>0</v>
      </c>
      <c r="K200" s="34">
        <v>0</v>
      </c>
      <c r="L200" s="34">
        <v>7.0929419999999993E-2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0.18319243469999999</v>
      </c>
      <c r="S200" s="34">
        <v>1.182157E-2</v>
      </c>
      <c r="T200" s="34">
        <v>0</v>
      </c>
      <c r="U200" s="34">
        <v>0</v>
      </c>
      <c r="V200" s="34">
        <v>8.3933147E-2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7.0945800899999995E-2</v>
      </c>
      <c r="AC200" s="34">
        <v>0</v>
      </c>
      <c r="AD200" s="34">
        <v>0</v>
      </c>
      <c r="AE200" s="34">
        <v>0</v>
      </c>
      <c r="AF200" s="34">
        <v>4.5794173333333334E-2</v>
      </c>
      <c r="AG200" s="34">
        <v>0</v>
      </c>
      <c r="AH200" s="34">
        <v>0</v>
      </c>
      <c r="AI200" s="34">
        <v>0</v>
      </c>
      <c r="AJ200" s="34">
        <v>0</v>
      </c>
      <c r="AK200" s="34">
        <v>0</v>
      </c>
      <c r="AL200" s="34">
        <v>0</v>
      </c>
      <c r="AM200" s="34">
        <v>0</v>
      </c>
      <c r="AN200" s="34">
        <v>0</v>
      </c>
      <c r="AO200" s="34">
        <v>0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7.3929612449333248</v>
      </c>
      <c r="AW200" s="34">
        <v>3.9069800025666663</v>
      </c>
      <c r="AX200" s="34">
        <v>0</v>
      </c>
      <c r="AY200" s="34">
        <v>0</v>
      </c>
      <c r="AZ200" s="34">
        <v>16.083812531438497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5.9369684914666552</v>
      </c>
      <c r="BG200" s="34">
        <v>1.2023119432666665</v>
      </c>
      <c r="BH200" s="34">
        <v>0</v>
      </c>
      <c r="BI200" s="34">
        <v>0</v>
      </c>
      <c r="BJ200" s="34">
        <v>5.1836571334999988</v>
      </c>
      <c r="BK200" s="15">
        <f t="shared" si="7"/>
        <v>40.386860641071806</v>
      </c>
    </row>
    <row r="201" spans="1:63" x14ac:dyDescent="0.25">
      <c r="A201" s="32"/>
      <c r="B201" s="33" t="s">
        <v>192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0.13144210820000002</v>
      </c>
      <c r="I201" s="34">
        <v>1.1509282791666664</v>
      </c>
      <c r="J201" s="34">
        <v>0</v>
      </c>
      <c r="K201" s="34">
        <v>0</v>
      </c>
      <c r="L201" s="34">
        <v>2.3112010999999995E-2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0.65440715743333333</v>
      </c>
      <c r="S201" s="34">
        <v>0</v>
      </c>
      <c r="T201" s="34">
        <v>0</v>
      </c>
      <c r="U201" s="34">
        <v>0</v>
      </c>
      <c r="V201" s="34">
        <v>0.11990959909999999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5.5643002066666662E-2</v>
      </c>
      <c r="AC201" s="34">
        <v>0</v>
      </c>
      <c r="AD201" s="34">
        <v>0</v>
      </c>
      <c r="AE201" s="34">
        <v>0</v>
      </c>
      <c r="AF201" s="34">
        <v>0.1147625</v>
      </c>
      <c r="AG201" s="34">
        <v>0</v>
      </c>
      <c r="AH201" s="34">
        <v>0</v>
      </c>
      <c r="AI201" s="34">
        <v>0</v>
      </c>
      <c r="AJ201" s="34">
        <v>0</v>
      </c>
      <c r="AK201" s="34">
        <v>0</v>
      </c>
      <c r="AL201" s="34">
        <v>0</v>
      </c>
      <c r="AM201" s="34">
        <v>0</v>
      </c>
      <c r="AN201" s="34">
        <v>0</v>
      </c>
      <c r="AO201" s="34">
        <v>0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8.7882449941333309</v>
      </c>
      <c r="AW201" s="34">
        <v>3.0297299999999998</v>
      </c>
      <c r="AX201" s="34">
        <v>0</v>
      </c>
      <c r="AY201" s="34">
        <v>0</v>
      </c>
      <c r="AZ201" s="34">
        <v>36.581730296030699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4.182358428633334</v>
      </c>
      <c r="BG201" s="34">
        <v>0.42460977390000004</v>
      </c>
      <c r="BH201" s="34">
        <v>0</v>
      </c>
      <c r="BI201" s="34">
        <v>0</v>
      </c>
      <c r="BJ201" s="34">
        <v>6.0370121042333329</v>
      </c>
      <c r="BK201" s="15">
        <f t="shared" si="7"/>
        <v>61.293890253897366</v>
      </c>
    </row>
    <row r="202" spans="1:63" x14ac:dyDescent="0.25">
      <c r="A202" s="32"/>
      <c r="B202" s="33" t="s">
        <v>193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0.34294810913333335</v>
      </c>
      <c r="I202" s="34">
        <v>0</v>
      </c>
      <c r="J202" s="34">
        <v>0</v>
      </c>
      <c r="K202" s="34">
        <v>0</v>
      </c>
      <c r="L202" s="34">
        <v>0.29538633333333331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0.36127095556666672</v>
      </c>
      <c r="S202" s="34">
        <v>0</v>
      </c>
      <c r="T202" s="34">
        <v>0</v>
      </c>
      <c r="U202" s="34">
        <v>0</v>
      </c>
      <c r="V202" s="34">
        <v>0.35446359999999999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1.1457396666666666E-2</v>
      </c>
      <c r="AC202" s="34">
        <v>0</v>
      </c>
      <c r="AD202" s="34">
        <v>0</v>
      </c>
      <c r="AE202" s="34">
        <v>0</v>
      </c>
      <c r="AF202" s="34">
        <v>0.12143946783333333</v>
      </c>
      <c r="AG202" s="34">
        <v>0</v>
      </c>
      <c r="AH202" s="34">
        <v>0</v>
      </c>
      <c r="AI202" s="34">
        <v>0</v>
      </c>
      <c r="AJ202" s="34">
        <v>0</v>
      </c>
      <c r="AK202" s="34">
        <v>0</v>
      </c>
      <c r="AL202" s="34">
        <v>0</v>
      </c>
      <c r="AM202" s="34">
        <v>0</v>
      </c>
      <c r="AN202" s="34">
        <v>0</v>
      </c>
      <c r="AO202" s="34">
        <v>0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6.8444753951666666</v>
      </c>
      <c r="AW202" s="34">
        <v>2.0033649697333336</v>
      </c>
      <c r="AX202" s="34">
        <v>0</v>
      </c>
      <c r="AY202" s="34">
        <v>0</v>
      </c>
      <c r="AZ202" s="34">
        <v>22.134270722977469</v>
      </c>
      <c r="BA202" s="34">
        <v>0</v>
      </c>
      <c r="BB202" s="34">
        <v>0</v>
      </c>
      <c r="BC202" s="34">
        <v>0</v>
      </c>
      <c r="BD202" s="34">
        <v>0</v>
      </c>
      <c r="BE202" s="34">
        <v>0</v>
      </c>
      <c r="BF202" s="34">
        <v>7.9665877402666503</v>
      </c>
      <c r="BG202" s="34">
        <v>0.51569742396666662</v>
      </c>
      <c r="BH202" s="34">
        <v>0</v>
      </c>
      <c r="BI202" s="34">
        <v>0</v>
      </c>
      <c r="BJ202" s="34">
        <v>6.2592556339000023</v>
      </c>
      <c r="BK202" s="15">
        <f t="shared" si="7"/>
        <v>47.210617748544124</v>
      </c>
    </row>
    <row r="203" spans="1:63" x14ac:dyDescent="0.25">
      <c r="A203" s="32"/>
      <c r="B203" s="33" t="s">
        <v>194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0.19757041856666666</v>
      </c>
      <c r="I203" s="34">
        <v>0.44601008666666664</v>
      </c>
      <c r="J203" s="34">
        <v>0</v>
      </c>
      <c r="K203" s="34">
        <v>0</v>
      </c>
      <c r="L203" s="34">
        <v>0.24978324060000001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0.24377437953333336</v>
      </c>
      <c r="S203" s="34">
        <v>0</v>
      </c>
      <c r="T203" s="34">
        <v>0</v>
      </c>
      <c r="U203" s="34">
        <v>0</v>
      </c>
      <c r="V203" s="34">
        <v>7.2325960000000009E-2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0.11715106666666668</v>
      </c>
      <c r="AG203" s="34">
        <v>0</v>
      </c>
      <c r="AH203" s="34">
        <v>0</v>
      </c>
      <c r="AI203" s="34">
        <v>0</v>
      </c>
      <c r="AJ203" s="34">
        <v>0</v>
      </c>
      <c r="AK203" s="34">
        <v>0</v>
      </c>
      <c r="AL203" s="34">
        <v>0</v>
      </c>
      <c r="AM203" s="34">
        <v>0</v>
      </c>
      <c r="AN203" s="34">
        <v>0</v>
      </c>
      <c r="AO203" s="3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33.875316927666667</v>
      </c>
      <c r="AW203" s="34">
        <v>3.3247355569333332</v>
      </c>
      <c r="AX203" s="34">
        <v>0</v>
      </c>
      <c r="AY203" s="34">
        <v>0</v>
      </c>
      <c r="AZ203" s="34">
        <v>68.872046707404579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34.841082346600032</v>
      </c>
      <c r="BG203" s="34">
        <v>0.68938301276666669</v>
      </c>
      <c r="BH203" s="34">
        <v>0.11715106666666668</v>
      </c>
      <c r="BI203" s="34">
        <v>0</v>
      </c>
      <c r="BJ203" s="34">
        <v>25.604125409100011</v>
      </c>
      <c r="BK203" s="15">
        <f t="shared" si="7"/>
        <v>168.6504561791713</v>
      </c>
    </row>
    <row r="204" spans="1:63" x14ac:dyDescent="0.25">
      <c r="A204" s="32"/>
      <c r="B204" s="33" t="s">
        <v>195</v>
      </c>
      <c r="C204" s="34">
        <v>0</v>
      </c>
      <c r="D204" s="34">
        <v>0</v>
      </c>
      <c r="E204" s="34">
        <v>0</v>
      </c>
      <c r="F204" s="34">
        <v>0</v>
      </c>
      <c r="G204" s="34">
        <v>0</v>
      </c>
      <c r="H204" s="34">
        <v>0.21255471590000002</v>
      </c>
      <c r="I204" s="34">
        <v>5.9319566666666663</v>
      </c>
      <c r="J204" s="34">
        <v>0</v>
      </c>
      <c r="K204" s="34">
        <v>0</v>
      </c>
      <c r="L204" s="34">
        <v>2.2212152928999997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0.18834570540000001</v>
      </c>
      <c r="S204" s="34">
        <v>0</v>
      </c>
      <c r="T204" s="34">
        <v>0</v>
      </c>
      <c r="U204" s="34">
        <v>0</v>
      </c>
      <c r="V204" s="34">
        <v>0.56801245236666664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4">
        <v>0</v>
      </c>
      <c r="AJ204" s="34">
        <v>0</v>
      </c>
      <c r="AK204" s="34">
        <v>0</v>
      </c>
      <c r="AL204" s="34">
        <v>0</v>
      </c>
      <c r="AM204" s="34">
        <v>0</v>
      </c>
      <c r="AN204" s="34">
        <v>0</v>
      </c>
      <c r="AO204" s="34">
        <v>0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2.1487706121666696</v>
      </c>
      <c r="AW204" s="34">
        <v>1.0832082000000001</v>
      </c>
      <c r="AX204" s="34">
        <v>0</v>
      </c>
      <c r="AY204" s="34">
        <v>0</v>
      </c>
      <c r="AZ204" s="34">
        <v>1.7167102747277192</v>
      </c>
      <c r="BA204" s="34">
        <v>0</v>
      </c>
      <c r="BB204" s="34">
        <v>0</v>
      </c>
      <c r="BC204" s="34">
        <v>0</v>
      </c>
      <c r="BD204" s="34">
        <v>0</v>
      </c>
      <c r="BE204" s="34">
        <v>0</v>
      </c>
      <c r="BF204" s="34">
        <v>5.8316444907666742</v>
      </c>
      <c r="BG204" s="34">
        <v>0.69884400000000002</v>
      </c>
      <c r="BH204" s="34">
        <v>0</v>
      </c>
      <c r="BI204" s="34">
        <v>0</v>
      </c>
      <c r="BJ204" s="34">
        <v>3.2452424431333338</v>
      </c>
      <c r="BK204" s="15">
        <f t="shared" si="7"/>
        <v>23.846504854027728</v>
      </c>
    </row>
    <row r="205" spans="1:63" x14ac:dyDescent="0.25">
      <c r="A205" s="32"/>
      <c r="B205" s="33" t="s">
        <v>196</v>
      </c>
      <c r="C205" s="34">
        <v>0</v>
      </c>
      <c r="D205" s="34">
        <v>0</v>
      </c>
      <c r="E205" s="34">
        <v>0</v>
      </c>
      <c r="F205" s="34">
        <v>0</v>
      </c>
      <c r="G205" s="34">
        <v>0</v>
      </c>
      <c r="H205" s="34">
        <v>0.25792156193333327</v>
      </c>
      <c r="I205" s="34">
        <v>2.3953959999999999</v>
      </c>
      <c r="J205" s="34">
        <v>0</v>
      </c>
      <c r="K205" s="34">
        <v>0</v>
      </c>
      <c r="L205" s="34">
        <v>3.3376547398999996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0.41120921190000004</v>
      </c>
      <c r="S205" s="34">
        <v>9.9408933999999977E-2</v>
      </c>
      <c r="T205" s="34">
        <v>0</v>
      </c>
      <c r="U205" s="34">
        <v>0</v>
      </c>
      <c r="V205" s="34">
        <v>0.28148022696666664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5.8679416666666661E-3</v>
      </c>
      <c r="AC205" s="34">
        <v>0</v>
      </c>
      <c r="AD205" s="34">
        <v>0</v>
      </c>
      <c r="AE205" s="34">
        <v>0</v>
      </c>
      <c r="AF205" s="34">
        <v>0.17603825000000001</v>
      </c>
      <c r="AG205" s="34">
        <v>0</v>
      </c>
      <c r="AH205" s="34">
        <v>0</v>
      </c>
      <c r="AI205" s="34">
        <v>0</v>
      </c>
      <c r="AJ205" s="34">
        <v>0</v>
      </c>
      <c r="AK205" s="34">
        <v>0</v>
      </c>
      <c r="AL205" s="34">
        <v>0</v>
      </c>
      <c r="AM205" s="34">
        <v>0</v>
      </c>
      <c r="AN205" s="34">
        <v>0</v>
      </c>
      <c r="AO205" s="34">
        <v>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2.2949294826666682</v>
      </c>
      <c r="AW205" s="34">
        <v>0.10510819996666665</v>
      </c>
      <c r="AX205" s="34">
        <v>0</v>
      </c>
      <c r="AY205" s="34">
        <v>0</v>
      </c>
      <c r="AZ205" s="34">
        <v>3.620478895424891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6.7124834724666851</v>
      </c>
      <c r="BG205" s="34">
        <v>0.65719773076666654</v>
      </c>
      <c r="BH205" s="34">
        <v>0</v>
      </c>
      <c r="BI205" s="34">
        <v>0</v>
      </c>
      <c r="BJ205" s="34">
        <v>4.0224098897999996</v>
      </c>
      <c r="BK205" s="15">
        <f t="shared" si="7"/>
        <v>24.37758453745824</v>
      </c>
    </row>
    <row r="206" spans="1:63" x14ac:dyDescent="0.25">
      <c r="A206" s="32"/>
      <c r="B206" s="33" t="s">
        <v>197</v>
      </c>
      <c r="C206" s="34">
        <v>0</v>
      </c>
      <c r="D206" s="34">
        <v>0</v>
      </c>
      <c r="E206" s="34">
        <v>0</v>
      </c>
      <c r="F206" s="34">
        <v>0</v>
      </c>
      <c r="G206" s="34">
        <v>0</v>
      </c>
      <c r="H206" s="34">
        <v>0.2601290034</v>
      </c>
      <c r="I206" s="34">
        <v>0</v>
      </c>
      <c r="J206" s="34">
        <v>0</v>
      </c>
      <c r="K206" s="34">
        <v>0</v>
      </c>
      <c r="L206" s="34">
        <v>0.42678099750000004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0.29462812089999996</v>
      </c>
      <c r="S206" s="34">
        <v>0</v>
      </c>
      <c r="T206" s="34">
        <v>0</v>
      </c>
      <c r="U206" s="34">
        <v>0</v>
      </c>
      <c r="V206" s="34">
        <v>0.101472405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34">
        <v>0</v>
      </c>
      <c r="AL206" s="34">
        <v>0</v>
      </c>
      <c r="AM206" s="34">
        <v>0</v>
      </c>
      <c r="AN206" s="34">
        <v>0</v>
      </c>
      <c r="AO206" s="34">
        <v>0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28.030480795699997</v>
      </c>
      <c r="AW206" s="34">
        <v>3.7154617703000001</v>
      </c>
      <c r="AX206" s="34">
        <v>0</v>
      </c>
      <c r="AY206" s="34">
        <v>0</v>
      </c>
      <c r="AZ206" s="34">
        <v>58.661212870301497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30.134095607466598</v>
      </c>
      <c r="BG206" s="34">
        <v>2.1524847833333332</v>
      </c>
      <c r="BH206" s="34">
        <v>1.1657169999999999</v>
      </c>
      <c r="BI206" s="34">
        <v>0</v>
      </c>
      <c r="BJ206" s="34">
        <v>24.724267563533335</v>
      </c>
      <c r="BK206" s="15">
        <f t="shared" si="7"/>
        <v>149.66673091743479</v>
      </c>
    </row>
    <row r="207" spans="1:63" x14ac:dyDescent="0.25">
      <c r="A207" s="32"/>
      <c r="B207" s="33" t="s">
        <v>198</v>
      </c>
      <c r="C207" s="34">
        <v>0</v>
      </c>
      <c r="D207" s="34">
        <v>0</v>
      </c>
      <c r="E207" s="34">
        <v>0</v>
      </c>
      <c r="F207" s="34">
        <v>0</v>
      </c>
      <c r="G207" s="34">
        <v>0</v>
      </c>
      <c r="H207" s="34">
        <v>0.12334784959999999</v>
      </c>
      <c r="I207" s="34">
        <v>0</v>
      </c>
      <c r="J207" s="34">
        <v>0</v>
      </c>
      <c r="K207" s="34">
        <v>0</v>
      </c>
      <c r="L207" s="34">
        <v>0.25962801333333335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3.7188670399999998E-2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4">
        <v>0</v>
      </c>
      <c r="AJ207" s="34">
        <v>0</v>
      </c>
      <c r="AK207" s="34">
        <v>0</v>
      </c>
      <c r="AL207" s="34">
        <v>0</v>
      </c>
      <c r="AM207" s="34">
        <v>0</v>
      </c>
      <c r="AN207" s="34">
        <v>0</v>
      </c>
      <c r="AO207" s="34">
        <v>0</v>
      </c>
      <c r="AP207" s="34">
        <v>0</v>
      </c>
      <c r="AQ207" s="34">
        <v>0</v>
      </c>
      <c r="AR207" s="34">
        <v>0</v>
      </c>
      <c r="AS207" s="34">
        <v>0</v>
      </c>
      <c r="AT207" s="34">
        <v>0</v>
      </c>
      <c r="AU207" s="34">
        <v>0</v>
      </c>
      <c r="AV207" s="34">
        <v>5.211903762733332</v>
      </c>
      <c r="AW207" s="34">
        <v>0</v>
      </c>
      <c r="AX207" s="34">
        <v>0</v>
      </c>
      <c r="AY207" s="34">
        <v>0</v>
      </c>
      <c r="AZ207" s="34">
        <v>31.857041958512909</v>
      </c>
      <c r="BA207" s="34">
        <v>0</v>
      </c>
      <c r="BB207" s="34">
        <v>0</v>
      </c>
      <c r="BC207" s="34">
        <v>0</v>
      </c>
      <c r="BD207" s="34">
        <v>0</v>
      </c>
      <c r="BE207" s="34">
        <v>0</v>
      </c>
      <c r="BF207" s="34">
        <v>2.9317964679333359</v>
      </c>
      <c r="BG207" s="34">
        <v>0</v>
      </c>
      <c r="BH207" s="34">
        <v>0</v>
      </c>
      <c r="BI207" s="34">
        <v>0</v>
      </c>
      <c r="BJ207" s="34">
        <v>3.3864011128333344</v>
      </c>
      <c r="BK207" s="15">
        <f t="shared" si="7"/>
        <v>43.807307835346244</v>
      </c>
    </row>
    <row r="208" spans="1:63" x14ac:dyDescent="0.25">
      <c r="A208" s="32"/>
      <c r="B208" s="33" t="s">
        <v>199</v>
      </c>
      <c r="C208" s="34">
        <v>0</v>
      </c>
      <c r="D208" s="34">
        <v>0</v>
      </c>
      <c r="E208" s="34">
        <v>0</v>
      </c>
      <c r="F208" s="34">
        <v>0</v>
      </c>
      <c r="G208" s="34">
        <v>0</v>
      </c>
      <c r="H208" s="34">
        <v>4.8855492000000007E-2</v>
      </c>
      <c r="I208" s="34">
        <v>4.6529040000000004</v>
      </c>
      <c r="J208" s="34">
        <v>0</v>
      </c>
      <c r="K208" s="34">
        <v>0</v>
      </c>
      <c r="L208" s="34">
        <v>5.8161299999999999E-2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1.885301063333333E-2</v>
      </c>
      <c r="S208" s="34">
        <v>0</v>
      </c>
      <c r="T208" s="34">
        <v>0</v>
      </c>
      <c r="U208" s="34">
        <v>0</v>
      </c>
      <c r="V208" s="34">
        <v>1.1632260000000005E-3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4">
        <v>0</v>
      </c>
      <c r="AJ208" s="34">
        <v>0</v>
      </c>
      <c r="AK208" s="34">
        <v>0</v>
      </c>
      <c r="AL208" s="34">
        <v>0</v>
      </c>
      <c r="AM208" s="34">
        <v>0</v>
      </c>
      <c r="AN208" s="34">
        <v>0</v>
      </c>
      <c r="AO208" s="34">
        <v>0</v>
      </c>
      <c r="AP208" s="34">
        <v>0</v>
      </c>
      <c r="AQ208" s="34">
        <v>0</v>
      </c>
      <c r="AR208" s="34">
        <v>0</v>
      </c>
      <c r="AS208" s="34">
        <v>0</v>
      </c>
      <c r="AT208" s="34">
        <v>0</v>
      </c>
      <c r="AU208" s="34">
        <v>0</v>
      </c>
      <c r="AV208" s="34">
        <v>2.4231282340666671</v>
      </c>
      <c r="AW208" s="34">
        <v>0.79955274170000001</v>
      </c>
      <c r="AX208" s="34">
        <v>0</v>
      </c>
      <c r="AY208" s="34">
        <v>0</v>
      </c>
      <c r="AZ208" s="34">
        <v>13.545051983953394</v>
      </c>
      <c r="BA208" s="34">
        <v>0</v>
      </c>
      <c r="BB208" s="34">
        <v>0</v>
      </c>
      <c r="BC208" s="34">
        <v>0</v>
      </c>
      <c r="BD208" s="34">
        <v>0</v>
      </c>
      <c r="BE208" s="34">
        <v>0</v>
      </c>
      <c r="BF208" s="34">
        <v>0.88622806290000011</v>
      </c>
      <c r="BG208" s="34">
        <v>0.5703543333333333</v>
      </c>
      <c r="BH208" s="34">
        <v>0</v>
      </c>
      <c r="BI208" s="34">
        <v>0</v>
      </c>
      <c r="BJ208" s="34">
        <v>1.6431799965333331</v>
      </c>
      <c r="BK208" s="15">
        <f t="shared" si="7"/>
        <v>24.647432381120062</v>
      </c>
    </row>
    <row r="209" spans="1:63" x14ac:dyDescent="0.25">
      <c r="A209" s="32"/>
      <c r="B209" s="33" t="s">
        <v>200</v>
      </c>
      <c r="C209" s="34">
        <v>0</v>
      </c>
      <c r="D209" s="34">
        <v>0</v>
      </c>
      <c r="E209" s="34">
        <v>0</v>
      </c>
      <c r="F209" s="34">
        <v>0</v>
      </c>
      <c r="G209" s="34">
        <v>0</v>
      </c>
      <c r="H209" s="34">
        <v>0.38020255460000002</v>
      </c>
      <c r="I209" s="34">
        <v>0</v>
      </c>
      <c r="J209" s="34">
        <v>0</v>
      </c>
      <c r="K209" s="34">
        <v>0</v>
      </c>
      <c r="L209" s="34">
        <v>2.1965972346333333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0.36568315830000003</v>
      </c>
      <c r="S209" s="34">
        <v>0</v>
      </c>
      <c r="T209" s="34">
        <v>0</v>
      </c>
      <c r="U209" s="34">
        <v>0</v>
      </c>
      <c r="V209" s="34">
        <v>5.3895316666666665E-2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1.5968761666666667E-3</v>
      </c>
      <c r="AC209" s="34">
        <v>0</v>
      </c>
      <c r="AD209" s="34">
        <v>0</v>
      </c>
      <c r="AE209" s="34">
        <v>0</v>
      </c>
      <c r="AF209" s="34">
        <v>0.21291679999999999</v>
      </c>
      <c r="AG209" s="34">
        <v>0</v>
      </c>
      <c r="AH209" s="34">
        <v>0</v>
      </c>
      <c r="AI209" s="34">
        <v>0</v>
      </c>
      <c r="AJ209" s="34">
        <v>0</v>
      </c>
      <c r="AK209" s="34">
        <v>0</v>
      </c>
      <c r="AL209" s="34">
        <v>6.3875043333333336E-3</v>
      </c>
      <c r="AM209" s="34">
        <v>0</v>
      </c>
      <c r="AN209" s="34">
        <v>0</v>
      </c>
      <c r="AO209" s="34">
        <v>0</v>
      </c>
      <c r="AP209" s="34">
        <v>0</v>
      </c>
      <c r="AQ209" s="34">
        <v>0</v>
      </c>
      <c r="AR209" s="34">
        <v>0</v>
      </c>
      <c r="AS209" s="34">
        <v>0</v>
      </c>
      <c r="AT209" s="34">
        <v>0</v>
      </c>
      <c r="AU209" s="34">
        <v>0</v>
      </c>
      <c r="AV209" s="34">
        <v>9.6530235626666556</v>
      </c>
      <c r="AW209" s="34">
        <v>2.7891941112666663</v>
      </c>
      <c r="AX209" s="34">
        <v>0</v>
      </c>
      <c r="AY209" s="34">
        <v>0</v>
      </c>
      <c r="AZ209" s="34">
        <v>30.165081207638586</v>
      </c>
      <c r="BA209" s="34">
        <v>0</v>
      </c>
      <c r="BB209" s="34">
        <v>0</v>
      </c>
      <c r="BC209" s="34">
        <v>0</v>
      </c>
      <c r="BD209" s="34">
        <v>0</v>
      </c>
      <c r="BE209" s="34">
        <v>0</v>
      </c>
      <c r="BF209" s="34">
        <v>8.0769142838333234</v>
      </c>
      <c r="BG209" s="34">
        <v>1.0645843333333333E-2</v>
      </c>
      <c r="BH209" s="34">
        <v>0</v>
      </c>
      <c r="BI209" s="34">
        <v>0</v>
      </c>
      <c r="BJ209" s="34">
        <v>6.6387668645999982</v>
      </c>
      <c r="BK209" s="15">
        <f t="shared" si="7"/>
        <v>60.550905318038566</v>
      </c>
    </row>
    <row r="210" spans="1:63" x14ac:dyDescent="0.25">
      <c r="A210" s="32"/>
      <c r="B210" s="33" t="s">
        <v>201</v>
      </c>
      <c r="C210" s="34">
        <v>0</v>
      </c>
      <c r="D210" s="34">
        <v>0</v>
      </c>
      <c r="E210" s="34">
        <v>0</v>
      </c>
      <c r="F210" s="34">
        <v>0</v>
      </c>
      <c r="G210" s="34">
        <v>0</v>
      </c>
      <c r="H210" s="34">
        <v>0.49239596086666654</v>
      </c>
      <c r="I210" s="34">
        <v>0</v>
      </c>
      <c r="J210" s="34">
        <v>0</v>
      </c>
      <c r="K210" s="34">
        <v>0</v>
      </c>
      <c r="L210" s="34">
        <v>0.21264460000000002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0.34774600086666668</v>
      </c>
      <c r="S210" s="34">
        <v>1.8074790999999996E-2</v>
      </c>
      <c r="T210" s="34">
        <v>0</v>
      </c>
      <c r="U210" s="34">
        <v>0</v>
      </c>
      <c r="V210" s="34">
        <v>5.3161149999999997E-2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2.1882285666666662E-3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4">
        <v>0</v>
      </c>
      <c r="AJ210" s="34">
        <v>0</v>
      </c>
      <c r="AK210" s="34">
        <v>0</v>
      </c>
      <c r="AL210" s="34">
        <v>1.4738935766666666E-2</v>
      </c>
      <c r="AM210" s="34">
        <v>0</v>
      </c>
      <c r="AN210" s="34">
        <v>0</v>
      </c>
      <c r="AO210" s="34">
        <v>0</v>
      </c>
      <c r="AP210" s="34">
        <v>0</v>
      </c>
      <c r="AQ210" s="34">
        <v>0</v>
      </c>
      <c r="AR210" s="34">
        <v>0</v>
      </c>
      <c r="AS210" s="34">
        <v>0</v>
      </c>
      <c r="AT210" s="34">
        <v>0</v>
      </c>
      <c r="AU210" s="34">
        <v>0</v>
      </c>
      <c r="AV210" s="34">
        <v>14.806965464566666</v>
      </c>
      <c r="AW210" s="34">
        <v>0.78902200000000011</v>
      </c>
      <c r="AX210" s="34">
        <v>0</v>
      </c>
      <c r="AY210" s="34">
        <v>0</v>
      </c>
      <c r="AZ210" s="34">
        <v>1.7380459700377964</v>
      </c>
      <c r="BA210" s="34">
        <v>0</v>
      </c>
      <c r="BB210" s="34">
        <v>0</v>
      </c>
      <c r="BC210" s="34">
        <v>0</v>
      </c>
      <c r="BD210" s="34">
        <v>0</v>
      </c>
      <c r="BE210" s="34">
        <v>0</v>
      </c>
      <c r="BF210" s="34">
        <v>8.0761501853000048</v>
      </c>
      <c r="BG210" s="34">
        <v>0.31560880000000002</v>
      </c>
      <c r="BH210" s="34">
        <v>0</v>
      </c>
      <c r="BI210" s="34">
        <v>0</v>
      </c>
      <c r="BJ210" s="34">
        <v>0.36248440663333326</v>
      </c>
      <c r="BK210" s="15">
        <f t="shared" si="7"/>
        <v>27.229226493604465</v>
      </c>
    </row>
    <row r="211" spans="1:63" x14ac:dyDescent="0.25">
      <c r="A211" s="32"/>
      <c r="B211" s="33" t="s">
        <v>202</v>
      </c>
      <c r="C211" s="34">
        <v>0</v>
      </c>
      <c r="D211" s="34">
        <v>0</v>
      </c>
      <c r="E211" s="34">
        <v>0</v>
      </c>
      <c r="F211" s="34">
        <v>0</v>
      </c>
      <c r="G211" s="34">
        <v>0</v>
      </c>
      <c r="H211" s="34">
        <v>0.57174589026666667</v>
      </c>
      <c r="I211" s="34">
        <v>0</v>
      </c>
      <c r="J211" s="34">
        <v>0</v>
      </c>
      <c r="K211" s="34">
        <v>0</v>
      </c>
      <c r="L211" s="34">
        <v>0.16508106666666666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0.13428313019999996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4">
        <v>0</v>
      </c>
      <c r="AJ211" s="34">
        <v>0</v>
      </c>
      <c r="AK211" s="34">
        <v>0</v>
      </c>
      <c r="AL211" s="34">
        <v>1.3846801499999999E-2</v>
      </c>
      <c r="AM211" s="34">
        <v>0</v>
      </c>
      <c r="AN211" s="34">
        <v>0</v>
      </c>
      <c r="AO211" s="34">
        <v>0</v>
      </c>
      <c r="AP211" s="34">
        <v>0</v>
      </c>
      <c r="AQ211" s="34">
        <v>0</v>
      </c>
      <c r="AR211" s="34">
        <v>0</v>
      </c>
      <c r="AS211" s="34">
        <v>0</v>
      </c>
      <c r="AT211" s="34">
        <v>0</v>
      </c>
      <c r="AU211" s="34">
        <v>0</v>
      </c>
      <c r="AV211" s="34">
        <v>31.830861032633361</v>
      </c>
      <c r="AW211" s="34">
        <v>3.4360581500000005</v>
      </c>
      <c r="AX211" s="34">
        <v>0</v>
      </c>
      <c r="AY211" s="34">
        <v>0</v>
      </c>
      <c r="AZ211" s="34">
        <v>1.5174966201350049</v>
      </c>
      <c r="BA211" s="34">
        <v>0</v>
      </c>
      <c r="BB211" s="34">
        <v>0</v>
      </c>
      <c r="BC211" s="34">
        <v>0</v>
      </c>
      <c r="BD211" s="34">
        <v>0</v>
      </c>
      <c r="BE211" s="34">
        <v>0</v>
      </c>
      <c r="BF211" s="34">
        <v>4.9127119547666718</v>
      </c>
      <c r="BG211" s="34">
        <v>1.1487614230666667</v>
      </c>
      <c r="BH211" s="34">
        <v>0</v>
      </c>
      <c r="BI211" s="34">
        <v>0</v>
      </c>
      <c r="BJ211" s="34">
        <v>0.34873426000000002</v>
      </c>
      <c r="BK211" s="15">
        <f t="shared" si="7"/>
        <v>44.079580329235043</v>
      </c>
    </row>
    <row r="212" spans="1:63" x14ac:dyDescent="0.25">
      <c r="A212" s="32"/>
      <c r="B212" s="33" t="s">
        <v>272</v>
      </c>
      <c r="C212" s="34">
        <v>0</v>
      </c>
      <c r="D212" s="34">
        <v>0</v>
      </c>
      <c r="E212" s="34">
        <v>0</v>
      </c>
      <c r="F212" s="34">
        <v>0</v>
      </c>
      <c r="G212" s="34">
        <v>0</v>
      </c>
      <c r="H212" s="34">
        <v>0.76970430620000008</v>
      </c>
      <c r="I212" s="34">
        <v>0</v>
      </c>
      <c r="J212" s="34">
        <v>0</v>
      </c>
      <c r="K212" s="34">
        <v>0</v>
      </c>
      <c r="L212" s="34">
        <v>0.12920821186666667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0.30982331496666671</v>
      </c>
      <c r="S212" s="34">
        <v>0</v>
      </c>
      <c r="T212" s="34">
        <v>0</v>
      </c>
      <c r="U212" s="34">
        <v>0</v>
      </c>
      <c r="V212" s="34">
        <v>5.8736129100000006E-2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34">
        <v>0</v>
      </c>
      <c r="AL212" s="34">
        <v>0</v>
      </c>
      <c r="AM212" s="34">
        <v>0</v>
      </c>
      <c r="AN212" s="34">
        <v>0</v>
      </c>
      <c r="AO212" s="34">
        <v>0</v>
      </c>
      <c r="AP212" s="34">
        <v>0</v>
      </c>
      <c r="AQ212" s="34">
        <v>0</v>
      </c>
      <c r="AR212" s="34">
        <v>0</v>
      </c>
      <c r="AS212" s="34">
        <v>0</v>
      </c>
      <c r="AT212" s="34">
        <v>0</v>
      </c>
      <c r="AU212" s="34">
        <v>0</v>
      </c>
      <c r="AV212" s="34">
        <v>28.057404710966665</v>
      </c>
      <c r="AW212" s="34">
        <v>0.93517017999999996</v>
      </c>
      <c r="AX212" s="34">
        <v>0</v>
      </c>
      <c r="AY212" s="34">
        <v>0</v>
      </c>
      <c r="AZ212" s="34">
        <v>1.5319502238151548</v>
      </c>
      <c r="BA212" s="34">
        <v>0</v>
      </c>
      <c r="BB212" s="34">
        <v>0</v>
      </c>
      <c r="BC212" s="34">
        <v>0</v>
      </c>
      <c r="BD212" s="34">
        <v>0</v>
      </c>
      <c r="BE212" s="34">
        <v>0</v>
      </c>
      <c r="BF212" s="34">
        <v>13.464616711666663</v>
      </c>
      <c r="BG212" s="34">
        <v>2.1187034597333336</v>
      </c>
      <c r="BH212" s="34">
        <v>0</v>
      </c>
      <c r="BI212" s="34">
        <v>0</v>
      </c>
      <c r="BJ212" s="34">
        <v>0.59395111730000005</v>
      </c>
      <c r="BK212" s="15">
        <f t="shared" si="7"/>
        <v>47.96926836561515</v>
      </c>
    </row>
    <row r="213" spans="1:63" x14ac:dyDescent="0.25">
      <c r="A213" s="32"/>
      <c r="B213" s="33" t="s">
        <v>275</v>
      </c>
      <c r="C213" s="34">
        <v>0</v>
      </c>
      <c r="D213" s="34">
        <v>0</v>
      </c>
      <c r="E213" s="34">
        <v>0</v>
      </c>
      <c r="F213" s="34">
        <v>0</v>
      </c>
      <c r="G213" s="34">
        <v>0</v>
      </c>
      <c r="H213" s="34">
        <v>0.79575680159999984</v>
      </c>
      <c r="I213" s="34">
        <v>0</v>
      </c>
      <c r="J213" s="34">
        <v>0</v>
      </c>
      <c r="K213" s="34">
        <v>0</v>
      </c>
      <c r="L213" s="34">
        <v>0.10049755383333335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0.13584845216666666</v>
      </c>
      <c r="S213" s="34">
        <v>0</v>
      </c>
      <c r="T213" s="34">
        <v>0</v>
      </c>
      <c r="U213" s="34">
        <v>0</v>
      </c>
      <c r="V213" s="34">
        <v>0.10100256666666667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0.35239435000000002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4">
        <v>0</v>
      </c>
      <c r="AJ213" s="34">
        <v>0</v>
      </c>
      <c r="AK213" s="34">
        <v>0</v>
      </c>
      <c r="AL213" s="34">
        <v>0</v>
      </c>
      <c r="AM213" s="34">
        <v>0</v>
      </c>
      <c r="AN213" s="34">
        <v>0</v>
      </c>
      <c r="AO213" s="34">
        <v>0</v>
      </c>
      <c r="AP213" s="34">
        <v>0</v>
      </c>
      <c r="AQ213" s="34">
        <v>0</v>
      </c>
      <c r="AR213" s="34">
        <v>0</v>
      </c>
      <c r="AS213" s="34">
        <v>0</v>
      </c>
      <c r="AT213" s="34">
        <v>0</v>
      </c>
      <c r="AU213" s="34">
        <v>0</v>
      </c>
      <c r="AV213" s="34">
        <v>37.711366647533325</v>
      </c>
      <c r="AW213" s="34">
        <v>1.3088933000000003</v>
      </c>
      <c r="AX213" s="34">
        <v>0</v>
      </c>
      <c r="AY213" s="34">
        <v>0</v>
      </c>
      <c r="AZ213" s="34">
        <v>3.6299065229857437</v>
      </c>
      <c r="BA213" s="34">
        <v>0</v>
      </c>
      <c r="BB213" s="34">
        <v>0</v>
      </c>
      <c r="BC213" s="34">
        <v>0</v>
      </c>
      <c r="BD213" s="34">
        <v>0</v>
      </c>
      <c r="BE213" s="34">
        <v>0</v>
      </c>
      <c r="BF213" s="34">
        <v>5.5167353655666691</v>
      </c>
      <c r="BG213" s="34">
        <v>0.66950962783333334</v>
      </c>
      <c r="BH213" s="34">
        <v>0.25171025000000002</v>
      </c>
      <c r="BI213" s="34">
        <v>0</v>
      </c>
      <c r="BJ213" s="34">
        <v>0.62637813493333327</v>
      </c>
      <c r="BK213" s="15">
        <f t="shared" si="7"/>
        <v>51.199999573119072</v>
      </c>
    </row>
    <row r="214" spans="1:63" x14ac:dyDescent="0.25">
      <c r="A214" s="32"/>
      <c r="B214" s="33" t="s">
        <v>276</v>
      </c>
      <c r="C214" s="34">
        <v>0</v>
      </c>
      <c r="D214" s="34">
        <v>0</v>
      </c>
      <c r="E214" s="34">
        <v>0</v>
      </c>
      <c r="F214" s="34">
        <v>0</v>
      </c>
      <c r="G214" s="34">
        <v>0</v>
      </c>
      <c r="H214" s="34">
        <v>0.41878935913333343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0.24444729233333343</v>
      </c>
      <c r="S214" s="34">
        <v>0</v>
      </c>
      <c r="T214" s="34">
        <v>0</v>
      </c>
      <c r="U214" s="34">
        <v>0</v>
      </c>
      <c r="V214" s="34">
        <v>2.0155746666666668E-2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4">
        <v>0</v>
      </c>
      <c r="AJ214" s="34">
        <v>0</v>
      </c>
      <c r="AK214" s="34">
        <v>0</v>
      </c>
      <c r="AL214" s="34">
        <v>0</v>
      </c>
      <c r="AM214" s="34">
        <v>0</v>
      </c>
      <c r="AN214" s="34">
        <v>0</v>
      </c>
      <c r="AO214" s="34">
        <v>0</v>
      </c>
      <c r="AP214" s="34">
        <v>0</v>
      </c>
      <c r="AQ214" s="34">
        <v>0</v>
      </c>
      <c r="AR214" s="34">
        <v>0</v>
      </c>
      <c r="AS214" s="34">
        <v>0</v>
      </c>
      <c r="AT214" s="34">
        <v>0</v>
      </c>
      <c r="AU214" s="34">
        <v>0</v>
      </c>
      <c r="AV214" s="34">
        <v>9.6493723579333306</v>
      </c>
      <c r="AW214" s="34">
        <v>1.2317987499999998</v>
      </c>
      <c r="AX214" s="34">
        <v>0</v>
      </c>
      <c r="AY214" s="34">
        <v>0</v>
      </c>
      <c r="AZ214" s="34">
        <v>0.20674182058221519</v>
      </c>
      <c r="BA214" s="34">
        <v>0</v>
      </c>
      <c r="BB214" s="34">
        <v>0</v>
      </c>
      <c r="BC214" s="34">
        <v>0</v>
      </c>
      <c r="BD214" s="34">
        <v>0</v>
      </c>
      <c r="BE214" s="34">
        <v>0</v>
      </c>
      <c r="BF214" s="34">
        <v>7.9314768262666702</v>
      </c>
      <c r="BG214" s="34">
        <v>0.27952278890000004</v>
      </c>
      <c r="BH214" s="34">
        <v>0.50277499999999997</v>
      </c>
      <c r="BI214" s="34">
        <v>0</v>
      </c>
      <c r="BJ214" s="34">
        <v>0.25067355953333326</v>
      </c>
      <c r="BK214" s="15">
        <f t="shared" si="7"/>
        <v>20.735753501348881</v>
      </c>
    </row>
    <row r="215" spans="1:63" x14ac:dyDescent="0.25">
      <c r="A215" s="32"/>
      <c r="B215" s="33" t="s">
        <v>203</v>
      </c>
      <c r="C215" s="34">
        <v>0</v>
      </c>
      <c r="D215" s="34">
        <v>0</v>
      </c>
      <c r="E215" s="34">
        <v>0</v>
      </c>
      <c r="F215" s="34">
        <v>0</v>
      </c>
      <c r="G215" s="34">
        <v>0</v>
      </c>
      <c r="H215" s="34">
        <v>214.42074314460004</v>
      </c>
      <c r="I215" s="34">
        <v>1861.6272042303408</v>
      </c>
      <c r="J215" s="34">
        <v>61.101058834900002</v>
      </c>
      <c r="K215" s="34">
        <v>0</v>
      </c>
      <c r="L215" s="34">
        <v>444.70820444336647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48.891098021133288</v>
      </c>
      <c r="S215" s="34">
        <v>218.08061025439997</v>
      </c>
      <c r="T215" s="34">
        <v>254.73087796623332</v>
      </c>
      <c r="U215" s="34">
        <v>0</v>
      </c>
      <c r="V215" s="34">
        <v>30.406349649533333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0.26875971513333335</v>
      </c>
      <c r="AC215" s="34">
        <v>5.4740998631666669</v>
      </c>
      <c r="AD215" s="34">
        <v>0</v>
      </c>
      <c r="AE215" s="34">
        <v>0</v>
      </c>
      <c r="AF215" s="34">
        <v>1.1540992963333334</v>
      </c>
      <c r="AG215" s="34">
        <v>0</v>
      </c>
      <c r="AH215" s="34">
        <v>0</v>
      </c>
      <c r="AI215" s="34">
        <v>0</v>
      </c>
      <c r="AJ215" s="34">
        <v>0</v>
      </c>
      <c r="AK215" s="34">
        <v>0</v>
      </c>
      <c r="AL215" s="34">
        <v>0.54013878710000007</v>
      </c>
      <c r="AM215" s="34">
        <v>5.2621694433333317E-2</v>
      </c>
      <c r="AN215" s="34">
        <v>0</v>
      </c>
      <c r="AO215" s="34">
        <v>0</v>
      </c>
      <c r="AP215" s="34">
        <v>0.28521430603333336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379.08931552116701</v>
      </c>
      <c r="AW215" s="34">
        <v>838.37313119060013</v>
      </c>
      <c r="AX215" s="34">
        <v>28.65774225596666</v>
      </c>
      <c r="AY215" s="34">
        <v>0</v>
      </c>
      <c r="AZ215" s="34">
        <v>437.98608480616639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552.21754510749963</v>
      </c>
      <c r="BG215" s="34">
        <v>260.80826037176695</v>
      </c>
      <c r="BH215" s="34">
        <v>388.95030298429998</v>
      </c>
      <c r="BI215" s="34">
        <v>0</v>
      </c>
      <c r="BJ215" s="34">
        <v>251.39353370433307</v>
      </c>
      <c r="BK215" s="15">
        <f t="shared" si="7"/>
        <v>6279.216996148507</v>
      </c>
    </row>
    <row r="216" spans="1:63" x14ac:dyDescent="0.25">
      <c r="A216" s="32"/>
      <c r="B216" s="33" t="s">
        <v>204</v>
      </c>
      <c r="C216" s="34">
        <v>0</v>
      </c>
      <c r="D216" s="34">
        <v>0</v>
      </c>
      <c r="E216" s="34">
        <v>0</v>
      </c>
      <c r="F216" s="34">
        <v>0</v>
      </c>
      <c r="G216" s="34">
        <v>0</v>
      </c>
      <c r="H216" s="34">
        <v>6.4843019943333333</v>
      </c>
      <c r="I216" s="34">
        <v>4.5405003792666667</v>
      </c>
      <c r="J216" s="34">
        <v>0</v>
      </c>
      <c r="K216" s="34">
        <v>0</v>
      </c>
      <c r="L216" s="34">
        <v>12.377584812799999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13.491585798066664</v>
      </c>
      <c r="S216" s="34">
        <v>1.0249988917666666</v>
      </c>
      <c r="T216" s="34">
        <v>0</v>
      </c>
      <c r="U216" s="34">
        <v>0</v>
      </c>
      <c r="V216" s="34">
        <v>8.7092561229999994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1.2908226658000006</v>
      </c>
      <c r="AC216" s="34">
        <v>0</v>
      </c>
      <c r="AD216" s="34">
        <v>0</v>
      </c>
      <c r="AE216" s="34">
        <v>0</v>
      </c>
      <c r="AF216" s="34">
        <v>4.6883144518333335</v>
      </c>
      <c r="AG216" s="34">
        <v>0</v>
      </c>
      <c r="AH216" s="34">
        <v>0</v>
      </c>
      <c r="AI216" s="34">
        <v>0</v>
      </c>
      <c r="AJ216" s="34">
        <v>0</v>
      </c>
      <c r="AK216" s="34">
        <v>0</v>
      </c>
      <c r="AL216" s="34">
        <v>8.6800903733333323E-2</v>
      </c>
      <c r="AM216" s="34">
        <v>0</v>
      </c>
      <c r="AN216" s="34">
        <v>0</v>
      </c>
      <c r="AO216" s="34">
        <v>0</v>
      </c>
      <c r="AP216" s="34">
        <v>0.17052990876666674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149.5852206773333</v>
      </c>
      <c r="AW216" s="34">
        <v>16.98720203533334</v>
      </c>
      <c r="AX216" s="34">
        <v>0</v>
      </c>
      <c r="AY216" s="34">
        <v>0</v>
      </c>
      <c r="AZ216" s="34">
        <v>162.64648021446507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352.03783916133239</v>
      </c>
      <c r="BG216" s="34">
        <v>32.745150673633312</v>
      </c>
      <c r="BH216" s="34">
        <v>0.84326447663333348</v>
      </c>
      <c r="BI216" s="34">
        <v>0</v>
      </c>
      <c r="BJ216" s="34">
        <v>157.63455163873331</v>
      </c>
      <c r="BK216" s="15">
        <f t="shared" si="7"/>
        <v>925.34440480683077</v>
      </c>
    </row>
    <row r="217" spans="1:63" x14ac:dyDescent="0.25">
      <c r="A217" s="32"/>
      <c r="B217" s="33" t="s">
        <v>205</v>
      </c>
      <c r="C217" s="34">
        <v>0</v>
      </c>
      <c r="D217" s="34">
        <v>0</v>
      </c>
      <c r="E217" s="34">
        <v>0</v>
      </c>
      <c r="F217" s="34">
        <v>0</v>
      </c>
      <c r="G217" s="34">
        <v>0</v>
      </c>
      <c r="H217" s="34">
        <v>1.0988665559333333</v>
      </c>
      <c r="I217" s="34">
        <v>0.69646190260000007</v>
      </c>
      <c r="J217" s="34">
        <v>0</v>
      </c>
      <c r="K217" s="34">
        <v>0</v>
      </c>
      <c r="L217" s="34">
        <v>0.95862315720000002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0.73397912393333353</v>
      </c>
      <c r="S217" s="34">
        <v>0.65432035679999989</v>
      </c>
      <c r="T217" s="34">
        <v>0</v>
      </c>
      <c r="U217" s="34">
        <v>0</v>
      </c>
      <c r="V217" s="34">
        <v>0.24390743613333332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0.27242421123333327</v>
      </c>
      <c r="AC217" s="34">
        <v>0</v>
      </c>
      <c r="AD217" s="34">
        <v>0</v>
      </c>
      <c r="AE217" s="34">
        <v>0</v>
      </c>
      <c r="AF217" s="34">
        <v>8.0451636500000007E-2</v>
      </c>
      <c r="AG217" s="34">
        <v>0</v>
      </c>
      <c r="AH217" s="34">
        <v>0</v>
      </c>
      <c r="AI217" s="34">
        <v>0</v>
      </c>
      <c r="AJ217" s="34">
        <v>0</v>
      </c>
      <c r="AK217" s="34">
        <v>0</v>
      </c>
      <c r="AL217" s="34">
        <v>0.10045563093333332</v>
      </c>
      <c r="AM217" s="34">
        <v>0</v>
      </c>
      <c r="AN217" s="34">
        <v>0</v>
      </c>
      <c r="AO217" s="34">
        <v>0</v>
      </c>
      <c r="AP217" s="34">
        <v>0</v>
      </c>
      <c r="AQ217" s="34">
        <v>0</v>
      </c>
      <c r="AR217" s="34">
        <v>0</v>
      </c>
      <c r="AS217" s="34">
        <v>0</v>
      </c>
      <c r="AT217" s="34">
        <v>0</v>
      </c>
      <c r="AU217" s="34">
        <v>0</v>
      </c>
      <c r="AV217" s="34">
        <v>37.071649508533277</v>
      </c>
      <c r="AW217" s="34">
        <v>7.5729945860000001</v>
      </c>
      <c r="AX217" s="34">
        <v>0.23374631233333334</v>
      </c>
      <c r="AY217" s="34">
        <v>0</v>
      </c>
      <c r="AZ217" s="34">
        <v>62.466338971597587</v>
      </c>
      <c r="BA217" s="34">
        <v>0</v>
      </c>
      <c r="BB217" s="34">
        <v>0</v>
      </c>
      <c r="BC217" s="34">
        <v>0</v>
      </c>
      <c r="BD217" s="34">
        <v>0</v>
      </c>
      <c r="BE217" s="34">
        <v>0</v>
      </c>
      <c r="BF217" s="34">
        <v>86.882877203233249</v>
      </c>
      <c r="BG217" s="34">
        <v>36.590090166699994</v>
      </c>
      <c r="BH217" s="34">
        <v>0.126126762</v>
      </c>
      <c r="BI217" s="34">
        <v>0</v>
      </c>
      <c r="BJ217" s="34">
        <v>34.346238225900017</v>
      </c>
      <c r="BK217" s="15">
        <f t="shared" si="7"/>
        <v>270.12955174756416</v>
      </c>
    </row>
    <row r="218" spans="1:63" x14ac:dyDescent="0.25">
      <c r="A218" s="32"/>
      <c r="B218" s="33" t="s">
        <v>281</v>
      </c>
      <c r="C218" s="34">
        <v>0</v>
      </c>
      <c r="D218" s="34">
        <v>0</v>
      </c>
      <c r="E218" s="34">
        <v>0</v>
      </c>
      <c r="F218" s="34">
        <v>0</v>
      </c>
      <c r="G218" s="34">
        <v>0</v>
      </c>
      <c r="H218" s="34">
        <v>0.87680666006666663</v>
      </c>
      <c r="I218" s="34">
        <v>0</v>
      </c>
      <c r="J218" s="34">
        <v>0</v>
      </c>
      <c r="K218" s="34">
        <v>0</v>
      </c>
      <c r="L218" s="34">
        <v>0.70783532583333342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0.49028311966666677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0.23906104436666664</v>
      </c>
      <c r="AC218" s="34">
        <v>0</v>
      </c>
      <c r="AD218" s="34">
        <v>0</v>
      </c>
      <c r="AE218" s="34">
        <v>0</v>
      </c>
      <c r="AF218" s="34">
        <v>1.7398845033333329E-2</v>
      </c>
      <c r="AG218" s="34">
        <v>0</v>
      </c>
      <c r="AH218" s="34">
        <v>0</v>
      </c>
      <c r="AI218" s="34">
        <v>0</v>
      </c>
      <c r="AJ218" s="34">
        <v>0</v>
      </c>
      <c r="AK218" s="34">
        <v>0</v>
      </c>
      <c r="AL218" s="34">
        <v>0.10109997529999998</v>
      </c>
      <c r="AM218" s="34">
        <v>0</v>
      </c>
      <c r="AN218" s="34">
        <v>0</v>
      </c>
      <c r="AO218" s="34">
        <v>0</v>
      </c>
      <c r="AP218" s="34">
        <v>0</v>
      </c>
      <c r="AQ218" s="34">
        <v>0</v>
      </c>
      <c r="AR218" s="34">
        <v>0</v>
      </c>
      <c r="AS218" s="34">
        <v>0</v>
      </c>
      <c r="AT218" s="34">
        <v>0</v>
      </c>
      <c r="AU218" s="34">
        <v>0</v>
      </c>
      <c r="AV218" s="34">
        <v>58.030044630233355</v>
      </c>
      <c r="AW218" s="34">
        <v>0</v>
      </c>
      <c r="AX218" s="34">
        <v>0</v>
      </c>
      <c r="AY218" s="34">
        <v>0</v>
      </c>
      <c r="AZ218" s="34">
        <v>12.123498735406944</v>
      </c>
      <c r="BA218" s="34">
        <v>0</v>
      </c>
      <c r="BB218" s="34">
        <v>0</v>
      </c>
      <c r="BC218" s="34">
        <v>0</v>
      </c>
      <c r="BD218" s="34">
        <v>0</v>
      </c>
      <c r="BE218" s="34">
        <v>0</v>
      </c>
      <c r="BF218" s="34">
        <v>114.38835203106666</v>
      </c>
      <c r="BG218" s="34">
        <v>0</v>
      </c>
      <c r="BH218" s="34">
        <v>0</v>
      </c>
      <c r="BI218" s="34">
        <v>0</v>
      </c>
      <c r="BJ218" s="34">
        <v>11.175708906366664</v>
      </c>
      <c r="BK218" s="15">
        <f t="shared" si="7"/>
        <v>198.15008927334026</v>
      </c>
    </row>
    <row r="219" spans="1:63" x14ac:dyDescent="0.25">
      <c r="A219" s="32"/>
      <c r="B219" s="33" t="s">
        <v>206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1.6027608249666672</v>
      </c>
      <c r="I219" s="34">
        <v>11.788146815433336</v>
      </c>
      <c r="J219" s="34">
        <v>0.24339686666666666</v>
      </c>
      <c r="K219" s="34">
        <v>0</v>
      </c>
      <c r="L219" s="34">
        <v>2.9949107944000009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1.3049707509666668</v>
      </c>
      <c r="S219" s="34">
        <v>0</v>
      </c>
      <c r="T219" s="34">
        <v>1.0594079884333336</v>
      </c>
      <c r="U219" s="34">
        <v>0</v>
      </c>
      <c r="V219" s="34">
        <v>1.2547280294000001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37.898359082733279</v>
      </c>
      <c r="AW219" s="34">
        <v>45.73876874956666</v>
      </c>
      <c r="AX219" s="34">
        <v>1.1921253081000003</v>
      </c>
      <c r="AY219" s="34">
        <v>0</v>
      </c>
      <c r="AZ219" s="34">
        <v>18.449266117963184</v>
      </c>
      <c r="BA219" s="34">
        <v>0</v>
      </c>
      <c r="BB219" s="34">
        <v>0</v>
      </c>
      <c r="BC219" s="34">
        <v>0</v>
      </c>
      <c r="BD219" s="34">
        <v>0</v>
      </c>
      <c r="BE219" s="34">
        <v>0</v>
      </c>
      <c r="BF219" s="34">
        <v>13.386404022399988</v>
      </c>
      <c r="BG219" s="34">
        <v>4.7639287209333334</v>
      </c>
      <c r="BH219" s="34">
        <v>5.5835817035333335</v>
      </c>
      <c r="BI219" s="34">
        <v>0</v>
      </c>
      <c r="BJ219" s="34">
        <v>8.1058025049999998</v>
      </c>
      <c r="BK219" s="15">
        <f t="shared" si="7"/>
        <v>155.36655828049646</v>
      </c>
    </row>
    <row r="220" spans="1:63" x14ac:dyDescent="0.25">
      <c r="A220" s="32"/>
      <c r="B220" s="33" t="s">
        <v>207</v>
      </c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25.659951393766665</v>
      </c>
      <c r="I220" s="34">
        <v>0</v>
      </c>
      <c r="J220" s="34">
        <v>0</v>
      </c>
      <c r="K220" s="34">
        <v>0</v>
      </c>
      <c r="L220" s="34">
        <v>1.8106006648666666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25.770663048566671</v>
      </c>
      <c r="S220" s="34">
        <v>0</v>
      </c>
      <c r="T220" s="34">
        <v>0</v>
      </c>
      <c r="U220" s="34">
        <v>0</v>
      </c>
      <c r="V220" s="34">
        <v>2.8133022728666668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87.247764946666635</v>
      </c>
      <c r="AC220" s="34">
        <v>0</v>
      </c>
      <c r="AD220" s="34">
        <v>0</v>
      </c>
      <c r="AE220" s="34">
        <v>0</v>
      </c>
      <c r="AF220" s="34">
        <v>0.1464082853333333</v>
      </c>
      <c r="AG220" s="34">
        <v>0</v>
      </c>
      <c r="AH220" s="34">
        <v>0</v>
      </c>
      <c r="AI220" s="34">
        <v>0</v>
      </c>
      <c r="AJ220" s="34">
        <v>0</v>
      </c>
      <c r="AK220" s="34">
        <v>0</v>
      </c>
      <c r="AL220" s="34">
        <v>118.55694465949999</v>
      </c>
      <c r="AM220" s="34">
        <v>0</v>
      </c>
      <c r="AN220" s="34">
        <v>0</v>
      </c>
      <c r="AO220" s="34">
        <v>0</v>
      </c>
      <c r="AP220" s="34">
        <v>4.0687683333333325E-4</v>
      </c>
      <c r="AQ220" s="34">
        <v>0</v>
      </c>
      <c r="AR220" s="34">
        <v>0</v>
      </c>
      <c r="AS220" s="34">
        <v>0</v>
      </c>
      <c r="AT220" s="34">
        <v>0</v>
      </c>
      <c r="AU220" s="34">
        <v>0</v>
      </c>
      <c r="AV220" s="34">
        <v>565.59221550559698</v>
      </c>
      <c r="AW220" s="34">
        <v>8.1794723333333342E-4</v>
      </c>
      <c r="AX220" s="34">
        <v>4.8189079933333358E-2</v>
      </c>
      <c r="AY220" s="34">
        <v>0</v>
      </c>
      <c r="AZ220" s="34">
        <v>62.856578883136784</v>
      </c>
      <c r="BA220" s="34">
        <v>0</v>
      </c>
      <c r="BB220" s="34">
        <v>0</v>
      </c>
      <c r="BC220" s="34">
        <v>0</v>
      </c>
      <c r="BD220" s="34">
        <v>0</v>
      </c>
      <c r="BE220" s="34">
        <v>0</v>
      </c>
      <c r="BF220" s="34">
        <v>1294.8091913152136</v>
      </c>
      <c r="BG220" s="34">
        <v>7.2904874333333328E-3</v>
      </c>
      <c r="BH220" s="34">
        <v>0</v>
      </c>
      <c r="BI220" s="34">
        <v>0</v>
      </c>
      <c r="BJ220" s="34">
        <v>64.614318957600062</v>
      </c>
      <c r="BK220" s="15">
        <f t="shared" si="7"/>
        <v>2249.9346443245472</v>
      </c>
    </row>
    <row r="221" spans="1:63" x14ac:dyDescent="0.25">
      <c r="A221" s="32"/>
      <c r="B221" s="33" t="s">
        <v>208</v>
      </c>
      <c r="C221" s="34">
        <v>0</v>
      </c>
      <c r="D221" s="34">
        <v>0</v>
      </c>
      <c r="E221" s="34">
        <v>15.528106644066668</v>
      </c>
      <c r="F221" s="34">
        <v>0</v>
      </c>
      <c r="G221" s="34">
        <v>0</v>
      </c>
      <c r="H221" s="34">
        <v>60.930775831933332</v>
      </c>
      <c r="I221" s="34">
        <v>4346.243172334066</v>
      </c>
      <c r="J221" s="34">
        <v>732.07005707536644</v>
      </c>
      <c r="K221" s="34">
        <v>0</v>
      </c>
      <c r="L221" s="34">
        <v>179.26570878459998</v>
      </c>
      <c r="M221" s="34">
        <v>0</v>
      </c>
      <c r="N221" s="34">
        <v>3.8279284771999991</v>
      </c>
      <c r="O221" s="34">
        <v>0</v>
      </c>
      <c r="P221" s="34">
        <v>0</v>
      </c>
      <c r="Q221" s="34">
        <v>0</v>
      </c>
      <c r="R221" s="34">
        <v>11.492241536600005</v>
      </c>
      <c r="S221" s="34">
        <v>469.87207532306661</v>
      </c>
      <c r="T221" s="34">
        <v>22.138226273266664</v>
      </c>
      <c r="U221" s="34">
        <v>0</v>
      </c>
      <c r="V221" s="34">
        <v>32.310269419233343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5.471672271600001</v>
      </c>
      <c r="AC221" s="34">
        <v>0</v>
      </c>
      <c r="AD221" s="34">
        <v>0</v>
      </c>
      <c r="AE221" s="34">
        <v>0</v>
      </c>
      <c r="AF221" s="34">
        <v>3.2111010603333332</v>
      </c>
      <c r="AG221" s="34">
        <v>0</v>
      </c>
      <c r="AH221" s="34">
        <v>0</v>
      </c>
      <c r="AI221" s="34">
        <v>0</v>
      </c>
      <c r="AJ221" s="34">
        <v>0</v>
      </c>
      <c r="AK221" s="34">
        <v>0</v>
      </c>
      <c r="AL221" s="34">
        <v>0.12959777893333335</v>
      </c>
      <c r="AM221" s="34">
        <v>0.50802848993333338</v>
      </c>
      <c r="AN221" s="34">
        <v>0</v>
      </c>
      <c r="AO221" s="34">
        <v>0</v>
      </c>
      <c r="AP221" s="34">
        <v>0.29452333046666668</v>
      </c>
      <c r="AQ221" s="34">
        <v>0</v>
      </c>
      <c r="AR221" s="34">
        <v>0</v>
      </c>
      <c r="AS221" s="34">
        <v>0</v>
      </c>
      <c r="AT221" s="34">
        <v>0</v>
      </c>
      <c r="AU221" s="34">
        <v>0</v>
      </c>
      <c r="AV221" s="34">
        <v>536.2393153647339</v>
      </c>
      <c r="AW221" s="34">
        <v>2136.1405969622674</v>
      </c>
      <c r="AX221" s="34">
        <v>7.5008125909999999</v>
      </c>
      <c r="AY221" s="34">
        <v>0</v>
      </c>
      <c r="AZ221" s="34">
        <v>1052.8102821992152</v>
      </c>
      <c r="BA221" s="34">
        <v>0</v>
      </c>
      <c r="BB221" s="34">
        <v>0</v>
      </c>
      <c r="BC221" s="34">
        <v>0</v>
      </c>
      <c r="BD221" s="34">
        <v>0</v>
      </c>
      <c r="BE221" s="34">
        <v>0</v>
      </c>
      <c r="BF221" s="34">
        <v>119.54808023003309</v>
      </c>
      <c r="BG221" s="34">
        <v>118.96119762986666</v>
      </c>
      <c r="BH221" s="34">
        <v>6.9457569228000011</v>
      </c>
      <c r="BI221" s="34">
        <v>0</v>
      </c>
      <c r="BJ221" s="34">
        <v>137.77192642509996</v>
      </c>
      <c r="BK221" s="15">
        <f t="shared" si="7"/>
        <v>9999.2114529556802</v>
      </c>
    </row>
    <row r="222" spans="1:63" x14ac:dyDescent="0.25">
      <c r="A222" s="32"/>
      <c r="B222" s="33" t="s">
        <v>209</v>
      </c>
      <c r="C222" s="34">
        <v>0</v>
      </c>
      <c r="D222" s="34">
        <v>0</v>
      </c>
      <c r="E222" s="34">
        <v>0</v>
      </c>
      <c r="F222" s="34">
        <v>0</v>
      </c>
      <c r="G222" s="34">
        <v>0</v>
      </c>
      <c r="H222" s="34">
        <v>12.129611440500002</v>
      </c>
      <c r="I222" s="34">
        <v>0</v>
      </c>
      <c r="J222" s="34">
        <v>0</v>
      </c>
      <c r="K222" s="34">
        <v>0</v>
      </c>
      <c r="L222" s="34">
        <v>3.2016716666666673E-3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16.975588532633335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2.8147578033666667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4">
        <v>0</v>
      </c>
      <c r="AJ222" s="34">
        <v>0</v>
      </c>
      <c r="AK222" s="34">
        <v>0</v>
      </c>
      <c r="AL222" s="34">
        <v>1.865951055733333</v>
      </c>
      <c r="AM222" s="34">
        <v>0</v>
      </c>
      <c r="AN222" s="34">
        <v>0</v>
      </c>
      <c r="AO222" s="34">
        <v>0</v>
      </c>
      <c r="AP222" s="34">
        <v>0</v>
      </c>
      <c r="AQ222" s="34">
        <v>0</v>
      </c>
      <c r="AR222" s="34">
        <v>0</v>
      </c>
      <c r="AS222" s="34">
        <v>0</v>
      </c>
      <c r="AT222" s="34">
        <v>0</v>
      </c>
      <c r="AU222" s="34">
        <v>0</v>
      </c>
      <c r="AV222" s="34">
        <v>1315.5971109393201</v>
      </c>
      <c r="AW222" s="34">
        <v>0</v>
      </c>
      <c r="AX222" s="34">
        <v>0</v>
      </c>
      <c r="AY222" s="34">
        <v>0</v>
      </c>
      <c r="AZ222" s="34">
        <v>1.600892425280755</v>
      </c>
      <c r="BA222" s="34">
        <v>0</v>
      </c>
      <c r="BB222" s="34">
        <v>0</v>
      </c>
      <c r="BC222" s="34">
        <v>0</v>
      </c>
      <c r="BD222" s="34">
        <v>0</v>
      </c>
      <c r="BE222" s="34">
        <v>0</v>
      </c>
      <c r="BF222" s="34">
        <v>2378.486931020886</v>
      </c>
      <c r="BG222" s="34">
        <v>0</v>
      </c>
      <c r="BH222" s="34">
        <v>0</v>
      </c>
      <c r="BI222" s="34">
        <v>0</v>
      </c>
      <c r="BJ222" s="34">
        <v>1.6402842077000006</v>
      </c>
      <c r="BK222" s="15">
        <f t="shared" si="7"/>
        <v>3731.1143290970872</v>
      </c>
    </row>
    <row r="223" spans="1:63" x14ac:dyDescent="0.25">
      <c r="A223" s="32"/>
      <c r="B223" s="33" t="s">
        <v>210</v>
      </c>
      <c r="C223" s="34">
        <v>0</v>
      </c>
      <c r="D223" s="34">
        <v>0</v>
      </c>
      <c r="E223" s="34">
        <v>0</v>
      </c>
      <c r="F223" s="34">
        <v>0</v>
      </c>
      <c r="G223" s="34">
        <v>0</v>
      </c>
      <c r="H223" s="34">
        <v>0.46368717443333324</v>
      </c>
      <c r="I223" s="34">
        <v>0</v>
      </c>
      <c r="J223" s="34">
        <v>0</v>
      </c>
      <c r="K223" s="34">
        <v>0</v>
      </c>
      <c r="L223" s="34">
        <v>0.15905330000000001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8.8261563700000004E-2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0.16557324806666668</v>
      </c>
      <c r="AC223" s="34">
        <v>0</v>
      </c>
      <c r="AD223" s="34">
        <v>0</v>
      </c>
      <c r="AE223" s="34">
        <v>0</v>
      </c>
      <c r="AF223" s="34">
        <v>7.3491040000000007E-2</v>
      </c>
      <c r="AG223" s="34">
        <v>0</v>
      </c>
      <c r="AH223" s="34">
        <v>0</v>
      </c>
      <c r="AI223" s="34">
        <v>0</v>
      </c>
      <c r="AJ223" s="34">
        <v>0</v>
      </c>
      <c r="AK223" s="34">
        <v>0</v>
      </c>
      <c r="AL223" s="34">
        <v>0</v>
      </c>
      <c r="AM223" s="34">
        <v>0</v>
      </c>
      <c r="AN223" s="34">
        <v>0</v>
      </c>
      <c r="AO223" s="34">
        <v>0</v>
      </c>
      <c r="AP223" s="34">
        <v>0</v>
      </c>
      <c r="AQ223" s="34">
        <v>0</v>
      </c>
      <c r="AR223" s="34">
        <v>0</v>
      </c>
      <c r="AS223" s="34">
        <v>0</v>
      </c>
      <c r="AT223" s="34">
        <v>0</v>
      </c>
      <c r="AU223" s="34">
        <v>0</v>
      </c>
      <c r="AV223" s="34">
        <v>45.378679659766661</v>
      </c>
      <c r="AW223" s="34">
        <v>1.1023656000000002</v>
      </c>
      <c r="AX223" s="34">
        <v>0</v>
      </c>
      <c r="AY223" s="34">
        <v>0</v>
      </c>
      <c r="AZ223" s="34">
        <v>2.177238322923059</v>
      </c>
      <c r="BA223" s="34">
        <v>0</v>
      </c>
      <c r="BB223" s="34">
        <v>0</v>
      </c>
      <c r="BC223" s="34">
        <v>0</v>
      </c>
      <c r="BD223" s="34">
        <v>0</v>
      </c>
      <c r="BE223" s="34">
        <v>0</v>
      </c>
      <c r="BF223" s="34">
        <v>27.51049375523333</v>
      </c>
      <c r="BG223" s="34">
        <v>0.34645776</v>
      </c>
      <c r="BH223" s="34">
        <v>0</v>
      </c>
      <c r="BI223" s="34">
        <v>0</v>
      </c>
      <c r="BJ223" s="34">
        <v>0.22047311999999999</v>
      </c>
      <c r="BK223" s="15">
        <f t="shared" si="7"/>
        <v>77.685774544123049</v>
      </c>
    </row>
    <row r="224" spans="1:63" x14ac:dyDescent="0.25">
      <c r="A224" s="32"/>
      <c r="B224" s="33" t="s">
        <v>211</v>
      </c>
      <c r="C224" s="34">
        <v>0</v>
      </c>
      <c r="D224" s="34">
        <v>0</v>
      </c>
      <c r="E224" s="34">
        <v>0</v>
      </c>
      <c r="F224" s="34">
        <v>0</v>
      </c>
      <c r="G224" s="34">
        <v>0</v>
      </c>
      <c r="H224" s="34">
        <v>0.51121733980000006</v>
      </c>
      <c r="I224" s="34">
        <v>0</v>
      </c>
      <c r="J224" s="34">
        <v>0</v>
      </c>
      <c r="K224" s="34">
        <v>0</v>
      </c>
      <c r="L224" s="34">
        <v>3.1275709999999998E-2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0.20193672999999995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7.5934295500000012E-2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4">
        <v>0</v>
      </c>
      <c r="AJ224" s="34">
        <v>0</v>
      </c>
      <c r="AK224" s="34">
        <v>0</v>
      </c>
      <c r="AL224" s="34">
        <v>1.0331196666666664E-3</v>
      </c>
      <c r="AM224" s="34">
        <v>0</v>
      </c>
      <c r="AN224" s="34">
        <v>0</v>
      </c>
      <c r="AO224" s="34">
        <v>0</v>
      </c>
      <c r="AP224" s="34">
        <v>0</v>
      </c>
      <c r="AQ224" s="34">
        <v>0</v>
      </c>
      <c r="AR224" s="34">
        <v>0</v>
      </c>
      <c r="AS224" s="34">
        <v>0</v>
      </c>
      <c r="AT224" s="34">
        <v>0</v>
      </c>
      <c r="AU224" s="34">
        <v>0</v>
      </c>
      <c r="AV224" s="34">
        <v>62.889100700933355</v>
      </c>
      <c r="AW224" s="34">
        <v>1.1674252233333333</v>
      </c>
      <c r="AX224" s="34">
        <v>0</v>
      </c>
      <c r="AY224" s="34">
        <v>0</v>
      </c>
      <c r="AZ224" s="34">
        <v>8.1972879925994047</v>
      </c>
      <c r="BA224" s="34">
        <v>0</v>
      </c>
      <c r="BB224" s="34">
        <v>0</v>
      </c>
      <c r="BC224" s="34">
        <v>0</v>
      </c>
      <c r="BD224" s="34">
        <v>0</v>
      </c>
      <c r="BE224" s="34">
        <v>0</v>
      </c>
      <c r="BF224" s="34">
        <v>21.298219119233327</v>
      </c>
      <c r="BG224" s="34">
        <v>14.092312446933327</v>
      </c>
      <c r="BH224" s="34">
        <v>0</v>
      </c>
      <c r="BI224" s="34">
        <v>0</v>
      </c>
      <c r="BJ224" s="34">
        <v>0.38223361446666659</v>
      </c>
      <c r="BK224" s="15">
        <f t="shared" si="7"/>
        <v>108.84797629246607</v>
      </c>
    </row>
    <row r="225" spans="1:63" ht="15.75" thickBot="1" x14ac:dyDescent="0.3">
      <c r="A225" s="32"/>
      <c r="B225" s="33" t="s">
        <v>212</v>
      </c>
      <c r="C225" s="34">
        <v>0</v>
      </c>
      <c r="D225" s="34">
        <v>0</v>
      </c>
      <c r="E225" s="34">
        <v>0</v>
      </c>
      <c r="F225" s="34">
        <v>0</v>
      </c>
      <c r="G225" s="34">
        <v>0</v>
      </c>
      <c r="H225" s="34">
        <v>0.44424174240000003</v>
      </c>
      <c r="I225" s="34">
        <v>0</v>
      </c>
      <c r="J225" s="34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8.6658853566666652E-2</v>
      </c>
      <c r="S225" s="34">
        <v>0</v>
      </c>
      <c r="T225" s="34">
        <v>0</v>
      </c>
      <c r="U225" s="34">
        <v>0</v>
      </c>
      <c r="V225" s="34">
        <v>5.1156350000000003E-2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  <c r="AH225" s="34">
        <v>0</v>
      </c>
      <c r="AI225" s="34">
        <v>0</v>
      </c>
      <c r="AJ225" s="34">
        <v>0</v>
      </c>
      <c r="AK225" s="34">
        <v>0</v>
      </c>
      <c r="AL225" s="34">
        <v>0</v>
      </c>
      <c r="AM225" s="34">
        <v>0</v>
      </c>
      <c r="AN225" s="34">
        <v>0</v>
      </c>
      <c r="AO225" s="34">
        <v>0</v>
      </c>
      <c r="AP225" s="34">
        <v>0</v>
      </c>
      <c r="AQ225" s="34">
        <v>0</v>
      </c>
      <c r="AR225" s="34">
        <v>0</v>
      </c>
      <c r="AS225" s="34">
        <v>0</v>
      </c>
      <c r="AT225" s="34">
        <v>0</v>
      </c>
      <c r="AU225" s="34">
        <v>0</v>
      </c>
      <c r="AV225" s="34">
        <v>23.629184532166668</v>
      </c>
      <c r="AW225" s="34">
        <v>1.1981314866666666</v>
      </c>
      <c r="AX225" s="34">
        <v>0</v>
      </c>
      <c r="AY225" s="34">
        <v>0</v>
      </c>
      <c r="AZ225" s="34">
        <v>0.47163734878717622</v>
      </c>
      <c r="BA225" s="34">
        <v>0</v>
      </c>
      <c r="BB225" s="34">
        <v>0</v>
      </c>
      <c r="BC225" s="34">
        <v>0</v>
      </c>
      <c r="BD225" s="34">
        <v>0</v>
      </c>
      <c r="BE225" s="34">
        <v>0</v>
      </c>
      <c r="BF225" s="34">
        <v>12.535033693266671</v>
      </c>
      <c r="BG225" s="34">
        <v>0.10153656666666666</v>
      </c>
      <c r="BH225" s="34">
        <v>0</v>
      </c>
      <c r="BI225" s="34">
        <v>0</v>
      </c>
      <c r="BJ225" s="34">
        <v>0.40972939060000002</v>
      </c>
      <c r="BK225" s="15">
        <f t="shared" si="7"/>
        <v>38.927309964120518</v>
      </c>
    </row>
    <row r="226" spans="1:63" ht="15.75" thickBot="1" x14ac:dyDescent="0.3">
      <c r="A226" s="35"/>
      <c r="B226" s="36" t="s">
        <v>213</v>
      </c>
      <c r="C226" s="37">
        <f t="shared" ref="C226:AH226" si="8">SUM(C176:C225)</f>
        <v>0</v>
      </c>
      <c r="D226" s="37">
        <f t="shared" si="8"/>
        <v>79.485530697633337</v>
      </c>
      <c r="E226" s="37">
        <f t="shared" si="8"/>
        <v>68.903932496133336</v>
      </c>
      <c r="F226" s="37">
        <f t="shared" si="8"/>
        <v>0</v>
      </c>
      <c r="G226" s="37">
        <f t="shared" si="8"/>
        <v>0</v>
      </c>
      <c r="H226" s="37">
        <f t="shared" si="8"/>
        <v>530.1964735544334</v>
      </c>
      <c r="I226" s="37">
        <f t="shared" si="8"/>
        <v>13705.393410142271</v>
      </c>
      <c r="J226" s="37">
        <f t="shared" si="8"/>
        <v>1151.576864631133</v>
      </c>
      <c r="K226" s="37">
        <f t="shared" si="8"/>
        <v>0</v>
      </c>
      <c r="L226" s="37">
        <f t="shared" si="8"/>
        <v>1114.3204538152331</v>
      </c>
      <c r="M226" s="37">
        <f t="shared" si="8"/>
        <v>0</v>
      </c>
      <c r="N226" s="37">
        <f t="shared" si="8"/>
        <v>3.8279284771999991</v>
      </c>
      <c r="O226" s="37">
        <f t="shared" si="8"/>
        <v>0</v>
      </c>
      <c r="P226" s="37">
        <f t="shared" si="8"/>
        <v>0</v>
      </c>
      <c r="Q226" s="37">
        <f t="shared" si="8"/>
        <v>0</v>
      </c>
      <c r="R226" s="37">
        <f t="shared" si="8"/>
        <v>216.47005761589998</v>
      </c>
      <c r="S226" s="37">
        <f t="shared" si="8"/>
        <v>1141.9978281028</v>
      </c>
      <c r="T226" s="37">
        <f t="shared" si="8"/>
        <v>649.09471252643334</v>
      </c>
      <c r="U226" s="37">
        <f t="shared" si="8"/>
        <v>0</v>
      </c>
      <c r="V226" s="37">
        <f t="shared" si="8"/>
        <v>221.71900861660004</v>
      </c>
      <c r="W226" s="37">
        <f t="shared" si="8"/>
        <v>0</v>
      </c>
      <c r="X226" s="37">
        <f t="shared" si="8"/>
        <v>0</v>
      </c>
      <c r="Y226" s="37">
        <f t="shared" si="8"/>
        <v>0</v>
      </c>
      <c r="Z226" s="37">
        <f t="shared" si="8"/>
        <v>0</v>
      </c>
      <c r="AA226" s="37">
        <f t="shared" si="8"/>
        <v>0</v>
      </c>
      <c r="AB226" s="37">
        <f t="shared" si="8"/>
        <v>105.34034130906663</v>
      </c>
      <c r="AC226" s="37">
        <f t="shared" si="8"/>
        <v>13.003489197633332</v>
      </c>
      <c r="AD226" s="37">
        <f t="shared" si="8"/>
        <v>0</v>
      </c>
      <c r="AE226" s="37">
        <f t="shared" si="8"/>
        <v>0</v>
      </c>
      <c r="AF226" s="37">
        <f t="shared" si="8"/>
        <v>18.011093967600001</v>
      </c>
      <c r="AG226" s="37">
        <f t="shared" si="8"/>
        <v>0</v>
      </c>
      <c r="AH226" s="37">
        <f t="shared" si="8"/>
        <v>0</v>
      </c>
      <c r="AI226" s="37">
        <f t="shared" ref="AI226:BK226" si="9">SUM(AI176:AI225)</f>
        <v>0</v>
      </c>
      <c r="AJ226" s="37">
        <f t="shared" si="9"/>
        <v>0</v>
      </c>
      <c r="AK226" s="37">
        <f t="shared" si="9"/>
        <v>0</v>
      </c>
      <c r="AL226" s="37">
        <f t="shared" si="9"/>
        <v>123.34761909609999</v>
      </c>
      <c r="AM226" s="37">
        <f t="shared" si="9"/>
        <v>0.56065018436666669</v>
      </c>
      <c r="AN226" s="37">
        <f t="shared" si="9"/>
        <v>16.541622073166668</v>
      </c>
      <c r="AO226" s="37">
        <f t="shared" si="9"/>
        <v>0</v>
      </c>
      <c r="AP226" s="37">
        <f t="shared" si="9"/>
        <v>1.4557194543333338</v>
      </c>
      <c r="AQ226" s="37">
        <f t="shared" si="9"/>
        <v>0</v>
      </c>
      <c r="AR226" s="37">
        <f t="shared" si="9"/>
        <v>12.557443187933334</v>
      </c>
      <c r="AS226" s="37">
        <f t="shared" si="9"/>
        <v>0</v>
      </c>
      <c r="AT226" s="37">
        <f t="shared" si="9"/>
        <v>0</v>
      </c>
      <c r="AU226" s="37">
        <f t="shared" si="9"/>
        <v>0</v>
      </c>
      <c r="AV226" s="37">
        <f t="shared" si="9"/>
        <v>5615.0606704710526</v>
      </c>
      <c r="AW226" s="37">
        <f t="shared" si="9"/>
        <v>6573.7985185480338</v>
      </c>
      <c r="AX226" s="37">
        <f t="shared" si="9"/>
        <v>1070.592174173267</v>
      </c>
      <c r="AY226" s="37">
        <f t="shared" si="9"/>
        <v>0</v>
      </c>
      <c r="AZ226" s="37">
        <f t="shared" si="9"/>
        <v>4922.0434215853174</v>
      </c>
      <c r="BA226" s="37">
        <f t="shared" si="9"/>
        <v>0</v>
      </c>
      <c r="BB226" s="37">
        <f t="shared" si="9"/>
        <v>0</v>
      </c>
      <c r="BC226" s="37">
        <f t="shared" si="9"/>
        <v>1.2390091058999997</v>
      </c>
      <c r="BD226" s="37">
        <f t="shared" si="9"/>
        <v>0</v>
      </c>
      <c r="BE226" s="37">
        <f t="shared" si="9"/>
        <v>0</v>
      </c>
      <c r="BF226" s="37">
        <f t="shared" si="9"/>
        <v>8967.94807218202</v>
      </c>
      <c r="BG226" s="37">
        <f t="shared" si="9"/>
        <v>1054.2111872156001</v>
      </c>
      <c r="BH226" s="37">
        <f t="shared" si="9"/>
        <v>505.42561177536669</v>
      </c>
      <c r="BI226" s="37">
        <f t="shared" si="9"/>
        <v>0</v>
      </c>
      <c r="BJ226" s="37">
        <f t="shared" si="9"/>
        <v>1389.0538954731994</v>
      </c>
      <c r="BK226" s="22">
        <f t="shared" si="9"/>
        <v>49273.17673967572</v>
      </c>
    </row>
    <row r="227" spans="1:63" ht="15.75" thickBot="1" x14ac:dyDescent="0.3">
      <c r="A227" s="35"/>
      <c r="B227" s="38" t="s">
        <v>214</v>
      </c>
      <c r="C227" s="37">
        <f t="shared" ref="C227:AH227" si="10">C226+C174+C172+C170+C19+C15</f>
        <v>0</v>
      </c>
      <c r="D227" s="37">
        <f t="shared" si="10"/>
        <v>3663.619445806467</v>
      </c>
      <c r="E227" s="37">
        <f t="shared" si="10"/>
        <v>1005.9376595886331</v>
      </c>
      <c r="F227" s="37">
        <f t="shared" si="10"/>
        <v>0</v>
      </c>
      <c r="G227" s="37">
        <f t="shared" si="10"/>
        <v>0</v>
      </c>
      <c r="H227" s="37">
        <f t="shared" si="10"/>
        <v>828.10627840163329</v>
      </c>
      <c r="I227" s="37">
        <f t="shared" si="10"/>
        <v>38265.893569173357</v>
      </c>
      <c r="J227" s="37">
        <f t="shared" si="10"/>
        <v>3435.6790775655663</v>
      </c>
      <c r="K227" s="37">
        <f t="shared" si="10"/>
        <v>10.361306195999999</v>
      </c>
      <c r="L227" s="37">
        <f t="shared" si="10"/>
        <v>1774.3461640270998</v>
      </c>
      <c r="M227" s="37">
        <f t="shared" si="10"/>
        <v>0</v>
      </c>
      <c r="N227" s="37">
        <f t="shared" si="10"/>
        <v>3.8279284771999991</v>
      </c>
      <c r="O227" s="37">
        <f t="shared" si="10"/>
        <v>0</v>
      </c>
      <c r="P227" s="37">
        <f t="shared" si="10"/>
        <v>0</v>
      </c>
      <c r="Q227" s="37">
        <f t="shared" si="10"/>
        <v>0</v>
      </c>
      <c r="R227" s="37">
        <f t="shared" si="10"/>
        <v>276.54864623093334</v>
      </c>
      <c r="S227" s="37">
        <f t="shared" si="10"/>
        <v>4600.9369028380006</v>
      </c>
      <c r="T227" s="37">
        <f t="shared" si="10"/>
        <v>1482.4371318033334</v>
      </c>
      <c r="U227" s="37">
        <f t="shared" si="10"/>
        <v>0</v>
      </c>
      <c r="V227" s="37">
        <f t="shared" si="10"/>
        <v>463.15447533066663</v>
      </c>
      <c r="W227" s="37">
        <f t="shared" si="10"/>
        <v>0</v>
      </c>
      <c r="X227" s="37">
        <f t="shared" si="10"/>
        <v>8.3333333339999989</v>
      </c>
      <c r="Y227" s="37">
        <f t="shared" si="10"/>
        <v>0</v>
      </c>
      <c r="Z227" s="37">
        <f t="shared" si="10"/>
        <v>0</v>
      </c>
      <c r="AA227" s="37">
        <f t="shared" si="10"/>
        <v>0</v>
      </c>
      <c r="AB227" s="37">
        <f t="shared" si="10"/>
        <v>109.42248550406663</v>
      </c>
      <c r="AC227" s="37">
        <f t="shared" si="10"/>
        <v>56.868401619266663</v>
      </c>
      <c r="AD227" s="37">
        <f t="shared" si="10"/>
        <v>1.5834043100333335</v>
      </c>
      <c r="AE227" s="37">
        <f t="shared" si="10"/>
        <v>0</v>
      </c>
      <c r="AF227" s="37">
        <f t="shared" si="10"/>
        <v>37.171890846900006</v>
      </c>
      <c r="AG227" s="37">
        <f t="shared" si="10"/>
        <v>0</v>
      </c>
      <c r="AH227" s="37">
        <f t="shared" si="10"/>
        <v>0</v>
      </c>
      <c r="AI227" s="37">
        <f t="shared" ref="AI227:BK227" si="11">AI226+AI174+AI172+AI170+AI19+AI15</f>
        <v>0</v>
      </c>
      <c r="AJ227" s="37">
        <f t="shared" si="11"/>
        <v>0</v>
      </c>
      <c r="AK227" s="37">
        <f t="shared" si="11"/>
        <v>0</v>
      </c>
      <c r="AL227" s="37">
        <f t="shared" si="11"/>
        <v>123.53075610726665</v>
      </c>
      <c r="AM227" s="37">
        <f t="shared" si="11"/>
        <v>3.3793005757333332</v>
      </c>
      <c r="AN227" s="37">
        <f t="shared" si="11"/>
        <v>18.4206026144</v>
      </c>
      <c r="AO227" s="37">
        <f t="shared" si="11"/>
        <v>0</v>
      </c>
      <c r="AP227" s="37">
        <f t="shared" si="11"/>
        <v>2.3269948681000003</v>
      </c>
      <c r="AQ227" s="37">
        <f t="shared" si="11"/>
        <v>0</v>
      </c>
      <c r="AR227" s="37">
        <f t="shared" si="11"/>
        <v>118.62984158816667</v>
      </c>
      <c r="AS227" s="37">
        <f t="shared" si="11"/>
        <v>0</v>
      </c>
      <c r="AT227" s="37">
        <f t="shared" si="11"/>
        <v>0</v>
      </c>
      <c r="AU227" s="37">
        <f t="shared" si="11"/>
        <v>0</v>
      </c>
      <c r="AV227" s="37">
        <f t="shared" si="11"/>
        <v>6164.4137771299529</v>
      </c>
      <c r="AW227" s="37">
        <f t="shared" si="11"/>
        <v>13214.009747128181</v>
      </c>
      <c r="AX227" s="37">
        <f t="shared" si="11"/>
        <v>1388.1604576525003</v>
      </c>
      <c r="AY227" s="37">
        <f t="shared" si="11"/>
        <v>0</v>
      </c>
      <c r="AZ227" s="37">
        <f t="shared" si="11"/>
        <v>7420.4839495176675</v>
      </c>
      <c r="BA227" s="37">
        <f t="shared" si="11"/>
        <v>0</v>
      </c>
      <c r="BB227" s="37">
        <f t="shared" si="11"/>
        <v>0</v>
      </c>
      <c r="BC227" s="37">
        <f t="shared" si="11"/>
        <v>1.2390091058999997</v>
      </c>
      <c r="BD227" s="37">
        <f t="shared" si="11"/>
        <v>0</v>
      </c>
      <c r="BE227" s="37">
        <f t="shared" si="11"/>
        <v>0</v>
      </c>
      <c r="BF227" s="37">
        <f t="shared" si="11"/>
        <v>9440.2280368999382</v>
      </c>
      <c r="BG227" s="37">
        <f t="shared" si="11"/>
        <v>2222.9619773318136</v>
      </c>
      <c r="BH227" s="37">
        <f t="shared" si="11"/>
        <v>597.80328569986659</v>
      </c>
      <c r="BI227" s="37">
        <f t="shared" si="11"/>
        <v>0</v>
      </c>
      <c r="BJ227" s="37">
        <f t="shared" si="11"/>
        <v>1850.9395072285993</v>
      </c>
      <c r="BK227" s="39">
        <f t="shared" si="11"/>
        <v>98590.755344501231</v>
      </c>
    </row>
    <row r="228" spans="1:63" x14ac:dyDescent="0.25">
      <c r="A228" s="40"/>
      <c r="B228" s="41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6"/>
    </row>
    <row r="229" spans="1:63" x14ac:dyDescent="0.25">
      <c r="A229" s="8" t="s">
        <v>215</v>
      </c>
      <c r="B229" s="42" t="s">
        <v>216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4"/>
    </row>
    <row r="230" spans="1:63" x14ac:dyDescent="0.25">
      <c r="A230" s="8" t="s">
        <v>12</v>
      </c>
      <c r="B230" s="9" t="s">
        <v>217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4"/>
    </row>
    <row r="231" spans="1:63" x14ac:dyDescent="0.25">
      <c r="A231" s="12"/>
      <c r="B231" s="13" t="s">
        <v>218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15.165176035433332</v>
      </c>
      <c r="I231" s="14">
        <v>1.3594436636333336</v>
      </c>
      <c r="J231" s="14">
        <v>0</v>
      </c>
      <c r="K231" s="14">
        <v>0</v>
      </c>
      <c r="L231" s="14">
        <v>1.5621217058333334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18.21636675140001</v>
      </c>
      <c r="S231" s="14">
        <v>0</v>
      </c>
      <c r="T231" s="14">
        <v>0</v>
      </c>
      <c r="U231" s="14">
        <v>0</v>
      </c>
      <c r="V231" s="14">
        <v>0.92022417096666698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2.429745592166666</v>
      </c>
      <c r="AC231" s="14">
        <v>2.1971260000000007E-4</v>
      </c>
      <c r="AD231" s="14">
        <v>0</v>
      </c>
      <c r="AE231" s="14">
        <v>0</v>
      </c>
      <c r="AF231" s="14">
        <v>0.12897740156666668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1.7292127383</v>
      </c>
      <c r="AM231" s="14">
        <v>0</v>
      </c>
      <c r="AN231" s="14">
        <v>0</v>
      </c>
      <c r="AO231" s="14">
        <v>0</v>
      </c>
      <c r="AP231" s="14">
        <v>7.6609159999999987E-4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223.29353777004951</v>
      </c>
      <c r="AW231" s="14">
        <v>3.1514132092666678</v>
      </c>
      <c r="AX231" s="14">
        <v>8.3554724366666666E-2</v>
      </c>
      <c r="AY231" s="14">
        <v>0</v>
      </c>
      <c r="AZ231" s="14">
        <v>18.757554783299998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481.99071455443362</v>
      </c>
      <c r="BG231" s="14">
        <v>24.466875843833336</v>
      </c>
      <c r="BH231" s="14">
        <v>2.9317488433333334E-2</v>
      </c>
      <c r="BI231" s="14">
        <v>0</v>
      </c>
      <c r="BJ231" s="14">
        <v>23.370471664233335</v>
      </c>
      <c r="BK231" s="15">
        <f t="shared" ref="BK231:BK236" si="12">SUM(C231:BJ231)</f>
        <v>816.6556939014165</v>
      </c>
    </row>
    <row r="232" spans="1:63" x14ac:dyDescent="0.25">
      <c r="A232" s="12"/>
      <c r="B232" s="13" t="s">
        <v>219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1.2010356845999997</v>
      </c>
      <c r="AC232" s="14">
        <v>0</v>
      </c>
      <c r="AD232" s="14">
        <v>0</v>
      </c>
      <c r="AE232" s="14">
        <v>0</v>
      </c>
      <c r="AF232" s="14">
        <v>0.27812426666666668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0.71938023830000031</v>
      </c>
      <c r="AM232" s="14">
        <v>1.1124970666666668E-2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53.081226943290588</v>
      </c>
      <c r="AW232" s="14">
        <v>0.11091290199999999</v>
      </c>
      <c r="AX232" s="14">
        <v>0</v>
      </c>
      <c r="AY232" s="14">
        <v>0</v>
      </c>
      <c r="AZ232" s="14">
        <v>1.1016614854666666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75.357526877066235</v>
      </c>
      <c r="BG232" s="14">
        <v>4.1718640000000017E-3</v>
      </c>
      <c r="BH232" s="14">
        <v>0</v>
      </c>
      <c r="BI232" s="14">
        <v>0</v>
      </c>
      <c r="BJ232" s="14">
        <v>0.31441921726666672</v>
      </c>
      <c r="BK232" s="15">
        <f t="shared" si="12"/>
        <v>132.1795844493235</v>
      </c>
    </row>
    <row r="233" spans="1:63" x14ac:dyDescent="0.25">
      <c r="A233" s="12"/>
      <c r="B233" s="13" t="s">
        <v>220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1.9565310672</v>
      </c>
      <c r="I233" s="14">
        <v>0.39242199999999999</v>
      </c>
      <c r="J233" s="14">
        <v>0</v>
      </c>
      <c r="K233" s="14">
        <v>0</v>
      </c>
      <c r="L233" s="14">
        <v>6.0071305722333328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2.590656127199999</v>
      </c>
      <c r="S233" s="14">
        <v>1.9621099999999999E-2</v>
      </c>
      <c r="T233" s="14">
        <v>0</v>
      </c>
      <c r="U233" s="14">
        <v>0</v>
      </c>
      <c r="V233" s="14">
        <v>0.43944723633333338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3.7613638099999999E-2</v>
      </c>
      <c r="AC233" s="14">
        <v>0</v>
      </c>
      <c r="AD233" s="14">
        <v>0</v>
      </c>
      <c r="AE233" s="14">
        <v>0</v>
      </c>
      <c r="AF233" s="14">
        <v>8.9404163333333328E-2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7.0840027699999975E-2</v>
      </c>
      <c r="AM233" s="14">
        <v>0</v>
      </c>
      <c r="AN233" s="14">
        <v>0</v>
      </c>
      <c r="AO233" s="14">
        <v>0</v>
      </c>
      <c r="AP233" s="14">
        <v>2.5544046666666667E-2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54.303890955902325</v>
      </c>
      <c r="AW233" s="14">
        <v>17.634037345933336</v>
      </c>
      <c r="AX233" s="14">
        <v>0</v>
      </c>
      <c r="AY233" s="14">
        <v>0</v>
      </c>
      <c r="AZ233" s="14">
        <v>51.058197702633336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134.57224264189836</v>
      </c>
      <c r="BG233" s="14">
        <v>17.958872869266674</v>
      </c>
      <c r="BH233" s="14">
        <v>2.5577892527999997</v>
      </c>
      <c r="BI233" s="14">
        <v>0</v>
      </c>
      <c r="BJ233" s="14">
        <v>43.67391434300005</v>
      </c>
      <c r="BK233" s="15">
        <f t="shared" si="12"/>
        <v>333.38815509020071</v>
      </c>
    </row>
    <row r="234" spans="1:63" x14ac:dyDescent="0.25">
      <c r="A234" s="12"/>
      <c r="B234" s="13" t="s">
        <v>273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2.7687095875999996</v>
      </c>
      <c r="I234" s="14">
        <v>0</v>
      </c>
      <c r="J234" s="14">
        <v>0</v>
      </c>
      <c r="K234" s="14">
        <v>0</v>
      </c>
      <c r="L234" s="14">
        <v>1.308168631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2.8124830771999991</v>
      </c>
      <c r="S234" s="14">
        <v>0</v>
      </c>
      <c r="T234" s="14">
        <v>0</v>
      </c>
      <c r="U234" s="14">
        <v>0</v>
      </c>
      <c r="V234" s="14">
        <v>0.26464013876666664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4.8346195199999997E-2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7.7246691733333345E-2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42.077156040718876</v>
      </c>
      <c r="AW234" s="14">
        <v>1.6535153888666669</v>
      </c>
      <c r="AX234" s="14">
        <v>0</v>
      </c>
      <c r="AY234" s="14">
        <v>0</v>
      </c>
      <c r="AZ234" s="14">
        <v>7.9359600314666672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82.04329630496629</v>
      </c>
      <c r="BG234" s="14">
        <v>9.0471955874666676</v>
      </c>
      <c r="BH234" s="14">
        <v>1.67957318</v>
      </c>
      <c r="BI234" s="14">
        <v>0</v>
      </c>
      <c r="BJ234" s="14">
        <v>5.1619941188000054</v>
      </c>
      <c r="BK234" s="15">
        <f t="shared" si="12"/>
        <v>156.87828497378516</v>
      </c>
    </row>
    <row r="235" spans="1:63" x14ac:dyDescent="0.25">
      <c r="A235" s="12"/>
      <c r="B235" s="13" t="s">
        <v>282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2.3423933427333337</v>
      </c>
      <c r="I235" s="14">
        <v>0</v>
      </c>
      <c r="J235" s="14">
        <v>0</v>
      </c>
      <c r="K235" s="14">
        <v>0</v>
      </c>
      <c r="L235" s="14">
        <v>0.16067722666666667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2.6442688014000004</v>
      </c>
      <c r="S235" s="14">
        <v>0</v>
      </c>
      <c r="T235" s="14">
        <v>0</v>
      </c>
      <c r="U235" s="14">
        <v>0</v>
      </c>
      <c r="V235" s="14">
        <v>0.22486981876666665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2.4977622000000007E-3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3.2945232433333339E-2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0</v>
      </c>
      <c r="AV235" s="14">
        <v>44.218528816246561</v>
      </c>
      <c r="AW235" s="14">
        <v>2.481567205866666</v>
      </c>
      <c r="AX235" s="14">
        <v>0</v>
      </c>
      <c r="AY235" s="14">
        <v>0</v>
      </c>
      <c r="AZ235" s="14">
        <v>9.6917917435333312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79.377790720733444</v>
      </c>
      <c r="BG235" s="14">
        <v>9.0281003448000003</v>
      </c>
      <c r="BH235" s="14">
        <v>0</v>
      </c>
      <c r="BI235" s="14">
        <v>0</v>
      </c>
      <c r="BJ235" s="14">
        <v>3.3005301357999994</v>
      </c>
      <c r="BK235" s="15">
        <f t="shared" si="12"/>
        <v>153.50596115118</v>
      </c>
    </row>
    <row r="236" spans="1:63" ht="15.75" thickBot="1" x14ac:dyDescent="0.3">
      <c r="A236" s="12"/>
      <c r="B236" s="13" t="s">
        <v>221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1.5052029900000001E-2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1027.4162726217464</v>
      </c>
      <c r="AW236" s="14">
        <v>2.200060636366667</v>
      </c>
      <c r="AX236" s="14">
        <v>0</v>
      </c>
      <c r="AY236" s="14">
        <v>0</v>
      </c>
      <c r="AZ236" s="14">
        <v>0.13044401276666664</v>
      </c>
      <c r="BA236" s="14">
        <v>0</v>
      </c>
      <c r="BB236" s="14">
        <v>0</v>
      </c>
      <c r="BC236" s="14">
        <v>0</v>
      </c>
      <c r="BD236" s="14">
        <v>0</v>
      </c>
      <c r="BE236" s="14">
        <v>0</v>
      </c>
      <c r="BF236" s="14">
        <v>760.57172955559986</v>
      </c>
      <c r="BG236" s="14">
        <v>1.9628674403999999</v>
      </c>
      <c r="BH236" s="14">
        <v>0</v>
      </c>
      <c r="BI236" s="14">
        <v>0</v>
      </c>
      <c r="BJ236" s="14">
        <v>7.4858447E-3</v>
      </c>
      <c r="BK236" s="15">
        <f t="shared" si="12"/>
        <v>1792.3039121414799</v>
      </c>
    </row>
    <row r="237" spans="1:63" ht="15.75" thickBot="1" x14ac:dyDescent="0.3">
      <c r="A237" s="19"/>
      <c r="B237" s="20" t="s">
        <v>15</v>
      </c>
      <c r="C237" s="21">
        <f t="shared" ref="C237:AH237" si="13">SUM(C231:C236)</f>
        <v>0</v>
      </c>
      <c r="D237" s="21">
        <f t="shared" si="13"/>
        <v>0</v>
      </c>
      <c r="E237" s="21">
        <f t="shared" si="13"/>
        <v>0</v>
      </c>
      <c r="F237" s="21">
        <f t="shared" si="13"/>
        <v>0</v>
      </c>
      <c r="G237" s="21">
        <f t="shared" si="13"/>
        <v>0</v>
      </c>
      <c r="H237" s="21">
        <f t="shared" si="13"/>
        <v>22.232810032966665</v>
      </c>
      <c r="I237" s="21">
        <f t="shared" si="13"/>
        <v>1.7518656636333336</v>
      </c>
      <c r="J237" s="21">
        <f t="shared" si="13"/>
        <v>0</v>
      </c>
      <c r="K237" s="21">
        <f t="shared" si="13"/>
        <v>0</v>
      </c>
      <c r="L237" s="21">
        <f t="shared" si="13"/>
        <v>9.0380981357333336</v>
      </c>
      <c r="M237" s="21">
        <f t="shared" si="13"/>
        <v>0</v>
      </c>
      <c r="N237" s="21">
        <f t="shared" si="13"/>
        <v>0</v>
      </c>
      <c r="O237" s="21">
        <f t="shared" si="13"/>
        <v>0</v>
      </c>
      <c r="P237" s="21">
        <f t="shared" si="13"/>
        <v>0</v>
      </c>
      <c r="Q237" s="21">
        <f t="shared" si="13"/>
        <v>0</v>
      </c>
      <c r="R237" s="21">
        <f t="shared" si="13"/>
        <v>26.263774757200007</v>
      </c>
      <c r="S237" s="21">
        <f t="shared" si="13"/>
        <v>1.9621099999999999E-2</v>
      </c>
      <c r="T237" s="21">
        <f t="shared" si="13"/>
        <v>0</v>
      </c>
      <c r="U237" s="21">
        <f t="shared" si="13"/>
        <v>0</v>
      </c>
      <c r="V237" s="21">
        <f t="shared" si="13"/>
        <v>1.8491813648333337</v>
      </c>
      <c r="W237" s="21">
        <f t="shared" si="13"/>
        <v>0</v>
      </c>
      <c r="X237" s="21">
        <f t="shared" si="13"/>
        <v>0</v>
      </c>
      <c r="Y237" s="21">
        <f t="shared" si="13"/>
        <v>0</v>
      </c>
      <c r="Z237" s="21">
        <f t="shared" si="13"/>
        <v>0</v>
      </c>
      <c r="AA237" s="21">
        <f t="shared" si="13"/>
        <v>0</v>
      </c>
      <c r="AB237" s="21">
        <f t="shared" si="13"/>
        <v>3.7342909021666655</v>
      </c>
      <c r="AC237" s="21">
        <f t="shared" si="13"/>
        <v>2.1971260000000007E-4</v>
      </c>
      <c r="AD237" s="21">
        <f t="shared" si="13"/>
        <v>0</v>
      </c>
      <c r="AE237" s="21">
        <f t="shared" si="13"/>
        <v>0</v>
      </c>
      <c r="AF237" s="21">
        <f t="shared" si="13"/>
        <v>0.49650583156666672</v>
      </c>
      <c r="AG237" s="21">
        <f t="shared" si="13"/>
        <v>0</v>
      </c>
      <c r="AH237" s="21">
        <f t="shared" si="13"/>
        <v>0</v>
      </c>
      <c r="AI237" s="21">
        <f t="shared" ref="AI237:BK237" si="14">SUM(AI231:AI236)</f>
        <v>0</v>
      </c>
      <c r="AJ237" s="21">
        <f t="shared" si="14"/>
        <v>0</v>
      </c>
      <c r="AK237" s="21">
        <f t="shared" si="14"/>
        <v>0</v>
      </c>
      <c r="AL237" s="21">
        <f t="shared" si="14"/>
        <v>2.6296249284666673</v>
      </c>
      <c r="AM237" s="21">
        <f t="shared" si="14"/>
        <v>1.1124970666666668E-2</v>
      </c>
      <c r="AN237" s="21">
        <f t="shared" si="14"/>
        <v>0</v>
      </c>
      <c r="AO237" s="21">
        <f t="shared" si="14"/>
        <v>0</v>
      </c>
      <c r="AP237" s="21">
        <f t="shared" si="14"/>
        <v>2.6310138266666668E-2</v>
      </c>
      <c r="AQ237" s="21">
        <f t="shared" si="14"/>
        <v>0</v>
      </c>
      <c r="AR237" s="21">
        <f t="shared" si="14"/>
        <v>0</v>
      </c>
      <c r="AS237" s="21">
        <f t="shared" si="14"/>
        <v>0</v>
      </c>
      <c r="AT237" s="21">
        <f t="shared" si="14"/>
        <v>0</v>
      </c>
      <c r="AU237" s="21">
        <f t="shared" si="14"/>
        <v>0</v>
      </c>
      <c r="AV237" s="21">
        <f t="shared" si="14"/>
        <v>1444.3906131479544</v>
      </c>
      <c r="AW237" s="21">
        <f t="shared" si="14"/>
        <v>27.231506688300005</v>
      </c>
      <c r="AX237" s="21">
        <f t="shared" si="14"/>
        <v>8.3554724366666666E-2</v>
      </c>
      <c r="AY237" s="21">
        <f t="shared" si="14"/>
        <v>0</v>
      </c>
      <c r="AZ237" s="21">
        <f t="shared" si="14"/>
        <v>88.675609759166676</v>
      </c>
      <c r="BA237" s="21">
        <f t="shared" si="14"/>
        <v>0</v>
      </c>
      <c r="BB237" s="21">
        <f t="shared" si="14"/>
        <v>0</v>
      </c>
      <c r="BC237" s="21">
        <f t="shared" si="14"/>
        <v>0</v>
      </c>
      <c r="BD237" s="21">
        <f t="shared" si="14"/>
        <v>0</v>
      </c>
      <c r="BE237" s="21">
        <f t="shared" si="14"/>
        <v>0</v>
      </c>
      <c r="BF237" s="21">
        <f t="shared" si="14"/>
        <v>1613.9133006546977</v>
      </c>
      <c r="BG237" s="21">
        <f t="shared" si="14"/>
        <v>62.468083949766672</v>
      </c>
      <c r="BH237" s="21">
        <f t="shared" si="14"/>
        <v>4.2666799212333331</v>
      </c>
      <c r="BI237" s="21">
        <f t="shared" si="14"/>
        <v>0</v>
      </c>
      <c r="BJ237" s="21">
        <f t="shared" si="14"/>
        <v>75.828815323800072</v>
      </c>
      <c r="BK237" s="22">
        <f t="shared" si="14"/>
        <v>3384.9115917073859</v>
      </c>
    </row>
    <row r="238" spans="1:63" x14ac:dyDescent="0.25">
      <c r="A238" s="23" t="s">
        <v>16</v>
      </c>
      <c r="B238" s="24" t="s">
        <v>222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6"/>
    </row>
    <row r="239" spans="1:63" x14ac:dyDescent="0.25">
      <c r="A239" s="12"/>
      <c r="B239" s="13" t="s">
        <v>223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45.863641771366659</v>
      </c>
      <c r="I239" s="14">
        <v>4.4419850491333346</v>
      </c>
      <c r="J239" s="14">
        <v>0.12847439630000004</v>
      </c>
      <c r="K239" s="14">
        <v>0.131222542</v>
      </c>
      <c r="L239" s="14">
        <v>23.620135379933327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34.700589019433338</v>
      </c>
      <c r="S239" s="14">
        <v>2.4142541874666668</v>
      </c>
      <c r="T239" s="14">
        <v>0</v>
      </c>
      <c r="U239" s="14">
        <v>0</v>
      </c>
      <c r="V239" s="14">
        <v>9.8442653379333329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1.7219809751999997</v>
      </c>
      <c r="AC239" s="14">
        <v>0.25491641249999997</v>
      </c>
      <c r="AD239" s="14">
        <v>0</v>
      </c>
      <c r="AE239" s="14">
        <v>0</v>
      </c>
      <c r="AF239" s="14">
        <v>0.76404282456666672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0.58824873826666668</v>
      </c>
      <c r="AM239" s="14">
        <v>0</v>
      </c>
      <c r="AN239" s="14">
        <v>0</v>
      </c>
      <c r="AO239" s="14">
        <v>0</v>
      </c>
      <c r="AP239" s="14">
        <v>0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293.07032745048014</v>
      </c>
      <c r="AW239" s="14">
        <v>50.431483957066675</v>
      </c>
      <c r="AX239" s="14">
        <v>1.9481989766666666E-2</v>
      </c>
      <c r="AY239" s="14">
        <v>0</v>
      </c>
      <c r="AZ239" s="14">
        <v>172.81324827523335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321.37943687710111</v>
      </c>
      <c r="BG239" s="14">
        <v>21.373070404766668</v>
      </c>
      <c r="BH239" s="14">
        <v>0</v>
      </c>
      <c r="BI239" s="14">
        <v>0</v>
      </c>
      <c r="BJ239" s="14">
        <v>55.228901911866686</v>
      </c>
      <c r="BK239" s="15">
        <f t="shared" ref="BK239:BK257" si="15">SUM(C239:BJ239)</f>
        <v>1038.7897075003812</v>
      </c>
    </row>
    <row r="240" spans="1:63" x14ac:dyDescent="0.25">
      <c r="A240" s="12"/>
      <c r="B240" s="13" t="s">
        <v>224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13.122727081700001</v>
      </c>
      <c r="I240" s="14">
        <v>0.8341158266333335</v>
      </c>
      <c r="J240" s="14">
        <v>0</v>
      </c>
      <c r="K240" s="14">
        <v>0</v>
      </c>
      <c r="L240" s="14">
        <v>5.1042594766999994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9.1431642509666613</v>
      </c>
      <c r="S240" s="14">
        <v>1.4067699197000001</v>
      </c>
      <c r="T240" s="14">
        <v>0</v>
      </c>
      <c r="U240" s="14">
        <v>0</v>
      </c>
      <c r="V240" s="14">
        <v>1.7130267204999998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2.2372105741333344</v>
      </c>
      <c r="AC240" s="14">
        <v>3.6608361366666668E-2</v>
      </c>
      <c r="AD240" s="14">
        <v>0</v>
      </c>
      <c r="AE240" s="14">
        <v>0</v>
      </c>
      <c r="AF240" s="14">
        <v>0.92160181076666658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1.4307800585333332</v>
      </c>
      <c r="AM240" s="14">
        <v>1.1248232800000004E-2</v>
      </c>
      <c r="AN240" s="14">
        <v>0</v>
      </c>
      <c r="AO240" s="14">
        <v>0</v>
      </c>
      <c r="AP240" s="14">
        <v>0</v>
      </c>
      <c r="AQ240" s="14">
        <v>0</v>
      </c>
      <c r="AR240" s="14">
        <v>0</v>
      </c>
      <c r="AS240" s="14">
        <v>0</v>
      </c>
      <c r="AT240" s="14">
        <v>0</v>
      </c>
      <c r="AU240" s="14">
        <v>0</v>
      </c>
      <c r="AV240" s="14">
        <v>113.63649761894945</v>
      </c>
      <c r="AW240" s="14">
        <v>27.861315123433336</v>
      </c>
      <c r="AX240" s="14">
        <v>0.10215828283333331</v>
      </c>
      <c r="AY240" s="14">
        <v>0</v>
      </c>
      <c r="AZ240" s="14">
        <v>48.789957162533312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213.92677960663488</v>
      </c>
      <c r="BG240" s="14">
        <v>55.289145116433325</v>
      </c>
      <c r="BH240" s="14">
        <v>0</v>
      </c>
      <c r="BI240" s="14">
        <v>0</v>
      </c>
      <c r="BJ240" s="14">
        <v>50.238836049999996</v>
      </c>
      <c r="BK240" s="15">
        <f t="shared" si="15"/>
        <v>545.80620127461759</v>
      </c>
    </row>
    <row r="241" spans="1:63" x14ac:dyDescent="0.25">
      <c r="A241" s="12"/>
      <c r="B241" s="13" t="s">
        <v>225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20.738555854300003</v>
      </c>
      <c r="I241" s="14">
        <v>11.881673998499998</v>
      </c>
      <c r="J241" s="14">
        <v>0</v>
      </c>
      <c r="K241" s="14">
        <v>0</v>
      </c>
      <c r="L241" s="14">
        <v>2.6649277527333335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16.908012728399999</v>
      </c>
      <c r="S241" s="14">
        <v>1.1152954624333333</v>
      </c>
      <c r="T241" s="14">
        <v>0</v>
      </c>
      <c r="U241" s="14">
        <v>0</v>
      </c>
      <c r="V241" s="14">
        <v>3.8370224175666667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17.629944929499995</v>
      </c>
      <c r="AC241" s="14">
        <v>0.6583279255333333</v>
      </c>
      <c r="AD241" s="14">
        <v>0</v>
      </c>
      <c r="AE241" s="14">
        <v>0</v>
      </c>
      <c r="AF241" s="14">
        <v>5.6848119405999986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17.207319728633333</v>
      </c>
      <c r="AM241" s="14">
        <v>7.1646048366666673E-2</v>
      </c>
      <c r="AN241" s="14">
        <v>0</v>
      </c>
      <c r="AO241" s="14">
        <v>0</v>
      </c>
      <c r="AP241" s="14">
        <v>8.2330862266666666E-2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782.81705283497172</v>
      </c>
      <c r="AW241" s="14">
        <v>109.20594056686662</v>
      </c>
      <c r="AX241" s="14">
        <v>0.45322904283333348</v>
      </c>
      <c r="AY241" s="14">
        <v>0</v>
      </c>
      <c r="AZ241" s="14">
        <v>192.93356086896668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1434.4516723208942</v>
      </c>
      <c r="BG241" s="14">
        <v>46.530075729233324</v>
      </c>
      <c r="BH241" s="14">
        <v>1.5499437106666665</v>
      </c>
      <c r="BI241" s="14">
        <v>0</v>
      </c>
      <c r="BJ241" s="14">
        <v>100.83078899906664</v>
      </c>
      <c r="BK241" s="15">
        <f t="shared" si="15"/>
        <v>2767.2521337223329</v>
      </c>
    </row>
    <row r="242" spans="1:63" x14ac:dyDescent="0.25">
      <c r="A242" s="12"/>
      <c r="B242" s="13" t="s">
        <v>226</v>
      </c>
      <c r="C242" s="14">
        <v>0</v>
      </c>
      <c r="D242" s="14">
        <v>0</v>
      </c>
      <c r="E242" s="14">
        <v>0</v>
      </c>
      <c r="F242" s="14">
        <v>0</v>
      </c>
      <c r="G242" s="14">
        <v>0</v>
      </c>
      <c r="H242" s="14">
        <v>61.259709216466661</v>
      </c>
      <c r="I242" s="14">
        <v>472.77081596566654</v>
      </c>
      <c r="J242" s="14">
        <v>0</v>
      </c>
      <c r="K242" s="14">
        <v>0</v>
      </c>
      <c r="L242" s="14">
        <v>77.982070579066686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36.036084662233336</v>
      </c>
      <c r="S242" s="14">
        <v>40.242430781166654</v>
      </c>
      <c r="T242" s="14">
        <v>0</v>
      </c>
      <c r="U242" s="14">
        <v>0</v>
      </c>
      <c r="V242" s="14">
        <v>9.4254568699999997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3.306319116133333</v>
      </c>
      <c r="AC242" s="14">
        <v>0.14969109116666665</v>
      </c>
      <c r="AD242" s="14">
        <v>0</v>
      </c>
      <c r="AE242" s="14">
        <v>0</v>
      </c>
      <c r="AF242" s="14">
        <v>1.251695784633333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2.2986183166666656</v>
      </c>
      <c r="AM242" s="14">
        <v>0</v>
      </c>
      <c r="AN242" s="14">
        <v>0</v>
      </c>
      <c r="AO242" s="14">
        <v>0</v>
      </c>
      <c r="AP242" s="14">
        <v>0</v>
      </c>
      <c r="AQ242" s="14">
        <v>0</v>
      </c>
      <c r="AR242" s="14">
        <v>7.1217948633333319E-2</v>
      </c>
      <c r="AS242" s="14">
        <v>9.4373884499999991E-2</v>
      </c>
      <c r="AT242" s="14">
        <v>0</v>
      </c>
      <c r="AU242" s="14">
        <v>0</v>
      </c>
      <c r="AV242" s="14">
        <v>1876.5165478348149</v>
      </c>
      <c r="AW242" s="14">
        <v>168.07174387896671</v>
      </c>
      <c r="AX242" s="14">
        <v>1.1707256747999997</v>
      </c>
      <c r="AY242" s="14">
        <v>0.103326978</v>
      </c>
      <c r="AZ242" s="14">
        <v>462.97384864663371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1894.9180438476592</v>
      </c>
      <c r="BG242" s="14">
        <v>54.824673324733396</v>
      </c>
      <c r="BH242" s="14">
        <v>3.126500147666667</v>
      </c>
      <c r="BI242" s="14">
        <v>0</v>
      </c>
      <c r="BJ242" s="14">
        <v>151.97459143393326</v>
      </c>
      <c r="BK242" s="15">
        <f t="shared" si="15"/>
        <v>5318.5684859835401</v>
      </c>
    </row>
    <row r="243" spans="1:63" x14ac:dyDescent="0.25">
      <c r="A243" s="12"/>
      <c r="B243" s="13" t="s">
        <v>227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6.0710224295000002</v>
      </c>
      <c r="I243" s="14">
        <v>14.547965716666665</v>
      </c>
      <c r="J243" s="14">
        <v>0</v>
      </c>
      <c r="K243" s="14">
        <v>0</v>
      </c>
      <c r="L243" s="14">
        <v>7.0728466204666649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7.2823334436333331</v>
      </c>
      <c r="S243" s="14">
        <v>0.27243396999999997</v>
      </c>
      <c r="T243" s="14">
        <v>0</v>
      </c>
      <c r="U243" s="14">
        <v>0</v>
      </c>
      <c r="V243" s="14">
        <v>5.0068568647000005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0.93167889179999985</v>
      </c>
      <c r="AC243" s="14">
        <v>5.9216199999999997E-2</v>
      </c>
      <c r="AD243" s="14">
        <v>0</v>
      </c>
      <c r="AE243" s="14">
        <v>0</v>
      </c>
      <c r="AF243" s="14">
        <v>1.7856803548666667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0.50357138253333344</v>
      </c>
      <c r="AM243" s="14">
        <v>0</v>
      </c>
      <c r="AN243" s="14">
        <v>0</v>
      </c>
      <c r="AO243" s="14">
        <v>0</v>
      </c>
      <c r="AP243" s="14">
        <v>0.33009176919999988</v>
      </c>
      <c r="AQ243" s="14">
        <v>0</v>
      </c>
      <c r="AR243" s="14">
        <v>0.59216199999999997</v>
      </c>
      <c r="AS243" s="14">
        <v>0</v>
      </c>
      <c r="AT243" s="14">
        <v>0</v>
      </c>
      <c r="AU243" s="14">
        <v>0</v>
      </c>
      <c r="AV243" s="14">
        <v>158.63894821480503</v>
      </c>
      <c r="AW243" s="14">
        <v>30.407781739433322</v>
      </c>
      <c r="AX243" s="14">
        <v>0</v>
      </c>
      <c r="AY243" s="14">
        <v>0</v>
      </c>
      <c r="AZ243" s="14">
        <v>241.89284565096708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325.18948198726474</v>
      </c>
      <c r="BG243" s="14">
        <v>30.584246123366658</v>
      </c>
      <c r="BH243" s="14">
        <v>6.6314744908333347</v>
      </c>
      <c r="BI243" s="14">
        <v>0</v>
      </c>
      <c r="BJ243" s="14">
        <v>116.83831746050006</v>
      </c>
      <c r="BK243" s="15">
        <f t="shared" si="15"/>
        <v>954.63895531053697</v>
      </c>
    </row>
    <row r="244" spans="1:63" x14ac:dyDescent="0.25">
      <c r="A244" s="12"/>
      <c r="B244" s="13" t="s">
        <v>228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5.6560949948999992</v>
      </c>
      <c r="I244" s="14">
        <v>2.8077095158666667</v>
      </c>
      <c r="J244" s="14">
        <v>0</v>
      </c>
      <c r="K244" s="14">
        <v>0</v>
      </c>
      <c r="L244" s="14">
        <v>7.8519801619000003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6.6032554143000013</v>
      </c>
      <c r="S244" s="14">
        <v>0.72646271770000004</v>
      </c>
      <c r="T244" s="14">
        <v>0.58572516666666674</v>
      </c>
      <c r="U244" s="14">
        <v>0</v>
      </c>
      <c r="V244" s="14">
        <v>7.5985873949333333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0.53184310243333333</v>
      </c>
      <c r="AC244" s="14">
        <v>2.25332E-2</v>
      </c>
      <c r="AD244" s="14">
        <v>0</v>
      </c>
      <c r="AE244" s="14">
        <v>0</v>
      </c>
      <c r="AF244" s="14">
        <v>0.20941558743333333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0.17923386273333333</v>
      </c>
      <c r="AM244" s="14">
        <v>0</v>
      </c>
      <c r="AN244" s="14">
        <v>0</v>
      </c>
      <c r="AO244" s="14">
        <v>0</v>
      </c>
      <c r="AP244" s="14">
        <v>5.6333000000000001E-2</v>
      </c>
      <c r="AQ244" s="14">
        <v>0</v>
      </c>
      <c r="AR244" s="14">
        <v>0</v>
      </c>
      <c r="AS244" s="14">
        <v>0</v>
      </c>
      <c r="AT244" s="14">
        <v>0</v>
      </c>
      <c r="AU244" s="14">
        <v>0</v>
      </c>
      <c r="AV244" s="14">
        <v>174.54046898308096</v>
      </c>
      <c r="AW244" s="14">
        <v>30.650727800433337</v>
      </c>
      <c r="AX244" s="14">
        <v>0</v>
      </c>
      <c r="AY244" s="14">
        <v>0</v>
      </c>
      <c r="AZ244" s="14">
        <v>229.33823818519861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350.80440792980062</v>
      </c>
      <c r="BG244" s="14">
        <v>32.12190154933333</v>
      </c>
      <c r="BH244" s="14">
        <v>2.25332</v>
      </c>
      <c r="BI244" s="14">
        <v>0</v>
      </c>
      <c r="BJ244" s="14">
        <v>145.79488938249949</v>
      </c>
      <c r="BK244" s="15">
        <f t="shared" si="15"/>
        <v>998.33312794921301</v>
      </c>
    </row>
    <row r="245" spans="1:63" x14ac:dyDescent="0.25">
      <c r="A245" s="12"/>
      <c r="B245" s="13" t="s">
        <v>229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8.8746851878000026</v>
      </c>
      <c r="I245" s="14">
        <v>0.59795527676666638</v>
      </c>
      <c r="J245" s="14">
        <v>0</v>
      </c>
      <c r="K245" s="14">
        <v>0</v>
      </c>
      <c r="L245" s="14">
        <v>4.7948605482333333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6.3452941662333338</v>
      </c>
      <c r="S245" s="14">
        <v>6.9690487233333348E-2</v>
      </c>
      <c r="T245" s="14">
        <v>0</v>
      </c>
      <c r="U245" s="14">
        <v>0</v>
      </c>
      <c r="V245" s="14">
        <v>0.6089651525333335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0.5531678364</v>
      </c>
      <c r="AC245" s="14">
        <v>0</v>
      </c>
      <c r="AD245" s="14">
        <v>0</v>
      </c>
      <c r="AE245" s="14">
        <v>0</v>
      </c>
      <c r="AF245" s="14">
        <v>5.287058263333333E-2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0.58239966276666688</v>
      </c>
      <c r="AM245" s="14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102.73031417190283</v>
      </c>
      <c r="AW245" s="14">
        <v>15.035086998699997</v>
      </c>
      <c r="AX245" s="14">
        <v>0</v>
      </c>
      <c r="AY245" s="14">
        <v>0</v>
      </c>
      <c r="AZ245" s="14">
        <v>46.809884785533349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115.21359015386642</v>
      </c>
      <c r="BG245" s="14">
        <v>4.4980305477666667</v>
      </c>
      <c r="BH245" s="14">
        <v>0.4517247902</v>
      </c>
      <c r="BI245" s="14">
        <v>0</v>
      </c>
      <c r="BJ245" s="14">
        <v>13.210620566999999</v>
      </c>
      <c r="BK245" s="15">
        <f t="shared" si="15"/>
        <v>320.42914091556923</v>
      </c>
    </row>
    <row r="246" spans="1:63" x14ac:dyDescent="0.25">
      <c r="A246" s="12"/>
      <c r="B246" s="13" t="s">
        <v>230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4.4621409292333318</v>
      </c>
      <c r="I246" s="14">
        <v>1.4577707180333332</v>
      </c>
      <c r="J246" s="14">
        <v>0</v>
      </c>
      <c r="K246" s="14">
        <v>0</v>
      </c>
      <c r="L246" s="14">
        <v>2.7526273388333333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4.1045915887666675</v>
      </c>
      <c r="S246" s="14">
        <v>6.2918973333333336E-2</v>
      </c>
      <c r="T246" s="14">
        <v>0</v>
      </c>
      <c r="U246" s="14">
        <v>0</v>
      </c>
      <c r="V246" s="14">
        <v>1.2979099695</v>
      </c>
      <c r="W246" s="14">
        <v>0</v>
      </c>
      <c r="X246" s="14">
        <v>1.3070010666666669E-3</v>
      </c>
      <c r="Y246" s="14">
        <v>0</v>
      </c>
      <c r="Z246" s="14">
        <v>0</v>
      </c>
      <c r="AA246" s="14">
        <v>0</v>
      </c>
      <c r="AB246" s="14">
        <v>18.189724561199998</v>
      </c>
      <c r="AC246" s="14">
        <v>1.810163601966666</v>
      </c>
      <c r="AD246" s="14">
        <v>0</v>
      </c>
      <c r="AE246" s="14">
        <v>0</v>
      </c>
      <c r="AF246" s="14">
        <v>8.2128788248666655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12.666807572999998</v>
      </c>
      <c r="AM246" s="14">
        <v>0.17936395356666665</v>
      </c>
      <c r="AN246" s="14">
        <v>0</v>
      </c>
      <c r="AO246" s="14">
        <v>0</v>
      </c>
      <c r="AP246" s="14">
        <v>1.3021175462999999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524.68085236817922</v>
      </c>
      <c r="AW246" s="14">
        <v>56.595075969633335</v>
      </c>
      <c r="AX246" s="14">
        <v>3.3532935033666669</v>
      </c>
      <c r="AY246" s="14">
        <v>0</v>
      </c>
      <c r="AZ246" s="14">
        <v>58.915260010833443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857.06711462198064</v>
      </c>
      <c r="BG246" s="14">
        <v>21.114059300333341</v>
      </c>
      <c r="BH246" s="14">
        <v>1.5247433068333334</v>
      </c>
      <c r="BI246" s="14">
        <v>0</v>
      </c>
      <c r="BJ246" s="14">
        <v>31.212317715633308</v>
      </c>
      <c r="BK246" s="15">
        <f t="shared" si="15"/>
        <v>1610.9630393764601</v>
      </c>
    </row>
    <row r="247" spans="1:63" x14ac:dyDescent="0.25">
      <c r="A247" s="12"/>
      <c r="B247" s="13" t="s">
        <v>231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11.431996314866666</v>
      </c>
      <c r="I247" s="14">
        <v>7.2418366172333304</v>
      </c>
      <c r="J247" s="14">
        <v>0</v>
      </c>
      <c r="K247" s="14">
        <v>0</v>
      </c>
      <c r="L247" s="14">
        <v>74.065885278566654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25.898011644366676</v>
      </c>
      <c r="S247" s="14">
        <v>2.0256050443333331</v>
      </c>
      <c r="T247" s="14">
        <v>0</v>
      </c>
      <c r="U247" s="14">
        <v>0</v>
      </c>
      <c r="V247" s="14">
        <v>1.0932446653999999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2.5498520669333335</v>
      </c>
      <c r="AC247" s="14">
        <v>0</v>
      </c>
      <c r="AD247" s="14">
        <v>0</v>
      </c>
      <c r="AE247" s="14">
        <v>0</v>
      </c>
      <c r="AF247" s="14">
        <v>0.60884215806666708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0.93429915156666665</v>
      </c>
      <c r="AM247" s="14">
        <v>0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0.10336000996666668</v>
      </c>
      <c r="AT247" s="14">
        <v>0</v>
      </c>
      <c r="AU247" s="14">
        <v>0</v>
      </c>
      <c r="AV247" s="14">
        <v>702.31748570637467</v>
      </c>
      <c r="AW247" s="14">
        <v>37.180530599966637</v>
      </c>
      <c r="AX247" s="14">
        <v>0.17320100716666664</v>
      </c>
      <c r="AY247" s="14">
        <v>2.9783148999999998E-2</v>
      </c>
      <c r="AZ247" s="14">
        <v>69.805747950866632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830.68096343237846</v>
      </c>
      <c r="BG247" s="14">
        <v>12.20039488046667</v>
      </c>
      <c r="BH247" s="14">
        <v>0.40787927660000006</v>
      </c>
      <c r="BI247" s="14">
        <v>0</v>
      </c>
      <c r="BJ247" s="14">
        <v>39.682265537233327</v>
      </c>
      <c r="BK247" s="15">
        <f t="shared" si="15"/>
        <v>1818.4311844913532</v>
      </c>
    </row>
    <row r="248" spans="1:63" x14ac:dyDescent="0.25">
      <c r="A248" s="12"/>
      <c r="B248" s="13" t="s">
        <v>232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0.54276195999999999</v>
      </c>
      <c r="I248" s="14">
        <v>0.59516531406666673</v>
      </c>
      <c r="J248" s="14">
        <v>0</v>
      </c>
      <c r="K248" s="14">
        <v>0</v>
      </c>
      <c r="L248" s="14">
        <v>0.24555606740000002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0.44185952456666677</v>
      </c>
      <c r="S248" s="14">
        <v>5.6554339000000004E-3</v>
      </c>
      <c r="T248" s="14">
        <v>0</v>
      </c>
      <c r="U248" s="14">
        <v>0</v>
      </c>
      <c r="V248" s="14">
        <v>0.11806549806666668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4.5337591759333327</v>
      </c>
      <c r="AC248" s="14">
        <v>0.1129902</v>
      </c>
      <c r="AD248" s="14">
        <v>0</v>
      </c>
      <c r="AE248" s="14">
        <v>0</v>
      </c>
      <c r="AF248" s="14">
        <v>2.0745000720000002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1.9346521730333326</v>
      </c>
      <c r="AM248" s="14">
        <v>6.6218436000000006E-2</v>
      </c>
      <c r="AN248" s="14">
        <v>0</v>
      </c>
      <c r="AO248" s="14">
        <v>0</v>
      </c>
      <c r="AP248" s="14">
        <v>0</v>
      </c>
      <c r="AQ248" s="14">
        <v>0</v>
      </c>
      <c r="AR248" s="14">
        <v>0</v>
      </c>
      <c r="AS248" s="14">
        <v>0</v>
      </c>
      <c r="AT248" s="14">
        <v>0</v>
      </c>
      <c r="AU248" s="14">
        <v>0</v>
      </c>
      <c r="AV248" s="14">
        <v>88.870137868950863</v>
      </c>
      <c r="AW248" s="14">
        <v>4.6084206212666681</v>
      </c>
      <c r="AX248" s="14">
        <v>0</v>
      </c>
      <c r="AY248" s="14">
        <v>0</v>
      </c>
      <c r="AZ248" s="14">
        <v>5.703346978866664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163.78095211906918</v>
      </c>
      <c r="BG248" s="14">
        <v>2.2505841217000002</v>
      </c>
      <c r="BH248" s="14">
        <v>0</v>
      </c>
      <c r="BI248" s="14">
        <v>0</v>
      </c>
      <c r="BJ248" s="14">
        <v>2.5121518334333337</v>
      </c>
      <c r="BK248" s="15">
        <f t="shared" si="15"/>
        <v>278.39677739825339</v>
      </c>
    </row>
    <row r="249" spans="1:63" x14ac:dyDescent="0.25">
      <c r="A249" s="12"/>
      <c r="B249" s="13" t="s">
        <v>233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92.519292833600019</v>
      </c>
      <c r="I249" s="14">
        <v>66.770522984266677</v>
      </c>
      <c r="J249" s="14">
        <v>0</v>
      </c>
      <c r="K249" s="14">
        <v>0</v>
      </c>
      <c r="L249" s="14">
        <v>35.713928199966652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70.174232136333359</v>
      </c>
      <c r="S249" s="14">
        <v>19.53186688446667</v>
      </c>
      <c r="T249" s="14">
        <v>0</v>
      </c>
      <c r="U249" s="14">
        <v>0</v>
      </c>
      <c r="V249" s="14">
        <v>16.662806062666665</v>
      </c>
      <c r="W249" s="14">
        <v>0</v>
      </c>
      <c r="X249" s="14">
        <v>5.6063193666666669E-3</v>
      </c>
      <c r="Y249" s="14">
        <v>0</v>
      </c>
      <c r="Z249" s="14">
        <v>0</v>
      </c>
      <c r="AA249" s="14">
        <v>0</v>
      </c>
      <c r="AB249" s="14">
        <v>8.2582411291333351</v>
      </c>
      <c r="AC249" s="14">
        <v>0.51015125346666657</v>
      </c>
      <c r="AD249" s="14">
        <v>0</v>
      </c>
      <c r="AE249" s="14">
        <v>0</v>
      </c>
      <c r="AF249" s="14">
        <v>6.8018696833999996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6.0700121449666673</v>
      </c>
      <c r="AM249" s="14">
        <v>1.1515181833333332E-2</v>
      </c>
      <c r="AN249" s="14">
        <v>0</v>
      </c>
      <c r="AO249" s="14">
        <v>0</v>
      </c>
      <c r="AP249" s="14">
        <v>6.0082572466666651E-2</v>
      </c>
      <c r="AQ249" s="14">
        <v>0</v>
      </c>
      <c r="AR249" s="14">
        <v>1.3209287519333335</v>
      </c>
      <c r="AS249" s="14">
        <v>0</v>
      </c>
      <c r="AT249" s="14">
        <v>0</v>
      </c>
      <c r="AU249" s="14">
        <v>0</v>
      </c>
      <c r="AV249" s="14">
        <v>1082.3937497303282</v>
      </c>
      <c r="AW249" s="14">
        <v>195.06513710783332</v>
      </c>
      <c r="AX249" s="14">
        <v>0</v>
      </c>
      <c r="AY249" s="14">
        <v>0</v>
      </c>
      <c r="AZ249" s="14">
        <v>684.94485749606656</v>
      </c>
      <c r="BA249" s="14">
        <v>0</v>
      </c>
      <c r="BB249" s="14">
        <v>0</v>
      </c>
      <c r="BC249" s="14">
        <v>0</v>
      </c>
      <c r="BD249" s="14">
        <v>0</v>
      </c>
      <c r="BE249" s="14">
        <v>0</v>
      </c>
      <c r="BF249" s="14">
        <v>1254.7575933793541</v>
      </c>
      <c r="BG249" s="14">
        <v>140.98822688799996</v>
      </c>
      <c r="BH249" s="14">
        <v>2.1188100738666669</v>
      </c>
      <c r="BI249" s="14">
        <v>0</v>
      </c>
      <c r="BJ249" s="14">
        <v>219.21607889873346</v>
      </c>
      <c r="BK249" s="15">
        <f t="shared" si="15"/>
        <v>3903.8955097120497</v>
      </c>
    </row>
    <row r="250" spans="1:63" x14ac:dyDescent="0.25">
      <c r="A250" s="12"/>
      <c r="B250" s="13" t="s">
        <v>234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57.652118147333319</v>
      </c>
      <c r="I250" s="14">
        <v>29.589379944233336</v>
      </c>
      <c r="J250" s="14">
        <v>0</v>
      </c>
      <c r="K250" s="14">
        <v>0</v>
      </c>
      <c r="L250" s="14">
        <v>25.934847315766667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44.078181197733358</v>
      </c>
      <c r="S250" s="14">
        <v>25.091550234966672</v>
      </c>
      <c r="T250" s="14">
        <v>0.11549967636666665</v>
      </c>
      <c r="U250" s="14">
        <v>0</v>
      </c>
      <c r="V250" s="14">
        <v>7.4017937481333353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3.1790837703999997</v>
      </c>
      <c r="AC250" s="14">
        <v>4.7859383333333325E-2</v>
      </c>
      <c r="AD250" s="14">
        <v>0</v>
      </c>
      <c r="AE250" s="14">
        <v>0</v>
      </c>
      <c r="AF250" s="14">
        <v>0.32376704466666673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3.3591070462000014</v>
      </c>
      <c r="AM250" s="14">
        <v>0</v>
      </c>
      <c r="AN250" s="14">
        <v>0</v>
      </c>
      <c r="AO250" s="14">
        <v>0</v>
      </c>
      <c r="AP250" s="14">
        <v>0.17276056783333332</v>
      </c>
      <c r="AQ250" s="14">
        <v>0</v>
      </c>
      <c r="AR250" s="14">
        <v>0</v>
      </c>
      <c r="AS250" s="14">
        <v>0</v>
      </c>
      <c r="AT250" s="14">
        <v>0</v>
      </c>
      <c r="AU250" s="14">
        <v>0</v>
      </c>
      <c r="AV250" s="14">
        <v>576.64775640032849</v>
      </c>
      <c r="AW250" s="14">
        <v>69.562746738433333</v>
      </c>
      <c r="AX250" s="14">
        <v>0</v>
      </c>
      <c r="AY250" s="14">
        <v>0</v>
      </c>
      <c r="AZ250" s="14">
        <v>258.62803677646667</v>
      </c>
      <c r="BA250" s="14">
        <v>0</v>
      </c>
      <c r="BB250" s="14">
        <v>0</v>
      </c>
      <c r="BC250" s="14">
        <v>0</v>
      </c>
      <c r="BD250" s="14">
        <v>0</v>
      </c>
      <c r="BE250" s="14">
        <v>0</v>
      </c>
      <c r="BF250" s="14">
        <v>674.81161020989452</v>
      </c>
      <c r="BG250" s="14">
        <v>44.173432444799978</v>
      </c>
      <c r="BH250" s="14">
        <v>4.3693726826999999</v>
      </c>
      <c r="BI250" s="14">
        <v>0</v>
      </c>
      <c r="BJ250" s="14">
        <v>117.76312008249995</v>
      </c>
      <c r="BK250" s="15">
        <f t="shared" si="15"/>
        <v>1942.9020234120896</v>
      </c>
    </row>
    <row r="251" spans="1:63" x14ac:dyDescent="0.25">
      <c r="A251" s="12"/>
      <c r="B251" s="13" t="s">
        <v>235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6.1781647919000022</v>
      </c>
      <c r="I251" s="14">
        <v>5.6261200749666669</v>
      </c>
      <c r="J251" s="14">
        <v>0</v>
      </c>
      <c r="K251" s="14">
        <v>0</v>
      </c>
      <c r="L251" s="14">
        <v>1.5592127362666663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4.6531983594999993</v>
      </c>
      <c r="S251" s="14">
        <v>5.9325097333333323E-3</v>
      </c>
      <c r="T251" s="14">
        <v>0</v>
      </c>
      <c r="U251" s="14">
        <v>0</v>
      </c>
      <c r="V251" s="14">
        <v>1.2397001184666667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1.5870589675333338</v>
      </c>
      <c r="AC251" s="14">
        <v>4.2486779199999998E-2</v>
      </c>
      <c r="AD251" s="14">
        <v>0</v>
      </c>
      <c r="AE251" s="14">
        <v>0</v>
      </c>
      <c r="AF251" s="14">
        <v>0.97342699133333332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0.54607972603333332</v>
      </c>
      <c r="AM251" s="14">
        <v>0</v>
      </c>
      <c r="AN251" s="14">
        <v>0</v>
      </c>
      <c r="AO251" s="14">
        <v>0</v>
      </c>
      <c r="AP251" s="14">
        <v>0</v>
      </c>
      <c r="AQ251" s="14">
        <v>0</v>
      </c>
      <c r="AR251" s="14">
        <v>0</v>
      </c>
      <c r="AS251" s="14">
        <v>1.2982128E-3</v>
      </c>
      <c r="AT251" s="14">
        <v>0</v>
      </c>
      <c r="AU251" s="14">
        <v>0</v>
      </c>
      <c r="AV251" s="14">
        <v>293.35951946163237</v>
      </c>
      <c r="AW251" s="14">
        <v>34.722294288666674</v>
      </c>
      <c r="AX251" s="14">
        <v>3.7648171199999997E-2</v>
      </c>
      <c r="AY251" s="14">
        <v>0</v>
      </c>
      <c r="AZ251" s="14">
        <v>52.523055389766682</v>
      </c>
      <c r="BA251" s="14">
        <v>0</v>
      </c>
      <c r="BB251" s="14">
        <v>0</v>
      </c>
      <c r="BC251" s="14">
        <v>0</v>
      </c>
      <c r="BD251" s="14">
        <v>0</v>
      </c>
      <c r="BE251" s="14">
        <v>0</v>
      </c>
      <c r="BF251" s="14">
        <v>409.16843289768047</v>
      </c>
      <c r="BG251" s="14">
        <v>19.357867947000006</v>
      </c>
      <c r="BH251" s="14">
        <v>6.2654998676666667</v>
      </c>
      <c r="BI251" s="14">
        <v>0</v>
      </c>
      <c r="BJ251" s="14">
        <v>50.026995766833309</v>
      </c>
      <c r="BK251" s="15">
        <f t="shared" si="15"/>
        <v>887.87399305817951</v>
      </c>
    </row>
    <row r="252" spans="1:63" x14ac:dyDescent="0.25">
      <c r="A252" s="12"/>
      <c r="B252" s="13" t="s">
        <v>236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54.64968031373332</v>
      </c>
      <c r="I252" s="14">
        <v>11.537439738866668</v>
      </c>
      <c r="J252" s="14">
        <v>0</v>
      </c>
      <c r="K252" s="14">
        <v>0</v>
      </c>
      <c r="L252" s="14">
        <v>17.623197021299994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31.116755595766676</v>
      </c>
      <c r="S252" s="14">
        <v>19.382280197266667</v>
      </c>
      <c r="T252" s="14">
        <v>1.1282999831333336</v>
      </c>
      <c r="U252" s="14">
        <v>0</v>
      </c>
      <c r="V252" s="14">
        <v>14.897803635733336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1.9781413764333344</v>
      </c>
      <c r="AC252" s="14">
        <v>3.4716991000000003E-2</v>
      </c>
      <c r="AD252" s="14">
        <v>0</v>
      </c>
      <c r="AE252" s="14">
        <v>0</v>
      </c>
      <c r="AF252" s="14">
        <v>2.0821013289999999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1.5314671282999994</v>
      </c>
      <c r="AM252" s="14">
        <v>0</v>
      </c>
      <c r="AN252" s="14">
        <v>0</v>
      </c>
      <c r="AO252" s="14">
        <v>0</v>
      </c>
      <c r="AP252" s="14">
        <v>5.9718296333333344E-2</v>
      </c>
      <c r="AQ252" s="14">
        <v>0</v>
      </c>
      <c r="AR252" s="14">
        <v>9.0670011666666647E-3</v>
      </c>
      <c r="AS252" s="14">
        <v>5.6482627000000009E-3</v>
      </c>
      <c r="AT252" s="14">
        <v>0</v>
      </c>
      <c r="AU252" s="14">
        <v>0</v>
      </c>
      <c r="AV252" s="14">
        <v>1721.0950576721634</v>
      </c>
      <c r="AW252" s="14">
        <v>144.95871145356659</v>
      </c>
      <c r="AX252" s="14">
        <v>0.18816747649999996</v>
      </c>
      <c r="AY252" s="14">
        <v>0</v>
      </c>
      <c r="AZ252" s="14">
        <v>413.73538620270079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1306.1322472991721</v>
      </c>
      <c r="BG252" s="14">
        <v>75.054527225633265</v>
      </c>
      <c r="BH252" s="14">
        <v>10.597191977666668</v>
      </c>
      <c r="BI252" s="14">
        <v>0</v>
      </c>
      <c r="BJ252" s="14">
        <v>239.95255043639972</v>
      </c>
      <c r="BK252" s="15">
        <f t="shared" si="15"/>
        <v>4067.7501566145361</v>
      </c>
    </row>
    <row r="253" spans="1:63" x14ac:dyDescent="0.25">
      <c r="A253" s="12"/>
      <c r="B253" s="13" t="s">
        <v>237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1.6288685454666667</v>
      </c>
      <c r="I253" s="14">
        <v>0.61627138606666665</v>
      </c>
      <c r="J253" s="14">
        <v>0</v>
      </c>
      <c r="K253" s="14">
        <v>0</v>
      </c>
      <c r="L253" s="14">
        <v>0.29333995206666663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1.7284836040333333</v>
      </c>
      <c r="S253" s="14">
        <v>1.0846000333333331E-3</v>
      </c>
      <c r="T253" s="14">
        <v>0</v>
      </c>
      <c r="U253" s="14">
        <v>0</v>
      </c>
      <c r="V253" s="14">
        <v>0.25436412186666668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1.4446678424666664</v>
      </c>
      <c r="AC253" s="14">
        <v>0</v>
      </c>
      <c r="AD253" s="14">
        <v>0</v>
      </c>
      <c r="AE253" s="14">
        <v>0</v>
      </c>
      <c r="AF253" s="14">
        <v>1.2404043703999996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0.18354880789999997</v>
      </c>
      <c r="AM253" s="14">
        <v>0</v>
      </c>
      <c r="AN253" s="14">
        <v>0</v>
      </c>
      <c r="AO253" s="14">
        <v>0</v>
      </c>
      <c r="AP253" s="14">
        <v>1.7856573333333334E-4</v>
      </c>
      <c r="AQ253" s="14">
        <v>0</v>
      </c>
      <c r="AR253" s="14">
        <v>0</v>
      </c>
      <c r="AS253" s="14">
        <v>0</v>
      </c>
      <c r="AT253" s="14">
        <v>0</v>
      </c>
      <c r="AU253" s="14">
        <v>0</v>
      </c>
      <c r="AV253" s="14">
        <v>130.02012415800004</v>
      </c>
      <c r="AW253" s="14">
        <v>6.2809112529333317</v>
      </c>
      <c r="AX253" s="14">
        <v>0</v>
      </c>
      <c r="AY253" s="14">
        <v>0</v>
      </c>
      <c r="AZ253" s="14">
        <v>10.1311094636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200.50609613362886</v>
      </c>
      <c r="BG253" s="14">
        <v>3.7347780660000005</v>
      </c>
      <c r="BH253" s="14">
        <v>1.4541365834333335</v>
      </c>
      <c r="BI253" s="14">
        <v>0</v>
      </c>
      <c r="BJ253" s="14">
        <v>8.8207930094666711</v>
      </c>
      <c r="BK253" s="15">
        <f t="shared" si="15"/>
        <v>368.3391604630956</v>
      </c>
    </row>
    <row r="254" spans="1:63" x14ac:dyDescent="0.25">
      <c r="A254" s="12"/>
      <c r="B254" s="13" t="s">
        <v>238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24.76069678233333</v>
      </c>
      <c r="I254" s="14">
        <v>284.40567287400012</v>
      </c>
      <c r="J254" s="14">
        <v>0</v>
      </c>
      <c r="K254" s="14">
        <v>0</v>
      </c>
      <c r="L254" s="14">
        <v>9.4348773741666676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2.8543440131666666</v>
      </c>
      <c r="S254" s="14">
        <v>32.273654196999999</v>
      </c>
      <c r="T254" s="14">
        <v>0</v>
      </c>
      <c r="U254" s="14">
        <v>0</v>
      </c>
      <c r="V254" s="14">
        <v>2.2013927148666665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0.9523013647666666</v>
      </c>
      <c r="AC254" s="14">
        <v>1.7951342666666667E-3</v>
      </c>
      <c r="AD254" s="14">
        <v>0</v>
      </c>
      <c r="AE254" s="14">
        <v>0</v>
      </c>
      <c r="AF254" s="14">
        <v>3.0494733271333332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7.1917569233333339E-2</v>
      </c>
      <c r="AM254" s="14">
        <v>0</v>
      </c>
      <c r="AN254" s="14">
        <v>0</v>
      </c>
      <c r="AO254" s="14">
        <v>0</v>
      </c>
      <c r="AP254" s="14">
        <v>0</v>
      </c>
      <c r="AQ254" s="14">
        <v>0</v>
      </c>
      <c r="AR254" s="14">
        <v>0</v>
      </c>
      <c r="AS254" s="14">
        <v>0</v>
      </c>
      <c r="AT254" s="14">
        <v>0</v>
      </c>
      <c r="AU254" s="14">
        <v>0</v>
      </c>
      <c r="AV254" s="14">
        <v>74.196834110766702</v>
      </c>
      <c r="AW254" s="14">
        <v>31.196260591699993</v>
      </c>
      <c r="AX254" s="14">
        <v>0</v>
      </c>
      <c r="AY254" s="14">
        <v>0</v>
      </c>
      <c r="AZ254" s="14">
        <v>22.128897738966653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34.556917931236264</v>
      </c>
      <c r="BG254" s="14">
        <v>1.2614551329999999</v>
      </c>
      <c r="BH254" s="14">
        <v>0</v>
      </c>
      <c r="BI254" s="14">
        <v>0</v>
      </c>
      <c r="BJ254" s="14">
        <v>3.4410978257333338</v>
      </c>
      <c r="BK254" s="15">
        <f t="shared" si="15"/>
        <v>526.78758868233638</v>
      </c>
    </row>
    <row r="255" spans="1:63" x14ac:dyDescent="0.25">
      <c r="A255" s="12"/>
      <c r="B255" s="13" t="s">
        <v>239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81.677479135433316</v>
      </c>
      <c r="I255" s="14">
        <v>329.01546022679986</v>
      </c>
      <c r="J255" s="14">
        <v>0</v>
      </c>
      <c r="K255" s="14">
        <v>0</v>
      </c>
      <c r="L255" s="14">
        <v>67.574918637133351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52.498139588266667</v>
      </c>
      <c r="S255" s="14">
        <v>41.594685007833341</v>
      </c>
      <c r="T255" s="14">
        <v>0</v>
      </c>
      <c r="U255" s="14">
        <v>0</v>
      </c>
      <c r="V255" s="14">
        <v>7.6651996825333351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20.5271863975</v>
      </c>
      <c r="AC255" s="14">
        <v>0.20933336336666672</v>
      </c>
      <c r="AD255" s="14">
        <v>0</v>
      </c>
      <c r="AE255" s="14">
        <v>0</v>
      </c>
      <c r="AF255" s="14">
        <v>5.5154729361333326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14.857560271000001</v>
      </c>
      <c r="AM255" s="14">
        <v>1.08862122E-2</v>
      </c>
      <c r="AN255" s="14">
        <v>0</v>
      </c>
      <c r="AO255" s="14">
        <v>0</v>
      </c>
      <c r="AP255" s="14">
        <v>0.20360130100000007</v>
      </c>
      <c r="AQ255" s="14">
        <v>0</v>
      </c>
      <c r="AR255" s="14">
        <v>0.69765513599999984</v>
      </c>
      <c r="AS255" s="14">
        <v>5.0841124000000019E-3</v>
      </c>
      <c r="AT255" s="14">
        <v>0</v>
      </c>
      <c r="AU255" s="14">
        <v>0</v>
      </c>
      <c r="AV255" s="14">
        <v>1349.0574089725653</v>
      </c>
      <c r="AW255" s="14">
        <v>154.48938682533338</v>
      </c>
      <c r="AX255" s="14">
        <v>2.2289603466666669E-2</v>
      </c>
      <c r="AY255" s="14">
        <v>0.72896417300000005</v>
      </c>
      <c r="AZ255" s="14">
        <v>434.07800278896696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1722.8823417706469</v>
      </c>
      <c r="BG255" s="14">
        <v>40.948263130733359</v>
      </c>
      <c r="BH255" s="14">
        <v>3.2867490565999997</v>
      </c>
      <c r="BI255" s="14">
        <v>0</v>
      </c>
      <c r="BJ255" s="14">
        <v>138.9947173080333</v>
      </c>
      <c r="BK255" s="15">
        <f t="shared" si="15"/>
        <v>4466.5407856369457</v>
      </c>
    </row>
    <row r="256" spans="1:63" x14ac:dyDescent="0.25">
      <c r="A256" s="12"/>
      <c r="B256" s="13" t="s">
        <v>240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21.298560551266664</v>
      </c>
      <c r="I256" s="14">
        <v>200.45615581083331</v>
      </c>
      <c r="J256" s="14">
        <v>0.12031795096666664</v>
      </c>
      <c r="K256" s="14">
        <v>0</v>
      </c>
      <c r="L256" s="14">
        <v>231.93222663809999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15.21414256543334</v>
      </c>
      <c r="S256" s="14">
        <v>13.79051088953333</v>
      </c>
      <c r="T256" s="14">
        <v>10.02013665006667</v>
      </c>
      <c r="U256" s="14">
        <v>0</v>
      </c>
      <c r="V256" s="14">
        <v>9.5300658094999999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1.8079305616666668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0.15378979473333332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74.680857462433281</v>
      </c>
      <c r="AW256" s="14">
        <v>139.75286839940003</v>
      </c>
      <c r="AX256" s="14">
        <v>0.25116623889999984</v>
      </c>
      <c r="AY256" s="14">
        <v>0</v>
      </c>
      <c r="AZ256" s="14">
        <v>152.81157569403348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37.345726550082205</v>
      </c>
      <c r="BG256" s="14">
        <v>117.64508754879999</v>
      </c>
      <c r="BH256" s="14">
        <v>14.167009377166666</v>
      </c>
      <c r="BI256" s="14">
        <v>0</v>
      </c>
      <c r="BJ256" s="14">
        <v>87.13026262190003</v>
      </c>
      <c r="BK256" s="15">
        <f t="shared" si="15"/>
        <v>1128.1083911148157</v>
      </c>
    </row>
    <row r="257" spans="1:63" ht="15.75" thickBot="1" x14ac:dyDescent="0.3">
      <c r="A257" s="12"/>
      <c r="B257" s="13" t="s">
        <v>241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6.7540274954333333</v>
      </c>
      <c r="I257" s="14">
        <v>0.61055459523333311</v>
      </c>
      <c r="J257" s="14">
        <v>0</v>
      </c>
      <c r="K257" s="14">
        <v>0</v>
      </c>
      <c r="L257" s="14">
        <v>3.3114795935666672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5.853461174933333</v>
      </c>
      <c r="S257" s="14">
        <v>1.6371784049666664</v>
      </c>
      <c r="T257" s="14">
        <v>0</v>
      </c>
      <c r="U257" s="14">
        <v>0</v>
      </c>
      <c r="V257" s="14">
        <v>2.2186563488999993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5.1399230956000004</v>
      </c>
      <c r="AC257" s="14">
        <v>7.4200035533333319E-2</v>
      </c>
      <c r="AD257" s="14">
        <v>0</v>
      </c>
      <c r="AE257" s="14">
        <v>0</v>
      </c>
      <c r="AF257" s="14">
        <v>0.84618309690000004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2.1776130368666662</v>
      </c>
      <c r="AM257" s="14">
        <v>0</v>
      </c>
      <c r="AN257" s="14">
        <v>0</v>
      </c>
      <c r="AO257" s="14">
        <v>0</v>
      </c>
      <c r="AP257" s="14">
        <v>8.0417235099999998E-2</v>
      </c>
      <c r="AQ257" s="14">
        <v>0</v>
      </c>
      <c r="AR257" s="14">
        <v>0</v>
      </c>
      <c r="AS257" s="14">
        <v>0</v>
      </c>
      <c r="AT257" s="14">
        <v>0</v>
      </c>
      <c r="AU257" s="14">
        <v>0</v>
      </c>
      <c r="AV257" s="14">
        <v>219.69798759459931</v>
      </c>
      <c r="AW257" s="14">
        <v>45.419199765966667</v>
      </c>
      <c r="AX257" s="14">
        <v>0</v>
      </c>
      <c r="AY257" s="14">
        <v>0</v>
      </c>
      <c r="AZ257" s="14">
        <v>106.9498194774666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361.69703891205228</v>
      </c>
      <c r="BG257" s="14">
        <v>53.250404027366692</v>
      </c>
      <c r="BH257" s="14">
        <v>1.0365306155666669</v>
      </c>
      <c r="BI257" s="14">
        <v>0</v>
      </c>
      <c r="BJ257" s="14">
        <v>58.441673282966647</v>
      </c>
      <c r="BK257" s="15">
        <f t="shared" si="15"/>
        <v>875.1963477890182</v>
      </c>
    </row>
    <row r="258" spans="1:63" ht="15.75" thickBot="1" x14ac:dyDescent="0.3">
      <c r="A258" s="19"/>
      <c r="B258" s="20" t="s">
        <v>19</v>
      </c>
      <c r="C258" s="21">
        <f t="shared" ref="C258:BK258" si="16">SUM(C239:C257)</f>
        <v>0</v>
      </c>
      <c r="D258" s="21">
        <f t="shared" si="16"/>
        <v>0</v>
      </c>
      <c r="E258" s="21">
        <f t="shared" si="16"/>
        <v>0</v>
      </c>
      <c r="F258" s="21">
        <f t="shared" si="16"/>
        <v>0</v>
      </c>
      <c r="G258" s="21">
        <f t="shared" si="16"/>
        <v>0</v>
      </c>
      <c r="H258" s="21">
        <f t="shared" si="16"/>
        <v>525.14222433663326</v>
      </c>
      <c r="I258" s="21">
        <f t="shared" si="16"/>
        <v>1445.8045716338329</v>
      </c>
      <c r="J258" s="21">
        <f t="shared" si="16"/>
        <v>0.24879234726666669</v>
      </c>
      <c r="K258" s="21">
        <f t="shared" si="16"/>
        <v>0.131222542</v>
      </c>
      <c r="L258" s="21">
        <f t="shared" si="16"/>
        <v>599.53317667216663</v>
      </c>
      <c r="M258" s="21">
        <f t="shared" si="16"/>
        <v>0</v>
      </c>
      <c r="N258" s="21">
        <f t="shared" si="16"/>
        <v>0</v>
      </c>
      <c r="O258" s="21">
        <f t="shared" si="16"/>
        <v>0</v>
      </c>
      <c r="P258" s="21">
        <f t="shared" si="16"/>
        <v>0</v>
      </c>
      <c r="Q258" s="21">
        <f t="shared" si="16"/>
        <v>0</v>
      </c>
      <c r="R258" s="21">
        <f t="shared" si="16"/>
        <v>375.63413467806674</v>
      </c>
      <c r="S258" s="21">
        <f t="shared" si="16"/>
        <v>201.65025990306668</v>
      </c>
      <c r="T258" s="21">
        <f t="shared" si="16"/>
        <v>11.849661476233337</v>
      </c>
      <c r="U258" s="21">
        <f t="shared" si="16"/>
        <v>0</v>
      </c>
      <c r="V258" s="21">
        <f t="shared" si="16"/>
        <v>102.61518313380003</v>
      </c>
      <c r="W258" s="21">
        <f t="shared" si="16"/>
        <v>0</v>
      </c>
      <c r="X258" s="21">
        <f t="shared" si="16"/>
        <v>6.9133204333333333E-3</v>
      </c>
      <c r="Y258" s="21">
        <f t="shared" si="16"/>
        <v>0</v>
      </c>
      <c r="Z258" s="21">
        <f t="shared" si="16"/>
        <v>0</v>
      </c>
      <c r="AA258" s="21">
        <f t="shared" si="16"/>
        <v>0</v>
      </c>
      <c r="AB258" s="21">
        <f t="shared" si="16"/>
        <v>97.060015735166672</v>
      </c>
      <c r="AC258" s="21">
        <f t="shared" si="16"/>
        <v>4.0249899326999987</v>
      </c>
      <c r="AD258" s="21">
        <f t="shared" si="16"/>
        <v>0</v>
      </c>
      <c r="AE258" s="21">
        <f t="shared" si="16"/>
        <v>0</v>
      </c>
      <c r="AF258" s="21">
        <f t="shared" si="16"/>
        <v>42.399038719400004</v>
      </c>
      <c r="AG258" s="21">
        <f t="shared" si="16"/>
        <v>0</v>
      </c>
      <c r="AH258" s="21">
        <f t="shared" si="16"/>
        <v>0</v>
      </c>
      <c r="AI258" s="21">
        <f t="shared" si="16"/>
        <v>0</v>
      </c>
      <c r="AJ258" s="21">
        <f t="shared" si="16"/>
        <v>0</v>
      </c>
      <c r="AK258" s="21">
        <f t="shared" si="16"/>
        <v>0</v>
      </c>
      <c r="AL258" s="21">
        <f t="shared" si="16"/>
        <v>67.277026172966671</v>
      </c>
      <c r="AM258" s="21">
        <f t="shared" si="16"/>
        <v>0.35087806476666666</v>
      </c>
      <c r="AN258" s="21">
        <f t="shared" si="16"/>
        <v>0</v>
      </c>
      <c r="AO258" s="21">
        <f t="shared" si="16"/>
        <v>0</v>
      </c>
      <c r="AP258" s="21">
        <f t="shared" si="16"/>
        <v>2.3476317162333333</v>
      </c>
      <c r="AQ258" s="21">
        <f t="shared" si="16"/>
        <v>0</v>
      </c>
      <c r="AR258" s="21">
        <f t="shared" si="16"/>
        <v>2.6910308377333334</v>
      </c>
      <c r="AS258" s="21">
        <f t="shared" si="16"/>
        <v>0.20976448236666667</v>
      </c>
      <c r="AT258" s="21">
        <f t="shared" si="16"/>
        <v>0</v>
      </c>
      <c r="AU258" s="21">
        <f t="shared" si="16"/>
        <v>0</v>
      </c>
      <c r="AV258" s="21">
        <f t="shared" si="16"/>
        <v>10338.967928615328</v>
      </c>
      <c r="AW258" s="21">
        <f t="shared" si="16"/>
        <v>1351.4956236796002</v>
      </c>
      <c r="AX258" s="21">
        <f t="shared" si="16"/>
        <v>5.7713609908333341</v>
      </c>
      <c r="AY258" s="21">
        <f t="shared" si="16"/>
        <v>0.86207430000000007</v>
      </c>
      <c r="AZ258" s="21">
        <f t="shared" si="16"/>
        <v>3665.9066795436665</v>
      </c>
      <c r="BA258" s="21">
        <f t="shared" si="16"/>
        <v>0</v>
      </c>
      <c r="BB258" s="21">
        <f t="shared" si="16"/>
        <v>0</v>
      </c>
      <c r="BC258" s="21">
        <f t="shared" si="16"/>
        <v>0</v>
      </c>
      <c r="BD258" s="21">
        <f t="shared" si="16"/>
        <v>0</v>
      </c>
      <c r="BE258" s="21">
        <f t="shared" si="16"/>
        <v>0</v>
      </c>
      <c r="BF258" s="21">
        <f t="shared" si="16"/>
        <v>12509.270447980398</v>
      </c>
      <c r="BG258" s="21">
        <f t="shared" si="16"/>
        <v>777.2002235094667</v>
      </c>
      <c r="BH258" s="21">
        <f t="shared" si="16"/>
        <v>59.240885957466666</v>
      </c>
      <c r="BI258" s="21">
        <f t="shared" si="16"/>
        <v>0</v>
      </c>
      <c r="BJ258" s="21">
        <f t="shared" si="16"/>
        <v>1631.3109701237324</v>
      </c>
      <c r="BK258" s="22">
        <f t="shared" si="16"/>
        <v>33819.002710405322</v>
      </c>
    </row>
    <row r="259" spans="1:63" ht="15.75" thickBot="1" x14ac:dyDescent="0.3">
      <c r="A259" s="19"/>
      <c r="B259" s="45" t="s">
        <v>242</v>
      </c>
      <c r="C259" s="21">
        <f t="shared" ref="C259:BK259" si="17">C258+C237</f>
        <v>0</v>
      </c>
      <c r="D259" s="21">
        <f t="shared" si="17"/>
        <v>0</v>
      </c>
      <c r="E259" s="21">
        <f t="shared" si="17"/>
        <v>0</v>
      </c>
      <c r="F259" s="21">
        <f t="shared" si="17"/>
        <v>0</v>
      </c>
      <c r="G259" s="21">
        <f t="shared" si="17"/>
        <v>0</v>
      </c>
      <c r="H259" s="21">
        <f t="shared" si="17"/>
        <v>547.37503436959992</v>
      </c>
      <c r="I259" s="21">
        <f t="shared" si="17"/>
        <v>1447.5564372974661</v>
      </c>
      <c r="J259" s="21">
        <f t="shared" si="17"/>
        <v>0.24879234726666669</v>
      </c>
      <c r="K259" s="21">
        <f t="shared" si="17"/>
        <v>0.131222542</v>
      </c>
      <c r="L259" s="21">
        <f t="shared" si="17"/>
        <v>608.57127480789995</v>
      </c>
      <c r="M259" s="21">
        <f t="shared" si="17"/>
        <v>0</v>
      </c>
      <c r="N259" s="21">
        <f t="shared" si="17"/>
        <v>0</v>
      </c>
      <c r="O259" s="21">
        <f t="shared" si="17"/>
        <v>0</v>
      </c>
      <c r="P259" s="21">
        <f t="shared" si="17"/>
        <v>0</v>
      </c>
      <c r="Q259" s="21">
        <f t="shared" si="17"/>
        <v>0</v>
      </c>
      <c r="R259" s="21">
        <f t="shared" si="17"/>
        <v>401.89790943526674</v>
      </c>
      <c r="S259" s="21">
        <f t="shared" si="17"/>
        <v>201.66988100306668</v>
      </c>
      <c r="T259" s="21">
        <f t="shared" si="17"/>
        <v>11.849661476233337</v>
      </c>
      <c r="U259" s="21">
        <f t="shared" si="17"/>
        <v>0</v>
      </c>
      <c r="V259" s="21">
        <f t="shared" si="17"/>
        <v>104.46436449863336</v>
      </c>
      <c r="W259" s="21">
        <f t="shared" si="17"/>
        <v>0</v>
      </c>
      <c r="X259" s="21">
        <f t="shared" si="17"/>
        <v>6.9133204333333333E-3</v>
      </c>
      <c r="Y259" s="21">
        <f t="shared" si="17"/>
        <v>0</v>
      </c>
      <c r="Z259" s="21">
        <f t="shared" si="17"/>
        <v>0</v>
      </c>
      <c r="AA259" s="21">
        <f t="shared" si="17"/>
        <v>0</v>
      </c>
      <c r="AB259" s="21">
        <f t="shared" si="17"/>
        <v>100.79430663733334</v>
      </c>
      <c r="AC259" s="21">
        <f t="shared" si="17"/>
        <v>4.0252096452999986</v>
      </c>
      <c r="AD259" s="21">
        <f t="shared" si="17"/>
        <v>0</v>
      </c>
      <c r="AE259" s="21">
        <f t="shared" si="17"/>
        <v>0</v>
      </c>
      <c r="AF259" s="21">
        <f t="shared" si="17"/>
        <v>42.895544550966669</v>
      </c>
      <c r="AG259" s="21">
        <f t="shared" si="17"/>
        <v>0</v>
      </c>
      <c r="AH259" s="21">
        <f t="shared" si="17"/>
        <v>0</v>
      </c>
      <c r="AI259" s="21">
        <f t="shared" si="17"/>
        <v>0</v>
      </c>
      <c r="AJ259" s="21">
        <f t="shared" si="17"/>
        <v>0</v>
      </c>
      <c r="AK259" s="21">
        <f t="shared" si="17"/>
        <v>0</v>
      </c>
      <c r="AL259" s="21">
        <f t="shared" si="17"/>
        <v>69.90665110143334</v>
      </c>
      <c r="AM259" s="21">
        <f t="shared" si="17"/>
        <v>0.36200303543333334</v>
      </c>
      <c r="AN259" s="21">
        <f t="shared" si="17"/>
        <v>0</v>
      </c>
      <c r="AO259" s="21">
        <f t="shared" si="17"/>
        <v>0</v>
      </c>
      <c r="AP259" s="21">
        <f t="shared" si="17"/>
        <v>2.3739418544999999</v>
      </c>
      <c r="AQ259" s="21">
        <f t="shared" si="17"/>
        <v>0</v>
      </c>
      <c r="AR259" s="21">
        <f t="shared" si="17"/>
        <v>2.6910308377333334</v>
      </c>
      <c r="AS259" s="21">
        <f t="shared" si="17"/>
        <v>0.20976448236666667</v>
      </c>
      <c r="AT259" s="21">
        <f t="shared" si="17"/>
        <v>0</v>
      </c>
      <c r="AU259" s="21">
        <f t="shared" si="17"/>
        <v>0</v>
      </c>
      <c r="AV259" s="21">
        <f t="shared" si="17"/>
        <v>11783.358541763282</v>
      </c>
      <c r="AW259" s="21">
        <f t="shared" si="17"/>
        <v>1378.7271303679001</v>
      </c>
      <c r="AX259" s="21">
        <f t="shared" si="17"/>
        <v>5.8549157152000006</v>
      </c>
      <c r="AY259" s="21">
        <f t="shared" si="17"/>
        <v>0.86207430000000007</v>
      </c>
      <c r="AZ259" s="21">
        <f t="shared" si="17"/>
        <v>3754.582289302833</v>
      </c>
      <c r="BA259" s="21">
        <f t="shared" si="17"/>
        <v>0</v>
      </c>
      <c r="BB259" s="21">
        <f t="shared" si="17"/>
        <v>0</v>
      </c>
      <c r="BC259" s="21">
        <f t="shared" si="17"/>
        <v>0</v>
      </c>
      <c r="BD259" s="21">
        <f t="shared" si="17"/>
        <v>0</v>
      </c>
      <c r="BE259" s="21">
        <f t="shared" si="17"/>
        <v>0</v>
      </c>
      <c r="BF259" s="21">
        <f t="shared" si="17"/>
        <v>14123.183748635096</v>
      </c>
      <c r="BG259" s="21">
        <f t="shared" si="17"/>
        <v>839.66830745923335</v>
      </c>
      <c r="BH259" s="21">
        <f t="shared" si="17"/>
        <v>63.507565878699999</v>
      </c>
      <c r="BI259" s="21">
        <f t="shared" si="17"/>
        <v>0</v>
      </c>
      <c r="BJ259" s="21">
        <f t="shared" si="17"/>
        <v>1707.1397854475324</v>
      </c>
      <c r="BK259" s="22">
        <f t="shared" si="17"/>
        <v>37203.914302112709</v>
      </c>
    </row>
    <row r="260" spans="1:63" x14ac:dyDescent="0.25">
      <c r="A260" s="40"/>
      <c r="B260" s="41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6"/>
    </row>
    <row r="261" spans="1:63" x14ac:dyDescent="0.25">
      <c r="A261" s="8" t="s">
        <v>243</v>
      </c>
      <c r="B261" s="42" t="s">
        <v>244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4"/>
    </row>
    <row r="262" spans="1:63" x14ac:dyDescent="0.25">
      <c r="A262" s="8" t="s">
        <v>12</v>
      </c>
      <c r="B262" s="46" t="s">
        <v>245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14.526738443433333</v>
      </c>
      <c r="I262" s="47">
        <v>3.1954521168999999</v>
      </c>
      <c r="J262" s="47">
        <v>0</v>
      </c>
      <c r="K262" s="47">
        <v>0</v>
      </c>
      <c r="L262" s="47">
        <v>5.0029467270666661</v>
      </c>
      <c r="M262" s="47">
        <v>0</v>
      </c>
      <c r="N262" s="47">
        <v>0</v>
      </c>
      <c r="O262" s="47">
        <v>0</v>
      </c>
      <c r="P262" s="47">
        <v>0</v>
      </c>
      <c r="Q262" s="47">
        <v>0</v>
      </c>
      <c r="R262" s="47">
        <v>14.573935288200003</v>
      </c>
      <c r="S262" s="47">
        <v>14.204511715400001</v>
      </c>
      <c r="T262" s="47">
        <v>0</v>
      </c>
      <c r="U262" s="47">
        <v>0</v>
      </c>
      <c r="V262" s="47">
        <v>5.9357875597333347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1.0811484356999996</v>
      </c>
      <c r="AC262" s="47">
        <v>0</v>
      </c>
      <c r="AD262" s="47">
        <v>0</v>
      </c>
      <c r="AE262" s="47">
        <v>0</v>
      </c>
      <c r="AF262" s="47">
        <v>1.8987276017000001</v>
      </c>
      <c r="AG262" s="47">
        <v>0</v>
      </c>
      <c r="AH262" s="47">
        <v>0</v>
      </c>
      <c r="AI262" s="47">
        <v>0</v>
      </c>
      <c r="AJ262" s="47">
        <v>0</v>
      </c>
      <c r="AK262" s="47">
        <v>0</v>
      </c>
      <c r="AL262" s="47">
        <v>0.60983860680000002</v>
      </c>
      <c r="AM262" s="47">
        <v>5.8597360799999991E-2</v>
      </c>
      <c r="AN262" s="47">
        <v>0</v>
      </c>
      <c r="AO262" s="47">
        <v>0</v>
      </c>
      <c r="AP262" s="47">
        <v>0.12628163126666664</v>
      </c>
      <c r="AQ262" s="47">
        <v>0</v>
      </c>
      <c r="AR262" s="47">
        <v>0</v>
      </c>
      <c r="AS262" s="47">
        <v>8.4060351333333314E-3</v>
      </c>
      <c r="AT262" s="47">
        <v>0</v>
      </c>
      <c r="AU262" s="47">
        <v>0</v>
      </c>
      <c r="AV262" s="47">
        <v>695.26936057289925</v>
      </c>
      <c r="AW262" s="47">
        <v>91.794358657600029</v>
      </c>
      <c r="AX262" s="47">
        <v>9.1919502999999972E-2</v>
      </c>
      <c r="AY262" s="47">
        <v>0</v>
      </c>
      <c r="AZ262" s="47">
        <v>134.40012448506675</v>
      </c>
      <c r="BA262" s="47">
        <v>0</v>
      </c>
      <c r="BB262" s="47">
        <v>0</v>
      </c>
      <c r="BC262" s="47">
        <v>0</v>
      </c>
      <c r="BD262" s="47">
        <v>0</v>
      </c>
      <c r="BE262" s="47">
        <v>0</v>
      </c>
      <c r="BF262" s="47">
        <v>980.70095399744093</v>
      </c>
      <c r="BG262" s="47">
        <v>75.031234352833408</v>
      </c>
      <c r="BH262" s="47">
        <v>28.948069466100002</v>
      </c>
      <c r="BI262" s="47">
        <v>0</v>
      </c>
      <c r="BJ262" s="47">
        <v>176.80403931916675</v>
      </c>
      <c r="BK262" s="18">
        <f>SUM(C262:BJ262)</f>
        <v>2244.2624318762405</v>
      </c>
    </row>
    <row r="263" spans="1:63" ht="15.75" thickBot="1" x14ac:dyDescent="0.3">
      <c r="A263" s="16"/>
      <c r="B263" s="48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8"/>
    </row>
    <row r="264" spans="1:63" ht="15.75" thickBot="1" x14ac:dyDescent="0.3">
      <c r="A264" s="19"/>
      <c r="B264" s="45" t="s">
        <v>246</v>
      </c>
      <c r="C264" s="21">
        <f>SUM(C262:C263)</f>
        <v>0</v>
      </c>
      <c r="D264" s="21">
        <f t="shared" ref="D264:BK264" si="18">SUM(D262:D263)</f>
        <v>0</v>
      </c>
      <c r="E264" s="21">
        <f t="shared" si="18"/>
        <v>0</v>
      </c>
      <c r="F264" s="21">
        <f t="shared" si="18"/>
        <v>0</v>
      </c>
      <c r="G264" s="21">
        <f t="shared" si="18"/>
        <v>0</v>
      </c>
      <c r="H264" s="21">
        <f t="shared" si="18"/>
        <v>14.526738443433333</v>
      </c>
      <c r="I264" s="21">
        <f t="shared" si="18"/>
        <v>3.1954521168999999</v>
      </c>
      <c r="J264" s="21">
        <f t="shared" si="18"/>
        <v>0</v>
      </c>
      <c r="K264" s="21">
        <f t="shared" si="18"/>
        <v>0</v>
      </c>
      <c r="L264" s="21">
        <f t="shared" si="18"/>
        <v>5.0029467270666661</v>
      </c>
      <c r="M264" s="21">
        <f t="shared" si="18"/>
        <v>0</v>
      </c>
      <c r="N264" s="21">
        <f t="shared" si="18"/>
        <v>0</v>
      </c>
      <c r="O264" s="21">
        <f t="shared" si="18"/>
        <v>0</v>
      </c>
      <c r="P264" s="21">
        <f t="shared" si="18"/>
        <v>0</v>
      </c>
      <c r="Q264" s="21">
        <f t="shared" si="18"/>
        <v>0</v>
      </c>
      <c r="R264" s="21">
        <f t="shared" si="18"/>
        <v>14.573935288200003</v>
      </c>
      <c r="S264" s="21">
        <f t="shared" si="18"/>
        <v>14.204511715400001</v>
      </c>
      <c r="T264" s="21">
        <f t="shared" si="18"/>
        <v>0</v>
      </c>
      <c r="U264" s="21">
        <f t="shared" si="18"/>
        <v>0</v>
      </c>
      <c r="V264" s="21">
        <f t="shared" si="18"/>
        <v>5.9357875597333347</v>
      </c>
      <c r="W264" s="21">
        <f t="shared" si="18"/>
        <v>0</v>
      </c>
      <c r="X264" s="21">
        <f t="shared" si="18"/>
        <v>0</v>
      </c>
      <c r="Y264" s="21">
        <f t="shared" si="18"/>
        <v>0</v>
      </c>
      <c r="Z264" s="21">
        <f t="shared" si="18"/>
        <v>0</v>
      </c>
      <c r="AA264" s="21">
        <f t="shared" si="18"/>
        <v>0</v>
      </c>
      <c r="AB264" s="21">
        <f t="shared" si="18"/>
        <v>1.0811484356999996</v>
      </c>
      <c r="AC264" s="21">
        <f t="shared" si="18"/>
        <v>0</v>
      </c>
      <c r="AD264" s="21">
        <f t="shared" si="18"/>
        <v>0</v>
      </c>
      <c r="AE264" s="21">
        <f t="shared" si="18"/>
        <v>0</v>
      </c>
      <c r="AF264" s="21">
        <f t="shared" si="18"/>
        <v>1.8987276017000001</v>
      </c>
      <c r="AG264" s="21">
        <f t="shared" si="18"/>
        <v>0</v>
      </c>
      <c r="AH264" s="21">
        <f t="shared" si="18"/>
        <v>0</v>
      </c>
      <c r="AI264" s="21">
        <f t="shared" si="18"/>
        <v>0</v>
      </c>
      <c r="AJ264" s="21">
        <f t="shared" si="18"/>
        <v>0</v>
      </c>
      <c r="AK264" s="21">
        <f t="shared" si="18"/>
        <v>0</v>
      </c>
      <c r="AL264" s="21">
        <f t="shared" si="18"/>
        <v>0.60983860680000002</v>
      </c>
      <c r="AM264" s="21">
        <f t="shared" si="18"/>
        <v>5.8597360799999991E-2</v>
      </c>
      <c r="AN264" s="21">
        <f t="shared" si="18"/>
        <v>0</v>
      </c>
      <c r="AO264" s="21">
        <f t="shared" si="18"/>
        <v>0</v>
      </c>
      <c r="AP264" s="21">
        <f t="shared" si="18"/>
        <v>0.12628163126666664</v>
      </c>
      <c r="AQ264" s="21">
        <f t="shared" si="18"/>
        <v>0</v>
      </c>
      <c r="AR264" s="21">
        <f t="shared" si="18"/>
        <v>0</v>
      </c>
      <c r="AS264" s="21">
        <f t="shared" si="18"/>
        <v>8.4060351333333314E-3</v>
      </c>
      <c r="AT264" s="21">
        <f t="shared" si="18"/>
        <v>0</v>
      </c>
      <c r="AU264" s="21">
        <f t="shared" si="18"/>
        <v>0</v>
      </c>
      <c r="AV264" s="21">
        <f t="shared" si="18"/>
        <v>695.26936057289925</v>
      </c>
      <c r="AW264" s="21">
        <f t="shared" si="18"/>
        <v>91.794358657600029</v>
      </c>
      <c r="AX264" s="21">
        <f t="shared" si="18"/>
        <v>9.1919502999999972E-2</v>
      </c>
      <c r="AY264" s="21">
        <f t="shared" si="18"/>
        <v>0</v>
      </c>
      <c r="AZ264" s="21">
        <f t="shared" si="18"/>
        <v>134.40012448506675</v>
      </c>
      <c r="BA264" s="21">
        <f t="shared" si="18"/>
        <v>0</v>
      </c>
      <c r="BB264" s="21">
        <f t="shared" si="18"/>
        <v>0</v>
      </c>
      <c r="BC264" s="21">
        <f t="shared" si="18"/>
        <v>0</v>
      </c>
      <c r="BD264" s="21">
        <f t="shared" si="18"/>
        <v>0</v>
      </c>
      <c r="BE264" s="21">
        <f t="shared" si="18"/>
        <v>0</v>
      </c>
      <c r="BF264" s="21">
        <f t="shared" si="18"/>
        <v>980.70095399744093</v>
      </c>
      <c r="BG264" s="21">
        <f t="shared" si="18"/>
        <v>75.031234352833408</v>
      </c>
      <c r="BH264" s="21">
        <f t="shared" si="18"/>
        <v>28.948069466100002</v>
      </c>
      <c r="BI264" s="21">
        <f t="shared" si="18"/>
        <v>0</v>
      </c>
      <c r="BJ264" s="21">
        <f t="shared" si="18"/>
        <v>176.80403931916675</v>
      </c>
      <c r="BK264" s="21">
        <f t="shared" si="18"/>
        <v>2244.2624318762405</v>
      </c>
    </row>
    <row r="265" spans="1:63" x14ac:dyDescent="0.25">
      <c r="A265" s="40"/>
      <c r="B265" s="41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6"/>
    </row>
    <row r="266" spans="1:63" x14ac:dyDescent="0.25">
      <c r="A266" s="8" t="s">
        <v>247</v>
      </c>
      <c r="B266" s="42" t="s">
        <v>248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5"/>
    </row>
    <row r="267" spans="1:63" x14ac:dyDescent="0.25">
      <c r="A267" s="8" t="s">
        <v>12</v>
      </c>
      <c r="B267" s="9" t="s">
        <v>249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5"/>
    </row>
    <row r="268" spans="1:63" ht="15.75" thickBot="1" x14ac:dyDescent="0.3">
      <c r="A268" s="16"/>
      <c r="B268" s="13" t="s">
        <v>250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0</v>
      </c>
      <c r="AB268" s="17">
        <v>0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  <c r="AM268" s="17">
        <v>0</v>
      </c>
      <c r="AN268" s="17">
        <v>0</v>
      </c>
      <c r="AO268" s="17">
        <v>0</v>
      </c>
      <c r="AP268" s="17">
        <v>0</v>
      </c>
      <c r="AQ268" s="17">
        <v>0</v>
      </c>
      <c r="AR268" s="17">
        <v>5.0000000000000001E-4</v>
      </c>
      <c r="AS268" s="17">
        <v>0</v>
      </c>
      <c r="AT268" s="17">
        <v>0</v>
      </c>
      <c r="AU268" s="17">
        <v>0</v>
      </c>
      <c r="AV268" s="17">
        <v>149.05859371556897</v>
      </c>
      <c r="AW268" s="17">
        <v>122.791165694</v>
      </c>
      <c r="AX268" s="17">
        <v>0</v>
      </c>
      <c r="AY268" s="17">
        <v>2.1031</v>
      </c>
      <c r="AZ268" s="17">
        <v>56.426733392791597</v>
      </c>
      <c r="BA268" s="17">
        <v>0</v>
      </c>
      <c r="BB268" s="17">
        <v>0</v>
      </c>
      <c r="BC268" s="17">
        <v>0</v>
      </c>
      <c r="BD268" s="17">
        <v>0</v>
      </c>
      <c r="BE268" s="17">
        <v>0</v>
      </c>
      <c r="BF268" s="17">
        <v>13.4992439898854</v>
      </c>
      <c r="BG268" s="17">
        <v>0</v>
      </c>
      <c r="BH268" s="17">
        <v>0</v>
      </c>
      <c r="BI268" s="17">
        <v>0</v>
      </c>
      <c r="BJ268" s="17">
        <v>54.573180724754003</v>
      </c>
      <c r="BK268" s="18">
        <f>SUM(C268:BJ268)</f>
        <v>398.45251751699993</v>
      </c>
    </row>
    <row r="269" spans="1:63" ht="15.75" thickBot="1" x14ac:dyDescent="0.3">
      <c r="A269" s="19"/>
      <c r="B269" s="20" t="s">
        <v>15</v>
      </c>
      <c r="C269" s="21">
        <f>SUM(C268)</f>
        <v>0</v>
      </c>
      <c r="D269" s="21">
        <f t="shared" ref="D269:BK269" si="19">SUM(D268)</f>
        <v>0</v>
      </c>
      <c r="E269" s="21">
        <f t="shared" si="19"/>
        <v>0</v>
      </c>
      <c r="F269" s="21">
        <f t="shared" si="19"/>
        <v>0</v>
      </c>
      <c r="G269" s="21">
        <f t="shared" si="19"/>
        <v>0</v>
      </c>
      <c r="H269" s="21">
        <f t="shared" si="19"/>
        <v>0</v>
      </c>
      <c r="I269" s="21">
        <f t="shared" si="19"/>
        <v>0</v>
      </c>
      <c r="J269" s="21">
        <f t="shared" si="19"/>
        <v>0</v>
      </c>
      <c r="K269" s="21">
        <f t="shared" si="19"/>
        <v>0</v>
      </c>
      <c r="L269" s="21">
        <f t="shared" si="19"/>
        <v>0</v>
      </c>
      <c r="M269" s="21">
        <f t="shared" si="19"/>
        <v>0</v>
      </c>
      <c r="N269" s="21">
        <f t="shared" si="19"/>
        <v>0</v>
      </c>
      <c r="O269" s="21">
        <f t="shared" si="19"/>
        <v>0</v>
      </c>
      <c r="P269" s="21">
        <f t="shared" si="19"/>
        <v>0</v>
      </c>
      <c r="Q269" s="21">
        <f t="shared" si="19"/>
        <v>0</v>
      </c>
      <c r="R269" s="21">
        <f t="shared" si="19"/>
        <v>0</v>
      </c>
      <c r="S269" s="21">
        <f t="shared" si="19"/>
        <v>0</v>
      </c>
      <c r="T269" s="21">
        <f t="shared" si="19"/>
        <v>0</v>
      </c>
      <c r="U269" s="21">
        <f t="shared" si="19"/>
        <v>0</v>
      </c>
      <c r="V269" s="21">
        <f t="shared" si="19"/>
        <v>0</v>
      </c>
      <c r="W269" s="21">
        <f t="shared" si="19"/>
        <v>0</v>
      </c>
      <c r="X269" s="21">
        <f t="shared" si="19"/>
        <v>0</v>
      </c>
      <c r="Y269" s="21">
        <f t="shared" si="19"/>
        <v>0</v>
      </c>
      <c r="Z269" s="21">
        <f t="shared" si="19"/>
        <v>0</v>
      </c>
      <c r="AA269" s="21">
        <f t="shared" si="19"/>
        <v>0</v>
      </c>
      <c r="AB269" s="21">
        <f t="shared" si="19"/>
        <v>0</v>
      </c>
      <c r="AC269" s="21">
        <f t="shared" si="19"/>
        <v>0</v>
      </c>
      <c r="AD269" s="21">
        <f t="shared" si="19"/>
        <v>0</v>
      </c>
      <c r="AE269" s="21">
        <f t="shared" si="19"/>
        <v>0</v>
      </c>
      <c r="AF269" s="21">
        <f t="shared" si="19"/>
        <v>0</v>
      </c>
      <c r="AG269" s="21">
        <f t="shared" si="19"/>
        <v>0</v>
      </c>
      <c r="AH269" s="21">
        <f t="shared" si="19"/>
        <v>0</v>
      </c>
      <c r="AI269" s="21">
        <f t="shared" si="19"/>
        <v>0</v>
      </c>
      <c r="AJ269" s="21">
        <f t="shared" si="19"/>
        <v>0</v>
      </c>
      <c r="AK269" s="21">
        <f t="shared" si="19"/>
        <v>0</v>
      </c>
      <c r="AL269" s="21">
        <f t="shared" si="19"/>
        <v>0</v>
      </c>
      <c r="AM269" s="21">
        <f t="shared" si="19"/>
        <v>0</v>
      </c>
      <c r="AN269" s="21">
        <f t="shared" si="19"/>
        <v>0</v>
      </c>
      <c r="AO269" s="21">
        <f t="shared" si="19"/>
        <v>0</v>
      </c>
      <c r="AP269" s="21">
        <f t="shared" si="19"/>
        <v>0</v>
      </c>
      <c r="AQ269" s="21">
        <f t="shared" si="19"/>
        <v>0</v>
      </c>
      <c r="AR269" s="21">
        <f t="shared" si="19"/>
        <v>5.0000000000000001E-4</v>
      </c>
      <c r="AS269" s="21">
        <f t="shared" si="19"/>
        <v>0</v>
      </c>
      <c r="AT269" s="21">
        <f t="shared" si="19"/>
        <v>0</v>
      </c>
      <c r="AU269" s="21">
        <f t="shared" si="19"/>
        <v>0</v>
      </c>
      <c r="AV269" s="21">
        <f t="shared" si="19"/>
        <v>149.05859371556897</v>
      </c>
      <c r="AW269" s="21">
        <f t="shared" si="19"/>
        <v>122.791165694</v>
      </c>
      <c r="AX269" s="21">
        <f t="shared" si="19"/>
        <v>0</v>
      </c>
      <c r="AY269" s="21">
        <f t="shared" si="19"/>
        <v>2.1031</v>
      </c>
      <c r="AZ269" s="21">
        <f t="shared" si="19"/>
        <v>56.426733392791597</v>
      </c>
      <c r="BA269" s="21">
        <f t="shared" si="19"/>
        <v>0</v>
      </c>
      <c r="BB269" s="21">
        <f t="shared" si="19"/>
        <v>0</v>
      </c>
      <c r="BC269" s="21">
        <f t="shared" si="19"/>
        <v>0</v>
      </c>
      <c r="BD269" s="21">
        <f t="shared" si="19"/>
        <v>0</v>
      </c>
      <c r="BE269" s="21">
        <f t="shared" si="19"/>
        <v>0</v>
      </c>
      <c r="BF269" s="21">
        <f t="shared" si="19"/>
        <v>13.4992439898854</v>
      </c>
      <c r="BG269" s="21">
        <f t="shared" si="19"/>
        <v>0</v>
      </c>
      <c r="BH269" s="21">
        <f t="shared" si="19"/>
        <v>0</v>
      </c>
      <c r="BI269" s="21">
        <f t="shared" si="19"/>
        <v>0</v>
      </c>
      <c r="BJ269" s="21">
        <f t="shared" si="19"/>
        <v>54.573180724754003</v>
      </c>
      <c r="BK269" s="22">
        <f t="shared" si="19"/>
        <v>398.45251751699993</v>
      </c>
    </row>
    <row r="270" spans="1:63" x14ac:dyDescent="0.25">
      <c r="A270" s="40"/>
      <c r="B270" s="49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1"/>
    </row>
    <row r="271" spans="1:63" x14ac:dyDescent="0.25">
      <c r="A271" s="8" t="s">
        <v>16</v>
      </c>
      <c r="B271" s="9" t="s">
        <v>251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5"/>
    </row>
    <row r="272" spans="1:63" x14ac:dyDescent="0.25">
      <c r="A272" s="52"/>
      <c r="B272" s="13" t="s">
        <v>252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6.6270559000000007E-2</v>
      </c>
      <c r="AC272" s="17">
        <v>0</v>
      </c>
      <c r="AD272" s="17">
        <v>0</v>
      </c>
      <c r="AE272" s="17">
        <v>0</v>
      </c>
      <c r="AF272" s="17">
        <v>0.53720210499999999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0.13807064799999999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0</v>
      </c>
      <c r="AU272" s="17">
        <v>0</v>
      </c>
      <c r="AV272" s="17">
        <v>2.3696111809354798</v>
      </c>
      <c r="AW272" s="17">
        <v>2481.2611582661616</v>
      </c>
      <c r="AX272" s="17">
        <v>0</v>
      </c>
      <c r="AY272" s="17">
        <v>0</v>
      </c>
      <c r="AZ272" s="17">
        <v>0.29997994712903198</v>
      </c>
      <c r="BA272" s="17">
        <v>0</v>
      </c>
      <c r="BB272" s="17">
        <v>0</v>
      </c>
      <c r="BC272" s="17">
        <v>0</v>
      </c>
      <c r="BD272" s="17">
        <v>0</v>
      </c>
      <c r="BE272" s="17">
        <v>0</v>
      </c>
      <c r="BF272" s="17">
        <v>2.5916052198387098</v>
      </c>
      <c r="BG272" s="17">
        <v>2.6964020543871001</v>
      </c>
      <c r="BH272" s="17">
        <v>0</v>
      </c>
      <c r="BI272" s="17">
        <v>0</v>
      </c>
      <c r="BJ272" s="17">
        <v>1.1755353548387098E-2</v>
      </c>
      <c r="BK272" s="18">
        <f>SUM(C272:BJ272)</f>
        <v>2489.9720553339998</v>
      </c>
    </row>
    <row r="273" spans="1:63" ht="15.75" thickBot="1" x14ac:dyDescent="0.3">
      <c r="A273" s="52"/>
      <c r="B273" s="13" t="s">
        <v>253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5.0225598000000003E-2</v>
      </c>
      <c r="AC273" s="17">
        <v>0</v>
      </c>
      <c r="AD273" s="17">
        <v>0</v>
      </c>
      <c r="AE273" s="17">
        <v>0</v>
      </c>
      <c r="AF273" s="17">
        <v>0.63149275599999999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3.6239408999999993E-2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0</v>
      </c>
      <c r="AU273" s="17">
        <v>0</v>
      </c>
      <c r="AV273" s="17">
        <v>1.29049514851613</v>
      </c>
      <c r="AW273" s="17">
        <v>760.84839009312918</v>
      </c>
      <c r="AX273" s="17">
        <v>0</v>
      </c>
      <c r="AY273" s="17">
        <v>0</v>
      </c>
      <c r="AZ273" s="17">
        <v>9.7467571129032302E-2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>
        <v>1.3925679103225801</v>
      </c>
      <c r="BG273" s="17">
        <v>0.29554907429032301</v>
      </c>
      <c r="BH273" s="17">
        <v>0</v>
      </c>
      <c r="BI273" s="17">
        <v>0</v>
      </c>
      <c r="BJ273" s="17">
        <v>2.1094156129032255E-3</v>
      </c>
      <c r="BK273" s="18">
        <f>SUM(C273:BJ273)</f>
        <v>764.64453697600015</v>
      </c>
    </row>
    <row r="274" spans="1:63" ht="15.75" thickBot="1" x14ac:dyDescent="0.3">
      <c r="A274" s="31"/>
      <c r="B274" s="53" t="s">
        <v>19</v>
      </c>
      <c r="C274" s="54">
        <f>SUM(C272:C273)</f>
        <v>0</v>
      </c>
      <c r="D274" s="21">
        <f t="shared" ref="D274:BK274" si="20">SUM(D272:D273)</f>
        <v>0</v>
      </c>
      <c r="E274" s="21">
        <f t="shared" si="20"/>
        <v>0</v>
      </c>
      <c r="F274" s="21">
        <f t="shared" si="20"/>
        <v>0</v>
      </c>
      <c r="G274" s="21">
        <f t="shared" si="20"/>
        <v>0</v>
      </c>
      <c r="H274" s="21">
        <f t="shared" si="20"/>
        <v>0</v>
      </c>
      <c r="I274" s="21">
        <f t="shared" si="20"/>
        <v>0</v>
      </c>
      <c r="J274" s="21">
        <f t="shared" si="20"/>
        <v>0</v>
      </c>
      <c r="K274" s="21">
        <f t="shared" si="20"/>
        <v>0</v>
      </c>
      <c r="L274" s="21">
        <f t="shared" si="20"/>
        <v>0</v>
      </c>
      <c r="M274" s="21">
        <f t="shared" si="20"/>
        <v>0</v>
      </c>
      <c r="N274" s="21">
        <f t="shared" si="20"/>
        <v>0</v>
      </c>
      <c r="O274" s="21">
        <f t="shared" si="20"/>
        <v>0</v>
      </c>
      <c r="P274" s="21">
        <f t="shared" si="20"/>
        <v>0</v>
      </c>
      <c r="Q274" s="21">
        <f t="shared" si="20"/>
        <v>0</v>
      </c>
      <c r="R274" s="21">
        <f t="shared" si="20"/>
        <v>0</v>
      </c>
      <c r="S274" s="21">
        <f t="shared" si="20"/>
        <v>0</v>
      </c>
      <c r="T274" s="21">
        <f t="shared" si="20"/>
        <v>0</v>
      </c>
      <c r="U274" s="21">
        <f t="shared" si="20"/>
        <v>0</v>
      </c>
      <c r="V274" s="21">
        <f t="shared" si="20"/>
        <v>0</v>
      </c>
      <c r="W274" s="21">
        <f t="shared" si="20"/>
        <v>0</v>
      </c>
      <c r="X274" s="21">
        <f t="shared" si="20"/>
        <v>0</v>
      </c>
      <c r="Y274" s="21">
        <f t="shared" si="20"/>
        <v>0</v>
      </c>
      <c r="Z274" s="21">
        <f t="shared" si="20"/>
        <v>0</v>
      </c>
      <c r="AA274" s="21">
        <f t="shared" si="20"/>
        <v>0</v>
      </c>
      <c r="AB274" s="21">
        <f t="shared" si="20"/>
        <v>0.11649615700000002</v>
      </c>
      <c r="AC274" s="21">
        <f t="shared" si="20"/>
        <v>0</v>
      </c>
      <c r="AD274" s="21">
        <f t="shared" si="20"/>
        <v>0</v>
      </c>
      <c r="AE274" s="21">
        <f t="shared" si="20"/>
        <v>0</v>
      </c>
      <c r="AF274" s="21">
        <f t="shared" si="20"/>
        <v>1.1686948610000001</v>
      </c>
      <c r="AG274" s="21">
        <f t="shared" si="20"/>
        <v>0</v>
      </c>
      <c r="AH274" s="21">
        <f t="shared" si="20"/>
        <v>0</v>
      </c>
      <c r="AI274" s="21">
        <f t="shared" si="20"/>
        <v>0</v>
      </c>
      <c r="AJ274" s="21">
        <f t="shared" si="20"/>
        <v>0</v>
      </c>
      <c r="AK274" s="21">
        <f t="shared" si="20"/>
        <v>0</v>
      </c>
      <c r="AL274" s="21">
        <f t="shared" si="20"/>
        <v>0.17431005699999999</v>
      </c>
      <c r="AM274" s="21">
        <f t="shared" si="20"/>
        <v>0</v>
      </c>
      <c r="AN274" s="21">
        <f t="shared" si="20"/>
        <v>0</v>
      </c>
      <c r="AO274" s="21">
        <f t="shared" si="20"/>
        <v>0</v>
      </c>
      <c r="AP274" s="21">
        <f t="shared" si="20"/>
        <v>0</v>
      </c>
      <c r="AQ274" s="21">
        <f t="shared" si="20"/>
        <v>0</v>
      </c>
      <c r="AR274" s="21">
        <f t="shared" si="20"/>
        <v>0</v>
      </c>
      <c r="AS274" s="21">
        <f t="shared" si="20"/>
        <v>0</v>
      </c>
      <c r="AT274" s="21">
        <f t="shared" si="20"/>
        <v>0</v>
      </c>
      <c r="AU274" s="21">
        <f t="shared" si="20"/>
        <v>0</v>
      </c>
      <c r="AV274" s="21">
        <f t="shared" si="20"/>
        <v>3.6601063294516099</v>
      </c>
      <c r="AW274" s="21">
        <f t="shared" si="20"/>
        <v>3242.1095483592908</v>
      </c>
      <c r="AX274" s="21">
        <f t="shared" si="20"/>
        <v>0</v>
      </c>
      <c r="AY274" s="21">
        <f t="shared" si="20"/>
        <v>0</v>
      </c>
      <c r="AZ274" s="21">
        <f t="shared" si="20"/>
        <v>0.39744751825806429</v>
      </c>
      <c r="BA274" s="21">
        <f t="shared" si="20"/>
        <v>0</v>
      </c>
      <c r="BB274" s="21">
        <f t="shared" si="20"/>
        <v>0</v>
      </c>
      <c r="BC274" s="21">
        <f t="shared" si="20"/>
        <v>0</v>
      </c>
      <c r="BD274" s="21">
        <f t="shared" si="20"/>
        <v>0</v>
      </c>
      <c r="BE274" s="21">
        <f t="shared" si="20"/>
        <v>0</v>
      </c>
      <c r="BF274" s="21">
        <f t="shared" si="20"/>
        <v>3.9841731301612899</v>
      </c>
      <c r="BG274" s="21">
        <f t="shared" si="20"/>
        <v>2.9919511286774232</v>
      </c>
      <c r="BH274" s="21">
        <f t="shared" si="20"/>
        <v>0</v>
      </c>
      <c r="BI274" s="21">
        <f t="shared" si="20"/>
        <v>0</v>
      </c>
      <c r="BJ274" s="21">
        <f t="shared" si="20"/>
        <v>1.3864769161290324E-2</v>
      </c>
      <c r="BK274" s="55">
        <f t="shared" si="20"/>
        <v>3254.6165923099998</v>
      </c>
    </row>
    <row r="275" spans="1:63" ht="15.75" thickBot="1" x14ac:dyDescent="0.3">
      <c r="A275" s="19"/>
      <c r="B275" s="45" t="s">
        <v>242</v>
      </c>
      <c r="C275" s="21">
        <f>C274+C269</f>
        <v>0</v>
      </c>
      <c r="D275" s="21">
        <f t="shared" ref="D275:BK275" si="21">D274+D269</f>
        <v>0</v>
      </c>
      <c r="E275" s="21">
        <f t="shared" si="21"/>
        <v>0</v>
      </c>
      <c r="F275" s="21">
        <f t="shared" si="21"/>
        <v>0</v>
      </c>
      <c r="G275" s="21">
        <f t="shared" si="21"/>
        <v>0</v>
      </c>
      <c r="H275" s="21">
        <f t="shared" si="21"/>
        <v>0</v>
      </c>
      <c r="I275" s="21">
        <f t="shared" si="21"/>
        <v>0</v>
      </c>
      <c r="J275" s="21">
        <f t="shared" si="21"/>
        <v>0</v>
      </c>
      <c r="K275" s="21">
        <f t="shared" si="21"/>
        <v>0</v>
      </c>
      <c r="L275" s="21">
        <f t="shared" si="21"/>
        <v>0</v>
      </c>
      <c r="M275" s="21">
        <f t="shared" si="21"/>
        <v>0</v>
      </c>
      <c r="N275" s="21">
        <f t="shared" si="21"/>
        <v>0</v>
      </c>
      <c r="O275" s="21">
        <f t="shared" si="21"/>
        <v>0</v>
      </c>
      <c r="P275" s="21">
        <f t="shared" si="21"/>
        <v>0</v>
      </c>
      <c r="Q275" s="21">
        <f t="shared" si="21"/>
        <v>0</v>
      </c>
      <c r="R275" s="21">
        <f t="shared" si="21"/>
        <v>0</v>
      </c>
      <c r="S275" s="21">
        <f t="shared" si="21"/>
        <v>0</v>
      </c>
      <c r="T275" s="21">
        <f t="shared" si="21"/>
        <v>0</v>
      </c>
      <c r="U275" s="21">
        <f t="shared" si="21"/>
        <v>0</v>
      </c>
      <c r="V275" s="21">
        <f t="shared" si="21"/>
        <v>0</v>
      </c>
      <c r="W275" s="21">
        <f t="shared" si="21"/>
        <v>0</v>
      </c>
      <c r="X275" s="21">
        <f t="shared" si="21"/>
        <v>0</v>
      </c>
      <c r="Y275" s="21">
        <f t="shared" si="21"/>
        <v>0</v>
      </c>
      <c r="Z275" s="21">
        <f t="shared" si="21"/>
        <v>0</v>
      </c>
      <c r="AA275" s="21">
        <f t="shared" si="21"/>
        <v>0</v>
      </c>
      <c r="AB275" s="21">
        <f t="shared" si="21"/>
        <v>0.11649615700000002</v>
      </c>
      <c r="AC275" s="21">
        <f t="shared" si="21"/>
        <v>0</v>
      </c>
      <c r="AD275" s="21">
        <f t="shared" si="21"/>
        <v>0</v>
      </c>
      <c r="AE275" s="21">
        <f t="shared" si="21"/>
        <v>0</v>
      </c>
      <c r="AF275" s="21">
        <f t="shared" si="21"/>
        <v>1.1686948610000001</v>
      </c>
      <c r="AG275" s="21">
        <f t="shared" si="21"/>
        <v>0</v>
      </c>
      <c r="AH275" s="21">
        <f t="shared" si="21"/>
        <v>0</v>
      </c>
      <c r="AI275" s="21">
        <f t="shared" si="21"/>
        <v>0</v>
      </c>
      <c r="AJ275" s="21">
        <f t="shared" si="21"/>
        <v>0</v>
      </c>
      <c r="AK275" s="21">
        <f t="shared" si="21"/>
        <v>0</v>
      </c>
      <c r="AL275" s="21">
        <f t="shared" si="21"/>
        <v>0.17431005699999999</v>
      </c>
      <c r="AM275" s="21">
        <f t="shared" si="21"/>
        <v>0</v>
      </c>
      <c r="AN275" s="21">
        <f t="shared" si="21"/>
        <v>0</v>
      </c>
      <c r="AO275" s="21">
        <f t="shared" si="21"/>
        <v>0</v>
      </c>
      <c r="AP275" s="21">
        <f t="shared" si="21"/>
        <v>0</v>
      </c>
      <c r="AQ275" s="21">
        <f t="shared" si="21"/>
        <v>0</v>
      </c>
      <c r="AR275" s="21">
        <f t="shared" si="21"/>
        <v>5.0000000000000001E-4</v>
      </c>
      <c r="AS275" s="21">
        <f t="shared" si="21"/>
        <v>0</v>
      </c>
      <c r="AT275" s="21">
        <f t="shared" si="21"/>
        <v>0</v>
      </c>
      <c r="AU275" s="21">
        <f t="shared" si="21"/>
        <v>0</v>
      </c>
      <c r="AV275" s="21">
        <f t="shared" si="21"/>
        <v>152.7187000450206</v>
      </c>
      <c r="AW275" s="21">
        <f t="shared" si="21"/>
        <v>3364.9007140532908</v>
      </c>
      <c r="AX275" s="21">
        <f t="shared" si="21"/>
        <v>0</v>
      </c>
      <c r="AY275" s="21">
        <f t="shared" si="21"/>
        <v>2.1031</v>
      </c>
      <c r="AZ275" s="21">
        <f t="shared" si="21"/>
        <v>56.824180911049659</v>
      </c>
      <c r="BA275" s="21">
        <f t="shared" si="21"/>
        <v>0</v>
      </c>
      <c r="BB275" s="21">
        <f t="shared" si="21"/>
        <v>0</v>
      </c>
      <c r="BC275" s="21">
        <f t="shared" si="21"/>
        <v>0</v>
      </c>
      <c r="BD275" s="21">
        <f t="shared" si="21"/>
        <v>0</v>
      </c>
      <c r="BE275" s="21">
        <f t="shared" si="21"/>
        <v>0</v>
      </c>
      <c r="BF275" s="21">
        <f t="shared" si="21"/>
        <v>17.483417120046688</v>
      </c>
      <c r="BG275" s="21">
        <f t="shared" si="21"/>
        <v>2.9919511286774232</v>
      </c>
      <c r="BH275" s="21">
        <f t="shared" si="21"/>
        <v>0</v>
      </c>
      <c r="BI275" s="21">
        <f t="shared" si="21"/>
        <v>0</v>
      </c>
      <c r="BJ275" s="21">
        <f t="shared" si="21"/>
        <v>54.587045493915291</v>
      </c>
      <c r="BK275" s="22">
        <f t="shared" si="21"/>
        <v>3653.0691098269999</v>
      </c>
    </row>
    <row r="276" spans="1:63" x14ac:dyDescent="0.25">
      <c r="A276" s="40"/>
      <c r="B276" s="56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1"/>
    </row>
    <row r="277" spans="1:63" x14ac:dyDescent="0.25">
      <c r="A277" s="8" t="s">
        <v>254</v>
      </c>
      <c r="B277" s="42" t="s">
        <v>255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5"/>
    </row>
    <row r="278" spans="1:63" ht="15.75" thickBot="1" x14ac:dyDescent="0.3">
      <c r="A278" s="52" t="s">
        <v>12</v>
      </c>
      <c r="B278" s="57" t="s">
        <v>256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17">
        <v>0</v>
      </c>
      <c r="AY278" s="17">
        <v>0</v>
      </c>
      <c r="AZ278" s="17">
        <v>0</v>
      </c>
      <c r="BA278" s="17">
        <v>0</v>
      </c>
      <c r="BB278" s="17">
        <v>0</v>
      </c>
      <c r="BC278" s="17">
        <v>0</v>
      </c>
      <c r="BD278" s="17">
        <v>0</v>
      </c>
      <c r="BE278" s="17">
        <v>0</v>
      </c>
      <c r="BF278" s="17">
        <v>0</v>
      </c>
      <c r="BG278" s="17">
        <v>0</v>
      </c>
      <c r="BH278" s="17">
        <v>0</v>
      </c>
      <c r="BI278" s="17">
        <v>0</v>
      </c>
      <c r="BJ278" s="17">
        <v>0</v>
      </c>
      <c r="BK278" s="18">
        <v>0</v>
      </c>
    </row>
    <row r="279" spans="1:63" ht="15.75" thickBot="1" x14ac:dyDescent="0.3">
      <c r="A279" s="19"/>
      <c r="B279" s="45" t="s">
        <v>246</v>
      </c>
      <c r="C279" s="21">
        <f>SUM(C278)</f>
        <v>0</v>
      </c>
      <c r="D279" s="21">
        <f t="shared" ref="D279:BK279" si="22">SUM(D278)</f>
        <v>0</v>
      </c>
      <c r="E279" s="21">
        <f t="shared" si="22"/>
        <v>0</v>
      </c>
      <c r="F279" s="21">
        <f t="shared" si="22"/>
        <v>0</v>
      </c>
      <c r="G279" s="21">
        <f t="shared" si="22"/>
        <v>0</v>
      </c>
      <c r="H279" s="21">
        <f t="shared" si="22"/>
        <v>0</v>
      </c>
      <c r="I279" s="21">
        <f t="shared" si="22"/>
        <v>0</v>
      </c>
      <c r="J279" s="21">
        <f t="shared" si="22"/>
        <v>0</v>
      </c>
      <c r="K279" s="21">
        <f t="shared" si="22"/>
        <v>0</v>
      </c>
      <c r="L279" s="21">
        <f t="shared" si="22"/>
        <v>0</v>
      </c>
      <c r="M279" s="21">
        <f t="shared" si="22"/>
        <v>0</v>
      </c>
      <c r="N279" s="21">
        <f t="shared" si="22"/>
        <v>0</v>
      </c>
      <c r="O279" s="21">
        <f t="shared" si="22"/>
        <v>0</v>
      </c>
      <c r="P279" s="21">
        <f t="shared" si="22"/>
        <v>0</v>
      </c>
      <c r="Q279" s="21">
        <f t="shared" si="22"/>
        <v>0</v>
      </c>
      <c r="R279" s="21">
        <f t="shared" si="22"/>
        <v>0</v>
      </c>
      <c r="S279" s="21">
        <f t="shared" si="22"/>
        <v>0</v>
      </c>
      <c r="T279" s="21">
        <f t="shared" si="22"/>
        <v>0</v>
      </c>
      <c r="U279" s="21">
        <f t="shared" si="22"/>
        <v>0</v>
      </c>
      <c r="V279" s="21">
        <f t="shared" si="22"/>
        <v>0</v>
      </c>
      <c r="W279" s="21">
        <f t="shared" si="22"/>
        <v>0</v>
      </c>
      <c r="X279" s="21">
        <f t="shared" si="22"/>
        <v>0</v>
      </c>
      <c r="Y279" s="21">
        <f t="shared" si="22"/>
        <v>0</v>
      </c>
      <c r="Z279" s="21">
        <f t="shared" si="22"/>
        <v>0</v>
      </c>
      <c r="AA279" s="21">
        <f t="shared" si="22"/>
        <v>0</v>
      </c>
      <c r="AB279" s="21">
        <f t="shared" si="22"/>
        <v>0</v>
      </c>
      <c r="AC279" s="21">
        <f t="shared" si="22"/>
        <v>0</v>
      </c>
      <c r="AD279" s="21">
        <f t="shared" si="22"/>
        <v>0</v>
      </c>
      <c r="AE279" s="21">
        <f t="shared" si="22"/>
        <v>0</v>
      </c>
      <c r="AF279" s="21">
        <f t="shared" si="22"/>
        <v>0</v>
      </c>
      <c r="AG279" s="21">
        <f t="shared" si="22"/>
        <v>0</v>
      </c>
      <c r="AH279" s="21">
        <f t="shared" si="22"/>
        <v>0</v>
      </c>
      <c r="AI279" s="21">
        <f t="shared" si="22"/>
        <v>0</v>
      </c>
      <c r="AJ279" s="21">
        <f t="shared" si="22"/>
        <v>0</v>
      </c>
      <c r="AK279" s="21">
        <f t="shared" si="22"/>
        <v>0</v>
      </c>
      <c r="AL279" s="21">
        <f t="shared" si="22"/>
        <v>0</v>
      </c>
      <c r="AM279" s="21">
        <f t="shared" si="22"/>
        <v>0</v>
      </c>
      <c r="AN279" s="21">
        <f t="shared" si="22"/>
        <v>0</v>
      </c>
      <c r="AO279" s="21">
        <f t="shared" si="22"/>
        <v>0</v>
      </c>
      <c r="AP279" s="21">
        <f t="shared" si="22"/>
        <v>0</v>
      </c>
      <c r="AQ279" s="21">
        <f t="shared" si="22"/>
        <v>0</v>
      </c>
      <c r="AR279" s="21">
        <f t="shared" si="22"/>
        <v>0</v>
      </c>
      <c r="AS279" s="21">
        <f t="shared" si="22"/>
        <v>0</v>
      </c>
      <c r="AT279" s="21">
        <f t="shared" si="22"/>
        <v>0</v>
      </c>
      <c r="AU279" s="21">
        <f t="shared" si="22"/>
        <v>0</v>
      </c>
      <c r="AV279" s="21">
        <f t="shared" si="22"/>
        <v>0</v>
      </c>
      <c r="AW279" s="21">
        <f t="shared" si="22"/>
        <v>0</v>
      </c>
      <c r="AX279" s="21">
        <f t="shared" si="22"/>
        <v>0</v>
      </c>
      <c r="AY279" s="21">
        <f t="shared" si="22"/>
        <v>0</v>
      </c>
      <c r="AZ279" s="21">
        <f t="shared" si="22"/>
        <v>0</v>
      </c>
      <c r="BA279" s="21">
        <f t="shared" si="22"/>
        <v>0</v>
      </c>
      <c r="BB279" s="21">
        <f t="shared" si="22"/>
        <v>0</v>
      </c>
      <c r="BC279" s="21">
        <f t="shared" si="22"/>
        <v>0</v>
      </c>
      <c r="BD279" s="21">
        <f t="shared" si="22"/>
        <v>0</v>
      </c>
      <c r="BE279" s="21">
        <f t="shared" si="22"/>
        <v>0</v>
      </c>
      <c r="BF279" s="21">
        <f t="shared" si="22"/>
        <v>0</v>
      </c>
      <c r="BG279" s="21">
        <f t="shared" si="22"/>
        <v>0</v>
      </c>
      <c r="BH279" s="21">
        <f t="shared" si="22"/>
        <v>0</v>
      </c>
      <c r="BI279" s="21">
        <f t="shared" si="22"/>
        <v>0</v>
      </c>
      <c r="BJ279" s="21">
        <f t="shared" si="22"/>
        <v>0</v>
      </c>
      <c r="BK279" s="22">
        <f t="shared" si="22"/>
        <v>0</v>
      </c>
    </row>
    <row r="280" spans="1:63" ht="15.75" thickBot="1" x14ac:dyDescent="0.3">
      <c r="A280" s="58"/>
      <c r="B280" s="5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30"/>
    </row>
    <row r="281" spans="1:63" ht="15.75" thickBot="1" x14ac:dyDescent="0.3">
      <c r="A281" s="19"/>
      <c r="B281" s="60" t="s">
        <v>257</v>
      </c>
      <c r="C281" s="21">
        <f t="shared" ref="C281:AH281" si="23">C279+C275+C264+C259+C227</f>
        <v>0</v>
      </c>
      <c r="D281" s="21">
        <f t="shared" si="23"/>
        <v>3663.619445806467</v>
      </c>
      <c r="E281" s="21">
        <f t="shared" si="23"/>
        <v>1005.9376595886331</v>
      </c>
      <c r="F281" s="21">
        <f t="shared" si="23"/>
        <v>0</v>
      </c>
      <c r="G281" s="21">
        <f t="shared" si="23"/>
        <v>0</v>
      </c>
      <c r="H281" s="21">
        <f t="shared" si="23"/>
        <v>1390.0080512146665</v>
      </c>
      <c r="I281" s="21">
        <f t="shared" si="23"/>
        <v>39716.645458587722</v>
      </c>
      <c r="J281" s="21">
        <f t="shared" si="23"/>
        <v>3435.9278699128331</v>
      </c>
      <c r="K281" s="21">
        <f t="shared" si="23"/>
        <v>10.492528737999999</v>
      </c>
      <c r="L281" s="21">
        <f t="shared" si="23"/>
        <v>2387.9203855620663</v>
      </c>
      <c r="M281" s="21">
        <f t="shared" si="23"/>
        <v>0</v>
      </c>
      <c r="N281" s="21">
        <f t="shared" si="23"/>
        <v>3.8279284771999991</v>
      </c>
      <c r="O281" s="21">
        <f t="shared" si="23"/>
        <v>0</v>
      </c>
      <c r="P281" s="21">
        <f t="shared" si="23"/>
        <v>0</v>
      </c>
      <c r="Q281" s="21">
        <f t="shared" si="23"/>
        <v>0</v>
      </c>
      <c r="R281" s="21">
        <f t="shared" si="23"/>
        <v>693.02049095440009</v>
      </c>
      <c r="S281" s="21">
        <f t="shared" si="23"/>
        <v>4816.8112955564675</v>
      </c>
      <c r="T281" s="21">
        <f t="shared" si="23"/>
        <v>1494.2867932795666</v>
      </c>
      <c r="U281" s="21">
        <f t="shared" si="23"/>
        <v>0</v>
      </c>
      <c r="V281" s="21">
        <f t="shared" si="23"/>
        <v>573.55462738903339</v>
      </c>
      <c r="W281" s="21">
        <f t="shared" si="23"/>
        <v>0</v>
      </c>
      <c r="X281" s="21">
        <f t="shared" si="23"/>
        <v>8.3402466544333329</v>
      </c>
      <c r="Y281" s="21">
        <f t="shared" si="23"/>
        <v>0</v>
      </c>
      <c r="Z281" s="21">
        <f t="shared" si="23"/>
        <v>0</v>
      </c>
      <c r="AA281" s="21">
        <f t="shared" si="23"/>
        <v>0</v>
      </c>
      <c r="AB281" s="21">
        <f t="shared" si="23"/>
        <v>211.41443673409998</v>
      </c>
      <c r="AC281" s="21">
        <f t="shared" si="23"/>
        <v>60.893611264566658</v>
      </c>
      <c r="AD281" s="21">
        <f t="shared" si="23"/>
        <v>1.5834043100333335</v>
      </c>
      <c r="AE281" s="21">
        <f t="shared" si="23"/>
        <v>0</v>
      </c>
      <c r="AF281" s="21">
        <f t="shared" si="23"/>
        <v>83.134857860566683</v>
      </c>
      <c r="AG281" s="21">
        <f t="shared" si="23"/>
        <v>0</v>
      </c>
      <c r="AH281" s="21">
        <f t="shared" si="23"/>
        <v>0</v>
      </c>
      <c r="AI281" s="21">
        <f t="shared" ref="AI281:BK281" si="24">AI279+AI275+AI264+AI259+AI227</f>
        <v>0</v>
      </c>
      <c r="AJ281" s="21">
        <f t="shared" si="24"/>
        <v>0</v>
      </c>
      <c r="AK281" s="21">
        <f t="shared" si="24"/>
        <v>0</v>
      </c>
      <c r="AL281" s="21">
        <f t="shared" si="24"/>
        <v>194.22155587250001</v>
      </c>
      <c r="AM281" s="21">
        <f t="shared" si="24"/>
        <v>3.7999009719666663</v>
      </c>
      <c r="AN281" s="21">
        <f t="shared" si="24"/>
        <v>18.4206026144</v>
      </c>
      <c r="AO281" s="21">
        <f t="shared" si="24"/>
        <v>0</v>
      </c>
      <c r="AP281" s="21">
        <f t="shared" si="24"/>
        <v>4.8272183538666669</v>
      </c>
      <c r="AQ281" s="21">
        <f t="shared" si="24"/>
        <v>0</v>
      </c>
      <c r="AR281" s="21">
        <f t="shared" si="24"/>
        <v>121.32137242590001</v>
      </c>
      <c r="AS281" s="21">
        <f t="shared" si="24"/>
        <v>0.21817051749999999</v>
      </c>
      <c r="AT281" s="21">
        <f t="shared" si="24"/>
        <v>0</v>
      </c>
      <c r="AU281" s="21">
        <f t="shared" si="24"/>
        <v>0</v>
      </c>
      <c r="AV281" s="21">
        <f t="shared" si="24"/>
        <v>18795.760379511154</v>
      </c>
      <c r="AW281" s="21">
        <f t="shared" si="24"/>
        <v>18049.43195020697</v>
      </c>
      <c r="AX281" s="21">
        <f t="shared" si="24"/>
        <v>1394.1072928707003</v>
      </c>
      <c r="AY281" s="21">
        <f t="shared" si="24"/>
        <v>2.9651743000000002</v>
      </c>
      <c r="AZ281" s="21">
        <f t="shared" si="24"/>
        <v>11366.290544216617</v>
      </c>
      <c r="BA281" s="21">
        <f t="shared" si="24"/>
        <v>0</v>
      </c>
      <c r="BB281" s="21">
        <f t="shared" si="24"/>
        <v>0</v>
      </c>
      <c r="BC281" s="21">
        <f t="shared" si="24"/>
        <v>1.2390091058999997</v>
      </c>
      <c r="BD281" s="21">
        <f t="shared" si="24"/>
        <v>0</v>
      </c>
      <c r="BE281" s="21">
        <f t="shared" si="24"/>
        <v>0</v>
      </c>
      <c r="BF281" s="21">
        <f t="shared" si="24"/>
        <v>24561.596156652522</v>
      </c>
      <c r="BG281" s="21">
        <f t="shared" si="24"/>
        <v>3140.6534702725576</v>
      </c>
      <c r="BH281" s="21">
        <f t="shared" si="24"/>
        <v>690.25892104466664</v>
      </c>
      <c r="BI281" s="21">
        <f t="shared" si="24"/>
        <v>0</v>
      </c>
      <c r="BJ281" s="21">
        <f t="shared" si="24"/>
        <v>3789.4703774892137</v>
      </c>
      <c r="BK281" s="22">
        <f t="shared" si="24"/>
        <v>141692.0011883172</v>
      </c>
    </row>
    <row r="282" spans="1:63" x14ac:dyDescent="0.25">
      <c r="A282" s="40"/>
      <c r="B282" s="56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1"/>
    </row>
    <row r="283" spans="1:63" ht="17.25" thickBot="1" x14ac:dyDescent="0.4">
      <c r="A283" s="52" t="s">
        <v>258</v>
      </c>
      <c r="B283" s="61" t="s">
        <v>259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>
        <v>0</v>
      </c>
      <c r="BG283" s="17">
        <v>0</v>
      </c>
      <c r="BH283" s="17">
        <v>0</v>
      </c>
      <c r="BI283" s="17">
        <v>0</v>
      </c>
      <c r="BJ283" s="17">
        <v>0</v>
      </c>
      <c r="BK283" s="18">
        <v>0</v>
      </c>
    </row>
    <row r="284" spans="1:63" ht="15.75" thickBot="1" x14ac:dyDescent="0.3">
      <c r="A284" s="19"/>
      <c r="B284" s="45" t="s">
        <v>246</v>
      </c>
      <c r="C284" s="21">
        <f>SUM(C283)</f>
        <v>0</v>
      </c>
      <c r="D284" s="21">
        <f t="shared" ref="D284:BK284" si="25">SUM(D283)</f>
        <v>0</v>
      </c>
      <c r="E284" s="21">
        <f t="shared" si="25"/>
        <v>0</v>
      </c>
      <c r="F284" s="21">
        <f t="shared" si="25"/>
        <v>0</v>
      </c>
      <c r="G284" s="21">
        <f t="shared" si="25"/>
        <v>0</v>
      </c>
      <c r="H284" s="21">
        <f t="shared" si="25"/>
        <v>0</v>
      </c>
      <c r="I284" s="21">
        <f t="shared" si="25"/>
        <v>0</v>
      </c>
      <c r="J284" s="21">
        <f t="shared" si="25"/>
        <v>0</v>
      </c>
      <c r="K284" s="21">
        <f t="shared" si="25"/>
        <v>0</v>
      </c>
      <c r="L284" s="21">
        <f t="shared" si="25"/>
        <v>0</v>
      </c>
      <c r="M284" s="21">
        <f t="shared" si="25"/>
        <v>0</v>
      </c>
      <c r="N284" s="21">
        <f t="shared" si="25"/>
        <v>0</v>
      </c>
      <c r="O284" s="21">
        <f t="shared" si="25"/>
        <v>0</v>
      </c>
      <c r="P284" s="21">
        <f t="shared" si="25"/>
        <v>0</v>
      </c>
      <c r="Q284" s="21">
        <f t="shared" si="25"/>
        <v>0</v>
      </c>
      <c r="R284" s="21">
        <f t="shared" si="25"/>
        <v>0</v>
      </c>
      <c r="S284" s="21">
        <f t="shared" si="25"/>
        <v>0</v>
      </c>
      <c r="T284" s="21">
        <f t="shared" si="25"/>
        <v>0</v>
      </c>
      <c r="U284" s="21">
        <f t="shared" si="25"/>
        <v>0</v>
      </c>
      <c r="V284" s="21">
        <f t="shared" si="25"/>
        <v>0</v>
      </c>
      <c r="W284" s="21">
        <f t="shared" si="25"/>
        <v>0</v>
      </c>
      <c r="X284" s="21">
        <f t="shared" si="25"/>
        <v>0</v>
      </c>
      <c r="Y284" s="21">
        <f t="shared" si="25"/>
        <v>0</v>
      </c>
      <c r="Z284" s="21">
        <f t="shared" si="25"/>
        <v>0</v>
      </c>
      <c r="AA284" s="21">
        <f t="shared" si="25"/>
        <v>0</v>
      </c>
      <c r="AB284" s="21">
        <f t="shared" si="25"/>
        <v>0</v>
      </c>
      <c r="AC284" s="21">
        <f t="shared" si="25"/>
        <v>0</v>
      </c>
      <c r="AD284" s="21">
        <f t="shared" si="25"/>
        <v>0</v>
      </c>
      <c r="AE284" s="21">
        <f t="shared" si="25"/>
        <v>0</v>
      </c>
      <c r="AF284" s="21">
        <f t="shared" si="25"/>
        <v>0</v>
      </c>
      <c r="AG284" s="21">
        <f t="shared" si="25"/>
        <v>0</v>
      </c>
      <c r="AH284" s="21">
        <f t="shared" si="25"/>
        <v>0</v>
      </c>
      <c r="AI284" s="21">
        <f t="shared" si="25"/>
        <v>0</v>
      </c>
      <c r="AJ284" s="21">
        <f t="shared" si="25"/>
        <v>0</v>
      </c>
      <c r="AK284" s="21">
        <f t="shared" si="25"/>
        <v>0</v>
      </c>
      <c r="AL284" s="21">
        <f t="shared" si="25"/>
        <v>0</v>
      </c>
      <c r="AM284" s="21">
        <f t="shared" si="25"/>
        <v>0</v>
      </c>
      <c r="AN284" s="21">
        <f t="shared" si="25"/>
        <v>0</v>
      </c>
      <c r="AO284" s="21">
        <f t="shared" si="25"/>
        <v>0</v>
      </c>
      <c r="AP284" s="21">
        <f t="shared" si="25"/>
        <v>0</v>
      </c>
      <c r="AQ284" s="21">
        <f t="shared" si="25"/>
        <v>0</v>
      </c>
      <c r="AR284" s="21">
        <f t="shared" si="25"/>
        <v>0</v>
      </c>
      <c r="AS284" s="21">
        <f t="shared" si="25"/>
        <v>0</v>
      </c>
      <c r="AT284" s="21">
        <f t="shared" si="25"/>
        <v>0</v>
      </c>
      <c r="AU284" s="21">
        <f t="shared" si="25"/>
        <v>0</v>
      </c>
      <c r="AV284" s="21">
        <f t="shared" si="25"/>
        <v>0</v>
      </c>
      <c r="AW284" s="21">
        <f t="shared" si="25"/>
        <v>0</v>
      </c>
      <c r="AX284" s="21">
        <f t="shared" si="25"/>
        <v>0</v>
      </c>
      <c r="AY284" s="21">
        <f t="shared" si="25"/>
        <v>0</v>
      </c>
      <c r="AZ284" s="21">
        <f t="shared" si="25"/>
        <v>0</v>
      </c>
      <c r="BA284" s="21">
        <f t="shared" si="25"/>
        <v>0</v>
      </c>
      <c r="BB284" s="21">
        <f t="shared" si="25"/>
        <v>0</v>
      </c>
      <c r="BC284" s="21">
        <f t="shared" si="25"/>
        <v>0</v>
      </c>
      <c r="BD284" s="21">
        <f t="shared" si="25"/>
        <v>0</v>
      </c>
      <c r="BE284" s="21">
        <f t="shared" si="25"/>
        <v>0</v>
      </c>
      <c r="BF284" s="21">
        <f t="shared" si="25"/>
        <v>0</v>
      </c>
      <c r="BG284" s="21">
        <f t="shared" si="25"/>
        <v>0</v>
      </c>
      <c r="BH284" s="21">
        <f t="shared" si="25"/>
        <v>0</v>
      </c>
      <c r="BI284" s="21">
        <f t="shared" si="25"/>
        <v>0</v>
      </c>
      <c r="BJ284" s="21">
        <f t="shared" si="25"/>
        <v>0</v>
      </c>
      <c r="BK284" s="22">
        <f t="shared" si="25"/>
        <v>0</v>
      </c>
    </row>
    <row r="285" spans="1:63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</row>
    <row r="286" spans="1:63" x14ac:dyDescent="0.25">
      <c r="A286" s="62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</row>
    <row r="287" spans="1:63" x14ac:dyDescent="0.25">
      <c r="A287" s="62"/>
      <c r="B287" s="62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</row>
    <row r="288" spans="1:63" x14ac:dyDescent="0.25">
      <c r="A288" s="62"/>
      <c r="B288" s="65" t="s">
        <v>260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</row>
    <row r="289" spans="1:63" x14ac:dyDescent="0.25">
      <c r="A289" s="62"/>
      <c r="B289" s="65" t="s">
        <v>261</v>
      </c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</row>
    <row r="290" spans="1:63" x14ac:dyDescent="0.25">
      <c r="A290" s="62"/>
      <c r="B290" s="66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</row>
    <row r="291" spans="1:63" x14ac:dyDescent="0.25">
      <c r="A291" s="62"/>
      <c r="B291" s="65" t="s">
        <v>262</v>
      </c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</row>
    <row r="292" spans="1:63" x14ac:dyDescent="0.25">
      <c r="A292" s="62"/>
      <c r="B292" s="65" t="s">
        <v>263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</row>
    <row r="293" spans="1:63" x14ac:dyDescent="0.25">
      <c r="A293" s="62"/>
      <c r="B293" s="65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</row>
    <row r="294" spans="1:63" x14ac:dyDescent="0.2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</row>
    <row r="295" spans="1:63" x14ac:dyDescent="0.25">
      <c r="A295" s="62"/>
      <c r="B295" s="65" t="s">
        <v>264</v>
      </c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</row>
    <row r="296" spans="1:63" x14ac:dyDescent="0.25">
      <c r="A296" s="62"/>
      <c r="B296" s="65" t="s">
        <v>265</v>
      </c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</row>
    <row r="297" spans="1:63" x14ac:dyDescent="0.25">
      <c r="A297" s="62"/>
      <c r="B297" s="65" t="s">
        <v>266</v>
      </c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</row>
    <row r="298" spans="1:63" x14ac:dyDescent="0.25">
      <c r="A298" s="62"/>
      <c r="B298" s="65" t="s">
        <v>267</v>
      </c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</row>
    <row r="299" spans="1:63" x14ac:dyDescent="0.25">
      <c r="A299" s="62"/>
      <c r="B299" s="65" t="s">
        <v>268</v>
      </c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</row>
    <row r="300" spans="1:63" x14ac:dyDescent="0.25">
      <c r="A300" s="62"/>
      <c r="B300" s="65" t="s">
        <v>269</v>
      </c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</row>
  </sheetData>
  <mergeCells count="25"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  <mergeCell ref="C9:G9"/>
    <mergeCell ref="H9:L9"/>
    <mergeCell ref="M9:Q9"/>
    <mergeCell ref="R9:V9"/>
    <mergeCell ref="W9:AA9"/>
    <mergeCell ref="AB9:AF9"/>
    <mergeCell ref="AL9:AP9"/>
    <mergeCell ref="AQ9:AU9"/>
    <mergeCell ref="AV9:AZ9"/>
    <mergeCell ref="BA9:BE9"/>
    <mergeCell ref="BF9:BJ9"/>
    <mergeCell ref="AG8:AP8"/>
    <mergeCell ref="AQ8:AZ8"/>
    <mergeCell ref="BA8:BJ8"/>
    <mergeCell ref="AG9:A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6963DE-E899-4275-892E-646EBF8733F2}"/>
</file>

<file path=customXml/itemProps2.xml><?xml version="1.0" encoding="utf-8"?>
<ds:datastoreItem xmlns:ds="http://schemas.openxmlformats.org/officeDocument/2006/customXml" ds:itemID="{D7A4F49D-EC03-443B-AC15-4E264A2B2001}"/>
</file>

<file path=customXml/itemProps3.xml><?xml version="1.0" encoding="utf-8"?>
<ds:datastoreItem xmlns:ds="http://schemas.openxmlformats.org/officeDocument/2006/customXml" ds:itemID="{A8EBBC47-EA3A-40EA-941F-1DDB76097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madhusudan.gattu</dc:creator>
  <cp:lastModifiedBy>Dhanashri Bhadane</cp:lastModifiedBy>
  <dcterms:created xsi:type="dcterms:W3CDTF">2017-01-09T11:30:22Z</dcterms:created>
  <dcterms:modified xsi:type="dcterms:W3CDTF">2017-05-10T07:03:07Z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