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K277" i="1"/>
  <c r="BJ277"/>
  <c r="BI277"/>
  <c r="BH277"/>
  <c r="BG277"/>
  <c r="BF277"/>
  <c r="BE277"/>
  <c r="BD277"/>
  <c r="BC277"/>
  <c r="BB277"/>
  <c r="BA277"/>
  <c r="AZ277"/>
  <c r="AY277"/>
  <c r="AX277"/>
  <c r="AW277"/>
  <c r="AV277"/>
  <c r="AU277"/>
  <c r="AT277"/>
  <c r="AS277"/>
  <c r="AR277"/>
  <c r="AQ277"/>
  <c r="AP277"/>
  <c r="AO277"/>
  <c r="AN277"/>
  <c r="AM277"/>
  <c r="AL277"/>
  <c r="AK277"/>
  <c r="AJ277"/>
  <c r="AI277"/>
  <c r="AH277"/>
  <c r="AG277"/>
  <c r="AF277"/>
  <c r="AE277"/>
  <c r="AD277"/>
  <c r="AC277"/>
  <c r="AB277"/>
  <c r="AA277"/>
  <c r="Z277"/>
  <c r="Y277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G277"/>
  <c r="F277"/>
  <c r="E277"/>
  <c r="D277"/>
  <c r="C277"/>
  <c r="BK272"/>
  <c r="BJ272"/>
  <c r="BI272"/>
  <c r="BH272"/>
  <c r="BH274" s="1"/>
  <c r="BG272"/>
  <c r="BF272"/>
  <c r="BE272"/>
  <c r="BD272"/>
  <c r="BD274" s="1"/>
  <c r="BC272"/>
  <c r="BB272"/>
  <c r="BA272"/>
  <c r="AZ272"/>
  <c r="AZ274" s="1"/>
  <c r="AY272"/>
  <c r="AX272"/>
  <c r="AW272"/>
  <c r="AV272"/>
  <c r="AV274" s="1"/>
  <c r="AU272"/>
  <c r="AT272"/>
  <c r="AS272"/>
  <c r="AR272"/>
  <c r="AR274" s="1"/>
  <c r="AQ272"/>
  <c r="AP272"/>
  <c r="AO272"/>
  <c r="AN272"/>
  <c r="AN274" s="1"/>
  <c r="AM272"/>
  <c r="AL272"/>
  <c r="AK272"/>
  <c r="AJ272"/>
  <c r="AJ274" s="1"/>
  <c r="AI272"/>
  <c r="AH272"/>
  <c r="AG272"/>
  <c r="AF272"/>
  <c r="AF274" s="1"/>
  <c r="AE272"/>
  <c r="AD272"/>
  <c r="AC272"/>
  <c r="AB272"/>
  <c r="AB274" s="1"/>
  <c r="AA272"/>
  <c r="Z272"/>
  <c r="Y272"/>
  <c r="X272"/>
  <c r="X274" s="1"/>
  <c r="W272"/>
  <c r="V272"/>
  <c r="U272"/>
  <c r="T272"/>
  <c r="T274" s="1"/>
  <c r="S272"/>
  <c r="R272"/>
  <c r="Q272"/>
  <c r="P272"/>
  <c r="P274" s="1"/>
  <c r="O272"/>
  <c r="N272"/>
  <c r="M272"/>
  <c r="L272"/>
  <c r="L274" s="1"/>
  <c r="K272"/>
  <c r="J272"/>
  <c r="I272"/>
  <c r="H272"/>
  <c r="H274" s="1"/>
  <c r="G272"/>
  <c r="F272"/>
  <c r="E272"/>
  <c r="D272"/>
  <c r="D274" s="1"/>
  <c r="C272"/>
  <c r="BG268"/>
  <c r="BC268"/>
  <c r="AY268"/>
  <c r="AU268"/>
  <c r="AQ268"/>
  <c r="AM268"/>
  <c r="AI268"/>
  <c r="AE268"/>
  <c r="AA268"/>
  <c r="W268"/>
  <c r="S268"/>
  <c r="O268"/>
  <c r="K268"/>
  <c r="G268"/>
  <c r="C268"/>
  <c r="BJ267"/>
  <c r="BJ268" s="1"/>
  <c r="BI267"/>
  <c r="BI268" s="1"/>
  <c r="BH267"/>
  <c r="BH268" s="1"/>
  <c r="BG267"/>
  <c r="BF267"/>
  <c r="BF268" s="1"/>
  <c r="BE267"/>
  <c r="BE268" s="1"/>
  <c r="BD267"/>
  <c r="BD268" s="1"/>
  <c r="BC267"/>
  <c r="BB267"/>
  <c r="BB268" s="1"/>
  <c r="BA267"/>
  <c r="BA268" s="1"/>
  <c r="AZ267"/>
  <c r="AZ268" s="1"/>
  <c r="AY267"/>
  <c r="AX267"/>
  <c r="AX268" s="1"/>
  <c r="AW267"/>
  <c r="AW268" s="1"/>
  <c r="AV267"/>
  <c r="AV268" s="1"/>
  <c r="AU267"/>
  <c r="AT267"/>
  <c r="AT268" s="1"/>
  <c r="AS267"/>
  <c r="AS268" s="1"/>
  <c r="AR267"/>
  <c r="AR268" s="1"/>
  <c r="AQ267"/>
  <c r="AP267"/>
  <c r="AP268" s="1"/>
  <c r="AO267"/>
  <c r="AO268" s="1"/>
  <c r="AN267"/>
  <c r="AN268" s="1"/>
  <c r="AM267"/>
  <c r="AL267"/>
  <c r="AL268" s="1"/>
  <c r="AK267"/>
  <c r="AK268" s="1"/>
  <c r="AJ267"/>
  <c r="AJ268" s="1"/>
  <c r="AI267"/>
  <c r="AH267"/>
  <c r="AH268" s="1"/>
  <c r="AG267"/>
  <c r="AG268" s="1"/>
  <c r="AF267"/>
  <c r="AF268" s="1"/>
  <c r="AE267"/>
  <c r="AD267"/>
  <c r="AD268" s="1"/>
  <c r="AC267"/>
  <c r="AC268" s="1"/>
  <c r="AB267"/>
  <c r="AB268" s="1"/>
  <c r="AA267"/>
  <c r="Z267"/>
  <c r="Z268" s="1"/>
  <c r="Y267"/>
  <c r="Y268" s="1"/>
  <c r="X267"/>
  <c r="X268" s="1"/>
  <c r="W267"/>
  <c r="V267"/>
  <c r="V268" s="1"/>
  <c r="U267"/>
  <c r="U268" s="1"/>
  <c r="T267"/>
  <c r="T268" s="1"/>
  <c r="S267"/>
  <c r="R267"/>
  <c r="R268" s="1"/>
  <c r="Q267"/>
  <c r="Q268" s="1"/>
  <c r="P267"/>
  <c r="P268" s="1"/>
  <c r="O267"/>
  <c r="N267"/>
  <c r="N268" s="1"/>
  <c r="M267"/>
  <c r="M268" s="1"/>
  <c r="L267"/>
  <c r="L268" s="1"/>
  <c r="K267"/>
  <c r="J267"/>
  <c r="J268" s="1"/>
  <c r="I267"/>
  <c r="I268" s="1"/>
  <c r="H267"/>
  <c r="H268" s="1"/>
  <c r="G267"/>
  <c r="F267"/>
  <c r="F268" s="1"/>
  <c r="E267"/>
  <c r="E268" s="1"/>
  <c r="D267"/>
  <c r="D268" s="1"/>
  <c r="C267"/>
  <c r="BK266"/>
  <c r="BK265"/>
  <c r="BK264"/>
  <c r="BK267" s="1"/>
  <c r="BJ261"/>
  <c r="BI261"/>
  <c r="BH261"/>
  <c r="BG261"/>
  <c r="BF261"/>
  <c r="BE261"/>
  <c r="BD261"/>
  <c r="BC261"/>
  <c r="BB261"/>
  <c r="BA261"/>
  <c r="AZ261"/>
  <c r="AY261"/>
  <c r="AX261"/>
  <c r="AW261"/>
  <c r="AV261"/>
  <c r="AU261"/>
  <c r="AT261"/>
  <c r="AS261"/>
  <c r="AR261"/>
  <c r="AQ261"/>
  <c r="AP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I261"/>
  <c r="H261"/>
  <c r="G261"/>
  <c r="F261"/>
  <c r="E261"/>
  <c r="D261"/>
  <c r="C261"/>
  <c r="BK260"/>
  <c r="BK261" s="1"/>
  <c r="BJ256"/>
  <c r="BI256"/>
  <c r="BH256"/>
  <c r="BG256"/>
  <c r="BF256"/>
  <c r="BE256"/>
  <c r="BD256"/>
  <c r="BC256"/>
  <c r="BB256"/>
  <c r="BA256"/>
  <c r="AZ256"/>
  <c r="AY256"/>
  <c r="AX256"/>
  <c r="AW256"/>
  <c r="AV256"/>
  <c r="AU256"/>
  <c r="AT256"/>
  <c r="AS256"/>
  <c r="AR256"/>
  <c r="AQ256"/>
  <c r="AP256"/>
  <c r="AO256"/>
  <c r="AN256"/>
  <c r="AM256"/>
  <c r="AL256"/>
  <c r="AK256"/>
  <c r="AJ256"/>
  <c r="AI256"/>
  <c r="AH256"/>
  <c r="AG256"/>
  <c r="AF256"/>
  <c r="AE256"/>
  <c r="AD256"/>
  <c r="AC256"/>
  <c r="AB256"/>
  <c r="AA256"/>
  <c r="Z256"/>
  <c r="Y256"/>
  <c r="X256"/>
  <c r="W256"/>
  <c r="V256"/>
  <c r="U256"/>
  <c r="T256"/>
  <c r="S256"/>
  <c r="R256"/>
  <c r="Q256"/>
  <c r="P256"/>
  <c r="O256"/>
  <c r="N256"/>
  <c r="M256"/>
  <c r="L256"/>
  <c r="K256"/>
  <c r="J256"/>
  <c r="I256"/>
  <c r="H256"/>
  <c r="G256"/>
  <c r="F256"/>
  <c r="E256"/>
  <c r="D256"/>
  <c r="C256"/>
  <c r="BK254"/>
  <c r="BK256" s="1"/>
  <c r="BH251"/>
  <c r="BD251"/>
  <c r="AZ251"/>
  <c r="AV251"/>
  <c r="AR251"/>
  <c r="AN251"/>
  <c r="AJ251"/>
  <c r="AF251"/>
  <c r="AB251"/>
  <c r="X251"/>
  <c r="T251"/>
  <c r="P251"/>
  <c r="L251"/>
  <c r="H251"/>
  <c r="D251"/>
  <c r="BJ250"/>
  <c r="BJ251" s="1"/>
  <c r="BI250"/>
  <c r="BI251" s="1"/>
  <c r="BH250"/>
  <c r="BG250"/>
  <c r="BG251" s="1"/>
  <c r="BF250"/>
  <c r="BF251" s="1"/>
  <c r="BE250"/>
  <c r="BE251" s="1"/>
  <c r="BD250"/>
  <c r="BC250"/>
  <c r="BC251" s="1"/>
  <c r="BB250"/>
  <c r="BB251" s="1"/>
  <c r="BA250"/>
  <c r="BA251" s="1"/>
  <c r="AZ250"/>
  <c r="AY250"/>
  <c r="AY251" s="1"/>
  <c r="AX250"/>
  <c r="AX251" s="1"/>
  <c r="AW250"/>
  <c r="AW251" s="1"/>
  <c r="AV250"/>
  <c r="AU250"/>
  <c r="AU251" s="1"/>
  <c r="AT250"/>
  <c r="AT251" s="1"/>
  <c r="AS250"/>
  <c r="AS251" s="1"/>
  <c r="AR250"/>
  <c r="AQ250"/>
  <c r="AQ251" s="1"/>
  <c r="AP250"/>
  <c r="AP251" s="1"/>
  <c r="AO250"/>
  <c r="AO251" s="1"/>
  <c r="AN250"/>
  <c r="AM250"/>
  <c r="AM251" s="1"/>
  <c r="AL250"/>
  <c r="AL251" s="1"/>
  <c r="AK250"/>
  <c r="AK251" s="1"/>
  <c r="AJ250"/>
  <c r="AI250"/>
  <c r="AI251" s="1"/>
  <c r="AH250"/>
  <c r="AH251" s="1"/>
  <c r="AG250"/>
  <c r="AG251" s="1"/>
  <c r="AF250"/>
  <c r="AE250"/>
  <c r="AE251" s="1"/>
  <c r="AD250"/>
  <c r="AD251" s="1"/>
  <c r="AC250"/>
  <c r="AC251" s="1"/>
  <c r="AB250"/>
  <c r="AA250"/>
  <c r="AA251" s="1"/>
  <c r="Z250"/>
  <c r="Z251" s="1"/>
  <c r="Y250"/>
  <c r="Y251" s="1"/>
  <c r="X250"/>
  <c r="W250"/>
  <c r="W251" s="1"/>
  <c r="V250"/>
  <c r="V251" s="1"/>
  <c r="U250"/>
  <c r="U251" s="1"/>
  <c r="T250"/>
  <c r="S250"/>
  <c r="S251" s="1"/>
  <c r="R250"/>
  <c r="R251" s="1"/>
  <c r="Q250"/>
  <c r="Q251" s="1"/>
  <c r="P250"/>
  <c r="O250"/>
  <c r="O251" s="1"/>
  <c r="N250"/>
  <c r="N251" s="1"/>
  <c r="M250"/>
  <c r="M251" s="1"/>
  <c r="L250"/>
  <c r="K250"/>
  <c r="K251" s="1"/>
  <c r="J250"/>
  <c r="J251" s="1"/>
  <c r="I250"/>
  <c r="I251" s="1"/>
  <c r="H250"/>
  <c r="G250"/>
  <c r="G251" s="1"/>
  <c r="F250"/>
  <c r="F251" s="1"/>
  <c r="E250"/>
  <c r="E251" s="1"/>
  <c r="D250"/>
  <c r="C250"/>
  <c r="C251" s="1"/>
  <c r="BK249"/>
  <c r="BK248"/>
  <c r="BK247"/>
  <c r="BK246"/>
  <c r="BK245"/>
  <c r="BK244"/>
  <c r="BK243"/>
  <c r="BK242"/>
  <c r="BK241"/>
  <c r="BK240"/>
  <c r="BK239"/>
  <c r="BK238"/>
  <c r="BK237"/>
  <c r="BK236"/>
  <c r="BK235"/>
  <c r="BK234"/>
  <c r="BK233"/>
  <c r="BK232"/>
  <c r="BK231"/>
  <c r="BK230"/>
  <c r="BK250" s="1"/>
  <c r="BK251" s="1"/>
  <c r="BJ228"/>
  <c r="BI228"/>
  <c r="BH228"/>
  <c r="BG228"/>
  <c r="BF228"/>
  <c r="BE228"/>
  <c r="BD228"/>
  <c r="BC228"/>
  <c r="BB228"/>
  <c r="BA228"/>
  <c r="AZ228"/>
  <c r="AY228"/>
  <c r="AX228"/>
  <c r="AW228"/>
  <c r="AV228"/>
  <c r="AU228"/>
  <c r="AT228"/>
  <c r="AS228"/>
  <c r="AR228"/>
  <c r="AQ228"/>
  <c r="AP228"/>
  <c r="AO228"/>
  <c r="AN228"/>
  <c r="AM228"/>
  <c r="AL228"/>
  <c r="AK228"/>
  <c r="AJ228"/>
  <c r="AI228"/>
  <c r="AH228"/>
  <c r="AG228"/>
  <c r="AF228"/>
  <c r="AE228"/>
  <c r="AD228"/>
  <c r="AC228"/>
  <c r="AB228"/>
  <c r="AA228"/>
  <c r="Z228"/>
  <c r="Y228"/>
  <c r="X228"/>
  <c r="W228"/>
  <c r="V228"/>
  <c r="U228"/>
  <c r="T228"/>
  <c r="S228"/>
  <c r="R228"/>
  <c r="Q228"/>
  <c r="P228"/>
  <c r="O228"/>
  <c r="N228"/>
  <c r="M228"/>
  <c r="L228"/>
  <c r="K228"/>
  <c r="J228"/>
  <c r="I228"/>
  <c r="H228"/>
  <c r="G228"/>
  <c r="F228"/>
  <c r="E228"/>
  <c r="D228"/>
  <c r="C228"/>
  <c r="BK227"/>
  <c r="BK226"/>
  <c r="BK225"/>
  <c r="BK224"/>
  <c r="BK223"/>
  <c r="BK222"/>
  <c r="BK221"/>
  <c r="BK228" s="1"/>
  <c r="BJ216"/>
  <c r="BI216"/>
  <c r="BI217" s="1"/>
  <c r="BH216"/>
  <c r="BH217" s="1"/>
  <c r="BG216"/>
  <c r="BG217" s="1"/>
  <c r="BF216"/>
  <c r="BE216"/>
  <c r="BE217" s="1"/>
  <c r="BD216"/>
  <c r="BD217" s="1"/>
  <c r="BC216"/>
  <c r="BC217" s="1"/>
  <c r="BB216"/>
  <c r="BA216"/>
  <c r="BA217" s="1"/>
  <c r="AZ216"/>
  <c r="AZ217" s="1"/>
  <c r="AY216"/>
  <c r="AY217" s="1"/>
  <c r="AX216"/>
  <c r="AW216"/>
  <c r="AW217" s="1"/>
  <c r="AV216"/>
  <c r="AV217" s="1"/>
  <c r="AU216"/>
  <c r="AU217" s="1"/>
  <c r="AT216"/>
  <c r="AS216"/>
  <c r="AS217" s="1"/>
  <c r="AR216"/>
  <c r="AR217" s="1"/>
  <c r="AQ216"/>
  <c r="AQ217" s="1"/>
  <c r="AP216"/>
  <c r="AO216"/>
  <c r="AO217" s="1"/>
  <c r="AN216"/>
  <c r="AN217" s="1"/>
  <c r="AM216"/>
  <c r="AM217" s="1"/>
  <c r="AL216"/>
  <c r="AK216"/>
  <c r="AK217" s="1"/>
  <c r="AJ216"/>
  <c r="AJ217" s="1"/>
  <c r="AI216"/>
  <c r="AI217" s="1"/>
  <c r="AH216"/>
  <c r="AG216"/>
  <c r="AG217" s="1"/>
  <c r="AF216"/>
  <c r="AF217" s="1"/>
  <c r="AE216"/>
  <c r="AE217" s="1"/>
  <c r="AD216"/>
  <c r="AC216"/>
  <c r="AC217" s="1"/>
  <c r="AB216"/>
  <c r="AB217" s="1"/>
  <c r="AA216"/>
  <c r="AA217" s="1"/>
  <c r="Z216"/>
  <c r="Y216"/>
  <c r="Y217" s="1"/>
  <c r="X216"/>
  <c r="X217" s="1"/>
  <c r="W216"/>
  <c r="W217" s="1"/>
  <c r="V216"/>
  <c r="U216"/>
  <c r="U217" s="1"/>
  <c r="T216"/>
  <c r="T217" s="1"/>
  <c r="S216"/>
  <c r="S217" s="1"/>
  <c r="R216"/>
  <c r="Q216"/>
  <c r="Q217" s="1"/>
  <c r="P216"/>
  <c r="P217" s="1"/>
  <c r="O216"/>
  <c r="O217" s="1"/>
  <c r="N216"/>
  <c r="M216"/>
  <c r="M217" s="1"/>
  <c r="L216"/>
  <c r="L217" s="1"/>
  <c r="K216"/>
  <c r="K217" s="1"/>
  <c r="J216"/>
  <c r="I216"/>
  <c r="I217" s="1"/>
  <c r="H216"/>
  <c r="H217" s="1"/>
  <c r="G216"/>
  <c r="G217" s="1"/>
  <c r="F216"/>
  <c r="E216"/>
  <c r="E217" s="1"/>
  <c r="D216"/>
  <c r="D217" s="1"/>
  <c r="C216"/>
  <c r="C217" s="1"/>
  <c r="BK215"/>
  <c r="BK214"/>
  <c r="BK213"/>
  <c r="BK212"/>
  <c r="BK211"/>
  <c r="BK210"/>
  <c r="BK209"/>
  <c r="BK208"/>
  <c r="BK207"/>
  <c r="BK206"/>
  <c r="BK205"/>
  <c r="BK204"/>
  <c r="BK203"/>
  <c r="BK202"/>
  <c r="BK201"/>
  <c r="BK200"/>
  <c r="BK199"/>
  <c r="BK198"/>
  <c r="BK197"/>
  <c r="BK196"/>
  <c r="BK195"/>
  <c r="BK194"/>
  <c r="BK193"/>
  <c r="BK192"/>
  <c r="BK191"/>
  <c r="BK190"/>
  <c r="BK189"/>
  <c r="BK188"/>
  <c r="BK187"/>
  <c r="BK186"/>
  <c r="BK185"/>
  <c r="BK184"/>
  <c r="BK183"/>
  <c r="BK182"/>
  <c r="BK181"/>
  <c r="BK180"/>
  <c r="BK179"/>
  <c r="BK178"/>
  <c r="BK177"/>
  <c r="BK176"/>
  <c r="BK175"/>
  <c r="BK174"/>
  <c r="BK173"/>
  <c r="BK172"/>
  <c r="BK171"/>
  <c r="BK170"/>
  <c r="BK169"/>
  <c r="BK168"/>
  <c r="BK216" s="1"/>
  <c r="BK167"/>
  <c r="BK166"/>
  <c r="BK165"/>
  <c r="BJ159"/>
  <c r="BI159"/>
  <c r="BH159"/>
  <c r="BG159"/>
  <c r="BF159"/>
  <c r="BE159"/>
  <c r="BD159"/>
  <c r="BC159"/>
  <c r="BB159"/>
  <c r="BA159"/>
  <c r="AZ159"/>
  <c r="AY159"/>
  <c r="AX159"/>
  <c r="AW159"/>
  <c r="AV159"/>
  <c r="AU159"/>
  <c r="AT159"/>
  <c r="AS159"/>
  <c r="AR159"/>
  <c r="AQ159"/>
  <c r="AP159"/>
  <c r="AO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X159"/>
  <c r="W159"/>
  <c r="V159"/>
  <c r="U159"/>
  <c r="T159"/>
  <c r="S159"/>
  <c r="R159"/>
  <c r="Q159"/>
  <c r="P159"/>
  <c r="O159"/>
  <c r="N159"/>
  <c r="M159"/>
  <c r="L159"/>
  <c r="K159"/>
  <c r="J159"/>
  <c r="I159"/>
  <c r="H159"/>
  <c r="G159"/>
  <c r="F159"/>
  <c r="E159"/>
  <c r="D159"/>
  <c r="C159"/>
  <c r="BK158"/>
  <c r="BK157"/>
  <c r="BK156"/>
  <c r="BK155"/>
  <c r="BK154"/>
  <c r="BK153"/>
  <c r="BK152"/>
  <c r="BK151"/>
  <c r="BK150"/>
  <c r="BK149"/>
  <c r="BK148"/>
  <c r="BK147"/>
  <c r="BK146"/>
  <c r="BK145"/>
  <c r="BK144"/>
  <c r="BK143"/>
  <c r="BK142"/>
  <c r="BK141"/>
  <c r="BK140"/>
  <c r="BK139"/>
  <c r="BK138"/>
  <c r="BK137"/>
  <c r="BK136"/>
  <c r="BK135"/>
  <c r="BK134"/>
  <c r="BK133"/>
  <c r="BK132"/>
  <c r="BK131"/>
  <c r="BK130"/>
  <c r="BK129"/>
  <c r="BK128"/>
  <c r="BK127"/>
  <c r="BK126"/>
  <c r="BK125"/>
  <c r="BK124"/>
  <c r="BK123"/>
  <c r="BK122"/>
  <c r="BK121"/>
  <c r="BK120"/>
  <c r="BK119"/>
  <c r="BK118"/>
  <c r="BK117"/>
  <c r="BK116"/>
  <c r="BK115"/>
  <c r="BK114"/>
  <c r="BK113"/>
  <c r="BK112"/>
  <c r="BK111"/>
  <c r="BK110"/>
  <c r="BK109"/>
  <c r="BK108"/>
  <c r="BK107"/>
  <c r="BK106"/>
  <c r="BK105"/>
  <c r="BK104"/>
  <c r="BK103"/>
  <c r="BK102"/>
  <c r="BK101"/>
  <c r="BK100"/>
  <c r="BK99"/>
  <c r="BK98"/>
  <c r="BK97"/>
  <c r="BK96"/>
  <c r="BK95"/>
  <c r="BK94"/>
  <c r="BK93"/>
  <c r="BK92"/>
  <c r="BK91"/>
  <c r="BK90"/>
  <c r="BK89"/>
  <c r="BK88"/>
  <c r="BK87"/>
  <c r="BK86"/>
  <c r="BK85"/>
  <c r="BK84"/>
  <c r="BK83"/>
  <c r="BK82"/>
  <c r="BK81"/>
  <c r="BK80"/>
  <c r="BK79"/>
  <c r="BK78"/>
  <c r="BK77"/>
  <c r="BK76"/>
  <c r="BK75"/>
  <c r="BK74"/>
  <c r="BK73"/>
  <c r="BK72"/>
  <c r="BK71"/>
  <c r="BK70"/>
  <c r="BK69"/>
  <c r="BK68"/>
  <c r="BK67"/>
  <c r="BK66"/>
  <c r="BK65"/>
  <c r="BK64"/>
  <c r="BK63"/>
  <c r="BK62"/>
  <c r="BK61"/>
  <c r="BK60"/>
  <c r="BK59"/>
  <c r="BK58"/>
  <c r="BK57"/>
  <c r="BK56"/>
  <c r="BK55"/>
  <c r="BK54"/>
  <c r="BK53"/>
  <c r="BK52"/>
  <c r="BK51"/>
  <c r="BK50"/>
  <c r="BK49"/>
  <c r="BK48"/>
  <c r="BK47"/>
  <c r="BK46"/>
  <c r="BK45"/>
  <c r="BK44"/>
  <c r="BK43"/>
  <c r="BK42"/>
  <c r="BK41"/>
  <c r="BK40"/>
  <c r="BK39"/>
  <c r="BK38"/>
  <c r="BK37"/>
  <c r="BK36"/>
  <c r="BK35"/>
  <c r="BK34"/>
  <c r="BK33"/>
  <c r="BK32"/>
  <c r="BK31"/>
  <c r="BK30"/>
  <c r="BK29"/>
  <c r="BK28"/>
  <c r="BK27"/>
  <c r="BK26"/>
  <c r="BK25"/>
  <c r="BK24"/>
  <c r="BK23"/>
  <c r="BK159" s="1"/>
  <c r="BK22"/>
  <c r="BK21"/>
  <c r="BJ19"/>
  <c r="BJ217" s="1"/>
  <c r="BI19"/>
  <c r="BH19"/>
  <c r="BG19"/>
  <c r="BF19"/>
  <c r="BF217" s="1"/>
  <c r="BE19"/>
  <c r="BD19"/>
  <c r="BC19"/>
  <c r="BB19"/>
  <c r="BB217" s="1"/>
  <c r="BA19"/>
  <c r="AZ19"/>
  <c r="AY19"/>
  <c r="AX19"/>
  <c r="AX217" s="1"/>
  <c r="AW19"/>
  <c r="AV19"/>
  <c r="AU19"/>
  <c r="AT19"/>
  <c r="AT217" s="1"/>
  <c r="AS19"/>
  <c r="AR19"/>
  <c r="AQ19"/>
  <c r="AP19"/>
  <c r="AP217" s="1"/>
  <c r="AO19"/>
  <c r="AN19"/>
  <c r="AM19"/>
  <c r="AL19"/>
  <c r="AL217" s="1"/>
  <c r="AK19"/>
  <c r="AJ19"/>
  <c r="AI19"/>
  <c r="AH19"/>
  <c r="AH217" s="1"/>
  <c r="AG19"/>
  <c r="AF19"/>
  <c r="AE19"/>
  <c r="AD19"/>
  <c r="AD217" s="1"/>
  <c r="AC19"/>
  <c r="AB19"/>
  <c r="AA19"/>
  <c r="Z19"/>
  <c r="Z217" s="1"/>
  <c r="Y19"/>
  <c r="X19"/>
  <c r="W19"/>
  <c r="V19"/>
  <c r="V217" s="1"/>
  <c r="U19"/>
  <c r="T19"/>
  <c r="S19"/>
  <c r="R19"/>
  <c r="R217" s="1"/>
  <c r="Q19"/>
  <c r="P19"/>
  <c r="O19"/>
  <c r="N19"/>
  <c r="N217" s="1"/>
  <c r="M19"/>
  <c r="L19"/>
  <c r="K19"/>
  <c r="J19"/>
  <c r="J217" s="1"/>
  <c r="I19"/>
  <c r="H19"/>
  <c r="G19"/>
  <c r="F19"/>
  <c r="F217" s="1"/>
  <c r="E19"/>
  <c r="D19"/>
  <c r="C19"/>
  <c r="BK18"/>
  <c r="BK17"/>
  <c r="BK19" s="1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K14"/>
  <c r="BK13"/>
  <c r="BK15" s="1"/>
  <c r="C274" l="1"/>
  <c r="G274"/>
  <c r="K274"/>
  <c r="O274"/>
  <c r="S274"/>
  <c r="W274"/>
  <c r="AA274"/>
  <c r="AE274"/>
  <c r="AI274"/>
  <c r="AM274"/>
  <c r="AQ274"/>
  <c r="AU274"/>
  <c r="AY274"/>
  <c r="BC274"/>
  <c r="BG274"/>
  <c r="E274"/>
  <c r="I274"/>
  <c r="M274"/>
  <c r="Q274"/>
  <c r="U274"/>
  <c r="Y274"/>
  <c r="AC274"/>
  <c r="AG274"/>
  <c r="AK274"/>
  <c r="AO274"/>
  <c r="AS274"/>
  <c r="AW274"/>
  <c r="BA274"/>
  <c r="BE274"/>
  <c r="BI274"/>
  <c r="F274"/>
  <c r="J274"/>
  <c r="N274"/>
  <c r="R274"/>
  <c r="V274"/>
  <c r="Z274"/>
  <c r="AD274"/>
  <c r="AH274"/>
  <c r="AL274"/>
  <c r="AP274"/>
  <c r="AT274"/>
  <c r="AX274"/>
  <c r="BB274"/>
  <c r="BF274"/>
  <c r="BJ274"/>
  <c r="BK217"/>
  <c r="BK268"/>
  <c r="BK274" s="1"/>
</calcChain>
</file>

<file path=xl/sharedStrings.xml><?xml version="1.0" encoding="utf-8"?>
<sst xmlns="http://schemas.openxmlformats.org/spreadsheetml/2006/main" count="312" uniqueCount="285">
  <si>
    <t>Sl. No.</t>
  </si>
  <si>
    <t>Scheme Category/ Scheme Name</t>
  </si>
  <si>
    <t>UTI - Mutual Fund: AVG.Net Assets Under Management (AAUM) as on 31ST JAN-2018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</si>
  <si>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</si>
  <si>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</si>
  <si>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</si>
  <si>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</si>
  <si>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</si>
  <si>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</si>
  <si>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</si>
  <si>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</si>
  <si>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A</t>
  </si>
  <si>
    <t>INCOME / DEBT ORIENTED SCHEMES</t>
  </si>
  <si>
    <t>(i)</t>
  </si>
  <si>
    <t>Liquid/ Money Market</t>
  </si>
  <si>
    <t>UTI-Liquid Cash Plan- Institutional</t>
  </si>
  <si>
    <t>UTI-Money Market Fund -Institutional Plan</t>
  </si>
  <si>
    <t>(a) Sub-Total</t>
  </si>
  <si>
    <t>(ii)</t>
  </si>
  <si>
    <t>Gilt</t>
  </si>
  <si>
    <t>UTI-G-SEC FUND- SHORT TERM PLAN</t>
  </si>
  <si>
    <t>UTI-Gilt Advantage Fund- LTP</t>
  </si>
  <si>
    <t>(b) Sub-Total</t>
  </si>
  <si>
    <t>(iii)</t>
  </si>
  <si>
    <t>FMP</t>
  </si>
  <si>
    <t>UTI FIXED MATURITY PLAN - YEARLY FMP SERIES - MAR 2014:  YFMP (03 / 14)</t>
  </si>
  <si>
    <t>UTI-Fixed Income Interval Fund - I- QUARTERLY INTERVAL PLAN- Retail Option</t>
  </si>
  <si>
    <t>UTI-Fixed Income Interval Fund - I- Monthly Interval Plan- Retail Option</t>
  </si>
  <si>
    <t xml:space="preserve">UTI-Fixed Income Interval Fund - I- Annual Interval Plan- Retail Option </t>
  </si>
  <si>
    <t>UTI - FIXED INCOME INTERVAL FUND-ANNUAL INTERVAL PLAN SERIES - II</t>
  </si>
  <si>
    <t>UTI-Fixed Income Interval Fund - III- Quarterly Interval Plan</t>
  </si>
  <si>
    <t>UTI - FIXED INCOME INTERVAL FUND ANNUAL INTERVAL PLAN III</t>
  </si>
  <si>
    <t xml:space="preserve">UTI-Fixed Income Interval Fund - IV- Annual Interval Plan- Retail Option </t>
  </si>
  <si>
    <t>UTI-Fixed Income Interval Fund - I - Half Yearly Interval Plan- Retail Option</t>
  </si>
  <si>
    <t>UTI-Fixed Income Interval Fund - II- Monthly Interval Plan- Retail Option</t>
  </si>
  <si>
    <t>UTI-Fixed Income Interval Fund - II - Half Yearly Interval Plan- Retail Option</t>
  </si>
  <si>
    <t>UTI-FIXED INCOME INTERVAL FUND - IV- QUARTERLY INTERVAL PLAN- RETAIL OPTION</t>
  </si>
  <si>
    <t>UTI-Fixed Income Interval Fund - V- Quarterly Interval Plan- Retail Option</t>
  </si>
  <si>
    <t>UTI-Fixed Income Interval Fund - VI- Quarterly Interval Plan- Retail Option</t>
  </si>
  <si>
    <t>UTI-Fixed Income Interval Fund - VII- Quarterly Interval Plan- Retail Option</t>
  </si>
  <si>
    <t>UTI FIXED TERM INCOME FUND SERIES XVII - VII</t>
  </si>
  <si>
    <t>UTI FIXED TERM INCOME FUND SERIES XVII - X</t>
  </si>
  <si>
    <t>UTI FIXED TERM INCOME FUND SERIES XVII - XII</t>
  </si>
  <si>
    <t>UTI FIXED TERM INCOME FUND SERIES XVII - XIII</t>
  </si>
  <si>
    <t>UTI FIXED TERM INCOME FUND SERIES XVII - XIV</t>
  </si>
  <si>
    <t>UTI FIXED TERM INCOME FUND SERIES XVII - XV (1825 DAYS)</t>
  </si>
  <si>
    <t>UTI FIXED TERM INCOME FUND SERIES XVII - XVI</t>
  </si>
  <si>
    <t>UTI FIXED TERM INCOME FUND SERIES XVII - XVIII</t>
  </si>
  <si>
    <t>UTI FIXED TERM INCOME FUND SERIES XVIII - I</t>
  </si>
  <si>
    <t>UTI FIXED TERM INCOME FUND SERIES XVIII - II (1825 DAYS)</t>
  </si>
  <si>
    <t>UTI FIXED TERM INCOME FUND SERIES XVIII - IV</t>
  </si>
  <si>
    <t>UTI FIXED TERM INCOME FUND SERIES XVIII - V</t>
  </si>
  <si>
    <t>UTI FIXED TERM INCOME FUND SERIES XVIII - VII</t>
  </si>
  <si>
    <t>UTI FIXED TERM INCOME FUND SERIES XVIII - VIII</t>
  </si>
  <si>
    <t>UTI FIXED TERM INCOME FUND SERIES XVIII - IX</t>
  </si>
  <si>
    <t>UTI FIXED TERM INCOME FUND SERIES XVIII - X</t>
  </si>
  <si>
    <t>UTI FIXED TERM INCOME FUND SERIES XVIII - XI</t>
  </si>
  <si>
    <t>UTI FIXED TERM INCOME FUND SERIES XVIII - XII</t>
  </si>
  <si>
    <t>UTI FIXED TERM INCOME FUND SERIES XVIII - XIII</t>
  </si>
  <si>
    <t>UTI FIXED TERM INCOME FUND SERIES XIX - I</t>
  </si>
  <si>
    <t>UTI FIXED TERM INCOME FUND SERIES XIX - III</t>
  </si>
  <si>
    <t>UTI FIXED TERM INCOME FUND SERIES XIX - IV</t>
  </si>
  <si>
    <t>UTI FIXED TERM INCOME FUND SERIES XIX - V</t>
  </si>
  <si>
    <t>UTI FIXED TERM INCOME FUND SERIES XIX - VI</t>
  </si>
  <si>
    <t>UTI FIXED TERM INCOME FUND SERIES XIX - VIII</t>
  </si>
  <si>
    <t>UTI FIXED TERM INCOME FUND SERIES XXI - I (1100 DAYS)</t>
  </si>
  <si>
    <t>UTI FIXED TERM INCOME FUND SERIES XXI - II (1100 DAYS)</t>
  </si>
  <si>
    <t>UTI FIXED TERM INCOME FUND SERIES XXI - III (1158 DAYS)</t>
  </si>
  <si>
    <t>UTI FIXED TERM INCOME FUND SERIES XXI - IV (1146 DAYS)</t>
  </si>
  <si>
    <t>UTI FIXED TERM INCOME FUND SERIES XXI - VI (1145 DAYS)</t>
  </si>
  <si>
    <t>UTI FIXED TERM INCOME FUND SERIES XXI - VII (1143 DAYS)</t>
  </si>
  <si>
    <t>UTI FIXED TERM INCOME FUND SERIES XXI - VIII (1136 DAYS)</t>
  </si>
  <si>
    <t>UTI FIXED TERM INCOME FUND SERIES XXI - X (1112 DAYS)</t>
  </si>
  <si>
    <t>UTI FIXED TERM INCOME FUND SERIES XXI - XI (1112 DAYS)</t>
  </si>
  <si>
    <t>UTI FIXED TERM INCOME FUND SERIES XXI - XII (1106 DAYS)</t>
  </si>
  <si>
    <t>UTI FIXED TERM INCOME FUND SERIES XXI - XIV (1103 DAYS)</t>
  </si>
  <si>
    <t>UTI FIXED TERM INCOME FUND SERIES XXI - XV (1103 DAYS)</t>
  </si>
  <si>
    <t>UTI FIXED TERM INCOME FUND SERIES XXII - I (1099 DAYS)</t>
  </si>
  <si>
    <t>UTI FIXED TERM INCOME FUND SERIES XXII - II (1099 DAYS)</t>
  </si>
  <si>
    <t>UTI FIXED TERM INCOME FUND SERIES XXII - III (1099 DAYS)</t>
  </si>
  <si>
    <t>UTI FIXED TERM INCOME FUND SERIES XXII - IV (1098 DAYS)</t>
  </si>
  <si>
    <t>UTI FIXED TERM INCOME FUND SERIES XXII - V (1099 DAYS)</t>
  </si>
  <si>
    <t>UTI FIXED TERM INCOME FUND SERIES XXII - VI (1098 DAYS)</t>
  </si>
  <si>
    <t>UTI FIXED TERM INCOME FUND SERIES XXII - VII (1098 DAYS)</t>
  </si>
  <si>
    <t>UTI FIXED TERM INCOME FUND SERIES XXII - VIII (1099 DAYS)</t>
  </si>
  <si>
    <t>UTI FIXED TERM INCOME FUND SERIES XXII - IX (1098 DAYS)</t>
  </si>
  <si>
    <t>UTI FIXED TERM INCOME FUND SERIES XXII - X (1098 DAYS)</t>
  </si>
  <si>
    <t>UTI FIXED TERM INCOME FUND SERIES XXII - XI (1098 DAYS)</t>
  </si>
  <si>
    <t>UTI FIXED TERM INCOME FUND SERIES XXII - XIII (1100 DAYS)</t>
  </si>
  <si>
    <t>UTI FIXED TERM INCOME FUND SERIES XXII - XII (1100 DAYS)</t>
  </si>
  <si>
    <t>UTI FIXED TERM INCOME FUND SERIES XXII - XIV (1100 DAYS)</t>
  </si>
  <si>
    <t>UTI FIXED TERM INCOME FUND SERIES XXII - XV (1098 DAYS)</t>
  </si>
  <si>
    <t>UTI FIXED TERM INCOME FUND SERIES XXIII - I (1098 DAYS)</t>
  </si>
  <si>
    <t>UTI FIXED TERM INCOME FUND SERIES XXIII - III (1098 DAYS)</t>
  </si>
  <si>
    <t>UTI FIXED TERM INCOME FUND SERIES XXIII - II (1100 DAYS)</t>
  </si>
  <si>
    <t>UTI FIXED TERM INCOME FUND SERIES XXIII - IV (1100 DAYS)</t>
  </si>
  <si>
    <t>UTI FIXED TERM INCOME FUND SERIES XXIII - V (1100 DAYS)</t>
  </si>
  <si>
    <t>UTI FIXED TERM INCOME FUND SERIES XXIII - VI (1100 DAYS)</t>
  </si>
  <si>
    <t>UTI FIXED TERM INCOME FUND SERIES XXIII - VII (1098 DAYS)</t>
  </si>
  <si>
    <t>UTI FIXED TERM INCOME FUND SERIES XXIII - VIII (1100 DAYS)</t>
  </si>
  <si>
    <t>UTI FIXED TERM INCOME FUND SERIES XXIII - IX (1100 DAYS)</t>
  </si>
  <si>
    <t>UTI FIXED TERM INCOME FUND SERIES XXIII - X (1100 DAYS)</t>
  </si>
  <si>
    <t>UTI FIXED TERM INCOME FUND SERIES XXIII - XI (1100 DAYS)</t>
  </si>
  <si>
    <t>UTI FIXED TERM INCOME FUND SERIES XXIII - XII (1100 DAYS)</t>
  </si>
  <si>
    <t>UTI FIXED TERM INCOME FUND SERIES XXIII - XIII (1100 DAYS)</t>
  </si>
  <si>
    <t>UTI FIXED TERM INCOME FUND SERIES XXIII - XIV (1146 DAYS)</t>
  </si>
  <si>
    <t>UTI FIXED TERM INCOME FUND SERIES XXIII - XV (1176 DAYS)</t>
  </si>
  <si>
    <t>UTI FIXED TERM INCOME FUND SERIES XXIV - II (1142 DAYS)</t>
  </si>
  <si>
    <t>UTI FIXED TERM INCOME FUND SERIES XXIV - V (1132 DAYS)</t>
  </si>
  <si>
    <t>UTI FIXED TERM INCOME FUND SERIES XXIV - VI (1181 DAYS)</t>
  </si>
  <si>
    <t>UTI FIXED TERM INCOME FUND SERIES XXIV - VII (1182 DAYS)</t>
  </si>
  <si>
    <t>UTI FIXED TERM INCOME FUND SERIES XXIV - VIII (1184 DAYS)</t>
  </si>
  <si>
    <t>UTI FIXED TERM INCOME FUND SERIES XXIV - IX (1183 DAYS)</t>
  </si>
  <si>
    <t>UTI FIXED TERM INCOME FUND SERIES XXIV - X (1118 DAYS)</t>
  </si>
  <si>
    <t>UTI FIXED TERM INCOME FUND SERIES XXIV - XI (1098 DAYS)</t>
  </si>
  <si>
    <t>UTI FIXED TERM INCOME FUND SERIES XXIV - XII (1099 DAYS)</t>
  </si>
  <si>
    <t>UTI FIXED TERM INCOME FUND SERIES XXIV - XIII (1097 DAYS)</t>
  </si>
  <si>
    <t>UTI FIXED TERM INCOME FUND SERIES XXIV - XIV (1831 DAYS)</t>
  </si>
  <si>
    <t>UTI FIXED TERM INCOME FUND SERIES XXIV - XV (1099 DAYS)</t>
  </si>
  <si>
    <t>UTI FIXED TERM INCOME FUND SERIES XXIV - XVII (1098 DAYS)</t>
  </si>
  <si>
    <t>UTI FIXED TERM INCOME FUND SERIES XXV - I (1099 DAYS)</t>
  </si>
  <si>
    <t>UTI FIXED TERM INCOME FUND SERIES XXV - II (1097 DAYS)</t>
  </si>
  <si>
    <t>UTI FIXED TERM INCOME FUND SERIES XXV-III (1100 DAYS)</t>
  </si>
  <si>
    <t>UTI FIXED TERM INCOME FUND SERIES XXV - IV (1100 DAYS)</t>
  </si>
  <si>
    <t>UTI FIXED TERM INCOME FUND SERIES XXV - V (1100 DAYS)</t>
  </si>
  <si>
    <t>UTI FIXED TERM INCOME FUND SERIES XXV - VI (1098 DAYS)</t>
  </si>
  <si>
    <t>UTI FIXED TERM INCOME FUND SERIES XXV - VII (1097 DAYS)</t>
  </si>
  <si>
    <t>UTI FIXED TERM INCOME FUND SERIES XXV - VIII (1100 DAYS)</t>
  </si>
  <si>
    <t>UTI FIXED TERM INCOME FUND SERIES XXV - IX (1098 DAYS)</t>
  </si>
  <si>
    <t>UTI FIXED TERM INCOME FUND SERIES XXV - X (1229 DAYS)</t>
  </si>
  <si>
    <t>UTI FIXED TERM INCOME FUND SERIES XXV - XI (1211 DAYS)</t>
  </si>
  <si>
    <t>UTI FIXED TERM INCOME FUND SERIES XXV - XII (1198 DAYS)</t>
  </si>
  <si>
    <t>UTI Fixed Term Income Fund Series XXVI-I (1182 days)</t>
  </si>
  <si>
    <t>UTI FIXED TERM INCOME FUND SERIES XXVI - II (1176 DAYS)</t>
  </si>
  <si>
    <t>UTI FIXED TERM INCOME FUND SERIES XXVI - III (1169 DAYS)</t>
  </si>
  <si>
    <t>UTI-FIXED TERM INCOME FUND SERIES XXVI - V (1160 DAYS)</t>
  </si>
  <si>
    <t>UTI-FIXED TERM INCOME FUND SERIES XXVI - VI (1146 DAYS)</t>
  </si>
  <si>
    <t>UTI-FIXED TERM INCOME FUND SERIES XXVI - VII (1140 DAYS)</t>
  </si>
  <si>
    <t>UTI-FIXED TERM INCOME FUND SERIES XXVI - VIII (1154 DAYS)</t>
  </si>
  <si>
    <t>UTI-FIXED TERM INCOME FUND SERIES XXVI - IX (1113 DAYS)</t>
  </si>
  <si>
    <t>UTI-FIXED TERM INCOME FUND SERIES XXVI - X (1107 DAYS)</t>
  </si>
  <si>
    <t>UTI-FIXED TERM INCOME FUND SERIES XXVI - XI (1105 DAYS)</t>
  </si>
  <si>
    <t>UTI-FIXED TERM INCOME FUND SERIES XXVI - XII (1096 DAYS)</t>
  </si>
  <si>
    <t>UTI-FIXED TERM INCOME FUND SERIES XXVI - XIII (1124 DAYS)</t>
  </si>
  <si>
    <t>UTI-FIXED TERM INCOME FUND SERIES XXVI - XIV (1105 DAYS)</t>
  </si>
  <si>
    <t>UTI-FIXED TERM INCOME FUND SERIES XXVI - XV (1097 DAYS)</t>
  </si>
  <si>
    <t>UTI-FIXED TERM INCOME FUND SERIES XXVII - I (1113 DAYS)</t>
  </si>
  <si>
    <t>UTI-FIXED TERM INCOME FUND SERIES XXVII - II (1161 DAYS)</t>
  </si>
  <si>
    <t>UTI-FIXED TERM INCOME FUND SERIES XXVII - III (1096 DAYS)</t>
  </si>
  <si>
    <t>UTI FIXED TERM INCOME FUND SERIES XXVII - IV (1113 DAYS)</t>
  </si>
  <si>
    <t>UTI FIXED TERM INCOME FUND SERIES XXVII-V (1097 DAYS)</t>
  </si>
  <si>
    <t>UTI-FIXED TERM INCOME FUND – SERIES XXVII – VI (1113 DAYS)</t>
  </si>
  <si>
    <t>UTI-FIXED TERM INCOME FUND – SERIES XXVII – VII (1104 DAYS)</t>
  </si>
  <si>
    <t>UTI FIXED TERM INCOME FUND SERIES XXVII-VIII (1117 DAYS)</t>
  </si>
  <si>
    <t>UTI FIXED TERM INCOME FUND SERIES XXVII -IX (1160 DAYS)</t>
  </si>
  <si>
    <t>UTI FIXED TERM INCOME FUND SERIES XXVII-X (1118 DAYS)</t>
  </si>
  <si>
    <t>UTI-FIXED TERM INCOME FUND – SERIES XXVIII – I (1230 DAYS)</t>
  </si>
  <si>
    <t>UTI-FIXED TERM INCOME FUND – SERIES XXVIII – II (1210 DAYS)</t>
  </si>
  <si>
    <t>UTI-FIXED TERM INCOME FUND – SERIES XXVIII – III (1203 DAYS)</t>
  </si>
  <si>
    <t>UTI-FIXED TERM INCOME FUND – SERIES XXVIII – IV (1204 DAYS)</t>
  </si>
  <si>
    <t>UTI-FIXED TERM INCOME FUND – SERIES XXVIII – V (1190 DAYS)</t>
  </si>
  <si>
    <t>UTI-FIXED TERM INCOME FUND – SERIES XXVIII – VI (1190 DAYS)</t>
  </si>
  <si>
    <t>UTI-FIXED TERM INCOME FUND – SERIES XXVIII – VIII (1171 DAYS)</t>
  </si>
  <si>
    <t xml:space="preserve"> (c) Sub-Total</t>
  </si>
  <si>
    <t>(iv)</t>
  </si>
  <si>
    <t>Debt (assured return)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</si>
  <si>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</si>
  <si>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</si>
  <si>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</si>
  <si>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</si>
  <si>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</si>
  <si>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</si>
  <si>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UTI-TREASURY ADVANTAGE FUND</t>
  </si>
  <si>
    <t>UTI-Bond Fund</t>
  </si>
  <si>
    <t>UTI BANKING &amp; PSU DEBT FUND</t>
  </si>
  <si>
    <t>UTI-CAPITAL PROTECTION ORIENTED SCHEME - SERIES V - I (1163 DAYS)</t>
  </si>
  <si>
    <t>UTI-CAPITAL PROTECTION ORIENTED SCHEME - SERIES V - II (1135 DAYS)</t>
  </si>
  <si>
    <t>UTI-Children's Career Balanced Plan</t>
  </si>
  <si>
    <t>UTI-CCP Advantage Fund</t>
  </si>
  <si>
    <t>UTI-INCOME OPPORTUNITIES FUND</t>
  </si>
  <si>
    <t>UTI-CAPITAL PROTECTION ORIENTED SCHEME - SERIES VI - I (1098 DAYS)</t>
  </si>
  <si>
    <t>UTI-Unit Scheme for Charitable &amp; Religious Trusts &amp; Registered Societies</t>
  </si>
  <si>
    <t>UTI-CAPITAL PROTECTION ORIENTED SCHEME - SERIES VI - II (1100 DAYS)</t>
  </si>
  <si>
    <t>UTI-CAPITAL PROTECTION ORIENTED SCHEME - SERIES VI - III (1098 DAYS)</t>
  </si>
  <si>
    <t>UTI-CAPITAL PROTECTION ORIENTED SCHEME - SERIES VII - I (1098 DAYS)</t>
  </si>
  <si>
    <t>UTI-CAPITAL PROTECTION ORIENTED SCHEME - SERIES VII - II (1281 DAYS)</t>
  </si>
  <si>
    <t>UTI-CAPITAL PROTECTION ORIENTED SCHEME - SERIES VII - III (1279 DAYS)</t>
  </si>
  <si>
    <t>UTI-CAPITAL PROTECTION ORIENTED SCHEME - SERIES VII - IV (1278 DAYS)</t>
  </si>
  <si>
    <t>UTI-CAPITAL PROTECTION ORIENTED SCHEME - SERIES VII - V (1281 DAYS)</t>
  </si>
  <si>
    <t>UTI-CAPITAL PROTECTION ORIENTED SCHEME - SERIES VIII - I (1278 DAYS)</t>
  </si>
  <si>
    <t>UTI- DUAL ADVANTAGE FIXED TERM FUND - SERIES I - I (1100 DAYS)</t>
  </si>
  <si>
    <t>UTI- DUAL ADVANTAGE FIXED TERM FUND - SERIES I - II (1145 DAYS)</t>
  </si>
  <si>
    <t>UTI-Dynamic Bond Fund</t>
  </si>
  <si>
    <t>UTI- DUAL ADVANTAGE FIXED TERM FUND - SERIES I - III (1111 DAYS)</t>
  </si>
  <si>
    <t>UTI- DUAL ADVANTAGE FIXED TERM FUND - SERIES I - IV (1099 DAYS)</t>
  </si>
  <si>
    <t>UTI- DUAL ADVANTAGE FIXED TERM FUND - SERIES I - V (1099 DAYS)</t>
  </si>
  <si>
    <t>UTI-DUAL ADVANTAGE FIXED TERM FUND - SERIES II - I (1998 DAYS)</t>
  </si>
  <si>
    <t>UTI DUAL ADVANTAGE FIXED TERM FUND - SERIES II - II (1997 DAYS)</t>
  </si>
  <si>
    <t>UTI DUAL ADVANTAGE FIXED TERM FUND - SERIES II - III (1998 DAYS)</t>
  </si>
  <si>
    <t>UTI DUAL ADVANTAGE FIXED TERM FUND - SERIES II - IV (1997 DAYS)</t>
  </si>
  <si>
    <t>UTI DUAL ADVANTAGE FIXED TERM FUND - SERIES II - V (1997 DAYS)</t>
  </si>
  <si>
    <t>UTI DUAL ADVANTAGE FIXED TERM FUND - SERIES III - I (1998 DAYS)</t>
  </si>
  <si>
    <t>UTI DUAL ADVANTAGE FIXED TERM FUND - SERIES III - II (1278 DAYS)</t>
  </si>
  <si>
    <t>UTI DUAL ADVANTAGE FIXED TERM FUND - SERIES III - III (1102 DAYS)</t>
  </si>
  <si>
    <t>UTI-DUAL ADVANTAGE FIXED TERM FUND - SERIES IV - I (1279 DAYS)</t>
  </si>
  <si>
    <t>UTI DUAL ADVANTAGE FIXED TERM FUND - SERIES IV - II (1278 DAYS)</t>
  </si>
  <si>
    <t>UTI DUAL ADVANTAGE FIXED TERM FUND - SERIES IV - III (1279 DAYS)</t>
  </si>
  <si>
    <t>UTI DUAL ADVANTAGE FIXED TERM FUND - SERIES IV - IV (1997 DAYS)</t>
  </si>
  <si>
    <t>UTI-DUAL ADVANTAGE FIXED TERM FUND – SERIES V – I (1103 DAYS)</t>
  </si>
  <si>
    <t>UTI-FLOATING RATE FUND-STP</t>
  </si>
  <si>
    <t>UTI-MIS-Advantage Plan</t>
  </si>
  <si>
    <t>UTI-Monthly Income Scheme</t>
  </si>
  <si>
    <t>UTI-SMART WOMAN SAVINGS PLAN</t>
  </si>
  <si>
    <t>UTI MEDIUM TERM FUND</t>
  </si>
  <si>
    <t>UTI-Retirement Benefit Pension Fund</t>
  </si>
  <si>
    <t>UTI-Short Term Income Fund- Institutional Option</t>
  </si>
  <si>
    <t>UTI-UNIT LINKED INSURANCE PLAN</t>
  </si>
  <si>
    <t>UTI-CAPITAL PROTECTION ORIENTED SCHEME - SERIES VIII - II (1831 DAYS)</t>
  </si>
  <si>
    <t>UTI-CAPITAL PROTECTION ORIENTED SCHEME - SERIES VIII - III (1281 DAYS)</t>
  </si>
  <si>
    <t>UTI-CAPITAL PROTECTION ORIENTED SCHEME - SERIES VIII - IV (1996 DAYS)</t>
  </si>
  <si>
    <t>UTI-CAPITAL PROTECTION ORIENTED SCHEME - SERIES IX - I (1467 DAYS)</t>
  </si>
  <si>
    <t>UTI-CAPITAL PROTECTION ORIENTED SCHEME - SERIES IX - II (1462 DAYS)</t>
  </si>
  <si>
    <t>UTI-CAPITAL PROTECTION ORIENTED SCHEME - SERIES IX -III (1389 DAYS)</t>
  </si>
  <si>
    <t>(f) Sub-Total</t>
  </si>
  <si>
    <t>Grand Sub-Total (a+b+c+d+e+f)</t>
  </si>
  <si>
    <t>B</t>
  </si>
  <si>
    <t>GROWTH / EQUITY ORIENTED SCHEMES</t>
  </si>
  <si>
    <t>ELSS</t>
  </si>
  <si>
    <t>UTI-LONG TERM EQUITY FUND (TAX SAVING)</t>
  </si>
  <si>
    <t>UTI - LONG TERM ADVANTAGE FUND- SERIES II</t>
  </si>
  <si>
    <t>UTI - LONG TERM ADVANTAGE FUND - SERIES III</t>
  </si>
  <si>
    <t>UTI LONG TERM ADVANTAGE FUND - SERIES IV</t>
  </si>
  <si>
    <t>UTI LONG TERM ADVANTAGE FUND - SERIES V</t>
  </si>
  <si>
    <t>UTI LONG TERM ADVANTAGE FUND - SERIES VI</t>
  </si>
  <si>
    <t>UTI - MASTER EQUITY PLAN UNIT SCHEME (MEPUS)</t>
  </si>
  <si>
    <t>Others</t>
  </si>
  <si>
    <t>UTI-Transportation &amp; Logistics Fund</t>
  </si>
  <si>
    <t>UTI-BANKING SECTOR FUND</t>
  </si>
  <si>
    <t>UTI-Dividend Yield Fund</t>
  </si>
  <si>
    <t>UTI-Equity Fund</t>
  </si>
  <si>
    <t>UTI-FOCUSSED EQUITY FUND-SERIES I (2195 DAYS)</t>
  </si>
  <si>
    <t>UTI-FOCUSSED EQUITY FUND-SERIES IV (1104 DAYS)</t>
  </si>
  <si>
    <t>UTI-FOCUSSED EQUITY FUND-SERIES V (1102 DAYS)</t>
  </si>
  <si>
    <t>UTI-Pharma &amp; Healthcare Fund</t>
  </si>
  <si>
    <t>UTI-Infrastructure Fund</t>
  </si>
  <si>
    <t>UTI-BLUECHIP FLEXICAP FUND</t>
  </si>
  <si>
    <t>UTI-India Lifestyle Fund</t>
  </si>
  <si>
    <t>UTI-Mid Cap Fund</t>
  </si>
  <si>
    <t>UTI-MNC Fund</t>
  </si>
  <si>
    <t>UTI-Top 100 Fund</t>
  </si>
  <si>
    <t>UTI-Mastershare Unit Scheme</t>
  </si>
  <si>
    <t>UTI - MULTI CAP FUND</t>
  </si>
  <si>
    <t>UTI-Nifty Index Fund</t>
  </si>
  <si>
    <t>UTI-Opportunities Fund</t>
  </si>
  <si>
    <t>UTI-SPREAD Fund</t>
  </si>
  <si>
    <t>UTI-WEALTH BUILDER FUND</t>
  </si>
  <si>
    <t>Grand Sub-Total (a+b)</t>
  </si>
  <si>
    <t>C</t>
  </si>
  <si>
    <t>BALANCED SCHEMES</t>
  </si>
  <si>
    <t>UTI-Balanced Fund</t>
  </si>
  <si>
    <t>Grand Sub-Total</t>
  </si>
  <si>
    <t>D</t>
  </si>
  <si>
    <t>EXCHANGE TRADED FUND</t>
  </si>
  <si>
    <t>GOLD ETF</t>
  </si>
  <si>
    <t>UTI - GOLD EXCHANGE TRADED FUND</t>
  </si>
  <si>
    <t xml:space="preserve">Other ETFs </t>
  </si>
  <si>
    <t>UTI-NIFTY EXCHANGE TRADED FUND</t>
  </si>
  <si>
    <t>UTI-SENSEX EXCHANGE TRADED FUND</t>
  </si>
  <si>
    <t>UTI - NIFTY NEXT 50 EXCHANGE TRADED FUND (UTI NIFTY NEXT 50 ETF)</t>
  </si>
  <si>
    <t>E</t>
  </si>
  <si>
    <t>FUND OF FUNDS INVESTING OVERSEAS</t>
  </si>
  <si>
    <t>Fund of funds investing overseas</t>
  </si>
  <si>
    <t>GRAND TOTAL (A+B+C+D+E)</t>
  </si>
  <si>
    <t>F</t>
  </si>
  <si>
    <t>Fund of Funds Scheme (Domestic)</t>
  </si>
  <si>
    <t xml:space="preserve">T15 : Top 15 cities as identified by AMFI </t>
  </si>
  <si>
    <t xml:space="preserve">B15 : Other than T15  </t>
  </si>
  <si>
    <t>I : Contribution of sponsor and its associates in AUM</t>
  </si>
  <si>
    <t>II : Contribution of other than sponsor and its associates in AUM</t>
  </si>
  <si>
    <t>Category of Investor</t>
  </si>
  <si>
    <t xml:space="preserve">1 : Retail Investor </t>
  </si>
  <si>
    <t>2 : Corporates</t>
  </si>
  <si>
    <t>3 : Banks/FIs</t>
  </si>
  <si>
    <t>4 : FIIs/FPIs</t>
  </si>
  <si>
    <t>5 : High Networth Individuals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</si>
</sst>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83">
    <xf numFmtId="0" fontId="0" fillId="0" borderId="0" xfId="0"/>
    <xf numFmtId="0" fontId="2" fillId="0" borderId="0" xfId="0" applyFont="1"/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 vertical="top" wrapText="1"/>
    </xf>
    <xf numFmtId="2" fontId="6" fillId="2" borderId="4" xfId="3" applyNumberFormat="1" applyFont="1" applyFill="1" applyBorder="1" applyAlignment="1">
      <alignment horizontal="center" vertical="top" wrapText="1"/>
    </xf>
    <xf numFmtId="2" fontId="6" fillId="2" borderId="5" xfId="3" applyNumberFormat="1" applyFont="1" applyFill="1" applyBorder="1" applyAlignment="1">
      <alignment horizontal="center" vertical="top" wrapText="1"/>
    </xf>
    <xf numFmtId="49" fontId="4" fillId="2" borderId="6" xfId="2" applyNumberFormat="1" applyFont="1" applyFill="1" applyBorder="1" applyAlignment="1">
      <alignment horizontal="center" vertical="center" wrapText="1"/>
    </xf>
    <xf numFmtId="49" fontId="4" fillId="2" borderId="7" xfId="2" applyNumberFormat="1" applyFont="1" applyFill="1" applyBorder="1" applyAlignment="1">
      <alignment horizontal="center" vertical="center" wrapText="1"/>
    </xf>
    <xf numFmtId="3" fontId="6" fillId="2" borderId="8" xfId="3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/>
    </xf>
    <xf numFmtId="2" fontId="6" fillId="2" borderId="4" xfId="3" applyNumberFormat="1" applyFont="1" applyFill="1" applyBorder="1" applyAlignment="1">
      <alignment horizontal="center"/>
    </xf>
    <xf numFmtId="2" fontId="6" fillId="2" borderId="5" xfId="3" applyNumberFormat="1" applyFont="1" applyFill="1" applyBorder="1" applyAlignment="1">
      <alignment horizontal="center"/>
    </xf>
    <xf numFmtId="3" fontId="6" fillId="2" borderId="9" xfId="3" applyNumberFormat="1" applyFont="1" applyFill="1" applyBorder="1" applyAlignment="1">
      <alignment horizontal="center" vertical="center" wrapText="1"/>
    </xf>
    <xf numFmtId="2" fontId="6" fillId="2" borderId="10" xfId="3" applyNumberFormat="1" applyFont="1" applyFill="1" applyBorder="1" applyAlignment="1">
      <alignment horizontal="center" vertical="top" wrapText="1"/>
    </xf>
    <xf numFmtId="2" fontId="6" fillId="2" borderId="11" xfId="3" applyNumberFormat="1" applyFont="1" applyFill="1" applyBorder="1" applyAlignment="1">
      <alignment horizontal="center" vertical="top" wrapText="1"/>
    </xf>
    <xf numFmtId="2" fontId="6" fillId="2" borderId="12" xfId="3" applyNumberFormat="1" applyFont="1" applyFill="1" applyBorder="1" applyAlignment="1">
      <alignment horizontal="center" vertical="top" wrapText="1"/>
    </xf>
    <xf numFmtId="49" fontId="4" fillId="2" borderId="13" xfId="2" applyNumberFormat="1" applyFont="1" applyFill="1" applyBorder="1" applyAlignment="1">
      <alignment horizontal="center" vertical="center" wrapText="1"/>
    </xf>
    <xf numFmtId="49" fontId="4" fillId="2" borderId="14" xfId="2" applyNumberFormat="1" applyFont="1" applyFill="1" applyBorder="1" applyAlignment="1">
      <alignment horizontal="center" vertical="center" wrapText="1"/>
    </xf>
    <xf numFmtId="0" fontId="6" fillId="2" borderId="15" xfId="3" applyNumberFormat="1" applyFont="1" applyFill="1" applyBorder="1" applyAlignment="1">
      <alignment horizontal="center" wrapText="1"/>
    </xf>
    <xf numFmtId="0" fontId="6" fillId="2" borderId="16" xfId="3" applyNumberFormat="1" applyFont="1" applyFill="1" applyBorder="1" applyAlignment="1">
      <alignment horizontal="center" wrapText="1"/>
    </xf>
    <xf numFmtId="0" fontId="6" fillId="2" borderId="17" xfId="3" applyNumberFormat="1" applyFont="1" applyFill="1" applyBorder="1" applyAlignment="1">
      <alignment horizontal="center" wrapText="1"/>
    </xf>
    <xf numFmtId="0" fontId="7" fillId="0" borderId="18" xfId="0" applyFont="1" applyFill="1" applyBorder="1"/>
    <xf numFmtId="0" fontId="7" fillId="0" borderId="19" xfId="0" applyFont="1" applyFill="1" applyBorder="1" applyAlignment="1">
      <alignment wrapText="1"/>
    </xf>
    <xf numFmtId="0" fontId="6" fillId="0" borderId="19" xfId="3" applyNumberFormat="1" applyFont="1" applyFill="1" applyBorder="1" applyAlignment="1">
      <alignment horizontal="center" wrapText="1"/>
    </xf>
    <xf numFmtId="3" fontId="6" fillId="0" borderId="20" xfId="3" applyNumberFormat="1" applyFont="1" applyFill="1" applyBorder="1" applyAlignment="1">
      <alignment horizontal="center" vertical="center" wrapText="1"/>
    </xf>
    <xf numFmtId="0" fontId="7" fillId="0" borderId="21" xfId="0" applyFont="1" applyFill="1" applyBorder="1"/>
    <xf numFmtId="0" fontId="8" fillId="0" borderId="22" xfId="0" applyFont="1" applyFill="1" applyBorder="1" applyAlignment="1">
      <alignment wrapText="1"/>
    </xf>
    <xf numFmtId="0" fontId="6" fillId="0" borderId="22" xfId="3" applyNumberFormat="1" applyFont="1" applyFill="1" applyBorder="1" applyAlignment="1">
      <alignment horizontal="center" wrapText="1"/>
    </xf>
    <xf numFmtId="3" fontId="6" fillId="0" borderId="23" xfId="3" applyNumberFormat="1" applyFont="1" applyFill="1" applyBorder="1" applyAlignment="1">
      <alignment horizontal="center" vertical="center" wrapText="1"/>
    </xf>
    <xf numFmtId="0" fontId="8" fillId="0" borderId="21" xfId="0" applyFont="1" applyFill="1" applyBorder="1"/>
    <xf numFmtId="0" fontId="2" fillId="0" borderId="22" xfId="0" applyFont="1" applyFill="1" applyBorder="1"/>
    <xf numFmtId="164" fontId="2" fillId="0" borderId="22" xfId="1" applyNumberFormat="1" applyFont="1" applyFill="1" applyBorder="1"/>
    <xf numFmtId="164" fontId="2" fillId="0" borderId="23" xfId="1" applyNumberFormat="1" applyFont="1" applyFill="1" applyBorder="1"/>
    <xf numFmtId="0" fontId="8" fillId="0" borderId="24" xfId="0" applyFont="1" applyFill="1" applyBorder="1"/>
    <xf numFmtId="164" fontId="2" fillId="0" borderId="25" xfId="1" applyNumberFormat="1" applyFont="1" applyFill="1" applyBorder="1"/>
    <xf numFmtId="164" fontId="2" fillId="0" borderId="26" xfId="1" applyNumberFormat="1" applyFont="1" applyFill="1" applyBorder="1"/>
    <xf numFmtId="0" fontId="8" fillId="2" borderId="3" xfId="0" applyFont="1" applyFill="1" applyBorder="1"/>
    <xf numFmtId="0" fontId="8" fillId="2" borderId="4" xfId="0" applyFont="1" applyFill="1" applyBorder="1" applyAlignment="1">
      <alignment horizontal="right" wrapText="1"/>
    </xf>
    <xf numFmtId="164" fontId="8" fillId="2" borderId="4" xfId="1" applyNumberFormat="1" applyFont="1" applyFill="1" applyBorder="1"/>
    <xf numFmtId="0" fontId="7" fillId="0" borderId="27" xfId="0" applyFont="1" applyFill="1" applyBorder="1"/>
    <xf numFmtId="0" fontId="8" fillId="0" borderId="28" xfId="0" applyFont="1" applyFill="1" applyBorder="1" applyAlignment="1">
      <alignment wrapText="1"/>
    </xf>
    <xf numFmtId="164" fontId="8" fillId="0" borderId="28" xfId="1" applyNumberFormat="1" applyFont="1" applyFill="1" applyBorder="1"/>
    <xf numFmtId="164" fontId="8" fillId="0" borderId="29" xfId="1" applyNumberFormat="1" applyFont="1" applyFill="1" applyBorder="1"/>
    <xf numFmtId="164" fontId="8" fillId="2" borderId="5" xfId="1" applyNumberFormat="1" applyFont="1" applyFill="1" applyBorder="1"/>
    <xf numFmtId="0" fontId="7" fillId="0" borderId="15" xfId="0" applyFont="1" applyFill="1" applyBorder="1"/>
    <xf numFmtId="0" fontId="8" fillId="0" borderId="16" xfId="0" applyFont="1" applyFill="1" applyBorder="1" applyAlignment="1">
      <alignment wrapText="1"/>
    </xf>
    <xf numFmtId="164" fontId="2" fillId="0" borderId="16" xfId="1" applyNumberFormat="1" applyFont="1" applyFill="1" applyBorder="1"/>
    <xf numFmtId="164" fontId="2" fillId="0" borderId="17" xfId="1" applyNumberFormat="1" applyFont="1" applyFill="1" applyBorder="1"/>
    <xf numFmtId="0" fontId="7" fillId="2" borderId="3" xfId="0" applyFont="1" applyFill="1" applyBorder="1"/>
    <xf numFmtId="0" fontId="7" fillId="0" borderId="30" xfId="0" applyFont="1" applyFill="1" applyBorder="1"/>
    <xf numFmtId="0" fontId="2" fillId="0" borderId="28" xfId="0" applyFont="1" applyFill="1" applyBorder="1" applyAlignment="1">
      <alignment wrapText="1"/>
    </xf>
    <xf numFmtId="164" fontId="2" fillId="0" borderId="28" xfId="1" applyNumberFormat="1" applyFont="1" applyFill="1" applyBorder="1"/>
    <xf numFmtId="0" fontId="8" fillId="0" borderId="22" xfId="0" applyFont="1" applyFill="1" applyBorder="1"/>
    <xf numFmtId="0" fontId="2" fillId="0" borderId="22" xfId="0" applyFont="1" applyBorder="1"/>
    <xf numFmtId="164" fontId="2" fillId="0" borderId="22" xfId="1" applyNumberFormat="1" applyFont="1" applyBorder="1"/>
    <xf numFmtId="0" fontId="8" fillId="2" borderId="31" xfId="0" applyFont="1" applyFill="1" applyBorder="1"/>
    <xf numFmtId="0" fontId="7" fillId="2" borderId="32" xfId="0" applyFont="1" applyFill="1" applyBorder="1" applyAlignment="1">
      <alignment horizontal="right" wrapText="1"/>
    </xf>
    <xf numFmtId="164" fontId="8" fillId="2" borderId="32" xfId="1" applyNumberFormat="1" applyFont="1" applyFill="1" applyBorder="1"/>
    <xf numFmtId="0" fontId="8" fillId="0" borderId="27" xfId="0" applyFont="1" applyFill="1" applyBorder="1"/>
    <xf numFmtId="0" fontId="7" fillId="0" borderId="28" xfId="0" applyFont="1" applyFill="1" applyBorder="1" applyAlignment="1">
      <alignment horizontal="right" wrapText="1"/>
    </xf>
    <xf numFmtId="0" fontId="7" fillId="0" borderId="22" xfId="0" applyFont="1" applyFill="1" applyBorder="1" applyAlignment="1">
      <alignment wrapText="1"/>
    </xf>
    <xf numFmtId="164" fontId="8" fillId="0" borderId="22" xfId="1" applyNumberFormat="1" applyFont="1" applyFill="1" applyBorder="1"/>
    <xf numFmtId="164" fontId="8" fillId="0" borderId="23" xfId="1" applyNumberFormat="1" applyFont="1" applyFill="1" applyBorder="1"/>
    <xf numFmtId="0" fontId="7" fillId="2" borderId="4" xfId="0" applyFont="1" applyFill="1" applyBorder="1" applyAlignment="1">
      <alignment horizontal="right" wrapText="1"/>
    </xf>
    <xf numFmtId="0" fontId="2" fillId="0" borderId="25" xfId="0" applyFont="1" applyFill="1" applyBorder="1"/>
    <xf numFmtId="0" fontId="2" fillId="0" borderId="28" xfId="0" applyFont="1" applyFill="1" applyBorder="1" applyAlignment="1">
      <alignment horizontal="right" wrapText="1"/>
    </xf>
    <xf numFmtId="164" fontId="2" fillId="0" borderId="29" xfId="1" applyNumberFormat="1" applyFont="1" applyFill="1" applyBorder="1"/>
    <xf numFmtId="0" fontId="7" fillId="0" borderId="24" xfId="0" applyFont="1" applyFill="1" applyBorder="1"/>
    <xf numFmtId="0" fontId="8" fillId="2" borderId="5" xfId="0" applyFont="1" applyFill="1" applyBorder="1" applyAlignment="1">
      <alignment horizontal="right" wrapText="1"/>
    </xf>
    <xf numFmtId="164" fontId="8" fillId="2" borderId="3" xfId="1" applyNumberFormat="1" applyFont="1" applyFill="1" applyBorder="1"/>
    <xf numFmtId="164" fontId="8" fillId="2" borderId="33" xfId="1" applyNumberFormat="1" applyFont="1" applyFill="1" applyBorder="1"/>
    <xf numFmtId="0" fontId="2" fillId="0" borderId="28" xfId="0" applyFont="1" applyFill="1" applyBorder="1"/>
    <xf numFmtId="0" fontId="2" fillId="0" borderId="25" xfId="0" applyFont="1" applyFill="1" applyBorder="1" applyAlignment="1">
      <alignment wrapText="1"/>
    </xf>
    <xf numFmtId="0" fontId="8" fillId="0" borderId="15" xfId="0" applyFont="1" applyFill="1" applyBorder="1"/>
    <xf numFmtId="0" fontId="2" fillId="0" borderId="16" xfId="0" applyFont="1" applyFill="1" applyBorder="1"/>
    <xf numFmtId="0" fontId="7" fillId="2" borderId="4" xfId="0" applyFont="1" applyFill="1" applyBorder="1" applyAlignment="1">
      <alignment horizontal="right"/>
    </xf>
    <xf numFmtId="2" fontId="6" fillId="0" borderId="25" xfId="3" applyNumberFormat="1" applyFont="1" applyFill="1" applyBorder="1"/>
    <xf numFmtId="0" fontId="2" fillId="0" borderId="0" xfId="0" applyFont="1" applyFill="1"/>
    <xf numFmtId="164" fontId="2" fillId="0" borderId="0" xfId="1" applyNumberFormat="1" applyFont="1" applyFill="1"/>
    <xf numFmtId="164" fontId="2" fillId="0" borderId="0" xfId="0" applyNumberFormat="1" applyFont="1" applyFill="1"/>
    <xf numFmtId="0" fontId="7" fillId="0" borderId="0" xfId="0" applyFont="1" applyFill="1" applyBorder="1"/>
    <xf numFmtId="0" fontId="2" fillId="0" borderId="0" xfId="0" applyFont="1" applyFill="1" applyBorder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K293"/>
  <sheetViews>
    <sheetView tabSelected="1" workbookViewId="0">
      <selection activeCell="B6" sqref="B6:B10"/>
    </sheetView>
  </sheetViews>
  <sheetFormatPr defaultRowHeight="12.75"/>
  <cols>
    <col min="1" max="1" width="7" style="1" bestFit="1" customWidth="1"/>
    <col min="2" max="2" width="66.7109375" style="1" bestFit="1" customWidth="1"/>
    <col min="3" max="3" width="4.7109375" style="1" bestFit="1" customWidth="1"/>
    <col min="4" max="5" width="9" style="1" bestFit="1" customWidth="1"/>
    <col min="6" max="7" width="4.7109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6.5703125" style="1" bestFit="1" customWidth="1"/>
    <col min="12" max="12" width="9" style="1" bestFit="1" customWidth="1"/>
    <col min="13" max="13" width="4.7109375" style="1" bestFit="1" customWidth="1"/>
    <col min="14" max="14" width="5.5703125" style="1" bestFit="1" customWidth="1"/>
    <col min="15" max="17" width="4.7109375" style="1" bestFit="1" customWidth="1"/>
    <col min="18" max="20" width="9" style="1" bestFit="1" customWidth="1"/>
    <col min="21" max="21" width="4.7109375" style="1" bestFit="1" customWidth="1"/>
    <col min="22" max="22" width="7.5703125" style="1" bestFit="1" customWidth="1"/>
    <col min="23" max="23" width="4.7109375" style="1" bestFit="1" customWidth="1"/>
    <col min="24" max="24" width="5.5703125" style="1" bestFit="1" customWidth="1"/>
    <col min="25" max="27" width="4.7109375" style="1" bestFit="1" customWidth="1"/>
    <col min="28" max="28" width="7.5703125" style="1" bestFit="1" customWidth="1"/>
    <col min="29" max="29" width="6.5703125" style="1" bestFit="1" customWidth="1"/>
    <col min="30" max="31" width="4.7109375" style="1" bestFit="1" customWidth="1"/>
    <col min="32" max="32" width="6.5703125" style="1" bestFit="1" customWidth="1"/>
    <col min="33" max="37" width="4.7109375" style="1" bestFit="1" customWidth="1"/>
    <col min="38" max="38" width="7.5703125" style="1" bestFit="1" customWidth="1"/>
    <col min="39" max="39" width="5.5703125" style="1" bestFit="1" customWidth="1"/>
    <col min="40" max="40" width="6.5703125" style="1" bestFit="1" customWidth="1"/>
    <col min="41" max="41" width="4.7109375" style="1" bestFit="1" customWidth="1"/>
    <col min="42" max="42" width="5.5703125" style="1" bestFit="1" customWidth="1"/>
    <col min="43" max="43" width="4.7109375" style="1" bestFit="1" customWidth="1"/>
    <col min="44" max="44" width="7.5703125" style="1" bestFit="1" customWidth="1"/>
    <col min="45" max="45" width="5.5703125" style="1" bestFit="1" customWidth="1"/>
    <col min="46" max="47" width="4.7109375" style="1" bestFit="1" customWidth="1"/>
    <col min="48" max="49" width="10" style="1" bestFit="1" customWidth="1"/>
    <col min="50" max="50" width="9" style="1" bestFit="1" customWidth="1"/>
    <col min="51" max="51" width="4.7109375" style="1" bestFit="1" customWidth="1"/>
    <col min="52" max="52" width="9" style="1" bestFit="1" customWidth="1"/>
    <col min="53" max="54" width="4.7109375" style="1" bestFit="1" customWidth="1"/>
    <col min="55" max="55" width="5.5703125" style="1" bestFit="1" customWidth="1"/>
    <col min="56" max="57" width="4.7109375" style="1" bestFit="1" customWidth="1"/>
    <col min="58" max="58" width="10" style="1" bestFit="1" customWidth="1"/>
    <col min="59" max="59" width="9" style="1" bestFit="1" customWidth="1"/>
    <col min="60" max="60" width="7.5703125" style="1" bestFit="1" customWidth="1"/>
    <col min="61" max="61" width="4.7109375" style="1" bestFit="1" customWidth="1"/>
    <col min="62" max="62" width="9" style="1" bestFit="1" customWidth="1"/>
    <col min="63" max="63" width="13.42578125" style="1" bestFit="1" customWidth="1"/>
    <col min="64" max="16384" width="9.140625" style="1"/>
  </cols>
  <sheetData>
    <row r="5" spans="1:63" ht="13.5" thickBot="1"/>
    <row r="6" spans="1:63" ht="15.75" thickBot="1">
      <c r="A6" s="2" t="s">
        <v>0</v>
      </c>
      <c r="B6" s="3" t="s">
        <v>1</v>
      </c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1:63" ht="15.75" thickBot="1">
      <c r="A7" s="7"/>
      <c r="B7" s="8"/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4" t="s">
        <v>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  <c r="AQ7" s="4" t="s">
        <v>5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9" t="s">
        <v>6</v>
      </c>
    </row>
    <row r="8" spans="1:63" ht="15.75" thickBot="1">
      <c r="A8" s="7"/>
      <c r="B8" s="8"/>
      <c r="C8" s="10" t="s">
        <v>7</v>
      </c>
      <c r="D8" s="11"/>
      <c r="E8" s="11"/>
      <c r="F8" s="11"/>
      <c r="G8" s="11"/>
      <c r="H8" s="11"/>
      <c r="I8" s="11"/>
      <c r="J8" s="11"/>
      <c r="K8" s="11"/>
      <c r="L8" s="12"/>
      <c r="M8" s="10" t="s">
        <v>8</v>
      </c>
      <c r="N8" s="11"/>
      <c r="O8" s="11"/>
      <c r="P8" s="11"/>
      <c r="Q8" s="11"/>
      <c r="R8" s="11"/>
      <c r="S8" s="11"/>
      <c r="T8" s="11"/>
      <c r="U8" s="11"/>
      <c r="V8" s="12"/>
      <c r="W8" s="10" t="s">
        <v>7</v>
      </c>
      <c r="X8" s="11"/>
      <c r="Y8" s="11"/>
      <c r="Z8" s="11"/>
      <c r="AA8" s="11"/>
      <c r="AB8" s="11"/>
      <c r="AC8" s="11"/>
      <c r="AD8" s="11"/>
      <c r="AE8" s="11"/>
      <c r="AF8" s="12"/>
      <c r="AG8" s="10" t="s">
        <v>8</v>
      </c>
      <c r="AH8" s="11"/>
      <c r="AI8" s="11"/>
      <c r="AJ8" s="11"/>
      <c r="AK8" s="11"/>
      <c r="AL8" s="11"/>
      <c r="AM8" s="11"/>
      <c r="AN8" s="11"/>
      <c r="AO8" s="11"/>
      <c r="AP8" s="12"/>
      <c r="AQ8" s="10" t="s">
        <v>7</v>
      </c>
      <c r="AR8" s="11"/>
      <c r="AS8" s="11"/>
      <c r="AT8" s="11"/>
      <c r="AU8" s="11"/>
      <c r="AV8" s="11"/>
      <c r="AW8" s="11"/>
      <c r="AX8" s="11"/>
      <c r="AY8" s="11"/>
      <c r="AZ8" s="12"/>
      <c r="BA8" s="10" t="s">
        <v>8</v>
      </c>
      <c r="BB8" s="11"/>
      <c r="BC8" s="11"/>
      <c r="BD8" s="11"/>
      <c r="BE8" s="11"/>
      <c r="BF8" s="11"/>
      <c r="BG8" s="11"/>
      <c r="BH8" s="11"/>
      <c r="BI8" s="11"/>
      <c r="BJ8" s="12"/>
      <c r="BK8" s="13"/>
    </row>
    <row r="9" spans="1:63" ht="15.75" thickBot="1">
      <c r="A9" s="7"/>
      <c r="B9" s="8"/>
      <c r="C9" s="14" t="s">
        <v>9</v>
      </c>
      <c r="D9" s="15"/>
      <c r="E9" s="15"/>
      <c r="F9" s="15"/>
      <c r="G9" s="16"/>
      <c r="H9" s="4" t="s">
        <v>10</v>
      </c>
      <c r="I9" s="5"/>
      <c r="J9" s="5"/>
      <c r="K9" s="5"/>
      <c r="L9" s="6"/>
      <c r="M9" s="14" t="s">
        <v>9</v>
      </c>
      <c r="N9" s="15"/>
      <c r="O9" s="15"/>
      <c r="P9" s="15"/>
      <c r="Q9" s="16"/>
      <c r="R9" s="4" t="s">
        <v>10</v>
      </c>
      <c r="S9" s="5"/>
      <c r="T9" s="5"/>
      <c r="U9" s="5"/>
      <c r="V9" s="6"/>
      <c r="W9" s="14" t="s">
        <v>9</v>
      </c>
      <c r="X9" s="15"/>
      <c r="Y9" s="15"/>
      <c r="Z9" s="15"/>
      <c r="AA9" s="16"/>
      <c r="AB9" s="4" t="s">
        <v>10</v>
      </c>
      <c r="AC9" s="5"/>
      <c r="AD9" s="5"/>
      <c r="AE9" s="5"/>
      <c r="AF9" s="6"/>
      <c r="AG9" s="14" t="s">
        <v>9</v>
      </c>
      <c r="AH9" s="15"/>
      <c r="AI9" s="15"/>
      <c r="AJ9" s="15"/>
      <c r="AK9" s="16"/>
      <c r="AL9" s="4" t="s">
        <v>10</v>
      </c>
      <c r="AM9" s="5"/>
      <c r="AN9" s="5"/>
      <c r="AO9" s="5"/>
      <c r="AP9" s="6"/>
      <c r="AQ9" s="14" t="s">
        <v>9</v>
      </c>
      <c r="AR9" s="15"/>
      <c r="AS9" s="15"/>
      <c r="AT9" s="15"/>
      <c r="AU9" s="16"/>
      <c r="AV9" s="4" t="s">
        <v>10</v>
      </c>
      <c r="AW9" s="5"/>
      <c r="AX9" s="5"/>
      <c r="AY9" s="5"/>
      <c r="AZ9" s="6"/>
      <c r="BA9" s="14" t="s">
        <v>9</v>
      </c>
      <c r="BB9" s="15"/>
      <c r="BC9" s="15"/>
      <c r="BD9" s="15"/>
      <c r="BE9" s="16"/>
      <c r="BF9" s="4" t="s">
        <v>10</v>
      </c>
      <c r="BG9" s="5"/>
      <c r="BH9" s="5"/>
      <c r="BI9" s="5"/>
      <c r="BJ9" s="6"/>
      <c r="BK9" s="13"/>
    </row>
    <row r="10" spans="1:63" ht="15.75" thickBot="1">
      <c r="A10" s="17"/>
      <c r="B10" s="18"/>
      <c r="C10" s="19">
        <v>1</v>
      </c>
      <c r="D10" s="20">
        <v>2</v>
      </c>
      <c r="E10" s="20">
        <v>3</v>
      </c>
      <c r="F10" s="20">
        <v>4</v>
      </c>
      <c r="G10" s="21">
        <v>5</v>
      </c>
      <c r="H10" s="19">
        <v>1</v>
      </c>
      <c r="I10" s="20">
        <v>2</v>
      </c>
      <c r="J10" s="20">
        <v>3</v>
      </c>
      <c r="K10" s="20">
        <v>4</v>
      </c>
      <c r="L10" s="21">
        <v>5</v>
      </c>
      <c r="M10" s="19">
        <v>1</v>
      </c>
      <c r="N10" s="20">
        <v>2</v>
      </c>
      <c r="O10" s="20">
        <v>3</v>
      </c>
      <c r="P10" s="20">
        <v>4</v>
      </c>
      <c r="Q10" s="21">
        <v>5</v>
      </c>
      <c r="R10" s="19">
        <v>1</v>
      </c>
      <c r="S10" s="20">
        <v>2</v>
      </c>
      <c r="T10" s="20">
        <v>3</v>
      </c>
      <c r="U10" s="20">
        <v>4</v>
      </c>
      <c r="V10" s="21">
        <v>5</v>
      </c>
      <c r="W10" s="19">
        <v>1</v>
      </c>
      <c r="X10" s="20">
        <v>2</v>
      </c>
      <c r="Y10" s="20">
        <v>3</v>
      </c>
      <c r="Z10" s="20">
        <v>4</v>
      </c>
      <c r="AA10" s="21">
        <v>5</v>
      </c>
      <c r="AB10" s="19">
        <v>1</v>
      </c>
      <c r="AC10" s="20">
        <v>2</v>
      </c>
      <c r="AD10" s="20">
        <v>3</v>
      </c>
      <c r="AE10" s="20">
        <v>4</v>
      </c>
      <c r="AF10" s="21">
        <v>5</v>
      </c>
      <c r="AG10" s="19">
        <v>1</v>
      </c>
      <c r="AH10" s="20">
        <v>2</v>
      </c>
      <c r="AI10" s="20">
        <v>3</v>
      </c>
      <c r="AJ10" s="20">
        <v>4</v>
      </c>
      <c r="AK10" s="21">
        <v>5</v>
      </c>
      <c r="AL10" s="19">
        <v>1</v>
      </c>
      <c r="AM10" s="20">
        <v>2</v>
      </c>
      <c r="AN10" s="20">
        <v>3</v>
      </c>
      <c r="AO10" s="20">
        <v>4</v>
      </c>
      <c r="AP10" s="21">
        <v>5</v>
      </c>
      <c r="AQ10" s="19">
        <v>1</v>
      </c>
      <c r="AR10" s="20">
        <v>2</v>
      </c>
      <c r="AS10" s="20">
        <v>3</v>
      </c>
      <c r="AT10" s="20">
        <v>4</v>
      </c>
      <c r="AU10" s="21">
        <v>5</v>
      </c>
      <c r="AV10" s="19">
        <v>1</v>
      </c>
      <c r="AW10" s="20">
        <v>2</v>
      </c>
      <c r="AX10" s="20">
        <v>3</v>
      </c>
      <c r="AY10" s="20">
        <v>4</v>
      </c>
      <c r="AZ10" s="21">
        <v>5</v>
      </c>
      <c r="BA10" s="19">
        <v>1</v>
      </c>
      <c r="BB10" s="20">
        <v>2</v>
      </c>
      <c r="BC10" s="20">
        <v>3</v>
      </c>
      <c r="BD10" s="20">
        <v>4</v>
      </c>
      <c r="BE10" s="21">
        <v>5</v>
      </c>
      <c r="BF10" s="19">
        <v>1</v>
      </c>
      <c r="BG10" s="20">
        <v>2</v>
      </c>
      <c r="BH10" s="20">
        <v>3</v>
      </c>
      <c r="BI10" s="20">
        <v>4</v>
      </c>
      <c r="BJ10" s="21">
        <v>5</v>
      </c>
      <c r="BK10" s="13"/>
    </row>
    <row r="11" spans="1:63" ht="15">
      <c r="A11" s="22" t="s">
        <v>11</v>
      </c>
      <c r="B11" s="23" t="s">
        <v>12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ht="15">
      <c r="A12" s="26" t="s">
        <v>13</v>
      </c>
      <c r="B12" s="27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9"/>
    </row>
    <row r="13" spans="1:63">
      <c r="A13" s="30"/>
      <c r="B13" s="31" t="s">
        <v>15</v>
      </c>
      <c r="C13" s="32">
        <v>0</v>
      </c>
      <c r="D13" s="32">
        <v>1922.0806225384197</v>
      </c>
      <c r="E13" s="32">
        <v>797.27995086690328</v>
      </c>
      <c r="F13" s="32">
        <v>0</v>
      </c>
      <c r="G13" s="32">
        <v>0</v>
      </c>
      <c r="H13" s="32">
        <v>52.795403970322575</v>
      </c>
      <c r="I13" s="32">
        <v>11158.668926227565</v>
      </c>
      <c r="J13" s="32">
        <v>896.00255901909679</v>
      </c>
      <c r="K13" s="32">
        <v>0</v>
      </c>
      <c r="L13" s="32">
        <v>163.90049564254844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144.35730580496772</v>
      </c>
      <c r="S13" s="32">
        <v>4185.6965601610964</v>
      </c>
      <c r="T13" s="32">
        <v>825.56502624251607</v>
      </c>
      <c r="U13" s="32">
        <v>0</v>
      </c>
      <c r="V13" s="32">
        <v>16.239175761032254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0.2165680298064516</v>
      </c>
      <c r="AC13" s="32">
        <v>3.7792989696451609</v>
      </c>
      <c r="AD13" s="32">
        <v>0</v>
      </c>
      <c r="AE13" s="32">
        <v>0</v>
      </c>
      <c r="AF13" s="32">
        <v>0.1901736558064516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1.4105023612903228E-2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108.90670505683869</v>
      </c>
      <c r="AW13" s="32">
        <v>3058.5762010902258</v>
      </c>
      <c r="AX13" s="32">
        <v>12.244063525193546</v>
      </c>
      <c r="AY13" s="32">
        <v>0</v>
      </c>
      <c r="AZ13" s="32">
        <v>180.02866467625807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34.985947399129032</v>
      </c>
      <c r="BG13" s="32">
        <v>163.92464250716131</v>
      </c>
      <c r="BH13" s="32">
        <v>137.79841685022581</v>
      </c>
      <c r="BI13" s="32">
        <v>0</v>
      </c>
      <c r="BJ13" s="32">
        <v>35.015682945161295</v>
      </c>
      <c r="BK13" s="33">
        <f>SUM(C13:BJ13)</f>
        <v>23898.266495963529</v>
      </c>
    </row>
    <row r="14" spans="1:63" ht="13.5" thickBot="1">
      <c r="A14" s="34"/>
      <c r="B14" s="31" t="s">
        <v>16</v>
      </c>
      <c r="C14" s="35">
        <v>0</v>
      </c>
      <c r="D14" s="35">
        <v>359.33775943406448</v>
      </c>
      <c r="E14" s="35">
        <v>267.65701243522585</v>
      </c>
      <c r="F14" s="35">
        <v>0</v>
      </c>
      <c r="G14" s="35">
        <v>0</v>
      </c>
      <c r="H14" s="35">
        <v>103.25561861193549</v>
      </c>
      <c r="I14" s="35">
        <v>11412.675375339692</v>
      </c>
      <c r="J14" s="35">
        <v>2150.7205107271293</v>
      </c>
      <c r="K14" s="35">
        <v>0</v>
      </c>
      <c r="L14" s="35">
        <v>44.015313087806447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176.47011790487099</v>
      </c>
      <c r="S14" s="35">
        <v>681.32894816280657</v>
      </c>
      <c r="T14" s="35">
        <v>618.71379930512899</v>
      </c>
      <c r="U14" s="35">
        <v>0</v>
      </c>
      <c r="V14" s="35">
        <v>19.014352925645152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0.28048444254838717</v>
      </c>
      <c r="AC14" s="35">
        <v>5.3378648709677429E-2</v>
      </c>
      <c r="AD14" s="35">
        <v>0</v>
      </c>
      <c r="AE14" s="35">
        <v>0</v>
      </c>
      <c r="AF14" s="35">
        <v>0.15753050848387093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8.7554832645161285E-2</v>
      </c>
      <c r="AM14" s="35">
        <v>7.4915274677419388E-2</v>
      </c>
      <c r="AN14" s="35">
        <v>0</v>
      </c>
      <c r="AO14" s="35">
        <v>0</v>
      </c>
      <c r="AP14" s="35">
        <v>0</v>
      </c>
      <c r="AQ14" s="35">
        <v>0</v>
      </c>
      <c r="AR14" s="35">
        <v>156.15067303609675</v>
      </c>
      <c r="AS14" s="35">
        <v>0</v>
      </c>
      <c r="AT14" s="35">
        <v>0</v>
      </c>
      <c r="AU14" s="35">
        <v>0</v>
      </c>
      <c r="AV14" s="35">
        <v>63.358783101645166</v>
      </c>
      <c r="AW14" s="35">
        <v>2429.8703082652255</v>
      </c>
      <c r="AX14" s="35">
        <v>7.2753492979677414</v>
      </c>
      <c r="AY14" s="35">
        <v>0</v>
      </c>
      <c r="AZ14" s="35">
        <v>83.809057587548381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53.331900351161273</v>
      </c>
      <c r="BG14" s="35">
        <v>114.20017649625809</v>
      </c>
      <c r="BH14" s="35">
        <v>37.923902345258064</v>
      </c>
      <c r="BI14" s="35">
        <v>0</v>
      </c>
      <c r="BJ14" s="35">
        <v>18.198610073225801</v>
      </c>
      <c r="BK14" s="36">
        <f>SUM(C14:BJ14)</f>
        <v>18797.961432195756</v>
      </c>
    </row>
    <row r="15" spans="1:63" ht="13.5" thickBot="1">
      <c r="A15" s="37"/>
      <c r="B15" s="38" t="s">
        <v>17</v>
      </c>
      <c r="C15" s="39">
        <f>SUM(C13:C14)</f>
        <v>0</v>
      </c>
      <c r="D15" s="39">
        <f t="shared" ref="D15:BK15" si="0">SUM(D13:D14)</f>
        <v>2281.418381972484</v>
      </c>
      <c r="E15" s="39">
        <f t="shared" si="0"/>
        <v>1064.9369633021292</v>
      </c>
      <c r="F15" s="39">
        <f t="shared" si="0"/>
        <v>0</v>
      </c>
      <c r="G15" s="39">
        <f t="shared" si="0"/>
        <v>0</v>
      </c>
      <c r="H15" s="39">
        <f t="shared" si="0"/>
        <v>156.05102258225807</v>
      </c>
      <c r="I15" s="39">
        <f t="shared" si="0"/>
        <v>22571.344301567256</v>
      </c>
      <c r="J15" s="39">
        <f t="shared" si="0"/>
        <v>3046.723069746226</v>
      </c>
      <c r="K15" s="39">
        <f t="shared" si="0"/>
        <v>0</v>
      </c>
      <c r="L15" s="39">
        <f t="shared" si="0"/>
        <v>207.91580873035488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si="0"/>
        <v>0</v>
      </c>
      <c r="R15" s="39">
        <f t="shared" si="0"/>
        <v>320.82742370983874</v>
      </c>
      <c r="S15" s="39">
        <f t="shared" si="0"/>
        <v>4867.0255083239026</v>
      </c>
      <c r="T15" s="39">
        <f t="shared" si="0"/>
        <v>1444.2788255476451</v>
      </c>
      <c r="U15" s="39">
        <f t="shared" si="0"/>
        <v>0</v>
      </c>
      <c r="V15" s="39">
        <f t="shared" si="0"/>
        <v>35.253528686677406</v>
      </c>
      <c r="W15" s="39">
        <f t="shared" si="0"/>
        <v>0</v>
      </c>
      <c r="X15" s="39">
        <f t="shared" si="0"/>
        <v>0</v>
      </c>
      <c r="Y15" s="39">
        <f t="shared" si="0"/>
        <v>0</v>
      </c>
      <c r="Z15" s="39">
        <f t="shared" si="0"/>
        <v>0</v>
      </c>
      <c r="AA15" s="39">
        <f t="shared" si="0"/>
        <v>0</v>
      </c>
      <c r="AB15" s="39">
        <f t="shared" si="0"/>
        <v>0.49705247235483874</v>
      </c>
      <c r="AC15" s="39">
        <f t="shared" si="0"/>
        <v>3.8326776183548383</v>
      </c>
      <c r="AD15" s="39">
        <f t="shared" si="0"/>
        <v>0</v>
      </c>
      <c r="AE15" s="39">
        <f t="shared" si="0"/>
        <v>0</v>
      </c>
      <c r="AF15" s="39">
        <f t="shared" si="0"/>
        <v>0.34770416429032253</v>
      </c>
      <c r="AG15" s="39">
        <f t="shared" si="0"/>
        <v>0</v>
      </c>
      <c r="AH15" s="39">
        <f t="shared" si="0"/>
        <v>0</v>
      </c>
      <c r="AI15" s="39">
        <f t="shared" si="0"/>
        <v>0</v>
      </c>
      <c r="AJ15" s="39">
        <f t="shared" si="0"/>
        <v>0</v>
      </c>
      <c r="AK15" s="39">
        <f t="shared" si="0"/>
        <v>0</v>
      </c>
      <c r="AL15" s="39">
        <f t="shared" si="0"/>
        <v>0.10165985625806451</v>
      </c>
      <c r="AM15" s="39">
        <f t="shared" si="0"/>
        <v>7.4915274677419388E-2</v>
      </c>
      <c r="AN15" s="39">
        <f t="shared" si="0"/>
        <v>0</v>
      </c>
      <c r="AO15" s="39">
        <f t="shared" si="0"/>
        <v>0</v>
      </c>
      <c r="AP15" s="39">
        <f t="shared" si="0"/>
        <v>0</v>
      </c>
      <c r="AQ15" s="39">
        <f t="shared" si="0"/>
        <v>0</v>
      </c>
      <c r="AR15" s="39">
        <f t="shared" si="0"/>
        <v>156.15067303609675</v>
      </c>
      <c r="AS15" s="39">
        <f t="shared" si="0"/>
        <v>0</v>
      </c>
      <c r="AT15" s="39">
        <f t="shared" si="0"/>
        <v>0</v>
      </c>
      <c r="AU15" s="39">
        <f t="shared" si="0"/>
        <v>0</v>
      </c>
      <c r="AV15" s="39">
        <f t="shared" si="0"/>
        <v>172.26548815848386</v>
      </c>
      <c r="AW15" s="39">
        <f t="shared" si="0"/>
        <v>5488.4465093554518</v>
      </c>
      <c r="AX15" s="39">
        <f t="shared" si="0"/>
        <v>19.519412823161289</v>
      </c>
      <c r="AY15" s="39">
        <f t="shared" si="0"/>
        <v>0</v>
      </c>
      <c r="AZ15" s="39">
        <f t="shared" si="0"/>
        <v>263.83772226380643</v>
      </c>
      <c r="BA15" s="39">
        <f t="shared" si="0"/>
        <v>0</v>
      </c>
      <c r="BB15" s="39">
        <f t="shared" si="0"/>
        <v>0</v>
      </c>
      <c r="BC15" s="39">
        <f t="shared" si="0"/>
        <v>0</v>
      </c>
      <c r="BD15" s="39">
        <f t="shared" si="0"/>
        <v>0</v>
      </c>
      <c r="BE15" s="39">
        <f t="shared" si="0"/>
        <v>0</v>
      </c>
      <c r="BF15" s="39">
        <f t="shared" si="0"/>
        <v>88.317847750290298</v>
      </c>
      <c r="BG15" s="39">
        <f t="shared" si="0"/>
        <v>278.12481900341942</v>
      </c>
      <c r="BH15" s="39">
        <f t="shared" si="0"/>
        <v>175.72231919548386</v>
      </c>
      <c r="BI15" s="39">
        <f t="shared" si="0"/>
        <v>0</v>
      </c>
      <c r="BJ15" s="39">
        <f t="shared" si="0"/>
        <v>53.214293018387096</v>
      </c>
      <c r="BK15" s="39">
        <f t="shared" si="0"/>
        <v>42696.227928159286</v>
      </c>
    </row>
    <row r="16" spans="1:63">
      <c r="A16" s="40" t="s">
        <v>18</v>
      </c>
      <c r="B16" s="41" t="s">
        <v>19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3"/>
    </row>
    <row r="17" spans="1:63">
      <c r="A17" s="30"/>
      <c r="B17" s="31" t="s">
        <v>20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0.34746990848387099</v>
      </c>
      <c r="I17" s="32">
        <v>8.2175161940405204</v>
      </c>
      <c r="J17" s="32">
        <v>0</v>
      </c>
      <c r="K17" s="32">
        <v>0</v>
      </c>
      <c r="L17" s="32">
        <v>2.1014172322580644E-2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0.12837918987096772</v>
      </c>
      <c r="S17" s="32">
        <v>2.9540437160000002</v>
      </c>
      <c r="T17" s="32">
        <v>0</v>
      </c>
      <c r="U17" s="32">
        <v>0</v>
      </c>
      <c r="V17" s="32">
        <v>7.726828741935482E-2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1.0432868709677418E-3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2.019897870967742E-3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1.21730615767742</v>
      </c>
      <c r="AW17" s="32">
        <v>2.09040428493548</v>
      </c>
      <c r="AX17" s="32">
        <v>0</v>
      </c>
      <c r="AY17" s="32">
        <v>0</v>
      </c>
      <c r="AZ17" s="32">
        <v>0.11917615870967743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4.5583580593225799</v>
      </c>
      <c r="BG17" s="32">
        <v>1.60823730364516</v>
      </c>
      <c r="BH17" s="32">
        <v>0</v>
      </c>
      <c r="BI17" s="32">
        <v>0</v>
      </c>
      <c r="BJ17" s="32">
        <v>2.2325431360645198</v>
      </c>
      <c r="BK17" s="33">
        <f>SUM(C17:BJ17)</f>
        <v>23.574779753234068</v>
      </c>
    </row>
    <row r="18" spans="1:63" ht="13.5" thickBot="1">
      <c r="A18" s="34"/>
      <c r="B18" s="31" t="s">
        <v>21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29.249781529999996</v>
      </c>
      <c r="I18" s="35">
        <v>80.4766942925161</v>
      </c>
      <c r="J18" s="35">
        <v>0</v>
      </c>
      <c r="K18" s="35">
        <v>43.759718492000005</v>
      </c>
      <c r="L18" s="35">
        <v>46.311496123032256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5.062581272225807</v>
      </c>
      <c r="S18" s="35">
        <v>110.12825235037802</v>
      </c>
      <c r="T18" s="35">
        <v>0</v>
      </c>
      <c r="U18" s="35">
        <v>0</v>
      </c>
      <c r="V18" s="35">
        <v>0.36814827077419365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0.38875856396774183</v>
      </c>
      <c r="AC18" s="35">
        <v>8.0254465017741907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5.6510689322580659E-2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0.62127350738709686</v>
      </c>
      <c r="AS18" s="35">
        <v>0</v>
      </c>
      <c r="AT18" s="35">
        <v>0</v>
      </c>
      <c r="AU18" s="35">
        <v>0</v>
      </c>
      <c r="AV18" s="35">
        <v>34.149230160709699</v>
      </c>
      <c r="AW18" s="35">
        <v>140.940864158903</v>
      </c>
      <c r="AX18" s="35">
        <v>7.0256404361935498</v>
      </c>
      <c r="AY18" s="35">
        <v>0</v>
      </c>
      <c r="AZ18" s="35">
        <v>24.099446926677398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12.88505572683871</v>
      </c>
      <c r="BG18" s="35">
        <v>66.147640859709696</v>
      </c>
      <c r="BH18" s="35">
        <v>3.9531438709677419E-4</v>
      </c>
      <c r="BI18" s="35">
        <v>0</v>
      </c>
      <c r="BJ18" s="35">
        <v>4.9618233542903232</v>
      </c>
      <c r="BK18" s="36">
        <f>SUM(C18:BJ18)</f>
        <v>614.65875853108753</v>
      </c>
    </row>
    <row r="19" spans="1:63" ht="13.5" thickBot="1">
      <c r="A19" s="37"/>
      <c r="B19" s="38" t="s">
        <v>22</v>
      </c>
      <c r="C19" s="39">
        <f>SUM(C17:C18)</f>
        <v>0</v>
      </c>
      <c r="D19" s="39">
        <f t="shared" ref="D19:BK19" si="1">SUM(D17:D18)</f>
        <v>0</v>
      </c>
      <c r="E19" s="39">
        <f t="shared" si="1"/>
        <v>0</v>
      </c>
      <c r="F19" s="39">
        <f t="shared" si="1"/>
        <v>0</v>
      </c>
      <c r="G19" s="39">
        <f t="shared" si="1"/>
        <v>0</v>
      </c>
      <c r="H19" s="39">
        <f t="shared" si="1"/>
        <v>29.597251438483866</v>
      </c>
      <c r="I19" s="39">
        <f t="shared" si="1"/>
        <v>88.694210486556614</v>
      </c>
      <c r="J19" s="39">
        <f t="shared" si="1"/>
        <v>0</v>
      </c>
      <c r="K19" s="39">
        <f t="shared" si="1"/>
        <v>43.759718492000005</v>
      </c>
      <c r="L19" s="39">
        <f t="shared" si="1"/>
        <v>46.332510295354837</v>
      </c>
      <c r="M19" s="39">
        <f t="shared" si="1"/>
        <v>0</v>
      </c>
      <c r="N19" s="39">
        <f t="shared" si="1"/>
        <v>0</v>
      </c>
      <c r="O19" s="39">
        <f t="shared" si="1"/>
        <v>0</v>
      </c>
      <c r="P19" s="39">
        <f t="shared" si="1"/>
        <v>0</v>
      </c>
      <c r="Q19" s="39">
        <f t="shared" si="1"/>
        <v>0</v>
      </c>
      <c r="R19" s="39">
        <f t="shared" si="1"/>
        <v>5.1909604620967746</v>
      </c>
      <c r="S19" s="39">
        <f t="shared" si="1"/>
        <v>113.08229606637802</v>
      </c>
      <c r="T19" s="39">
        <f t="shared" si="1"/>
        <v>0</v>
      </c>
      <c r="U19" s="39">
        <f t="shared" si="1"/>
        <v>0</v>
      </c>
      <c r="V19" s="39">
        <f t="shared" si="1"/>
        <v>0.44541655819354847</v>
      </c>
      <c r="W19" s="39">
        <f t="shared" si="1"/>
        <v>0</v>
      </c>
      <c r="X19" s="39">
        <f t="shared" si="1"/>
        <v>0</v>
      </c>
      <c r="Y19" s="39">
        <f t="shared" si="1"/>
        <v>0</v>
      </c>
      <c r="Z19" s="39">
        <f t="shared" si="1"/>
        <v>0</v>
      </c>
      <c r="AA19" s="39">
        <f t="shared" si="1"/>
        <v>0</v>
      </c>
      <c r="AB19" s="39">
        <f t="shared" si="1"/>
        <v>0.38980185083870955</v>
      </c>
      <c r="AC19" s="39">
        <f t="shared" si="1"/>
        <v>8.0254465017741907</v>
      </c>
      <c r="AD19" s="39">
        <f t="shared" si="1"/>
        <v>0</v>
      </c>
      <c r="AE19" s="39">
        <f t="shared" si="1"/>
        <v>0</v>
      </c>
      <c r="AF19" s="39">
        <f t="shared" si="1"/>
        <v>0</v>
      </c>
      <c r="AG19" s="39">
        <f t="shared" si="1"/>
        <v>0</v>
      </c>
      <c r="AH19" s="39">
        <f t="shared" si="1"/>
        <v>0</v>
      </c>
      <c r="AI19" s="39">
        <f t="shared" si="1"/>
        <v>0</v>
      </c>
      <c r="AJ19" s="39">
        <f t="shared" si="1"/>
        <v>0</v>
      </c>
      <c r="AK19" s="39">
        <f t="shared" si="1"/>
        <v>0</v>
      </c>
      <c r="AL19" s="39">
        <f t="shared" si="1"/>
        <v>5.8530587193548402E-2</v>
      </c>
      <c r="AM19" s="39">
        <f t="shared" si="1"/>
        <v>0</v>
      </c>
      <c r="AN19" s="39">
        <f t="shared" si="1"/>
        <v>0</v>
      </c>
      <c r="AO19" s="39">
        <f t="shared" si="1"/>
        <v>0</v>
      </c>
      <c r="AP19" s="39">
        <f t="shared" si="1"/>
        <v>0</v>
      </c>
      <c r="AQ19" s="39">
        <f t="shared" si="1"/>
        <v>0</v>
      </c>
      <c r="AR19" s="39">
        <f t="shared" si="1"/>
        <v>0.62127350738709686</v>
      </c>
      <c r="AS19" s="39">
        <f t="shared" si="1"/>
        <v>0</v>
      </c>
      <c r="AT19" s="39">
        <f t="shared" si="1"/>
        <v>0</v>
      </c>
      <c r="AU19" s="39">
        <f t="shared" si="1"/>
        <v>0</v>
      </c>
      <c r="AV19" s="39">
        <f t="shared" si="1"/>
        <v>35.366536318387119</v>
      </c>
      <c r="AW19" s="39">
        <f t="shared" si="1"/>
        <v>143.03126844383848</v>
      </c>
      <c r="AX19" s="39">
        <f t="shared" si="1"/>
        <v>7.0256404361935498</v>
      </c>
      <c r="AY19" s="39">
        <f t="shared" si="1"/>
        <v>0</v>
      </c>
      <c r="AZ19" s="39">
        <f t="shared" si="1"/>
        <v>24.218623085387076</v>
      </c>
      <c r="BA19" s="39">
        <f t="shared" si="1"/>
        <v>0</v>
      </c>
      <c r="BB19" s="39">
        <f t="shared" si="1"/>
        <v>0</v>
      </c>
      <c r="BC19" s="39">
        <f t="shared" si="1"/>
        <v>0</v>
      </c>
      <c r="BD19" s="39">
        <f t="shared" si="1"/>
        <v>0</v>
      </c>
      <c r="BE19" s="39">
        <f t="shared" si="1"/>
        <v>0</v>
      </c>
      <c r="BF19" s="39">
        <f t="shared" si="1"/>
        <v>17.44341378616129</v>
      </c>
      <c r="BG19" s="39">
        <f t="shared" si="1"/>
        <v>67.755878163354851</v>
      </c>
      <c r="BH19" s="39">
        <f t="shared" si="1"/>
        <v>3.9531438709677419E-4</v>
      </c>
      <c r="BI19" s="39">
        <f t="shared" si="1"/>
        <v>0</v>
      </c>
      <c r="BJ19" s="39">
        <f t="shared" si="1"/>
        <v>7.1943664903548434</v>
      </c>
      <c r="BK19" s="39">
        <f t="shared" si="1"/>
        <v>638.23353828432164</v>
      </c>
    </row>
    <row r="20" spans="1:63">
      <c r="A20" s="40" t="s">
        <v>23</v>
      </c>
      <c r="B20" s="41" t="s">
        <v>24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3"/>
    </row>
    <row r="21" spans="1:63">
      <c r="A21" s="30"/>
      <c r="B21" s="31" t="s">
        <v>25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0.11340243870967744</v>
      </c>
      <c r="I21" s="32">
        <v>0</v>
      </c>
      <c r="J21" s="32">
        <v>0</v>
      </c>
      <c r="K21" s="32">
        <v>0</v>
      </c>
      <c r="L21" s="32">
        <v>0.81001741935483873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6.0216577516129036E-2</v>
      </c>
      <c r="S21" s="32">
        <v>0</v>
      </c>
      <c r="T21" s="32">
        <v>0</v>
      </c>
      <c r="U21" s="32">
        <v>0</v>
      </c>
      <c r="V21" s="32">
        <v>6.7501451612903218E-2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9.3841683870967751E-2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0.2059041315483871</v>
      </c>
      <c r="AW21" s="32">
        <v>0.33514887096774193</v>
      </c>
      <c r="AX21" s="32">
        <v>0</v>
      </c>
      <c r="AY21" s="32">
        <v>0</v>
      </c>
      <c r="AZ21" s="32">
        <v>4.1681462302799526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5.2283223870967739E-2</v>
      </c>
      <c r="BG21" s="32">
        <v>8.0435729032258055E-2</v>
      </c>
      <c r="BH21" s="32">
        <v>0</v>
      </c>
      <c r="BI21" s="32">
        <v>0</v>
      </c>
      <c r="BJ21" s="32">
        <v>0.19128262941935487</v>
      </c>
      <c r="BK21" s="33">
        <f t="shared" ref="BK21:BK129" si="2">SUM(C21:BJ21)</f>
        <v>6.178180386183179</v>
      </c>
    </row>
    <row r="22" spans="1:63">
      <c r="A22" s="30"/>
      <c r="B22" s="31" t="s">
        <v>26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0.13846118790322584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1.9188434612903225E-2</v>
      </c>
      <c r="S22" s="32">
        <v>0.88348136803225819</v>
      </c>
      <c r="T22" s="32">
        <v>0</v>
      </c>
      <c r="U22" s="32">
        <v>0</v>
      </c>
      <c r="V22" s="32">
        <v>2.4070193548387097E-5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0.11710314132258065</v>
      </c>
      <c r="AC22" s="32">
        <v>0</v>
      </c>
      <c r="AD22" s="32">
        <v>0</v>
      </c>
      <c r="AE22" s="32">
        <v>0</v>
      </c>
      <c r="AF22" s="32">
        <v>0.55583920777419338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0.91416320961290332</v>
      </c>
      <c r="AW22" s="32">
        <v>0.93857937329032237</v>
      </c>
      <c r="AX22" s="32">
        <v>0</v>
      </c>
      <c r="AY22" s="32">
        <v>0</v>
      </c>
      <c r="AZ22" s="32">
        <v>1.8772829735858072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1.2811798847096774</v>
      </c>
      <c r="BG22" s="32">
        <v>0.35383788735483873</v>
      </c>
      <c r="BH22" s="32">
        <v>0</v>
      </c>
      <c r="BI22" s="32">
        <v>0</v>
      </c>
      <c r="BJ22" s="32">
        <v>0.82825900506451633</v>
      </c>
      <c r="BK22" s="33">
        <f t="shared" si="2"/>
        <v>7.9073997434567742</v>
      </c>
    </row>
    <row r="23" spans="1:63">
      <c r="A23" s="30"/>
      <c r="B23" s="31" t="s">
        <v>27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0.13008350858064516</v>
      </c>
      <c r="I23" s="32">
        <v>0</v>
      </c>
      <c r="J23" s="32">
        <v>0</v>
      </c>
      <c r="K23" s="32">
        <v>0</v>
      </c>
      <c r="L23" s="32">
        <v>0.18927965574193545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0.33396093161290324</v>
      </c>
      <c r="S23" s="32">
        <v>0</v>
      </c>
      <c r="T23" s="32">
        <v>0</v>
      </c>
      <c r="U23" s="32">
        <v>0</v>
      </c>
      <c r="V23" s="32">
        <v>7.830804493548385E-2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8.940609541935482E-2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2.7771708354838703E-2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0.94623086977419357</v>
      </c>
      <c r="AW23" s="32">
        <v>0.47227547732258052</v>
      </c>
      <c r="AX23" s="32">
        <v>0</v>
      </c>
      <c r="AY23" s="32">
        <v>0</v>
      </c>
      <c r="AZ23" s="32">
        <v>0.80259275808570707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1.0031158700967742</v>
      </c>
      <c r="BG23" s="32">
        <v>0.32063773025806458</v>
      </c>
      <c r="BH23" s="32">
        <v>0</v>
      </c>
      <c r="BI23" s="32">
        <v>0</v>
      </c>
      <c r="BJ23" s="32">
        <v>0.43006029396774204</v>
      </c>
      <c r="BK23" s="33">
        <f t="shared" si="2"/>
        <v>4.823722944150223</v>
      </c>
    </row>
    <row r="24" spans="1:63">
      <c r="A24" s="30"/>
      <c r="B24" s="31" t="s">
        <v>28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0.11956355880645163</v>
      </c>
      <c r="I24" s="32">
        <v>0.30254492432258073</v>
      </c>
      <c r="J24" s="32">
        <v>0</v>
      </c>
      <c r="K24" s="32">
        <v>0</v>
      </c>
      <c r="L24" s="32">
        <v>0.80857718693548375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0.36809306758064519</v>
      </c>
      <c r="S24" s="32">
        <v>0.22062572016129037</v>
      </c>
      <c r="T24" s="32">
        <v>0</v>
      </c>
      <c r="U24" s="32">
        <v>0</v>
      </c>
      <c r="V24" s="32">
        <v>6.1259056101612899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1.3898992354838711E-2</v>
      </c>
      <c r="AC24" s="32">
        <v>0</v>
      </c>
      <c r="AD24" s="32">
        <v>0</v>
      </c>
      <c r="AE24" s="32">
        <v>0</v>
      </c>
      <c r="AF24" s="32">
        <v>7.8995879580645162E-2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1.5714615641935488</v>
      </c>
      <c r="AW24" s="32">
        <v>2.1435399585483865</v>
      </c>
      <c r="AX24" s="32">
        <v>0</v>
      </c>
      <c r="AY24" s="32">
        <v>0</v>
      </c>
      <c r="AZ24" s="32">
        <v>6.8921105766669077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6.3499185104193554</v>
      </c>
      <c r="BG24" s="32">
        <v>0.84438915435483863</v>
      </c>
      <c r="BH24" s="32">
        <v>0</v>
      </c>
      <c r="BI24" s="32">
        <v>0</v>
      </c>
      <c r="BJ24" s="32">
        <v>4.0745430682580652</v>
      </c>
      <c r="BK24" s="33">
        <f t="shared" si="2"/>
        <v>29.914167772344332</v>
      </c>
    </row>
    <row r="25" spans="1:63">
      <c r="A25" s="30"/>
      <c r="B25" s="31" t="s">
        <v>29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0.15376133280645163</v>
      </c>
      <c r="I25" s="32">
        <v>4.3301587671290314</v>
      </c>
      <c r="J25" s="32">
        <v>0</v>
      </c>
      <c r="K25" s="32">
        <v>0</v>
      </c>
      <c r="L25" s="32">
        <v>3.6489003193548392E-2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0.11641533751612905</v>
      </c>
      <c r="S25" s="32">
        <v>0</v>
      </c>
      <c r="T25" s="32">
        <v>0</v>
      </c>
      <c r="U25" s="32">
        <v>0</v>
      </c>
      <c r="V25" s="32">
        <v>0.30099036587096767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9.0972855161290302E-3</v>
      </c>
      <c r="AC25" s="32">
        <v>0</v>
      </c>
      <c r="AD25" s="32">
        <v>0</v>
      </c>
      <c r="AE25" s="32">
        <v>0</v>
      </c>
      <c r="AF25" s="32">
        <v>4.3348815370967735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1.645357149548387</v>
      </c>
      <c r="AW25" s="32">
        <v>0.54583705796774185</v>
      </c>
      <c r="AX25" s="32">
        <v>0</v>
      </c>
      <c r="AY25" s="32">
        <v>0</v>
      </c>
      <c r="AZ25" s="32">
        <v>4.7776451756807568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1.1296768921612901</v>
      </c>
      <c r="BG25" s="32">
        <v>1.5446608032258065E-2</v>
      </c>
      <c r="BH25" s="32">
        <v>0</v>
      </c>
      <c r="BI25" s="32">
        <v>0</v>
      </c>
      <c r="BJ25" s="32">
        <v>0.58208717948387112</v>
      </c>
      <c r="BK25" s="33">
        <f t="shared" si="2"/>
        <v>17.977843692003329</v>
      </c>
    </row>
    <row r="26" spans="1:63">
      <c r="A26" s="30"/>
      <c r="B26" s="31" t="s">
        <v>30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8.6873882419354842E-2</v>
      </c>
      <c r="I26" s="32">
        <v>5.8104638522903223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0.1467984693548387</v>
      </c>
      <c r="S26" s="32">
        <v>0</v>
      </c>
      <c r="T26" s="32">
        <v>0</v>
      </c>
      <c r="U26" s="32">
        <v>0</v>
      </c>
      <c r="V26" s="32">
        <v>0.261489688483871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1.3909118645161285E-2</v>
      </c>
      <c r="AC26" s="32">
        <v>0</v>
      </c>
      <c r="AD26" s="32">
        <v>0</v>
      </c>
      <c r="AE26" s="32">
        <v>0</v>
      </c>
      <c r="AF26" s="32">
        <v>0.37518256667741934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0.96585462599999994</v>
      </c>
      <c r="AW26" s="32">
        <v>3.805320717870968</v>
      </c>
      <c r="AX26" s="32">
        <v>0</v>
      </c>
      <c r="AY26" s="32">
        <v>0</v>
      </c>
      <c r="AZ26" s="32">
        <v>2.3165041801787418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1.2577758337419354</v>
      </c>
      <c r="BG26" s="32">
        <v>0</v>
      </c>
      <c r="BH26" s="32">
        <v>0</v>
      </c>
      <c r="BI26" s="32">
        <v>0</v>
      </c>
      <c r="BJ26" s="32">
        <v>1.5944259944193548</v>
      </c>
      <c r="BK26" s="33">
        <f t="shared" si="2"/>
        <v>16.634598930081967</v>
      </c>
    </row>
    <row r="27" spans="1:63">
      <c r="A27" s="30"/>
      <c r="B27" s="31" t="s">
        <v>31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1.1113655322580641E-2</v>
      </c>
      <c r="I27" s="32">
        <v>0</v>
      </c>
      <c r="J27" s="32">
        <v>0</v>
      </c>
      <c r="K27" s="32">
        <v>0</v>
      </c>
      <c r="L27" s="32">
        <v>0.13966710058064516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8.261878677419357E-3</v>
      </c>
      <c r="S27" s="32">
        <v>0</v>
      </c>
      <c r="T27" s="32">
        <v>0.36313446274193556</v>
      </c>
      <c r="U27" s="32">
        <v>0</v>
      </c>
      <c r="V27" s="32">
        <v>0.1593964776774193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4.6533800806451621E-2</v>
      </c>
      <c r="AC27" s="32">
        <v>0</v>
      </c>
      <c r="AD27" s="32">
        <v>0</v>
      </c>
      <c r="AE27" s="32">
        <v>0</v>
      </c>
      <c r="AF27" s="32">
        <v>0.37368440416129034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0.90894455219354853</v>
      </c>
      <c r="AW27" s="32">
        <v>2.868229771580646</v>
      </c>
      <c r="AX27" s="32">
        <v>0</v>
      </c>
      <c r="AY27" s="32">
        <v>0</v>
      </c>
      <c r="AZ27" s="32">
        <v>3.3027813437606359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2.8594525896451612</v>
      </c>
      <c r="BG27" s="32">
        <v>0</v>
      </c>
      <c r="BH27" s="32">
        <v>0</v>
      </c>
      <c r="BI27" s="32">
        <v>0</v>
      </c>
      <c r="BJ27" s="32">
        <v>0.35430397522580648</v>
      </c>
      <c r="BK27" s="33">
        <f t="shared" si="2"/>
        <v>11.395504012373538</v>
      </c>
    </row>
    <row r="28" spans="1:63">
      <c r="A28" s="30"/>
      <c r="B28" s="31" t="s">
        <v>32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5.6756332935483877E-2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4.0364335387096772E-2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6.6036946193548385E-2</v>
      </c>
      <c r="AC28" s="32">
        <v>0</v>
      </c>
      <c r="AD28" s="32">
        <v>0</v>
      </c>
      <c r="AE28" s="32">
        <v>0</v>
      </c>
      <c r="AF28" s="32">
        <v>0.76938323348387105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0.78968614251612912</v>
      </c>
      <c r="AW28" s="32">
        <v>1.1432972895161291</v>
      </c>
      <c r="AX28" s="32">
        <v>0</v>
      </c>
      <c r="AY28" s="32">
        <v>0</v>
      </c>
      <c r="AZ28" s="32">
        <v>1.3273297437292519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1.590312305096774</v>
      </c>
      <c r="BG28" s="32">
        <v>0.12584282183870971</v>
      </c>
      <c r="BH28" s="32">
        <v>0</v>
      </c>
      <c r="BI28" s="32">
        <v>0</v>
      </c>
      <c r="BJ28" s="32">
        <v>0.80236079141935479</v>
      </c>
      <c r="BK28" s="33">
        <f t="shared" si="2"/>
        <v>6.7113699421163489</v>
      </c>
    </row>
    <row r="29" spans="1:63">
      <c r="A29" s="30"/>
      <c r="B29" s="31" t="s">
        <v>33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1.4784415225806456E-2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7.9331941612903224E-3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2.380700841935484E-2</v>
      </c>
      <c r="AC29" s="32">
        <v>0</v>
      </c>
      <c r="AD29" s="32">
        <v>0</v>
      </c>
      <c r="AE29" s="32">
        <v>0</v>
      </c>
      <c r="AF29" s="32">
        <v>7.3465815258064518E-2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1.6347665935483872E-2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0.393114891032258</v>
      </c>
      <c r="AW29" s="32">
        <v>0</v>
      </c>
      <c r="AX29" s="32">
        <v>0</v>
      </c>
      <c r="AY29" s="32">
        <v>0</v>
      </c>
      <c r="AZ29" s="32">
        <v>7.4273679662658951E-2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0.20549527345161292</v>
      </c>
      <c r="BG29" s="32">
        <v>0.2507443894193549</v>
      </c>
      <c r="BH29" s="32">
        <v>0</v>
      </c>
      <c r="BI29" s="32">
        <v>0</v>
      </c>
      <c r="BJ29" s="32">
        <v>0</v>
      </c>
      <c r="BK29" s="33">
        <f t="shared" si="2"/>
        <v>1.0599663325658848</v>
      </c>
    </row>
    <row r="30" spans="1:63">
      <c r="A30" s="30"/>
      <c r="B30" s="31" t="s">
        <v>34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0.11157577138709679</v>
      </c>
      <c r="I30" s="32">
        <v>0</v>
      </c>
      <c r="J30" s="32">
        <v>0</v>
      </c>
      <c r="K30" s="32">
        <v>0</v>
      </c>
      <c r="L30" s="32">
        <v>0.23298145183870969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6.3288274580645162E-2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1.0028420935483876E-2</v>
      </c>
      <c r="AC30" s="32">
        <v>0</v>
      </c>
      <c r="AD30" s="32">
        <v>0</v>
      </c>
      <c r="AE30" s="32">
        <v>0</v>
      </c>
      <c r="AF30" s="32">
        <v>0.41654524441935498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1.7228596451612903E-3</v>
      </c>
      <c r="AM30" s="32">
        <v>0</v>
      </c>
      <c r="AN30" s="32">
        <v>0</v>
      </c>
      <c r="AO30" s="32">
        <v>0</v>
      </c>
      <c r="AP30" s="32">
        <v>7.7586337000000005E-2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0.63661306567741938</v>
      </c>
      <c r="AW30" s="32">
        <v>0.31344861358064513</v>
      </c>
      <c r="AX30" s="32">
        <v>0</v>
      </c>
      <c r="AY30" s="32">
        <v>0</v>
      </c>
      <c r="AZ30" s="32">
        <v>0.5322253188676096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1.3784376276129033</v>
      </c>
      <c r="BG30" s="32">
        <v>0.23511249109677418</v>
      </c>
      <c r="BH30" s="32">
        <v>0</v>
      </c>
      <c r="BI30" s="32">
        <v>0</v>
      </c>
      <c r="BJ30" s="32">
        <v>0.35726161951612889</v>
      </c>
      <c r="BK30" s="33">
        <f t="shared" si="2"/>
        <v>4.3668270961579321</v>
      </c>
    </row>
    <row r="31" spans="1:63">
      <c r="A31" s="30"/>
      <c r="B31" s="31" t="s">
        <v>35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5.2823858709677429E-3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2.4565408290322582E-2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0.19800944399999998</v>
      </c>
      <c r="AW31" s="32">
        <v>0</v>
      </c>
      <c r="AX31" s="32">
        <v>0</v>
      </c>
      <c r="AY31" s="32">
        <v>0</v>
      </c>
      <c r="AZ31" s="32">
        <v>0.18559212179818613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0.23722470480645158</v>
      </c>
      <c r="BG31" s="32">
        <v>0.31714221522580655</v>
      </c>
      <c r="BH31" s="32">
        <v>0</v>
      </c>
      <c r="BI31" s="32">
        <v>0</v>
      </c>
      <c r="BJ31" s="32">
        <v>4.3195572806451608E-2</v>
      </c>
      <c r="BK31" s="33">
        <f t="shared" si="2"/>
        <v>1.0110118527981862</v>
      </c>
    </row>
    <row r="32" spans="1:63">
      <c r="A32" s="30"/>
      <c r="B32" s="31" t="s">
        <v>36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0.16358040741935481</v>
      </c>
      <c r="I32" s="32">
        <v>0</v>
      </c>
      <c r="J32" s="32">
        <v>0</v>
      </c>
      <c r="K32" s="32">
        <v>0</v>
      </c>
      <c r="L32" s="32">
        <v>0.86686142919354814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8.8262987483870972E-2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4.6276195741935491E-2</v>
      </c>
      <c r="AC32" s="32">
        <v>0</v>
      </c>
      <c r="AD32" s="32">
        <v>0</v>
      </c>
      <c r="AE32" s="32">
        <v>0</v>
      </c>
      <c r="AF32" s="32">
        <v>0.21221746741935493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1.933284158064516E-2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1.0562333646774196</v>
      </c>
      <c r="AW32" s="32">
        <v>4.8884376754838712</v>
      </c>
      <c r="AX32" s="32">
        <v>0</v>
      </c>
      <c r="AY32" s="32">
        <v>0</v>
      </c>
      <c r="AZ32" s="32">
        <v>2.2683665103689403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0.9483697170967742</v>
      </c>
      <c r="BG32" s="32">
        <v>0</v>
      </c>
      <c r="BH32" s="32">
        <v>0</v>
      </c>
      <c r="BI32" s="32">
        <v>0</v>
      </c>
      <c r="BJ32" s="32">
        <v>1.2301461013225807</v>
      </c>
      <c r="BK32" s="33">
        <f t="shared" si="2"/>
        <v>11.788084697788294</v>
      </c>
    </row>
    <row r="33" spans="1:63">
      <c r="A33" s="30"/>
      <c r="B33" s="31" t="s">
        <v>37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0.1430633597096774</v>
      </c>
      <c r="I33" s="32">
        <v>0</v>
      </c>
      <c r="J33" s="32">
        <v>0</v>
      </c>
      <c r="K33" s="32">
        <v>0</v>
      </c>
      <c r="L33" s="32">
        <v>0.25098616387096773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2.428334835483871E-2</v>
      </c>
      <c r="S33" s="32">
        <v>0</v>
      </c>
      <c r="T33" s="32">
        <v>0</v>
      </c>
      <c r="U33" s="32">
        <v>0</v>
      </c>
      <c r="V33" s="32">
        <v>6.4239798612903215E-2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4.9726616903225815E-2</v>
      </c>
      <c r="AC33" s="32">
        <v>0</v>
      </c>
      <c r="AD33" s="32">
        <v>0</v>
      </c>
      <c r="AE33" s="32">
        <v>0</v>
      </c>
      <c r="AF33" s="32">
        <v>5.6753244516129023E-2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1.3637099173225802</v>
      </c>
      <c r="AW33" s="32">
        <v>0.61831108987096772</v>
      </c>
      <c r="AX33" s="32">
        <v>0</v>
      </c>
      <c r="AY33" s="32">
        <v>0</v>
      </c>
      <c r="AZ33" s="32">
        <v>0.92942014483130708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1.1813147644838711</v>
      </c>
      <c r="BG33" s="32">
        <v>0</v>
      </c>
      <c r="BH33" s="32">
        <v>0</v>
      </c>
      <c r="BI33" s="32">
        <v>0</v>
      </c>
      <c r="BJ33" s="32">
        <v>0.77694964412903222</v>
      </c>
      <c r="BK33" s="33">
        <f t="shared" si="2"/>
        <v>5.4587580926055006</v>
      </c>
    </row>
    <row r="34" spans="1:63">
      <c r="A34" s="30"/>
      <c r="B34" s="31" t="s">
        <v>38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0.39605204651612907</v>
      </c>
      <c r="I34" s="32">
        <v>0</v>
      </c>
      <c r="J34" s="32">
        <v>0</v>
      </c>
      <c r="K34" s="32">
        <v>0</v>
      </c>
      <c r="L34" s="32">
        <v>0.18806841429032262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0.11750898719354841</v>
      </c>
      <c r="S34" s="32">
        <v>0.24506680174193549</v>
      </c>
      <c r="T34" s="32">
        <v>0</v>
      </c>
      <c r="U34" s="32">
        <v>0</v>
      </c>
      <c r="V34" s="32">
        <v>0.14250422551612901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0.12224210722580646</v>
      </c>
      <c r="AC34" s="32">
        <v>1.5103906451612904E-2</v>
      </c>
      <c r="AD34" s="32">
        <v>0</v>
      </c>
      <c r="AE34" s="32">
        <v>0</v>
      </c>
      <c r="AF34" s="32">
        <v>0.20425316587096776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1.2762969352258062</v>
      </c>
      <c r="AW34" s="32">
        <v>8.0115490887419352</v>
      </c>
      <c r="AX34" s="32">
        <v>0</v>
      </c>
      <c r="AY34" s="32">
        <v>0</v>
      </c>
      <c r="AZ34" s="32">
        <v>14.278760922498366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1.5818357392903222</v>
      </c>
      <c r="BG34" s="32">
        <v>0.16802326912903226</v>
      </c>
      <c r="BH34" s="32">
        <v>0</v>
      </c>
      <c r="BI34" s="32">
        <v>0</v>
      </c>
      <c r="BJ34" s="32">
        <v>0.20286415399999996</v>
      </c>
      <c r="BK34" s="33">
        <f t="shared" si="2"/>
        <v>26.950129763691915</v>
      </c>
    </row>
    <row r="35" spans="1:63">
      <c r="A35" s="30"/>
      <c r="B35" s="31" t="s">
        <v>39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9.1846172967741946E-2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0.11063663758064515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1.0031348387096774E-2</v>
      </c>
      <c r="AC35" s="32">
        <v>0</v>
      </c>
      <c r="AD35" s="32">
        <v>0</v>
      </c>
      <c r="AE35" s="32">
        <v>0</v>
      </c>
      <c r="AF35" s="32">
        <v>0.24935708674193555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0.47371490361290325</v>
      </c>
      <c r="AW35" s="32">
        <v>0.23626269735483871</v>
      </c>
      <c r="AX35" s="32">
        <v>0</v>
      </c>
      <c r="AY35" s="32">
        <v>0</v>
      </c>
      <c r="AZ35" s="32">
        <v>2.6249537139257448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1.0868204361935483</v>
      </c>
      <c r="BG35" s="32">
        <v>1.6147185838709669E-2</v>
      </c>
      <c r="BH35" s="32">
        <v>0</v>
      </c>
      <c r="BI35" s="32">
        <v>0</v>
      </c>
      <c r="BJ35" s="32">
        <v>0.48705104838709684</v>
      </c>
      <c r="BK35" s="33">
        <f t="shared" si="2"/>
        <v>5.3868212309902619</v>
      </c>
    </row>
    <row r="36" spans="1:63">
      <c r="A36" s="30"/>
      <c r="B36" s="31" t="s">
        <v>40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0.29277914022580648</v>
      </c>
      <c r="I36" s="32">
        <v>0</v>
      </c>
      <c r="J36" s="32">
        <v>0</v>
      </c>
      <c r="K36" s="32">
        <v>0</v>
      </c>
      <c r="L36" s="32">
        <v>9.6345132258064514E-2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7.707610580645162E-2</v>
      </c>
      <c r="S36" s="32">
        <v>0</v>
      </c>
      <c r="T36" s="32">
        <v>0</v>
      </c>
      <c r="U36" s="32">
        <v>0</v>
      </c>
      <c r="V36" s="32">
        <v>5.5054361290322582E-2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0.14090157451612906</v>
      </c>
      <c r="AW36" s="32">
        <v>0</v>
      </c>
      <c r="AX36" s="32">
        <v>0</v>
      </c>
      <c r="AY36" s="32">
        <v>0</v>
      </c>
      <c r="AZ36" s="32">
        <v>1.1080472459542714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3.372210290322581E-2</v>
      </c>
      <c r="BG36" s="32">
        <v>0</v>
      </c>
      <c r="BH36" s="32">
        <v>0</v>
      </c>
      <c r="BI36" s="32">
        <v>0</v>
      </c>
      <c r="BJ36" s="32">
        <v>0</v>
      </c>
      <c r="BK36" s="33">
        <f t="shared" si="2"/>
        <v>1.8039256629542713</v>
      </c>
    </row>
    <row r="37" spans="1:63">
      <c r="A37" s="30"/>
      <c r="B37" s="31" t="s">
        <v>41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0.10274852419354839</v>
      </c>
      <c r="I37" s="32">
        <v>0</v>
      </c>
      <c r="J37" s="32">
        <v>0</v>
      </c>
      <c r="K37" s="32">
        <v>0</v>
      </c>
      <c r="L37" s="32">
        <v>0.34249508064516132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0.13699803225806451</v>
      </c>
      <c r="S37" s="32">
        <v>0.13699803225806451</v>
      </c>
      <c r="T37" s="32">
        <v>0</v>
      </c>
      <c r="U37" s="32">
        <v>0</v>
      </c>
      <c r="V37" s="32">
        <v>0.13699803225806451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6.6525067709677421E-2</v>
      </c>
      <c r="AW37" s="32">
        <v>0</v>
      </c>
      <c r="AX37" s="32">
        <v>0</v>
      </c>
      <c r="AY37" s="32">
        <v>0</v>
      </c>
      <c r="AZ37" s="32">
        <v>1.5656341129411573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5.9105439193548388E-2</v>
      </c>
      <c r="BG37" s="32">
        <v>0</v>
      </c>
      <c r="BH37" s="32">
        <v>0</v>
      </c>
      <c r="BI37" s="32">
        <v>0</v>
      </c>
      <c r="BJ37" s="32">
        <v>0</v>
      </c>
      <c r="BK37" s="33">
        <f t="shared" si="2"/>
        <v>2.5475023214572863</v>
      </c>
    </row>
    <row r="38" spans="1:63">
      <c r="A38" s="30"/>
      <c r="B38" s="31" t="s">
        <v>42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8.1039246451612909E-2</v>
      </c>
      <c r="I38" s="32">
        <v>0</v>
      </c>
      <c r="J38" s="32">
        <v>0</v>
      </c>
      <c r="K38" s="32">
        <v>0</v>
      </c>
      <c r="L38" s="32">
        <v>6.9861419354838708E-2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0.10400763145161286</v>
      </c>
      <c r="S38" s="32">
        <v>0</v>
      </c>
      <c r="T38" s="32">
        <v>0</v>
      </c>
      <c r="U38" s="32">
        <v>0</v>
      </c>
      <c r="V38" s="32">
        <v>2.1044096161290327E-2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5.4960297709677419E-2</v>
      </c>
      <c r="AW38" s="32">
        <v>0</v>
      </c>
      <c r="AX38" s="32">
        <v>0</v>
      </c>
      <c r="AY38" s="32">
        <v>0</v>
      </c>
      <c r="AZ38" s="32">
        <v>1.7017279160173313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9.8307260548387093E-2</v>
      </c>
      <c r="BG38" s="32">
        <v>6.9064193548387096E-2</v>
      </c>
      <c r="BH38" s="32">
        <v>0</v>
      </c>
      <c r="BI38" s="32">
        <v>0</v>
      </c>
      <c r="BJ38" s="32">
        <v>0.25064216867741934</v>
      </c>
      <c r="BK38" s="33">
        <f t="shared" si="2"/>
        <v>2.4506542299205569</v>
      </c>
    </row>
    <row r="39" spans="1:63">
      <c r="A39" s="30"/>
      <c r="B39" s="31" t="s">
        <v>43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0.18531719932258064</v>
      </c>
      <c r="I39" s="32">
        <v>0</v>
      </c>
      <c r="J39" s="32">
        <v>0</v>
      </c>
      <c r="K39" s="32">
        <v>0</v>
      </c>
      <c r="L39" s="32">
        <v>1.2171556033870967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5.4868116129032252E-2</v>
      </c>
      <c r="S39" s="32">
        <v>0</v>
      </c>
      <c r="T39" s="32">
        <v>0</v>
      </c>
      <c r="U39" s="32">
        <v>0</v>
      </c>
      <c r="V39" s="32">
        <v>0.58003401283870959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0.11297376019354842</v>
      </c>
      <c r="AW39" s="32">
        <v>0.13624612903225805</v>
      </c>
      <c r="AX39" s="32">
        <v>0</v>
      </c>
      <c r="AY39" s="32">
        <v>0</v>
      </c>
      <c r="AZ39" s="32">
        <v>1.6248501892742135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0.16094405216129032</v>
      </c>
      <c r="BG39" s="32">
        <v>0</v>
      </c>
      <c r="BH39" s="32">
        <v>0</v>
      </c>
      <c r="BI39" s="32">
        <v>0</v>
      </c>
      <c r="BJ39" s="32">
        <v>0.14101474354838711</v>
      </c>
      <c r="BK39" s="33">
        <f t="shared" si="2"/>
        <v>4.2134038058871175</v>
      </c>
    </row>
    <row r="40" spans="1:63">
      <c r="A40" s="30"/>
      <c r="B40" s="31" t="s">
        <v>44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0.18784191790322582</v>
      </c>
      <c r="I40" s="32">
        <v>0</v>
      </c>
      <c r="J40" s="32">
        <v>0</v>
      </c>
      <c r="K40" s="32">
        <v>0</v>
      </c>
      <c r="L40" s="32">
        <v>0.54617212903225809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2.4577745806451608E-2</v>
      </c>
      <c r="S40" s="32">
        <v>0</v>
      </c>
      <c r="T40" s="32">
        <v>0</v>
      </c>
      <c r="U40" s="32">
        <v>0</v>
      </c>
      <c r="V40" s="32">
        <v>9.558012258064516E-2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4.8765077419354833E-2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0.35136017293548394</v>
      </c>
      <c r="AW40" s="32">
        <v>0</v>
      </c>
      <c r="AX40" s="32">
        <v>0</v>
      </c>
      <c r="AY40" s="32">
        <v>0</v>
      </c>
      <c r="AZ40" s="32">
        <v>2.055088693032769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0.12158136738709679</v>
      </c>
      <c r="BG40" s="32">
        <v>0</v>
      </c>
      <c r="BH40" s="32">
        <v>0</v>
      </c>
      <c r="BI40" s="32">
        <v>0</v>
      </c>
      <c r="BJ40" s="32">
        <v>0.37772853267741935</v>
      </c>
      <c r="BK40" s="33">
        <f t="shared" si="2"/>
        <v>3.8086957587747046</v>
      </c>
    </row>
    <row r="41" spans="1:63">
      <c r="A41" s="30"/>
      <c r="B41" s="31" t="s">
        <v>45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0.9481159555806451</v>
      </c>
      <c r="I41" s="32">
        <v>0</v>
      </c>
      <c r="J41" s="32">
        <v>0</v>
      </c>
      <c r="K41" s="32">
        <v>0</v>
      </c>
      <c r="L41" s="32">
        <v>28.47812042887097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0.82997430909677428</v>
      </c>
      <c r="S41" s="32">
        <v>0.58484593548387098</v>
      </c>
      <c r="T41" s="32">
        <v>0</v>
      </c>
      <c r="U41" s="32">
        <v>0</v>
      </c>
      <c r="V41" s="32">
        <v>4.2667454567419352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0.13004356861290323</v>
      </c>
      <c r="AC41" s="32">
        <v>0</v>
      </c>
      <c r="AD41" s="32">
        <v>0</v>
      </c>
      <c r="AE41" s="32">
        <v>0</v>
      </c>
      <c r="AF41" s="32">
        <v>0.58112725483870964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1.4173835483870967E-2</v>
      </c>
      <c r="AM41" s="32">
        <v>0</v>
      </c>
      <c r="AN41" s="32">
        <v>0</v>
      </c>
      <c r="AO41" s="32">
        <v>0</v>
      </c>
      <c r="AP41" s="32">
        <v>9.9216848387096782E-2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15.532863334451616</v>
      </c>
      <c r="AW41" s="32">
        <v>14.488203947419354</v>
      </c>
      <c r="AX41" s="32">
        <v>0</v>
      </c>
      <c r="AY41" s="32">
        <v>0</v>
      </c>
      <c r="AZ41" s="32">
        <v>125.3694713801207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23.469220658774191</v>
      </c>
      <c r="BG41" s="32">
        <v>3.3166633294516128</v>
      </c>
      <c r="BH41" s="32">
        <v>0.21261010606451614</v>
      </c>
      <c r="BI41" s="32">
        <v>0</v>
      </c>
      <c r="BJ41" s="32">
        <v>14.510381244258065</v>
      </c>
      <c r="BK41" s="33">
        <f t="shared" si="2"/>
        <v>232.83177759363682</v>
      </c>
    </row>
    <row r="42" spans="1:63">
      <c r="A42" s="30"/>
      <c r="B42" s="31" t="s">
        <v>46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2.6183581290322579E-2</v>
      </c>
      <c r="I42" s="32">
        <v>0</v>
      </c>
      <c r="J42" s="32">
        <v>0</v>
      </c>
      <c r="K42" s="32">
        <v>0</v>
      </c>
      <c r="L42" s="32">
        <v>0.22049331612903225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4.5476746451612905E-2</v>
      </c>
      <c r="S42" s="32">
        <v>6.8904161290322577E-2</v>
      </c>
      <c r="T42" s="32">
        <v>0</v>
      </c>
      <c r="U42" s="32">
        <v>0</v>
      </c>
      <c r="V42" s="32">
        <v>0.13472280525806452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7.5247504838709678E-2</v>
      </c>
      <c r="AW42" s="32">
        <v>0</v>
      </c>
      <c r="AX42" s="32">
        <v>0</v>
      </c>
      <c r="AY42" s="32">
        <v>0</v>
      </c>
      <c r="AZ42" s="32">
        <v>9.8330977063673691E-2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0.19736977754838714</v>
      </c>
      <c r="BG42" s="32">
        <v>0</v>
      </c>
      <c r="BH42" s="32">
        <v>0</v>
      </c>
      <c r="BI42" s="32">
        <v>0</v>
      </c>
      <c r="BJ42" s="32">
        <v>3.1518065870967733E-2</v>
      </c>
      <c r="BK42" s="33">
        <f t="shared" si="2"/>
        <v>0.89824693574109304</v>
      </c>
    </row>
    <row r="43" spans="1:63">
      <c r="A43" s="30"/>
      <c r="B43" s="31" t="s">
        <v>47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1.3713812903225803E-3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0.15314406451612902</v>
      </c>
      <c r="AW43" s="32">
        <v>0</v>
      </c>
      <c r="AX43" s="32">
        <v>0</v>
      </c>
      <c r="AY43" s="32">
        <v>0</v>
      </c>
      <c r="AZ43" s="32">
        <v>2.4501251612903223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0</v>
      </c>
      <c r="BJ43" s="32">
        <v>0</v>
      </c>
      <c r="BK43" s="33">
        <f t="shared" si="2"/>
        <v>2.604640607096774</v>
      </c>
    </row>
    <row r="44" spans="1:63">
      <c r="A44" s="30"/>
      <c r="B44" s="31" t="s">
        <v>48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0.20082957361290324</v>
      </c>
      <c r="I44" s="32">
        <v>0</v>
      </c>
      <c r="J44" s="32">
        <v>0</v>
      </c>
      <c r="K44" s="32">
        <v>0</v>
      </c>
      <c r="L44" s="32">
        <v>0.84698548387096784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7.0469192258064528E-2</v>
      </c>
      <c r="S44" s="32">
        <v>0</v>
      </c>
      <c r="T44" s="32">
        <v>0</v>
      </c>
      <c r="U44" s="32">
        <v>0</v>
      </c>
      <c r="V44" s="32">
        <v>6.7758838709677416E-2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6.7284258064516135E-3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0.3794059691935483</v>
      </c>
      <c r="AW44" s="32">
        <v>0</v>
      </c>
      <c r="AX44" s="32">
        <v>0</v>
      </c>
      <c r="AY44" s="32">
        <v>0</v>
      </c>
      <c r="AZ44" s="32">
        <v>0.22203805148001732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0.10441497370967742</v>
      </c>
      <c r="BG44" s="32">
        <v>0</v>
      </c>
      <c r="BH44" s="32">
        <v>0</v>
      </c>
      <c r="BI44" s="32">
        <v>0</v>
      </c>
      <c r="BJ44" s="32">
        <v>3.3621943806451608E-2</v>
      </c>
      <c r="BK44" s="33">
        <f t="shared" si="2"/>
        <v>1.9322524524477593</v>
      </c>
    </row>
    <row r="45" spans="1:63">
      <c r="A45" s="30"/>
      <c r="B45" s="31" t="s">
        <v>49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0.42756944141935482</v>
      </c>
      <c r="I45" s="32">
        <v>4.3435064516129029E-3</v>
      </c>
      <c r="J45" s="32">
        <v>0</v>
      </c>
      <c r="K45" s="32">
        <v>0</v>
      </c>
      <c r="L45" s="32">
        <v>8.9174518601612913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0.4691785819032257</v>
      </c>
      <c r="S45" s="32">
        <v>0</v>
      </c>
      <c r="T45" s="32">
        <v>0</v>
      </c>
      <c r="U45" s="32">
        <v>0</v>
      </c>
      <c r="V45" s="32">
        <v>8.7653509225806461E-2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6.0730985225806458E-2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15.02284713503226</v>
      </c>
      <c r="AW45" s="32">
        <v>6.2268764918709669</v>
      </c>
      <c r="AX45" s="32">
        <v>0</v>
      </c>
      <c r="AY45" s="32">
        <v>0</v>
      </c>
      <c r="AZ45" s="32">
        <v>70.482836035070363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17.567652641967744</v>
      </c>
      <c r="BG45" s="32">
        <v>5.6166296774193554E-2</v>
      </c>
      <c r="BH45" s="32">
        <v>0</v>
      </c>
      <c r="BI45" s="32">
        <v>0</v>
      </c>
      <c r="BJ45" s="32">
        <v>9.5893791701935491</v>
      </c>
      <c r="BK45" s="33">
        <f t="shared" si="2"/>
        <v>128.91268565529617</v>
      </c>
    </row>
    <row r="46" spans="1:63">
      <c r="A46" s="30"/>
      <c r="B46" s="31" t="s">
        <v>50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6.7619629032258043E-4</v>
      </c>
      <c r="I46" s="32">
        <v>0</v>
      </c>
      <c r="J46" s="32">
        <v>0</v>
      </c>
      <c r="K46" s="32">
        <v>0</v>
      </c>
      <c r="L46" s="32">
        <v>2.0285888709677419E-2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5.3897193161290317E-2</v>
      </c>
      <c r="AW46" s="32">
        <v>0</v>
      </c>
      <c r="AX46" s="32">
        <v>0</v>
      </c>
      <c r="AY46" s="32">
        <v>0</v>
      </c>
      <c r="AZ46" s="32">
        <v>0.20068219652394029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2.5607568709677422E-2</v>
      </c>
      <c r="BG46" s="32">
        <v>0</v>
      </c>
      <c r="BH46" s="32">
        <v>0</v>
      </c>
      <c r="BI46" s="32">
        <v>0</v>
      </c>
      <c r="BJ46" s="32">
        <v>0</v>
      </c>
      <c r="BK46" s="33">
        <f t="shared" si="2"/>
        <v>0.301149043394908</v>
      </c>
    </row>
    <row r="47" spans="1:63">
      <c r="A47" s="30"/>
      <c r="B47" s="31" t="s">
        <v>51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0.23607966003225803</v>
      </c>
      <c r="I47" s="32">
        <v>1.3491332258064516E-2</v>
      </c>
      <c r="J47" s="32">
        <v>0</v>
      </c>
      <c r="K47" s="32">
        <v>0</v>
      </c>
      <c r="L47" s="32">
        <v>0.94246152822580642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9.4439325806451643E-3</v>
      </c>
      <c r="S47" s="32">
        <v>0</v>
      </c>
      <c r="T47" s="32">
        <v>0</v>
      </c>
      <c r="U47" s="32">
        <v>0</v>
      </c>
      <c r="V47" s="32">
        <v>0.3984218310967742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5.5645244419354853E-2</v>
      </c>
      <c r="AW47" s="32">
        <v>6.7191677419354834E-3</v>
      </c>
      <c r="AX47" s="32">
        <v>0</v>
      </c>
      <c r="AY47" s="32">
        <v>0</v>
      </c>
      <c r="AZ47" s="32">
        <v>0.33595838731713085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6.9256152387096787E-2</v>
      </c>
      <c r="BG47" s="32">
        <v>0</v>
      </c>
      <c r="BH47" s="32">
        <v>0</v>
      </c>
      <c r="BI47" s="32">
        <v>0</v>
      </c>
      <c r="BJ47" s="32">
        <v>0.11691351870967744</v>
      </c>
      <c r="BK47" s="33">
        <f t="shared" si="2"/>
        <v>2.1843907547687436</v>
      </c>
    </row>
    <row r="48" spans="1:63">
      <c r="A48" s="30"/>
      <c r="B48" s="31" t="s">
        <v>52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0.18555035083870966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1.2767748709677416E-2</v>
      </c>
      <c r="S48" s="32">
        <v>0</v>
      </c>
      <c r="T48" s="32">
        <v>0</v>
      </c>
      <c r="U48" s="32">
        <v>0</v>
      </c>
      <c r="V48" s="32">
        <v>6.7198677419354841E-2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7.5633396935483876E-2</v>
      </c>
      <c r="AW48" s="32">
        <v>0</v>
      </c>
      <c r="AX48" s="32">
        <v>0</v>
      </c>
      <c r="AY48" s="32">
        <v>0</v>
      </c>
      <c r="AZ48" s="32">
        <v>6.6298177521428237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0.10134364767741938</v>
      </c>
      <c r="BG48" s="32">
        <v>0</v>
      </c>
      <c r="BH48" s="32">
        <v>0</v>
      </c>
      <c r="BI48" s="32">
        <v>0</v>
      </c>
      <c r="BJ48" s="32">
        <v>0.66930871032258044</v>
      </c>
      <c r="BK48" s="33">
        <f t="shared" si="2"/>
        <v>7.7416202840460491</v>
      </c>
    </row>
    <row r="49" spans="1:63">
      <c r="A49" s="30"/>
      <c r="B49" s="31" t="s">
        <v>53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0.17107794309677415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1.3444951612903229E-3</v>
      </c>
      <c r="S49" s="32">
        <v>0</v>
      </c>
      <c r="T49" s="32">
        <v>0</v>
      </c>
      <c r="U49" s="32">
        <v>0</v>
      </c>
      <c r="V49" s="32">
        <v>0.12932337009677419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7.8098469774193546E-2</v>
      </c>
      <c r="AW49" s="32">
        <v>0</v>
      </c>
      <c r="AX49" s="32">
        <v>0</v>
      </c>
      <c r="AY49" s="32">
        <v>0</v>
      </c>
      <c r="AZ49" s="32">
        <v>0.13377545206388114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0.12345667274193546</v>
      </c>
      <c r="BG49" s="32">
        <v>0</v>
      </c>
      <c r="BH49" s="32">
        <v>0</v>
      </c>
      <c r="BI49" s="32">
        <v>0</v>
      </c>
      <c r="BJ49" s="32">
        <v>6.6887725806451609E-2</v>
      </c>
      <c r="BK49" s="33">
        <f t="shared" si="2"/>
        <v>0.70396412874130043</v>
      </c>
    </row>
    <row r="50" spans="1:63">
      <c r="A50" s="30"/>
      <c r="B50" s="31" t="s">
        <v>54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5.5601160728709687</v>
      </c>
      <c r="I50" s="32">
        <v>0</v>
      </c>
      <c r="J50" s="32">
        <v>0</v>
      </c>
      <c r="K50" s="32">
        <v>0</v>
      </c>
      <c r="L50" s="32">
        <v>7.5856987596774204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3.0276533580645162E-2</v>
      </c>
      <c r="S50" s="32">
        <v>0</v>
      </c>
      <c r="T50" s="32">
        <v>0</v>
      </c>
      <c r="U50" s="32">
        <v>0</v>
      </c>
      <c r="V50" s="32">
        <v>7.7799486161290329E-2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0.76110281409677416</v>
      </c>
      <c r="AW50" s="32">
        <v>0</v>
      </c>
      <c r="AX50" s="32">
        <v>0</v>
      </c>
      <c r="AY50" s="32">
        <v>0</v>
      </c>
      <c r="AZ50" s="32">
        <v>1.2267848405254131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0.34739726987096775</v>
      </c>
      <c r="BG50" s="32">
        <v>0</v>
      </c>
      <c r="BH50" s="32">
        <v>0</v>
      </c>
      <c r="BI50" s="32">
        <v>0</v>
      </c>
      <c r="BJ50" s="32">
        <v>1.5213481322580644</v>
      </c>
      <c r="BK50" s="33">
        <f t="shared" si="2"/>
        <v>17.110523909041543</v>
      </c>
    </row>
    <row r="51" spans="1:63">
      <c r="A51" s="30"/>
      <c r="B51" s="31" t="s">
        <v>55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0.29107584454838714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2.2122300483870969E-2</v>
      </c>
      <c r="S51" s="32">
        <v>0</v>
      </c>
      <c r="T51" s="32">
        <v>0</v>
      </c>
      <c r="U51" s="32">
        <v>0</v>
      </c>
      <c r="V51" s="32">
        <v>0.13407454838709679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7.7580127483870998E-2</v>
      </c>
      <c r="AW51" s="32">
        <v>0</v>
      </c>
      <c r="AX51" s="32">
        <v>0</v>
      </c>
      <c r="AY51" s="32">
        <v>0</v>
      </c>
      <c r="AZ51" s="32">
        <v>3.4398085180231384</v>
      </c>
      <c r="BA51" s="32">
        <v>0</v>
      </c>
      <c r="BB51" s="32">
        <v>0</v>
      </c>
      <c r="BC51" s="32">
        <v>0</v>
      </c>
      <c r="BD51" s="32">
        <v>0</v>
      </c>
      <c r="BE51" s="32">
        <v>0</v>
      </c>
      <c r="BF51" s="32">
        <v>0.12388309022580646</v>
      </c>
      <c r="BG51" s="32">
        <v>0.34904321116129028</v>
      </c>
      <c r="BH51" s="32">
        <v>0</v>
      </c>
      <c r="BI51" s="32">
        <v>0</v>
      </c>
      <c r="BJ51" s="32">
        <v>1.4675412258064515</v>
      </c>
      <c r="BK51" s="33">
        <f t="shared" si="2"/>
        <v>5.9051288661199122</v>
      </c>
    </row>
    <row r="52" spans="1:63">
      <c r="A52" s="30"/>
      <c r="B52" s="31" t="s">
        <v>56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5.8591634032258075E-2</v>
      </c>
      <c r="I52" s="32">
        <v>0</v>
      </c>
      <c r="J52" s="32">
        <v>0</v>
      </c>
      <c r="K52" s="32">
        <v>0</v>
      </c>
      <c r="L52" s="32">
        <v>4.8135048387096778E-2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0.19719802958064514</v>
      </c>
      <c r="S52" s="32">
        <v>0</v>
      </c>
      <c r="T52" s="32">
        <v>0</v>
      </c>
      <c r="U52" s="32">
        <v>0</v>
      </c>
      <c r="V52" s="32">
        <v>0.30256316129032257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0.27081743383870965</v>
      </c>
      <c r="AW52" s="32">
        <v>0</v>
      </c>
      <c r="AX52" s="32">
        <v>0</v>
      </c>
      <c r="AY52" s="32">
        <v>0</v>
      </c>
      <c r="AZ52" s="32">
        <v>0.92899666743718223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0.40936786303225803</v>
      </c>
      <c r="BG52" s="32">
        <v>0</v>
      </c>
      <c r="BH52" s="32">
        <v>0</v>
      </c>
      <c r="BI52" s="32">
        <v>0</v>
      </c>
      <c r="BJ52" s="32">
        <v>0.71266635887096774</v>
      </c>
      <c r="BK52" s="33">
        <f t="shared" si="2"/>
        <v>2.9283361964694401</v>
      </c>
    </row>
    <row r="53" spans="1:63">
      <c r="A53" s="30"/>
      <c r="B53" s="31" t="s">
        <v>57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3.4637020516129026E-2</v>
      </c>
      <c r="I53" s="32">
        <v>0</v>
      </c>
      <c r="J53" s="32">
        <v>0</v>
      </c>
      <c r="K53" s="32">
        <v>0</v>
      </c>
      <c r="L53" s="32">
        <v>0.54993351580645167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3.2117396129032257E-2</v>
      </c>
      <c r="S53" s="32">
        <v>0</v>
      </c>
      <c r="T53" s="32">
        <v>0</v>
      </c>
      <c r="U53" s="32">
        <v>0</v>
      </c>
      <c r="V53" s="32">
        <v>5.352899354838709E-2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0.16767235206451614</v>
      </c>
      <c r="AW53" s="32">
        <v>0</v>
      </c>
      <c r="AX53" s="32">
        <v>0</v>
      </c>
      <c r="AY53" s="32">
        <v>0</v>
      </c>
      <c r="AZ53" s="32">
        <v>3.8374031898566376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8.1933164612903245E-2</v>
      </c>
      <c r="BG53" s="32">
        <v>0</v>
      </c>
      <c r="BH53" s="32">
        <v>0</v>
      </c>
      <c r="BI53" s="32">
        <v>0</v>
      </c>
      <c r="BJ53" s="32">
        <v>0.17041796358064515</v>
      </c>
      <c r="BK53" s="33">
        <f t="shared" si="2"/>
        <v>4.9276435961147023</v>
      </c>
    </row>
    <row r="54" spans="1:63">
      <c r="A54" s="30"/>
      <c r="B54" s="31" t="s">
        <v>58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0.10729274541935484</v>
      </c>
      <c r="I54" s="32">
        <v>0</v>
      </c>
      <c r="J54" s="32">
        <v>0</v>
      </c>
      <c r="K54" s="32">
        <v>0</v>
      </c>
      <c r="L54" s="32">
        <v>0.85919443806451612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6.68113870967742E-2</v>
      </c>
      <c r="S54" s="32">
        <v>0</v>
      </c>
      <c r="T54" s="32">
        <v>0</v>
      </c>
      <c r="U54" s="32">
        <v>0</v>
      </c>
      <c r="V54" s="32">
        <v>6.68113870967742E-2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7.9859748387096779E-3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0.17379397767741936</v>
      </c>
      <c r="AW54" s="32">
        <v>0</v>
      </c>
      <c r="AX54" s="32">
        <v>0</v>
      </c>
      <c r="AY54" s="32">
        <v>0</v>
      </c>
      <c r="AZ54" s="32">
        <v>1.916633961796995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0.17331664222580642</v>
      </c>
      <c r="BG54" s="32">
        <v>0</v>
      </c>
      <c r="BH54" s="32">
        <v>0</v>
      </c>
      <c r="BI54" s="32">
        <v>0</v>
      </c>
      <c r="BJ54" s="32">
        <v>0.34604559967741938</v>
      </c>
      <c r="BK54" s="33">
        <f t="shared" si="2"/>
        <v>3.7178861138937696</v>
      </c>
    </row>
    <row r="55" spans="1:63">
      <c r="A55" s="30"/>
      <c r="B55" s="31" t="s">
        <v>59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0.10430990651612904</v>
      </c>
      <c r="I55" s="32">
        <v>0</v>
      </c>
      <c r="J55" s="32">
        <v>0</v>
      </c>
      <c r="K55" s="32">
        <v>0</v>
      </c>
      <c r="L55" s="32">
        <v>6.6779709677419363E-2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1.6694927419354841E-2</v>
      </c>
      <c r="S55" s="32">
        <v>0</v>
      </c>
      <c r="T55" s="32">
        <v>0</v>
      </c>
      <c r="U55" s="32">
        <v>0</v>
      </c>
      <c r="V55" s="32">
        <v>6.6779709677419363E-2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6.6575838709677423E-3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0.1022604882580645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0</v>
      </c>
      <c r="BC55" s="32">
        <v>0</v>
      </c>
      <c r="BD55" s="32">
        <v>0</v>
      </c>
      <c r="BE55" s="32">
        <v>0</v>
      </c>
      <c r="BF55" s="32">
        <v>0</v>
      </c>
      <c r="BG55" s="32">
        <v>0</v>
      </c>
      <c r="BH55" s="32">
        <v>0</v>
      </c>
      <c r="BI55" s="32">
        <v>0</v>
      </c>
      <c r="BJ55" s="32">
        <v>0.1344831941935484</v>
      </c>
      <c r="BK55" s="33">
        <f t="shared" si="2"/>
        <v>0.49796551961290325</v>
      </c>
    </row>
    <row r="56" spans="1:63">
      <c r="A56" s="30"/>
      <c r="B56" s="31" t="s">
        <v>60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3.58780004516129E-2</v>
      </c>
      <c r="I56" s="32">
        <v>0</v>
      </c>
      <c r="J56" s="32">
        <v>0</v>
      </c>
      <c r="K56" s="32">
        <v>0</v>
      </c>
      <c r="L56" s="32">
        <v>0.31697079838709685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7.9622632258064506E-3</v>
      </c>
      <c r="S56" s="32">
        <v>0</v>
      </c>
      <c r="T56" s="32">
        <v>0</v>
      </c>
      <c r="U56" s="32">
        <v>0</v>
      </c>
      <c r="V56" s="32">
        <v>0.12142141819354843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0.21421980396774196</v>
      </c>
      <c r="AW56" s="32">
        <v>0</v>
      </c>
      <c r="AX56" s="32">
        <v>0</v>
      </c>
      <c r="AY56" s="32">
        <v>0</v>
      </c>
      <c r="AZ56" s="32">
        <v>1.3761016949005629</v>
      </c>
      <c r="BA56" s="32">
        <v>0</v>
      </c>
      <c r="BB56" s="32">
        <v>0</v>
      </c>
      <c r="BC56" s="32">
        <v>0</v>
      </c>
      <c r="BD56" s="32">
        <v>0</v>
      </c>
      <c r="BE56" s="32">
        <v>0</v>
      </c>
      <c r="BF56" s="32">
        <v>1.3229683870967743E-2</v>
      </c>
      <c r="BG56" s="32">
        <v>0</v>
      </c>
      <c r="BH56" s="32">
        <v>0</v>
      </c>
      <c r="BI56" s="32">
        <v>0</v>
      </c>
      <c r="BJ56" s="32">
        <v>0</v>
      </c>
      <c r="BK56" s="33">
        <f t="shared" si="2"/>
        <v>2.0857836629973372</v>
      </c>
    </row>
    <row r="57" spans="1:63">
      <c r="A57" s="30"/>
      <c r="B57" s="31" t="s">
        <v>61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8.1489550548387094E-2</v>
      </c>
      <c r="I57" s="32">
        <v>0</v>
      </c>
      <c r="J57" s="32">
        <v>0</v>
      </c>
      <c r="K57" s="32">
        <v>0</v>
      </c>
      <c r="L57" s="32">
        <v>0.74284325161290321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1.326505806451613E-2</v>
      </c>
      <c r="S57" s="32">
        <v>0</v>
      </c>
      <c r="T57" s="32">
        <v>0</v>
      </c>
      <c r="U57" s="32">
        <v>0</v>
      </c>
      <c r="V57" s="32">
        <v>7.9590348387096763E-2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0.10974830522580648</v>
      </c>
      <c r="AW57" s="32">
        <v>0</v>
      </c>
      <c r="AX57" s="32">
        <v>0</v>
      </c>
      <c r="AY57" s="32">
        <v>0</v>
      </c>
      <c r="AZ57" s="32">
        <v>1.4414333658668208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2.6448561290322581E-2</v>
      </c>
      <c r="BG57" s="32">
        <v>0</v>
      </c>
      <c r="BH57" s="32">
        <v>0</v>
      </c>
      <c r="BI57" s="32">
        <v>0</v>
      </c>
      <c r="BJ57" s="32">
        <v>0</v>
      </c>
      <c r="BK57" s="33">
        <f t="shared" si="2"/>
        <v>2.4948184409958531</v>
      </c>
    </row>
    <row r="58" spans="1:63">
      <c r="A58" s="30"/>
      <c r="B58" s="31" t="s">
        <v>62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0.22579137599999999</v>
      </c>
      <c r="I58" s="32">
        <v>0</v>
      </c>
      <c r="J58" s="32">
        <v>0</v>
      </c>
      <c r="K58" s="32">
        <v>0</v>
      </c>
      <c r="L58" s="32">
        <v>0.4030007370967742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0.16666471161290322</v>
      </c>
      <c r="S58" s="32">
        <v>0</v>
      </c>
      <c r="T58" s="32">
        <v>0</v>
      </c>
      <c r="U58" s="32">
        <v>0</v>
      </c>
      <c r="V58" s="32">
        <v>0.31420396451612903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0.8732713884516129</v>
      </c>
      <c r="AW58" s="32">
        <v>1.3300348387096774</v>
      </c>
      <c r="AX58" s="32">
        <v>0</v>
      </c>
      <c r="AY58" s="32">
        <v>0</v>
      </c>
      <c r="AZ58" s="32">
        <v>1.6133298077509137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0.77774063848387087</v>
      </c>
      <c r="BG58" s="32">
        <v>0</v>
      </c>
      <c r="BH58" s="32">
        <v>0</v>
      </c>
      <c r="BI58" s="32">
        <v>0</v>
      </c>
      <c r="BJ58" s="32">
        <v>0.58521532903225804</v>
      </c>
      <c r="BK58" s="33">
        <f t="shared" si="2"/>
        <v>6.289252791654139</v>
      </c>
    </row>
    <row r="59" spans="1:63">
      <c r="A59" s="30"/>
      <c r="B59" s="31" t="s">
        <v>63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2.6463070967741933E-2</v>
      </c>
      <c r="I59" s="32">
        <v>0</v>
      </c>
      <c r="J59" s="32">
        <v>0</v>
      </c>
      <c r="K59" s="32">
        <v>0</v>
      </c>
      <c r="L59" s="32">
        <v>0.58218756129032256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0.15181380816129031</v>
      </c>
      <c r="AW59" s="32">
        <v>0</v>
      </c>
      <c r="AX59" s="32">
        <v>0</v>
      </c>
      <c r="AY59" s="32">
        <v>0</v>
      </c>
      <c r="AZ59" s="32">
        <v>2.1896856517218053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1.3192328451612905E-2</v>
      </c>
      <c r="BG59" s="32">
        <v>0</v>
      </c>
      <c r="BH59" s="32">
        <v>0</v>
      </c>
      <c r="BI59" s="32">
        <v>0</v>
      </c>
      <c r="BJ59" s="32">
        <v>1.5833136046129033</v>
      </c>
      <c r="BK59" s="33">
        <f t="shared" si="2"/>
        <v>4.5466560252056762</v>
      </c>
    </row>
    <row r="60" spans="1:63">
      <c r="A60" s="30"/>
      <c r="B60" s="31" t="s">
        <v>64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0.10024276099999999</v>
      </c>
      <c r="I60" s="32">
        <v>0</v>
      </c>
      <c r="J60" s="32">
        <v>0</v>
      </c>
      <c r="K60" s="32">
        <v>0</v>
      </c>
      <c r="L60" s="32">
        <v>2.5117681290322574E-2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3.5693547096774192E-2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9.8828571064516119E-2</v>
      </c>
      <c r="AW60" s="32">
        <v>0</v>
      </c>
      <c r="AX60" s="32">
        <v>0</v>
      </c>
      <c r="AY60" s="32">
        <v>0</v>
      </c>
      <c r="AZ60" s="32">
        <v>0.73801840008733299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0.26357799999999998</v>
      </c>
      <c r="BK60" s="33">
        <f t="shared" si="2"/>
        <v>1.2614789605389458</v>
      </c>
    </row>
    <row r="61" spans="1:63">
      <c r="A61" s="30"/>
      <c r="B61" s="31" t="s">
        <v>65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7.1653759096774197E-2</v>
      </c>
      <c r="I61" s="32">
        <v>2.0096129032258063</v>
      </c>
      <c r="J61" s="32">
        <v>0</v>
      </c>
      <c r="K61" s="32">
        <v>0</v>
      </c>
      <c r="L61" s="32">
        <v>0.50772796312903223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4.0642124225806452E-2</v>
      </c>
      <c r="S61" s="32">
        <v>0</v>
      </c>
      <c r="T61" s="32">
        <v>0</v>
      </c>
      <c r="U61" s="32">
        <v>0</v>
      </c>
      <c r="V61" s="32">
        <v>0.10048064516129034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0.53920557190322593</v>
      </c>
      <c r="AW61" s="32">
        <v>0.42051509764516126</v>
      </c>
      <c r="AX61" s="32">
        <v>0</v>
      </c>
      <c r="AY61" s="32">
        <v>0</v>
      </c>
      <c r="AZ61" s="32">
        <v>2.5788807838146837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0.20331735764516129</v>
      </c>
      <c r="BG61" s="32">
        <v>1.9796864516129033E-2</v>
      </c>
      <c r="BH61" s="32">
        <v>0</v>
      </c>
      <c r="BI61" s="32">
        <v>0</v>
      </c>
      <c r="BJ61" s="32">
        <v>0.5222443435806452</v>
      </c>
      <c r="BK61" s="33">
        <f t="shared" si="2"/>
        <v>7.014077413943717</v>
      </c>
    </row>
    <row r="62" spans="1:63">
      <c r="A62" s="30"/>
      <c r="B62" s="31" t="s">
        <v>66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0.46653692045161282</v>
      </c>
      <c r="I62" s="32">
        <v>9.1807709677419358E-2</v>
      </c>
      <c r="J62" s="32">
        <v>0.91807709677419347</v>
      </c>
      <c r="K62" s="32">
        <v>0</v>
      </c>
      <c r="L62" s="32">
        <v>2.9767442590645161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0.16063627196774194</v>
      </c>
      <c r="S62" s="32">
        <v>0.45903854838709673</v>
      </c>
      <c r="T62" s="32">
        <v>4.6087470258064513</v>
      </c>
      <c r="U62" s="32">
        <v>0</v>
      </c>
      <c r="V62" s="32">
        <v>0.35345968225806451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0.76278360409677426</v>
      </c>
      <c r="AW62" s="32">
        <v>0.49304013658064516</v>
      </c>
      <c r="AX62" s="32">
        <v>0</v>
      </c>
      <c r="AY62" s="32">
        <v>0</v>
      </c>
      <c r="AZ62" s="32">
        <v>6.8658828253704103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1.1372205861612905</v>
      </c>
      <c r="BG62" s="32">
        <v>4.522474193548387E-2</v>
      </c>
      <c r="BH62" s="32">
        <v>0</v>
      </c>
      <c r="BI62" s="32">
        <v>0</v>
      </c>
      <c r="BJ62" s="32">
        <v>1.5895902555806452</v>
      </c>
      <c r="BK62" s="33">
        <f t="shared" si="2"/>
        <v>20.928789664112347</v>
      </c>
    </row>
    <row r="63" spans="1:63">
      <c r="A63" s="30"/>
      <c r="B63" s="31" t="s">
        <v>67</v>
      </c>
      <c r="C63" s="32">
        <v>0</v>
      </c>
      <c r="D63" s="32">
        <v>6.4551005612903225</v>
      </c>
      <c r="E63" s="32">
        <v>0</v>
      </c>
      <c r="F63" s="32">
        <v>0</v>
      </c>
      <c r="G63" s="32">
        <v>0</v>
      </c>
      <c r="H63" s="32">
        <v>0.20899439290322577</v>
      </c>
      <c r="I63" s="32">
        <v>16.749761935483871</v>
      </c>
      <c r="J63" s="32">
        <v>0.64422161290322577</v>
      </c>
      <c r="K63" s="32">
        <v>0</v>
      </c>
      <c r="L63" s="32">
        <v>1.1279031998709677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0.19218420935483876</v>
      </c>
      <c r="S63" s="32">
        <v>0.65710604516129034</v>
      </c>
      <c r="T63" s="32">
        <v>0</v>
      </c>
      <c r="U63" s="32">
        <v>0</v>
      </c>
      <c r="V63" s="32">
        <v>0.15074785741935481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5.8670137580645154E-2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0.89122599925806445</v>
      </c>
      <c r="AW63" s="32">
        <v>15.081575690322582</v>
      </c>
      <c r="AX63" s="32">
        <v>0</v>
      </c>
      <c r="AY63" s="32">
        <v>0</v>
      </c>
      <c r="AZ63" s="32">
        <v>7.7389661821979301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1.0253094439032258</v>
      </c>
      <c r="BG63" s="32">
        <v>6.3474645161290325E-2</v>
      </c>
      <c r="BH63" s="32">
        <v>0</v>
      </c>
      <c r="BI63" s="32">
        <v>0</v>
      </c>
      <c r="BJ63" s="32">
        <v>1.2973488755161289</v>
      </c>
      <c r="BK63" s="33">
        <f t="shared" si="2"/>
        <v>52.342590788326959</v>
      </c>
    </row>
    <row r="64" spans="1:63">
      <c r="A64" s="30"/>
      <c r="B64" s="31" t="s">
        <v>68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0.21179947777419358</v>
      </c>
      <c r="I64" s="32">
        <v>6.6879907688387092</v>
      </c>
      <c r="J64" s="32">
        <v>0.25748103225806451</v>
      </c>
      <c r="K64" s="32">
        <v>0</v>
      </c>
      <c r="L64" s="32">
        <v>0.76455452167741944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0.21463051641935488</v>
      </c>
      <c r="S64" s="32">
        <v>0</v>
      </c>
      <c r="T64" s="32">
        <v>0</v>
      </c>
      <c r="U64" s="32">
        <v>0</v>
      </c>
      <c r="V64" s="32">
        <v>0.24975660129032259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1.0624848221612904</v>
      </c>
      <c r="AW64" s="32">
        <v>1.3549509290322579</v>
      </c>
      <c r="AX64" s="32">
        <v>0</v>
      </c>
      <c r="AY64" s="32">
        <v>0</v>
      </c>
      <c r="AZ64" s="32">
        <v>16.57688296662888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0.92429967851612882</v>
      </c>
      <c r="BG64" s="32">
        <v>0.26642293548387097</v>
      </c>
      <c r="BH64" s="32">
        <v>0</v>
      </c>
      <c r="BI64" s="32">
        <v>0</v>
      </c>
      <c r="BJ64" s="32">
        <v>0.53297273903225806</v>
      </c>
      <c r="BK64" s="33">
        <f t="shared" si="2"/>
        <v>29.104226989112746</v>
      </c>
    </row>
    <row r="65" spans="1:63">
      <c r="A65" s="30"/>
      <c r="B65" s="31" t="s">
        <v>69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0.27690758090322581</v>
      </c>
      <c r="I65" s="32">
        <v>8.3707814758064529</v>
      </c>
      <c r="J65" s="32">
        <v>1.2828783870967742</v>
      </c>
      <c r="K65" s="32">
        <v>0</v>
      </c>
      <c r="L65" s="32">
        <v>6.4143919354838722E-2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0.12662697629032257</v>
      </c>
      <c r="S65" s="32">
        <v>0</v>
      </c>
      <c r="T65" s="32">
        <v>0</v>
      </c>
      <c r="U65" s="32">
        <v>0</v>
      </c>
      <c r="V65" s="32">
        <v>1.3695342257096774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0.12643767741935483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0.78007162409677411</v>
      </c>
      <c r="AW65" s="32">
        <v>0</v>
      </c>
      <c r="AX65" s="32">
        <v>0</v>
      </c>
      <c r="AY65" s="32">
        <v>0</v>
      </c>
      <c r="AZ65" s="32">
        <v>17.808463053945573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0.85660111680645157</v>
      </c>
      <c r="BG65" s="32">
        <v>0</v>
      </c>
      <c r="BH65" s="32">
        <v>0</v>
      </c>
      <c r="BI65" s="32">
        <v>0</v>
      </c>
      <c r="BJ65" s="32">
        <v>0.24338310935483873</v>
      </c>
      <c r="BK65" s="33">
        <f t="shared" si="2"/>
        <v>31.305829146784284</v>
      </c>
    </row>
    <row r="66" spans="1:63">
      <c r="A66" s="30"/>
      <c r="B66" s="31" t="s">
        <v>70</v>
      </c>
      <c r="C66" s="32">
        <v>0</v>
      </c>
      <c r="D66" s="32">
        <v>0.38399051612903223</v>
      </c>
      <c r="E66" s="32">
        <v>0</v>
      </c>
      <c r="F66" s="32">
        <v>0</v>
      </c>
      <c r="G66" s="32">
        <v>0</v>
      </c>
      <c r="H66" s="32">
        <v>0.19956295025806448</v>
      </c>
      <c r="I66" s="32">
        <v>14.335645935483869</v>
      </c>
      <c r="J66" s="32">
        <v>0.95997629032258058</v>
      </c>
      <c r="K66" s="32">
        <v>0</v>
      </c>
      <c r="L66" s="32">
        <v>0.43006937806451612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0.24888787393548381</v>
      </c>
      <c r="S66" s="32">
        <v>2.5599367741935483E-2</v>
      </c>
      <c r="T66" s="32">
        <v>0</v>
      </c>
      <c r="U66" s="32">
        <v>0</v>
      </c>
      <c r="V66" s="32">
        <v>3.4469548664516125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0.98692321967741936</v>
      </c>
      <c r="AW66" s="32">
        <v>0.75700683870967733</v>
      </c>
      <c r="AX66" s="32">
        <v>0</v>
      </c>
      <c r="AY66" s="32">
        <v>0</v>
      </c>
      <c r="AZ66" s="32">
        <v>4.4630605547308058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1.0737081884193547</v>
      </c>
      <c r="BG66" s="32">
        <v>0</v>
      </c>
      <c r="BH66" s="32">
        <v>0</v>
      </c>
      <c r="BI66" s="32">
        <v>0</v>
      </c>
      <c r="BJ66" s="32">
        <v>1.3777335212580644</v>
      </c>
      <c r="BK66" s="33">
        <f t="shared" si="2"/>
        <v>28.689119501182418</v>
      </c>
    </row>
    <row r="67" spans="1:63">
      <c r="A67" s="30"/>
      <c r="B67" s="31" t="s">
        <v>71</v>
      </c>
      <c r="C67" s="32">
        <v>0</v>
      </c>
      <c r="D67" s="32">
        <v>6.3723016129032262</v>
      </c>
      <c r="E67" s="32">
        <v>0</v>
      </c>
      <c r="F67" s="32">
        <v>0</v>
      </c>
      <c r="G67" s="32">
        <v>0</v>
      </c>
      <c r="H67" s="32">
        <v>9.2997526516129025E-2</v>
      </c>
      <c r="I67" s="32">
        <v>8.3477151129032254</v>
      </c>
      <c r="J67" s="32">
        <v>0</v>
      </c>
      <c r="K67" s="32">
        <v>0</v>
      </c>
      <c r="L67" s="32">
        <v>3.4034462914516133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0.31901310761290319</v>
      </c>
      <c r="S67" s="32">
        <v>0</v>
      </c>
      <c r="T67" s="32">
        <v>2.5489206451612904E-2</v>
      </c>
      <c r="U67" s="32">
        <v>0</v>
      </c>
      <c r="V67" s="32">
        <v>0.52750496474193553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0.1256370322580645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0.97866079090322577</v>
      </c>
      <c r="AW67" s="32">
        <v>5.0443268451612902</v>
      </c>
      <c r="AX67" s="32">
        <v>0.62818516129032265</v>
      </c>
      <c r="AY67" s="32">
        <v>0</v>
      </c>
      <c r="AZ67" s="32">
        <v>5.6469166564371234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1.4527288008709676</v>
      </c>
      <c r="BG67" s="32">
        <v>0.33381206293548382</v>
      </c>
      <c r="BH67" s="32">
        <v>0</v>
      </c>
      <c r="BI67" s="32">
        <v>0</v>
      </c>
      <c r="BJ67" s="32">
        <v>0.54790303722580636</v>
      </c>
      <c r="BK67" s="33">
        <f t="shared" si="2"/>
        <v>33.846638209662935</v>
      </c>
    </row>
    <row r="68" spans="1:63">
      <c r="A68" s="30"/>
      <c r="B68" s="31" t="s">
        <v>72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0.18273730064516128</v>
      </c>
      <c r="I68" s="32">
        <v>6.5861568774193548</v>
      </c>
      <c r="J68" s="32">
        <v>0</v>
      </c>
      <c r="K68" s="32">
        <v>0</v>
      </c>
      <c r="L68" s="32">
        <v>2.8611032351290326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0.18914762219354841</v>
      </c>
      <c r="S68" s="32">
        <v>0.39524009009677419</v>
      </c>
      <c r="T68" s="32">
        <v>0</v>
      </c>
      <c r="U68" s="32">
        <v>0</v>
      </c>
      <c r="V68" s="32">
        <v>0.55836397419354844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2.3331118522580643</v>
      </c>
      <c r="AW68" s="32">
        <v>1.6014736516129031</v>
      </c>
      <c r="AX68" s="32">
        <v>0</v>
      </c>
      <c r="AY68" s="32">
        <v>0</v>
      </c>
      <c r="AZ68" s="32">
        <v>34.153902900091097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1.0236615012580645</v>
      </c>
      <c r="BG68" s="32">
        <v>2.3659145784516129</v>
      </c>
      <c r="BH68" s="32">
        <v>0</v>
      </c>
      <c r="BI68" s="32">
        <v>0</v>
      </c>
      <c r="BJ68" s="32">
        <v>0.6586050207419355</v>
      </c>
      <c r="BK68" s="33">
        <f t="shared" si="2"/>
        <v>52.909418604091101</v>
      </c>
    </row>
    <row r="69" spans="1:63">
      <c r="A69" s="30"/>
      <c r="B69" s="31" t="s">
        <v>73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3.7802119354838704E-3</v>
      </c>
      <c r="I69" s="32">
        <v>334.64956194193553</v>
      </c>
      <c r="J69" s="32">
        <v>0</v>
      </c>
      <c r="K69" s="32">
        <v>0</v>
      </c>
      <c r="L69" s="32">
        <v>1.2600706451612901E-3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1.0689422580645162E-3</v>
      </c>
      <c r="S69" s="32">
        <v>100.80565161290322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9.6807281749494517E-2</v>
      </c>
      <c r="BG69" s="32">
        <v>0</v>
      </c>
      <c r="BH69" s="32">
        <v>0</v>
      </c>
      <c r="BI69" s="32">
        <v>0</v>
      </c>
      <c r="BJ69" s="32">
        <v>1.8820887096774194E-2</v>
      </c>
      <c r="BK69" s="33">
        <f t="shared" si="2"/>
        <v>435.57695094852369</v>
      </c>
    </row>
    <row r="70" spans="1:63">
      <c r="A70" s="30"/>
      <c r="B70" s="31" t="s">
        <v>74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0.18471673</v>
      </c>
      <c r="I70" s="32">
        <v>12.881989315677419</v>
      </c>
      <c r="J70" s="32">
        <v>0.38206490322580644</v>
      </c>
      <c r="K70" s="32">
        <v>0</v>
      </c>
      <c r="L70" s="32">
        <v>0.6520574348387097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0.17678764832258062</v>
      </c>
      <c r="S70" s="32">
        <v>0</v>
      </c>
      <c r="T70" s="32">
        <v>1.3667519870967742E-2</v>
      </c>
      <c r="U70" s="32">
        <v>0</v>
      </c>
      <c r="V70" s="32">
        <v>2.0313117354838712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0.12557306451612904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0.38922449209677418</v>
      </c>
      <c r="AW70" s="32">
        <v>2.7626074193548384</v>
      </c>
      <c r="AX70" s="32">
        <v>0</v>
      </c>
      <c r="AY70" s="32">
        <v>0</v>
      </c>
      <c r="AZ70" s="32">
        <v>7.2012853639958196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0.87853258958064495</v>
      </c>
      <c r="BG70" s="32">
        <v>0</v>
      </c>
      <c r="BH70" s="32">
        <v>0</v>
      </c>
      <c r="BI70" s="32">
        <v>0</v>
      </c>
      <c r="BJ70" s="32">
        <v>0.6199742773225807</v>
      </c>
      <c r="BK70" s="33">
        <f t="shared" si="2"/>
        <v>28.299792494286137</v>
      </c>
    </row>
    <row r="71" spans="1:63">
      <c r="A71" s="30"/>
      <c r="B71" s="31" t="s">
        <v>75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0.24040179322580646</v>
      </c>
      <c r="I71" s="32">
        <v>14.273536516129033</v>
      </c>
      <c r="J71" s="32">
        <v>0</v>
      </c>
      <c r="K71" s="32">
        <v>0</v>
      </c>
      <c r="L71" s="32">
        <v>0.64485798903225799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0.11781167438709676</v>
      </c>
      <c r="S71" s="32">
        <v>1.2744229032258065</v>
      </c>
      <c r="T71" s="32">
        <v>0</v>
      </c>
      <c r="U71" s="32">
        <v>0</v>
      </c>
      <c r="V71" s="32">
        <v>2.7846140435483875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3.7661148387096777E-2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0.31657249790322578</v>
      </c>
      <c r="AW71" s="32">
        <v>5.2725607741935479</v>
      </c>
      <c r="AX71" s="32">
        <v>0</v>
      </c>
      <c r="AY71" s="32">
        <v>0</v>
      </c>
      <c r="AZ71" s="32">
        <v>8.7496890682869317</v>
      </c>
      <c r="BA71" s="32">
        <v>0</v>
      </c>
      <c r="BB71" s="32">
        <v>0</v>
      </c>
      <c r="BC71" s="32">
        <v>0</v>
      </c>
      <c r="BD71" s="32">
        <v>0</v>
      </c>
      <c r="BE71" s="32">
        <v>0</v>
      </c>
      <c r="BF71" s="32">
        <v>0.54413528129032251</v>
      </c>
      <c r="BG71" s="32">
        <v>0</v>
      </c>
      <c r="BH71" s="32">
        <v>0</v>
      </c>
      <c r="BI71" s="32">
        <v>0</v>
      </c>
      <c r="BJ71" s="32">
        <v>0.32261795077419353</v>
      </c>
      <c r="BK71" s="33">
        <f t="shared" si="2"/>
        <v>34.578881640383713</v>
      </c>
    </row>
    <row r="72" spans="1:63">
      <c r="A72" s="30"/>
      <c r="B72" s="31" t="s">
        <v>76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0.73527630183870973</v>
      </c>
      <c r="I72" s="32">
        <v>12.487903930838709</v>
      </c>
      <c r="J72" s="32">
        <v>0</v>
      </c>
      <c r="K72" s="32">
        <v>0</v>
      </c>
      <c r="L72" s="32">
        <v>2.4485236311935488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0.34378534029032259</v>
      </c>
      <c r="S72" s="32">
        <v>0</v>
      </c>
      <c r="T72" s="32">
        <v>0</v>
      </c>
      <c r="U72" s="32">
        <v>0</v>
      </c>
      <c r="V72" s="32">
        <v>0.80006133906451615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6.2285274193548387E-2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1.6122692580645161E-3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2.1357526208064517</v>
      </c>
      <c r="AW72" s="32">
        <v>8.2216561935483874</v>
      </c>
      <c r="AX72" s="32">
        <v>0</v>
      </c>
      <c r="AY72" s="32">
        <v>0</v>
      </c>
      <c r="AZ72" s="32">
        <v>16.432438644805465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2.1087425487419353</v>
      </c>
      <c r="BG72" s="32">
        <v>8.7199383870967734E-2</v>
      </c>
      <c r="BH72" s="32">
        <v>0</v>
      </c>
      <c r="BI72" s="32">
        <v>0</v>
      </c>
      <c r="BJ72" s="32">
        <v>1.6895041310967742</v>
      </c>
      <c r="BK72" s="33">
        <f t="shared" si="2"/>
        <v>47.554741609547406</v>
      </c>
    </row>
    <row r="73" spans="1:63">
      <c r="A73" s="30"/>
      <c r="B73" s="31" t="s">
        <v>77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0.2101342313870968</v>
      </c>
      <c r="I73" s="32">
        <v>11.363570580645161</v>
      </c>
      <c r="J73" s="32">
        <v>0</v>
      </c>
      <c r="K73" s="32">
        <v>0</v>
      </c>
      <c r="L73" s="32">
        <v>3.709390001064516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0.21083196929032255</v>
      </c>
      <c r="S73" s="32">
        <v>0</v>
      </c>
      <c r="T73" s="32">
        <v>0</v>
      </c>
      <c r="U73" s="32">
        <v>0</v>
      </c>
      <c r="V73" s="32">
        <v>0.46613316129032256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0.13719082903225804</v>
      </c>
      <c r="AC73" s="32">
        <v>0</v>
      </c>
      <c r="AD73" s="32">
        <v>0</v>
      </c>
      <c r="AE73" s="32">
        <v>0</v>
      </c>
      <c r="AF73" s="32">
        <v>6.235946774193548E-2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1.4129558381290324</v>
      </c>
      <c r="AW73" s="32">
        <v>2.9459859750645161</v>
      </c>
      <c r="AX73" s="32">
        <v>0</v>
      </c>
      <c r="AY73" s="32">
        <v>0</v>
      </c>
      <c r="AZ73" s="32">
        <v>14.106128749504091</v>
      </c>
      <c r="BA73" s="32">
        <v>0</v>
      </c>
      <c r="BB73" s="32">
        <v>0</v>
      </c>
      <c r="BC73" s="32">
        <v>0</v>
      </c>
      <c r="BD73" s="32">
        <v>0</v>
      </c>
      <c r="BE73" s="32">
        <v>0</v>
      </c>
      <c r="BF73" s="32">
        <v>1.8933667276451611</v>
      </c>
      <c r="BG73" s="32">
        <v>0.37415680645161292</v>
      </c>
      <c r="BH73" s="32">
        <v>0</v>
      </c>
      <c r="BI73" s="32">
        <v>0</v>
      </c>
      <c r="BJ73" s="32">
        <v>2.8342691396129025</v>
      </c>
      <c r="BK73" s="33">
        <f t="shared" si="2"/>
        <v>39.726473476858928</v>
      </c>
    </row>
    <row r="74" spans="1:63">
      <c r="A74" s="30"/>
      <c r="B74" s="31" t="s">
        <v>78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0.38807268083870966</v>
      </c>
      <c r="I74" s="32">
        <v>2.5012066064516125E-2</v>
      </c>
      <c r="J74" s="32">
        <v>0</v>
      </c>
      <c r="K74" s="32">
        <v>0</v>
      </c>
      <c r="L74" s="32">
        <v>0.93027809187096788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0.2399484630967742</v>
      </c>
      <c r="S74" s="32">
        <v>1.8853316129032259E-2</v>
      </c>
      <c r="T74" s="32">
        <v>0</v>
      </c>
      <c r="U74" s="32">
        <v>0</v>
      </c>
      <c r="V74" s="32">
        <v>0.97834404180645151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1.3608114412258063</v>
      </c>
      <c r="AW74" s="32">
        <v>2.5260547290322579</v>
      </c>
      <c r="AX74" s="32">
        <v>0</v>
      </c>
      <c r="AY74" s="32">
        <v>0</v>
      </c>
      <c r="AZ74" s="32">
        <v>23.683137016850601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1.493274432451613</v>
      </c>
      <c r="BG74" s="32">
        <v>0</v>
      </c>
      <c r="BH74" s="32">
        <v>0</v>
      </c>
      <c r="BI74" s="32">
        <v>0</v>
      </c>
      <c r="BJ74" s="32">
        <v>1.3128497363870968</v>
      </c>
      <c r="BK74" s="33">
        <f t="shared" si="2"/>
        <v>32.956636015753823</v>
      </c>
    </row>
    <row r="75" spans="1:63">
      <c r="A75" s="30"/>
      <c r="B75" s="31" t="s">
        <v>79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0.41711797135483875</v>
      </c>
      <c r="I75" s="32">
        <v>37.548135483870965</v>
      </c>
      <c r="J75" s="32">
        <v>0</v>
      </c>
      <c r="K75" s="32">
        <v>0</v>
      </c>
      <c r="L75" s="32">
        <v>0.86485872064516145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0.28409161438709679</v>
      </c>
      <c r="S75" s="32">
        <v>0</v>
      </c>
      <c r="T75" s="32">
        <v>0</v>
      </c>
      <c r="U75" s="32">
        <v>0</v>
      </c>
      <c r="V75" s="32">
        <v>3.579789193935484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8.6736412903225812E-2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2.7242724058709671</v>
      </c>
      <c r="AW75" s="32">
        <v>26.433125282419358</v>
      </c>
      <c r="AX75" s="32">
        <v>0</v>
      </c>
      <c r="AY75" s="32">
        <v>0</v>
      </c>
      <c r="AZ75" s="32">
        <v>69.444598624367771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2.8332111872903227</v>
      </c>
      <c r="BG75" s="32">
        <v>0.24781832258064515</v>
      </c>
      <c r="BH75" s="32">
        <v>0</v>
      </c>
      <c r="BI75" s="32">
        <v>0</v>
      </c>
      <c r="BJ75" s="32">
        <v>2.9186130736451621</v>
      </c>
      <c r="BK75" s="33">
        <f t="shared" si="2"/>
        <v>147.38236829327101</v>
      </c>
    </row>
    <row r="76" spans="1:63">
      <c r="A76" s="30"/>
      <c r="B76" s="31" t="s">
        <v>80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0.49004248667741923</v>
      </c>
      <c r="I76" s="32">
        <v>0</v>
      </c>
      <c r="J76" s="32">
        <v>0</v>
      </c>
      <c r="K76" s="32">
        <v>0</v>
      </c>
      <c r="L76" s="32">
        <v>2.0417968891935483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9.8558367548387066E-2</v>
      </c>
      <c r="S76" s="32">
        <v>0</v>
      </c>
      <c r="T76" s="32">
        <v>0</v>
      </c>
      <c r="U76" s="32">
        <v>0</v>
      </c>
      <c r="V76" s="32">
        <v>1.818414839516129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8.6582029032258062E-2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1.2611884667741937</v>
      </c>
      <c r="AW76" s="32">
        <v>4.6074008306451608</v>
      </c>
      <c r="AX76" s="32">
        <v>0</v>
      </c>
      <c r="AY76" s="32">
        <v>0</v>
      </c>
      <c r="AZ76" s="32">
        <v>11.406522392361435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2.6576510530967741</v>
      </c>
      <c r="BG76" s="32">
        <v>3.4625300039999991</v>
      </c>
      <c r="BH76" s="32">
        <v>0</v>
      </c>
      <c r="BI76" s="32">
        <v>0</v>
      </c>
      <c r="BJ76" s="32">
        <v>1.427917934903226</v>
      </c>
      <c r="BK76" s="33">
        <f t="shared" si="2"/>
        <v>29.358605293748532</v>
      </c>
    </row>
    <row r="77" spans="1:63">
      <c r="A77" s="30"/>
      <c r="B77" s="31" t="s">
        <v>81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0.34728524174193548</v>
      </c>
      <c r="I77" s="32">
        <v>0</v>
      </c>
      <c r="J77" s="32">
        <v>0</v>
      </c>
      <c r="K77" s="32">
        <v>0</v>
      </c>
      <c r="L77" s="32">
        <v>0.61035499132258075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0.24775483580645163</v>
      </c>
      <c r="S77" s="32">
        <v>0</v>
      </c>
      <c r="T77" s="32">
        <v>0.12463819354838711</v>
      </c>
      <c r="U77" s="32">
        <v>0</v>
      </c>
      <c r="V77" s="32">
        <v>0.6337852141935485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2.467945806451613E-2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1.8113058568387097</v>
      </c>
      <c r="AW77" s="32">
        <v>2.0360552903225804</v>
      </c>
      <c r="AX77" s="32">
        <v>0</v>
      </c>
      <c r="AY77" s="32">
        <v>0</v>
      </c>
      <c r="AZ77" s="32">
        <v>11.947681098718387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3.5221610605806459</v>
      </c>
      <c r="BG77" s="32">
        <v>7.4038374193548382</v>
      </c>
      <c r="BH77" s="32">
        <v>0</v>
      </c>
      <c r="BI77" s="32">
        <v>0</v>
      </c>
      <c r="BJ77" s="32">
        <v>1.6770956903225809</v>
      </c>
      <c r="BK77" s="33">
        <f t="shared" si="2"/>
        <v>30.386634350815164</v>
      </c>
    </row>
    <row r="78" spans="1:63">
      <c r="A78" s="30"/>
      <c r="B78" s="31" t="s">
        <v>82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9.0620539774193543E-2</v>
      </c>
      <c r="I78" s="32">
        <v>0</v>
      </c>
      <c r="J78" s="32">
        <v>0</v>
      </c>
      <c r="K78" s="32">
        <v>0</v>
      </c>
      <c r="L78" s="32">
        <v>0.33958927096774194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4.6366996612903222E-2</v>
      </c>
      <c r="S78" s="32">
        <v>0</v>
      </c>
      <c r="T78" s="32">
        <v>0</v>
      </c>
      <c r="U78" s="32">
        <v>0</v>
      </c>
      <c r="V78" s="32">
        <v>0.32652814516129031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6.3765354838709678</v>
      </c>
      <c r="AS78" s="32">
        <v>0</v>
      </c>
      <c r="AT78" s="32">
        <v>0</v>
      </c>
      <c r="AU78" s="32">
        <v>0</v>
      </c>
      <c r="AV78" s="32">
        <v>11.777426742967744</v>
      </c>
      <c r="AW78" s="32">
        <v>147.43588652345164</v>
      </c>
      <c r="AX78" s="32">
        <v>0</v>
      </c>
      <c r="AY78" s="32">
        <v>0</v>
      </c>
      <c r="AZ78" s="32">
        <v>269.49803502008422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0.17078294222580645</v>
      </c>
      <c r="BG78" s="32">
        <v>12.444956773161291</v>
      </c>
      <c r="BH78" s="32">
        <v>0</v>
      </c>
      <c r="BI78" s="32">
        <v>0</v>
      </c>
      <c r="BJ78" s="32">
        <v>3.2839157741935474</v>
      </c>
      <c r="BK78" s="33">
        <f t="shared" si="2"/>
        <v>451.79064421247131</v>
      </c>
    </row>
    <row r="79" spans="1:63">
      <c r="A79" s="30"/>
      <c r="B79" s="31" t="s">
        <v>83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0.15952878161290321</v>
      </c>
      <c r="I79" s="32">
        <v>0.2371472129032258</v>
      </c>
      <c r="J79" s="32">
        <v>0</v>
      </c>
      <c r="K79" s="32">
        <v>0</v>
      </c>
      <c r="L79" s="32">
        <v>3.488278143516129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0.21081089335483874</v>
      </c>
      <c r="S79" s="32">
        <v>0.49925729032258065</v>
      </c>
      <c r="T79" s="32">
        <v>0</v>
      </c>
      <c r="U79" s="32">
        <v>0</v>
      </c>
      <c r="V79" s="32">
        <v>0.15601790322580644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1.2357493548387097E-2</v>
      </c>
      <c r="AC79" s="32">
        <v>0</v>
      </c>
      <c r="AD79" s="32">
        <v>0</v>
      </c>
      <c r="AE79" s="32">
        <v>0</v>
      </c>
      <c r="AF79" s="32">
        <v>6.1787467741935484E-3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2.1330039364838709</v>
      </c>
      <c r="AW79" s="32">
        <v>1.7116364313870966</v>
      </c>
      <c r="AX79" s="32">
        <v>0</v>
      </c>
      <c r="AY79" s="32">
        <v>0</v>
      </c>
      <c r="AZ79" s="32">
        <v>13.649659143455189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2.3785433185161287</v>
      </c>
      <c r="BG79" s="32">
        <v>9.1347981290322552E-2</v>
      </c>
      <c r="BH79" s="32">
        <v>0</v>
      </c>
      <c r="BI79" s="32">
        <v>0</v>
      </c>
      <c r="BJ79" s="32">
        <v>3.6517601558387094</v>
      </c>
      <c r="BK79" s="33">
        <f t="shared" si="2"/>
        <v>28.385527432229381</v>
      </c>
    </row>
    <row r="80" spans="1:63">
      <c r="A80" s="30"/>
      <c r="B80" s="31" t="s">
        <v>84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0.4521749139677419</v>
      </c>
      <c r="I80" s="32">
        <v>3.9404917483870969</v>
      </c>
      <c r="J80" s="32">
        <v>0.18528958064516129</v>
      </c>
      <c r="K80" s="32">
        <v>0</v>
      </c>
      <c r="L80" s="32">
        <v>1.2383520306451614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0.27719364783870964</v>
      </c>
      <c r="S80" s="32">
        <v>0</v>
      </c>
      <c r="T80" s="32">
        <v>0</v>
      </c>
      <c r="U80" s="32">
        <v>0</v>
      </c>
      <c r="V80" s="32">
        <v>0.3756787295483871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3.6406501585483877</v>
      </c>
      <c r="AW80" s="32">
        <v>2.6112211013225806</v>
      </c>
      <c r="AX80" s="32">
        <v>0</v>
      </c>
      <c r="AY80" s="32">
        <v>0</v>
      </c>
      <c r="AZ80" s="32">
        <v>14.733465634691553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2.6696892862580648</v>
      </c>
      <c r="BG80" s="32">
        <v>0</v>
      </c>
      <c r="BH80" s="32">
        <v>0</v>
      </c>
      <c r="BI80" s="32">
        <v>0</v>
      </c>
      <c r="BJ80" s="32">
        <v>2.5221011378387095</v>
      </c>
      <c r="BK80" s="33">
        <f t="shared" si="2"/>
        <v>32.646307969691556</v>
      </c>
    </row>
    <row r="81" spans="1:63">
      <c r="A81" s="30"/>
      <c r="B81" s="31" t="s">
        <v>85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2.2183890967741933E-2</v>
      </c>
      <c r="I81" s="32">
        <v>338.92055645161292</v>
      </c>
      <c r="J81" s="32">
        <v>0</v>
      </c>
      <c r="K81" s="32">
        <v>0</v>
      </c>
      <c r="L81" s="32">
        <v>2.4525523903225807E-2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86.270687096774196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6.3849141935483855E-2</v>
      </c>
      <c r="AW81" s="32">
        <v>2.4586000000000001</v>
      </c>
      <c r="AX81" s="32">
        <v>0</v>
      </c>
      <c r="AY81" s="32">
        <v>0</v>
      </c>
      <c r="AZ81" s="32">
        <v>0.1044905</v>
      </c>
      <c r="BA81" s="32">
        <v>0</v>
      </c>
      <c r="BB81" s="32">
        <v>0</v>
      </c>
      <c r="BC81" s="32">
        <v>0</v>
      </c>
      <c r="BD81" s="32">
        <v>0</v>
      </c>
      <c r="BE81" s="32">
        <v>0</v>
      </c>
      <c r="BF81" s="32">
        <v>1.2907520967741936E-2</v>
      </c>
      <c r="BG81" s="32">
        <v>0</v>
      </c>
      <c r="BH81" s="32">
        <v>0</v>
      </c>
      <c r="BI81" s="32">
        <v>0</v>
      </c>
      <c r="BJ81" s="32">
        <v>0</v>
      </c>
      <c r="BK81" s="33">
        <f t="shared" si="2"/>
        <v>427.87780012616128</v>
      </c>
    </row>
    <row r="82" spans="1:63">
      <c r="A82" s="30"/>
      <c r="B82" s="31" t="s">
        <v>86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1.1689409838709676E-2</v>
      </c>
      <c r="I82" s="32">
        <v>319.92069032258064</v>
      </c>
      <c r="J82" s="32">
        <v>0</v>
      </c>
      <c r="K82" s="32">
        <v>0</v>
      </c>
      <c r="L82" s="32">
        <v>7.4443083709677407E-2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3.0761604838709677E-3</v>
      </c>
      <c r="S82" s="32">
        <v>104.5894564516129</v>
      </c>
      <c r="T82" s="32">
        <v>0</v>
      </c>
      <c r="U82" s="32">
        <v>0</v>
      </c>
      <c r="V82" s="32">
        <v>6.1523209677419332E-4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9.2050524193548391E-3</v>
      </c>
      <c r="AW82" s="32">
        <v>6.1367016129032264</v>
      </c>
      <c r="AX82" s="32">
        <v>0</v>
      </c>
      <c r="AY82" s="32">
        <v>0</v>
      </c>
      <c r="AZ82" s="32">
        <v>0</v>
      </c>
      <c r="BA82" s="32">
        <v>0</v>
      </c>
      <c r="BB82" s="32">
        <v>0</v>
      </c>
      <c r="BC82" s="32">
        <v>0</v>
      </c>
      <c r="BD82" s="32">
        <v>0</v>
      </c>
      <c r="BE82" s="32">
        <v>0</v>
      </c>
      <c r="BF82" s="32">
        <v>1.2273403225806452E-2</v>
      </c>
      <c r="BG82" s="32">
        <v>0</v>
      </c>
      <c r="BH82" s="32">
        <v>0</v>
      </c>
      <c r="BI82" s="32">
        <v>0</v>
      </c>
      <c r="BJ82" s="32">
        <v>0</v>
      </c>
      <c r="BK82" s="33">
        <f t="shared" si="2"/>
        <v>430.75815072887104</v>
      </c>
    </row>
    <row r="83" spans="1:63">
      <c r="A83" s="30"/>
      <c r="B83" s="31" t="s">
        <v>87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1.9028450000000002E-2</v>
      </c>
      <c r="I83" s="32">
        <v>197.65035161290325</v>
      </c>
      <c r="J83" s="32">
        <v>0</v>
      </c>
      <c r="K83" s="32">
        <v>0</v>
      </c>
      <c r="L83" s="32">
        <v>1.8414629032258065E-3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3.6829258064516126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0</v>
      </c>
      <c r="AZ83" s="32">
        <v>0</v>
      </c>
      <c r="BA83" s="32">
        <v>0</v>
      </c>
      <c r="BB83" s="32">
        <v>0</v>
      </c>
      <c r="BC83" s="32">
        <v>0</v>
      </c>
      <c r="BD83" s="32">
        <v>0</v>
      </c>
      <c r="BE83" s="32">
        <v>0</v>
      </c>
      <c r="BF83" s="32">
        <v>3.0460999214835673E-2</v>
      </c>
      <c r="BG83" s="32">
        <v>60.002997419354841</v>
      </c>
      <c r="BH83" s="32">
        <v>0</v>
      </c>
      <c r="BI83" s="32">
        <v>0</v>
      </c>
      <c r="BJ83" s="32">
        <v>8.5718567741935481E-2</v>
      </c>
      <c r="BK83" s="33">
        <f t="shared" si="2"/>
        <v>261.47332431856972</v>
      </c>
    </row>
    <row r="84" spans="1:63">
      <c r="A84" s="30"/>
      <c r="B84" s="31" t="s">
        <v>88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0.86407703512903233</v>
      </c>
      <c r="I84" s="32">
        <v>13.113195926741936</v>
      </c>
      <c r="J84" s="32">
        <v>0.3103214516129032</v>
      </c>
      <c r="K84" s="32">
        <v>0</v>
      </c>
      <c r="L84" s="32">
        <v>4.7801533737096769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1.1192309791612902</v>
      </c>
      <c r="S84" s="32">
        <v>2.1499070167741938</v>
      </c>
      <c r="T84" s="32">
        <v>12.412858064516129</v>
      </c>
      <c r="U84" s="32">
        <v>0</v>
      </c>
      <c r="V84" s="32">
        <v>3.0228579094838706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6.1292483870967744E-2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4.2180140303548388</v>
      </c>
      <c r="AW84" s="32">
        <v>46.469269643451597</v>
      </c>
      <c r="AX84" s="32">
        <v>1.2258496774193548</v>
      </c>
      <c r="AY84" s="32">
        <v>0</v>
      </c>
      <c r="AZ84" s="32">
        <v>52.580327601677425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7.294228523069501</v>
      </c>
      <c r="BG84" s="32">
        <v>2.7888080161290318</v>
      </c>
      <c r="BH84" s="32">
        <v>0</v>
      </c>
      <c r="BI84" s="32">
        <v>0</v>
      </c>
      <c r="BJ84" s="32">
        <v>14.869149467612903</v>
      </c>
      <c r="BK84" s="33">
        <f t="shared" si="2"/>
        <v>167.27954120071465</v>
      </c>
    </row>
    <row r="85" spans="1:63">
      <c r="A85" s="30"/>
      <c r="B85" s="31" t="s">
        <v>89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0.54160159254838713</v>
      </c>
      <c r="I85" s="32">
        <v>0</v>
      </c>
      <c r="J85" s="32">
        <v>0</v>
      </c>
      <c r="K85" s="32">
        <v>0</v>
      </c>
      <c r="L85" s="32">
        <v>2.8111620387096767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0.19400651003225805</v>
      </c>
      <c r="S85" s="32">
        <v>0</v>
      </c>
      <c r="T85" s="32">
        <v>0</v>
      </c>
      <c r="U85" s="32">
        <v>0</v>
      </c>
      <c r="V85" s="32">
        <v>0.64607408258064514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4.2723980645161294E-2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0</v>
      </c>
      <c r="AS85" s="32">
        <v>0</v>
      </c>
      <c r="AT85" s="32">
        <v>0</v>
      </c>
      <c r="AU85" s="32">
        <v>0</v>
      </c>
      <c r="AV85" s="32">
        <v>2.3280561842258063</v>
      </c>
      <c r="AW85" s="32">
        <v>8.8922756786774197</v>
      </c>
      <c r="AX85" s="32">
        <v>0</v>
      </c>
      <c r="AY85" s="32">
        <v>0</v>
      </c>
      <c r="AZ85" s="32">
        <v>27.373611179677418</v>
      </c>
      <c r="BA85" s="32">
        <v>0</v>
      </c>
      <c r="BB85" s="32">
        <v>0</v>
      </c>
      <c r="BC85" s="32">
        <v>0</v>
      </c>
      <c r="BD85" s="32">
        <v>0</v>
      </c>
      <c r="BE85" s="32">
        <v>0</v>
      </c>
      <c r="BF85" s="32">
        <v>3.3199916392814863</v>
      </c>
      <c r="BG85" s="32">
        <v>2.8686101290322581</v>
      </c>
      <c r="BH85" s="32">
        <v>0</v>
      </c>
      <c r="BI85" s="32">
        <v>0</v>
      </c>
      <c r="BJ85" s="32">
        <v>2.1122051985483874</v>
      </c>
      <c r="BK85" s="33">
        <f t="shared" si="2"/>
        <v>51.130318213958901</v>
      </c>
    </row>
    <row r="86" spans="1:63">
      <c r="A86" s="30"/>
      <c r="B86" s="31" t="s">
        <v>90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3.6498348387096775E-3</v>
      </c>
      <c r="I86" s="32">
        <v>281.34143548387095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1.8249174193548385E-3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3.2125460774193551E-2</v>
      </c>
      <c r="AW86" s="32">
        <v>0</v>
      </c>
      <c r="AX86" s="32">
        <v>0</v>
      </c>
      <c r="AY86" s="32">
        <v>0</v>
      </c>
      <c r="AZ86" s="32">
        <v>0.18204832258064516</v>
      </c>
      <c r="BA86" s="32">
        <v>0</v>
      </c>
      <c r="BB86" s="32">
        <v>0</v>
      </c>
      <c r="BC86" s="32">
        <v>0</v>
      </c>
      <c r="BD86" s="32">
        <v>0</v>
      </c>
      <c r="BE86" s="32">
        <v>0</v>
      </c>
      <c r="BF86" s="32">
        <v>2.209114767709945E-3</v>
      </c>
      <c r="BG86" s="32">
        <v>84.955883870967739</v>
      </c>
      <c r="BH86" s="32">
        <v>0</v>
      </c>
      <c r="BI86" s="32">
        <v>0</v>
      </c>
      <c r="BJ86" s="32">
        <v>0</v>
      </c>
      <c r="BK86" s="33">
        <f t="shared" si="2"/>
        <v>366.51917700521932</v>
      </c>
    </row>
    <row r="87" spans="1:63">
      <c r="A87" s="30"/>
      <c r="B87" s="31" t="s">
        <v>91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0.47930746403225821</v>
      </c>
      <c r="I87" s="32">
        <v>0</v>
      </c>
      <c r="J87" s="32">
        <v>0.37085961290322578</v>
      </c>
      <c r="K87" s="32">
        <v>0</v>
      </c>
      <c r="L87" s="32">
        <v>2.191162212903226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0.39268437116129035</v>
      </c>
      <c r="S87" s="32">
        <v>3.2487302090322578</v>
      </c>
      <c r="T87" s="32">
        <v>0</v>
      </c>
      <c r="U87" s="32">
        <v>0</v>
      </c>
      <c r="V87" s="32">
        <v>2.083103436903226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0.14650397419354838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1.3845051640322581</v>
      </c>
      <c r="AW87" s="32">
        <v>11.720317935483871</v>
      </c>
      <c r="AX87" s="32">
        <v>0</v>
      </c>
      <c r="AY87" s="32">
        <v>0</v>
      </c>
      <c r="AZ87" s="32">
        <v>29.38278295283871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1.7352015783682793</v>
      </c>
      <c r="BG87" s="32">
        <v>0.18312996774193549</v>
      </c>
      <c r="BH87" s="32">
        <v>0</v>
      </c>
      <c r="BI87" s="32">
        <v>0</v>
      </c>
      <c r="BJ87" s="32">
        <v>2.5805148973870971</v>
      </c>
      <c r="BK87" s="33">
        <f t="shared" si="2"/>
        <v>55.898803776981175</v>
      </c>
    </row>
    <row r="88" spans="1:63">
      <c r="A88" s="30"/>
      <c r="B88" s="31" t="s">
        <v>92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0.39201304638709683</v>
      </c>
      <c r="I88" s="32">
        <v>0.67056337096774199</v>
      </c>
      <c r="J88" s="32">
        <v>0</v>
      </c>
      <c r="K88" s="32">
        <v>0</v>
      </c>
      <c r="L88" s="32">
        <v>2.5054223707741938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0.35982496490322574</v>
      </c>
      <c r="S88" s="32">
        <v>0</v>
      </c>
      <c r="T88" s="32">
        <v>0</v>
      </c>
      <c r="U88" s="32">
        <v>0</v>
      </c>
      <c r="V88" s="32">
        <v>0.49407308999999999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0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1.8613185906774194</v>
      </c>
      <c r="AW88" s="32">
        <v>4.2572645154516131</v>
      </c>
      <c r="AX88" s="32">
        <v>0</v>
      </c>
      <c r="AY88" s="32">
        <v>0</v>
      </c>
      <c r="AZ88" s="32">
        <v>32.527270842161293</v>
      </c>
      <c r="BA88" s="32">
        <v>0</v>
      </c>
      <c r="BB88" s="32">
        <v>0</v>
      </c>
      <c r="BC88" s="32">
        <v>0</v>
      </c>
      <c r="BD88" s="32">
        <v>0</v>
      </c>
      <c r="BE88" s="32">
        <v>0</v>
      </c>
      <c r="BF88" s="32">
        <v>3.2442706099153349</v>
      </c>
      <c r="BG88" s="32">
        <v>0.30101991935483868</v>
      </c>
      <c r="BH88" s="32">
        <v>0.12040796774193549</v>
      </c>
      <c r="BI88" s="32">
        <v>0</v>
      </c>
      <c r="BJ88" s="32">
        <v>1.8297146616129034</v>
      </c>
      <c r="BK88" s="33">
        <f t="shared" si="2"/>
        <v>48.563163949947587</v>
      </c>
    </row>
    <row r="89" spans="1:63">
      <c r="A89" s="30"/>
      <c r="B89" s="31" t="s">
        <v>93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2.5387848387096772E-2</v>
      </c>
      <c r="I89" s="32">
        <v>161.99865161290322</v>
      </c>
      <c r="J89" s="32">
        <v>0</v>
      </c>
      <c r="K89" s="32">
        <v>0</v>
      </c>
      <c r="L89" s="32">
        <v>24.179507698387095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6.0447258064516107E-4</v>
      </c>
      <c r="S89" s="32">
        <v>60.447258064516127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78.543274193548385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6.162626129032258E-2</v>
      </c>
      <c r="BG89" s="32">
        <v>0</v>
      </c>
      <c r="BH89" s="32">
        <v>0</v>
      </c>
      <c r="BI89" s="32">
        <v>0</v>
      </c>
      <c r="BJ89" s="32">
        <v>0</v>
      </c>
      <c r="BK89" s="33">
        <f t="shared" si="2"/>
        <v>325.25631015161287</v>
      </c>
    </row>
    <row r="90" spans="1:63">
      <c r="A90" s="30"/>
      <c r="B90" s="31" t="s">
        <v>94</v>
      </c>
      <c r="C90" s="32">
        <v>0</v>
      </c>
      <c r="D90" s="32">
        <v>26.593202580645162</v>
      </c>
      <c r="E90" s="32">
        <v>0</v>
      </c>
      <c r="F90" s="32">
        <v>0</v>
      </c>
      <c r="G90" s="32">
        <v>0</v>
      </c>
      <c r="H90" s="32">
        <v>0.63837573499999989</v>
      </c>
      <c r="I90" s="32">
        <v>0.24175638709677422</v>
      </c>
      <c r="J90" s="32">
        <v>0.60439096774193546</v>
      </c>
      <c r="K90" s="32">
        <v>0</v>
      </c>
      <c r="L90" s="32">
        <v>4.6121433346451619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0.46393872432258071</v>
      </c>
      <c r="S90" s="32">
        <v>1.4142748645161289</v>
      </c>
      <c r="T90" s="32">
        <v>6.1647878709677419</v>
      </c>
      <c r="U90" s="32">
        <v>0</v>
      </c>
      <c r="V90" s="32">
        <v>3.1211862025483867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2.6519494193548388E-3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1.091164293548387E-2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2">
        <v>2.115078706870968</v>
      </c>
      <c r="AW90" s="32">
        <v>24.431423868548386</v>
      </c>
      <c r="AX90" s="32">
        <v>0</v>
      </c>
      <c r="AY90" s="32">
        <v>0</v>
      </c>
      <c r="AZ90" s="32">
        <v>24.683214126534779</v>
      </c>
      <c r="BA90" s="32">
        <v>0</v>
      </c>
      <c r="BB90" s="32">
        <v>0</v>
      </c>
      <c r="BC90" s="32">
        <v>0</v>
      </c>
      <c r="BD90" s="32">
        <v>0</v>
      </c>
      <c r="BE90" s="32">
        <v>0</v>
      </c>
      <c r="BF90" s="32">
        <v>3.6991032571290323</v>
      </c>
      <c r="BG90" s="32">
        <v>1.7906172580645161</v>
      </c>
      <c r="BH90" s="32">
        <v>0</v>
      </c>
      <c r="BI90" s="32">
        <v>0</v>
      </c>
      <c r="BJ90" s="32">
        <v>6.6365715691290319</v>
      </c>
      <c r="BK90" s="33">
        <f t="shared" si="2"/>
        <v>107.22362904611543</v>
      </c>
    </row>
    <row r="91" spans="1:63">
      <c r="A91" s="30"/>
      <c r="B91" s="31" t="s">
        <v>95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0.53988638122580646</v>
      </c>
      <c r="I91" s="32">
        <v>9.6316335483870965</v>
      </c>
      <c r="J91" s="32">
        <v>0</v>
      </c>
      <c r="K91" s="32">
        <v>0</v>
      </c>
      <c r="L91" s="32">
        <v>1.8672960685806452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0.32006919987096777</v>
      </c>
      <c r="S91" s="32">
        <v>0</v>
      </c>
      <c r="T91" s="32">
        <v>0</v>
      </c>
      <c r="U91" s="32">
        <v>0</v>
      </c>
      <c r="V91" s="32">
        <v>0.95674483670967736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5.9452838709677443E-4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1.3778733085161292</v>
      </c>
      <c r="AW91" s="32">
        <v>0.57074725161290329</v>
      </c>
      <c r="AX91" s="32">
        <v>0</v>
      </c>
      <c r="AY91" s="32">
        <v>0</v>
      </c>
      <c r="AZ91" s="32">
        <v>5.7878408620463597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1.332752113354839</v>
      </c>
      <c r="BG91" s="32">
        <v>0.11890567741935483</v>
      </c>
      <c r="BH91" s="32">
        <v>0</v>
      </c>
      <c r="BI91" s="32">
        <v>0</v>
      </c>
      <c r="BJ91" s="32">
        <v>3.013374997967742</v>
      </c>
      <c r="BK91" s="33">
        <f t="shared" si="2"/>
        <v>25.51771877407862</v>
      </c>
    </row>
    <row r="92" spans="1:63">
      <c r="A92" s="30"/>
      <c r="B92" s="31" t="s">
        <v>96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0.19975230583870973</v>
      </c>
      <c r="I92" s="32">
        <v>6.0003822580645156</v>
      </c>
      <c r="J92" s="32">
        <v>0.36002293548387099</v>
      </c>
      <c r="K92" s="32">
        <v>0</v>
      </c>
      <c r="L92" s="32">
        <v>1.4474126055483874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0.18932187454838711</v>
      </c>
      <c r="S92" s="32">
        <v>6.0003822580645156</v>
      </c>
      <c r="T92" s="32">
        <v>0</v>
      </c>
      <c r="U92" s="32">
        <v>0</v>
      </c>
      <c r="V92" s="32">
        <v>0.97206192580645157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1.2752407990967742</v>
      </c>
      <c r="AW92" s="32">
        <v>0</v>
      </c>
      <c r="AX92" s="32">
        <v>0</v>
      </c>
      <c r="AY92" s="32">
        <v>0</v>
      </c>
      <c r="AZ92" s="32">
        <v>5.9733966784200243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1.1059739627419352</v>
      </c>
      <c r="BG92" s="32">
        <v>1.1851451612903225E-3</v>
      </c>
      <c r="BH92" s="32">
        <v>0</v>
      </c>
      <c r="BI92" s="32">
        <v>0</v>
      </c>
      <c r="BJ92" s="32">
        <v>1.0570528223225808</v>
      </c>
      <c r="BK92" s="33">
        <f t="shared" si="2"/>
        <v>24.582185571097444</v>
      </c>
    </row>
    <row r="93" spans="1:63">
      <c r="A93" s="30"/>
      <c r="B93" s="31" t="s">
        <v>97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0.44050601441935483</v>
      </c>
      <c r="I93" s="32">
        <v>0</v>
      </c>
      <c r="J93" s="32">
        <v>0</v>
      </c>
      <c r="K93" s="32">
        <v>0</v>
      </c>
      <c r="L93" s="32">
        <v>2.3062504196451616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0.41112820858064519</v>
      </c>
      <c r="S93" s="32">
        <v>0</v>
      </c>
      <c r="T93" s="32">
        <v>0.11973525806451613</v>
      </c>
      <c r="U93" s="32">
        <v>0</v>
      </c>
      <c r="V93" s="32">
        <v>1.0656437967741934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1.1914283771612901</v>
      </c>
      <c r="AW93" s="32">
        <v>2.6605183064516127</v>
      </c>
      <c r="AX93" s="32">
        <v>1.773678870967742</v>
      </c>
      <c r="AY93" s="32">
        <v>0</v>
      </c>
      <c r="AZ93" s="32">
        <v>10.705578677562311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1.5235929166451612</v>
      </c>
      <c r="BG93" s="32">
        <v>0</v>
      </c>
      <c r="BH93" s="32">
        <v>0</v>
      </c>
      <c r="BI93" s="32">
        <v>0</v>
      </c>
      <c r="BJ93" s="32">
        <v>2.7183525233548385</v>
      </c>
      <c r="BK93" s="33">
        <f t="shared" si="2"/>
        <v>24.916413369626827</v>
      </c>
    </row>
    <row r="94" spans="1:63">
      <c r="A94" s="30"/>
      <c r="B94" s="31" t="s">
        <v>98</v>
      </c>
      <c r="C94" s="32">
        <v>0</v>
      </c>
      <c r="D94" s="32">
        <v>11.90701935483871</v>
      </c>
      <c r="E94" s="32">
        <v>0</v>
      </c>
      <c r="F94" s="32">
        <v>0</v>
      </c>
      <c r="G94" s="32">
        <v>0</v>
      </c>
      <c r="H94" s="32">
        <v>5.9535096774193559E-3</v>
      </c>
      <c r="I94" s="32">
        <v>200.03792516129033</v>
      </c>
      <c r="J94" s="32">
        <v>0</v>
      </c>
      <c r="K94" s="32">
        <v>0</v>
      </c>
      <c r="L94" s="32">
        <v>6.0130447741935489E-2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1.1907019354838711E-3</v>
      </c>
      <c r="S94" s="32">
        <v>74.418870967741924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9.5150606451612895E-3</v>
      </c>
      <c r="AW94" s="32">
        <v>0</v>
      </c>
      <c r="AX94" s="32">
        <v>0</v>
      </c>
      <c r="AY94" s="32">
        <v>0</v>
      </c>
      <c r="AZ94" s="32">
        <v>0</v>
      </c>
      <c r="BA94" s="32">
        <v>0</v>
      </c>
      <c r="BB94" s="32">
        <v>0</v>
      </c>
      <c r="BC94" s="32">
        <v>0</v>
      </c>
      <c r="BD94" s="32">
        <v>0</v>
      </c>
      <c r="BE94" s="32">
        <v>0</v>
      </c>
      <c r="BF94" s="32">
        <v>0</v>
      </c>
      <c r="BG94" s="32">
        <v>0</v>
      </c>
      <c r="BH94" s="32">
        <v>0</v>
      </c>
      <c r="BI94" s="32">
        <v>0</v>
      </c>
      <c r="BJ94" s="32">
        <v>0</v>
      </c>
      <c r="BK94" s="33">
        <f t="shared" si="2"/>
        <v>286.44060520387097</v>
      </c>
    </row>
    <row r="95" spans="1:63">
      <c r="A95" s="30"/>
      <c r="B95" s="31" t="s">
        <v>99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0.44286944448387106</v>
      </c>
      <c r="I95" s="32">
        <v>12.531313064516128</v>
      </c>
      <c r="J95" s="32">
        <v>0.29836459677419352</v>
      </c>
      <c r="K95" s="32">
        <v>0</v>
      </c>
      <c r="L95" s="32">
        <v>1.2282006219999999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0.50033021409677403</v>
      </c>
      <c r="S95" s="32">
        <v>0</v>
      </c>
      <c r="T95" s="32">
        <v>0</v>
      </c>
      <c r="U95" s="32">
        <v>0</v>
      </c>
      <c r="V95" s="32">
        <v>1.0958085513870965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1.5144936422823776</v>
      </c>
      <c r="AW95" s="32">
        <v>3.2492935483870964</v>
      </c>
      <c r="AX95" s="32">
        <v>0</v>
      </c>
      <c r="AY95" s="32">
        <v>0</v>
      </c>
      <c r="AZ95" s="32">
        <v>19.537633237096774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2.1513454233225806</v>
      </c>
      <c r="BG95" s="32">
        <v>0.25433756280645159</v>
      </c>
      <c r="BH95" s="32">
        <v>0</v>
      </c>
      <c r="BI95" s="32">
        <v>0</v>
      </c>
      <c r="BJ95" s="32">
        <v>5.9225266119677409</v>
      </c>
      <c r="BK95" s="33">
        <f t="shared" si="2"/>
        <v>48.726516519121084</v>
      </c>
    </row>
    <row r="96" spans="1:63">
      <c r="A96" s="30"/>
      <c r="B96" s="31" t="s">
        <v>100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0.45115752551612914</v>
      </c>
      <c r="I96" s="32">
        <v>5.957648387096774</v>
      </c>
      <c r="J96" s="32">
        <v>0</v>
      </c>
      <c r="K96" s="32">
        <v>0</v>
      </c>
      <c r="L96" s="32">
        <v>1.3404708870967741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0.285460048032258</v>
      </c>
      <c r="S96" s="32">
        <v>0.59576483870967734</v>
      </c>
      <c r="T96" s="32">
        <v>0</v>
      </c>
      <c r="U96" s="32">
        <v>0</v>
      </c>
      <c r="V96" s="32">
        <v>0.49746364032258056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1.8648683292097064</v>
      </c>
      <c r="AW96" s="32">
        <v>2.0643863709677417</v>
      </c>
      <c r="AX96" s="32">
        <v>0</v>
      </c>
      <c r="AY96" s="32">
        <v>0</v>
      </c>
      <c r="AZ96" s="32">
        <v>7.3115076775161274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2.3390459792580645</v>
      </c>
      <c r="BG96" s="32">
        <v>0.21233688387096775</v>
      </c>
      <c r="BH96" s="32">
        <v>0</v>
      </c>
      <c r="BI96" s="32">
        <v>0</v>
      </c>
      <c r="BJ96" s="32">
        <v>4.4465941978709687</v>
      </c>
      <c r="BK96" s="33">
        <f t="shared" si="2"/>
        <v>27.366704765467766</v>
      </c>
    </row>
    <row r="97" spans="1:63">
      <c r="A97" s="30"/>
      <c r="B97" s="31" t="s">
        <v>101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0.5190014819354839</v>
      </c>
      <c r="I97" s="32">
        <v>0</v>
      </c>
      <c r="J97" s="32">
        <v>0.59658935483870967</v>
      </c>
      <c r="K97" s="32">
        <v>0</v>
      </c>
      <c r="L97" s="32">
        <v>1.3423321812258064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0.37289156067741935</v>
      </c>
      <c r="S97" s="32">
        <v>0</v>
      </c>
      <c r="T97" s="32">
        <v>0</v>
      </c>
      <c r="U97" s="32">
        <v>0</v>
      </c>
      <c r="V97" s="32">
        <v>2.8555131488709677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1.4221680442529856</v>
      </c>
      <c r="AW97" s="32">
        <v>1.6537504516129031</v>
      </c>
      <c r="AX97" s="32">
        <v>0</v>
      </c>
      <c r="AY97" s="32">
        <v>0</v>
      </c>
      <c r="AZ97" s="32">
        <v>10.080416358903225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1.8066942635161292</v>
      </c>
      <c r="BG97" s="32">
        <v>0</v>
      </c>
      <c r="BH97" s="32">
        <v>0</v>
      </c>
      <c r="BI97" s="32">
        <v>0</v>
      </c>
      <c r="BJ97" s="32">
        <v>6.5333442372580643</v>
      </c>
      <c r="BK97" s="33">
        <f t="shared" si="2"/>
        <v>27.182701083091693</v>
      </c>
    </row>
    <row r="98" spans="1:63">
      <c r="A98" s="30"/>
      <c r="B98" s="31" t="s">
        <v>102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1.773589838709678E-3</v>
      </c>
      <c r="I98" s="32">
        <v>165.53505161290323</v>
      </c>
      <c r="J98" s="32">
        <v>0</v>
      </c>
      <c r="K98" s="32">
        <v>0</v>
      </c>
      <c r="L98" s="32">
        <v>2.3653776482258064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4.4491148387096786E-3</v>
      </c>
      <c r="S98" s="32">
        <v>53.207695161290324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1.5945781922580411E-2</v>
      </c>
      <c r="AW98" s="32">
        <v>2.3623380645161292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0.11478356316129032</v>
      </c>
      <c r="BG98" s="32">
        <v>0</v>
      </c>
      <c r="BH98" s="32">
        <v>0</v>
      </c>
      <c r="BI98" s="32">
        <v>0</v>
      </c>
      <c r="BJ98" s="32">
        <v>0</v>
      </c>
      <c r="BK98" s="33">
        <f t="shared" si="2"/>
        <v>223.60741453669678</v>
      </c>
    </row>
    <row r="99" spans="1:63">
      <c r="A99" s="30"/>
      <c r="B99" s="31" t="s">
        <v>103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0.95992087738709675</v>
      </c>
      <c r="I99" s="32">
        <v>5.9310983870967747E-2</v>
      </c>
      <c r="J99" s="32">
        <v>0.59310983870967737</v>
      </c>
      <c r="K99" s="32">
        <v>0</v>
      </c>
      <c r="L99" s="32">
        <v>1.4252429424193547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0.43237149722580637</v>
      </c>
      <c r="S99" s="32">
        <v>0.28469272258064515</v>
      </c>
      <c r="T99" s="32">
        <v>6.0497203548387093</v>
      </c>
      <c r="U99" s="32">
        <v>0</v>
      </c>
      <c r="V99" s="32">
        <v>2.069358489483871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1.8540354574540667</v>
      </c>
      <c r="AW99" s="32">
        <v>3.9458420129032259</v>
      </c>
      <c r="AX99" s="32">
        <v>0</v>
      </c>
      <c r="AY99" s="32">
        <v>0</v>
      </c>
      <c r="AZ99" s="32">
        <v>8.5988088696129044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3.2849573595806456</v>
      </c>
      <c r="BG99" s="32">
        <v>0.93948619354838714</v>
      </c>
      <c r="BH99" s="32">
        <v>0</v>
      </c>
      <c r="BI99" s="32">
        <v>0</v>
      </c>
      <c r="BJ99" s="32">
        <v>4.3262668970645164</v>
      </c>
      <c r="BK99" s="33">
        <f t="shared" si="2"/>
        <v>34.823124496679874</v>
      </c>
    </row>
    <row r="100" spans="1:63">
      <c r="A100" s="30"/>
      <c r="B100" s="31" t="s">
        <v>104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0.33820238109677414</v>
      </c>
      <c r="I100" s="32">
        <v>0.53302238709677419</v>
      </c>
      <c r="J100" s="32">
        <v>0</v>
      </c>
      <c r="K100" s="32">
        <v>0</v>
      </c>
      <c r="L100" s="32">
        <v>1.0247998001612904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0.60254302422580652</v>
      </c>
      <c r="S100" s="32">
        <v>0.23689883870967743</v>
      </c>
      <c r="T100" s="32">
        <v>3.731156709677419</v>
      </c>
      <c r="U100" s="32">
        <v>0</v>
      </c>
      <c r="V100" s="32">
        <v>0.57092620129032257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1.4344493634732105</v>
      </c>
      <c r="AW100" s="32">
        <v>1.8072196336451614</v>
      </c>
      <c r="AX100" s="32">
        <v>1.1726816129032258</v>
      </c>
      <c r="AY100" s="32">
        <v>0</v>
      </c>
      <c r="AZ100" s="32">
        <v>11.337657147032258</v>
      </c>
      <c r="BA100" s="32">
        <v>0</v>
      </c>
      <c r="BB100" s="32">
        <v>0</v>
      </c>
      <c r="BC100" s="32">
        <v>0</v>
      </c>
      <c r="BD100" s="32">
        <v>0</v>
      </c>
      <c r="BE100" s="32">
        <v>0</v>
      </c>
      <c r="BF100" s="32">
        <v>2.492282353806452</v>
      </c>
      <c r="BG100" s="32">
        <v>3.6353129999999997E-2</v>
      </c>
      <c r="BH100" s="32">
        <v>0.11726816129032257</v>
      </c>
      <c r="BI100" s="32">
        <v>0</v>
      </c>
      <c r="BJ100" s="32">
        <v>1.0917314012903225</v>
      </c>
      <c r="BK100" s="33">
        <f t="shared" si="2"/>
        <v>26.527192145699015</v>
      </c>
    </row>
    <row r="101" spans="1:63">
      <c r="A101" s="30"/>
      <c r="B101" s="31" t="s">
        <v>105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0.41822021112903224</v>
      </c>
      <c r="I101" s="32">
        <v>0</v>
      </c>
      <c r="J101" s="32">
        <v>0.58889838709677422</v>
      </c>
      <c r="K101" s="32">
        <v>0</v>
      </c>
      <c r="L101" s="32">
        <v>1.2911812096774196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0.39771987641935475</v>
      </c>
      <c r="S101" s="32">
        <v>5.8889838709677421E-2</v>
      </c>
      <c r="T101" s="32">
        <v>2.0022545161290322</v>
      </c>
      <c r="U101" s="32">
        <v>0</v>
      </c>
      <c r="V101" s="32">
        <v>1.8315108583870967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2.1416500584457876</v>
      </c>
      <c r="AW101" s="32">
        <v>5.7856321310967758</v>
      </c>
      <c r="AX101" s="32">
        <v>0</v>
      </c>
      <c r="AY101" s="32">
        <v>0</v>
      </c>
      <c r="AZ101" s="32">
        <v>5.405958981935485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2.3814593776451609</v>
      </c>
      <c r="BG101" s="32">
        <v>2.5578007254838711</v>
      </c>
      <c r="BH101" s="32">
        <v>0</v>
      </c>
      <c r="BI101" s="32">
        <v>0</v>
      </c>
      <c r="BJ101" s="32">
        <v>4.237220311419355</v>
      </c>
      <c r="BK101" s="33">
        <f t="shared" si="2"/>
        <v>29.098396483574824</v>
      </c>
    </row>
    <row r="102" spans="1:63">
      <c r="A102" s="30"/>
      <c r="B102" s="31" t="s">
        <v>106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4.5022098677419346E-2</v>
      </c>
      <c r="I102" s="32">
        <v>112.39385185483872</v>
      </c>
      <c r="J102" s="32">
        <v>0</v>
      </c>
      <c r="K102" s="32">
        <v>0</v>
      </c>
      <c r="L102" s="32">
        <v>0.38208040500000001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3.5214783870967742E-2</v>
      </c>
      <c r="S102" s="32">
        <v>41.083914516129035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1.7590175960412013E-2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1.172678387096774E-3</v>
      </c>
      <c r="BG102" s="32">
        <v>0</v>
      </c>
      <c r="BH102" s="32">
        <v>0</v>
      </c>
      <c r="BI102" s="32">
        <v>0</v>
      </c>
      <c r="BJ102" s="32">
        <v>0</v>
      </c>
      <c r="BK102" s="33">
        <f t="shared" si="2"/>
        <v>153.95884651286363</v>
      </c>
    </row>
    <row r="103" spans="1:63">
      <c r="A103" s="30"/>
      <c r="B103" s="31" t="s">
        <v>107</v>
      </c>
      <c r="C103" s="32">
        <v>0</v>
      </c>
      <c r="D103" s="32">
        <v>0.29444362903225807</v>
      </c>
      <c r="E103" s="32">
        <v>0</v>
      </c>
      <c r="F103" s="32">
        <v>0</v>
      </c>
      <c r="G103" s="32">
        <v>0</v>
      </c>
      <c r="H103" s="32">
        <v>0.3809040563548387</v>
      </c>
      <c r="I103" s="32">
        <v>1.1972077956451612</v>
      </c>
      <c r="J103" s="32">
        <v>0.23555490322580644</v>
      </c>
      <c r="K103" s="32">
        <v>0</v>
      </c>
      <c r="L103" s="32">
        <v>1.313218385483871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0.42318755764516131</v>
      </c>
      <c r="S103" s="32">
        <v>0</v>
      </c>
      <c r="T103" s="32">
        <v>0.35333235483870967</v>
      </c>
      <c r="U103" s="32">
        <v>0</v>
      </c>
      <c r="V103" s="32">
        <v>0.50055416935483876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5.8302870967741942E-2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0.89389811589723289</v>
      </c>
      <c r="AW103" s="32">
        <v>2.6482446655483871</v>
      </c>
      <c r="AX103" s="32">
        <v>0</v>
      </c>
      <c r="AY103" s="32">
        <v>0</v>
      </c>
      <c r="AZ103" s="32">
        <v>9.5820068800645153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2.4320659742580641</v>
      </c>
      <c r="BG103" s="32">
        <v>1.201039141935484</v>
      </c>
      <c r="BH103" s="32">
        <v>0</v>
      </c>
      <c r="BI103" s="32">
        <v>0</v>
      </c>
      <c r="BJ103" s="32">
        <v>2.6285840107419354</v>
      </c>
      <c r="BK103" s="33">
        <f t="shared" si="2"/>
        <v>24.142544510994007</v>
      </c>
    </row>
    <row r="104" spans="1:63">
      <c r="A104" s="30"/>
      <c r="B104" s="31" t="s">
        <v>108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0.48035559761290308</v>
      </c>
      <c r="I104" s="32">
        <v>7.974776589161289</v>
      </c>
      <c r="J104" s="32">
        <v>0</v>
      </c>
      <c r="K104" s="32">
        <v>0</v>
      </c>
      <c r="L104" s="32">
        <v>2.6349261911935487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0.27561212700000004</v>
      </c>
      <c r="S104" s="32">
        <v>0</v>
      </c>
      <c r="T104" s="32">
        <v>0.23403225806451611</v>
      </c>
      <c r="U104" s="32">
        <v>0</v>
      </c>
      <c r="V104" s="32">
        <v>0.87595141590322578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1.7377785483870967E-2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1.0972368073068226</v>
      </c>
      <c r="AW104" s="32">
        <v>2.7108407754838706</v>
      </c>
      <c r="AX104" s="32">
        <v>1.274370935483871</v>
      </c>
      <c r="AY104" s="32">
        <v>0</v>
      </c>
      <c r="AZ104" s="32">
        <v>12.318860969193548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2.16451020332258</v>
      </c>
      <c r="BG104" s="32">
        <v>3.4929348822580648</v>
      </c>
      <c r="BH104" s="32">
        <v>0</v>
      </c>
      <c r="BI104" s="32">
        <v>0</v>
      </c>
      <c r="BJ104" s="32">
        <v>7.6937202058064518</v>
      </c>
      <c r="BK104" s="33">
        <f t="shared" si="2"/>
        <v>43.245506743274561</v>
      </c>
    </row>
    <row r="105" spans="1:63">
      <c r="A105" s="30"/>
      <c r="B105" s="31" t="s">
        <v>109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2.2220432580645162E-2</v>
      </c>
      <c r="I105" s="32">
        <v>93.559716129032253</v>
      </c>
      <c r="J105" s="32">
        <v>0</v>
      </c>
      <c r="K105" s="32">
        <v>0</v>
      </c>
      <c r="L105" s="32">
        <v>5.9059570806451619E-2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5.8474822580645172E-4</v>
      </c>
      <c r="S105" s="32">
        <v>37.423886451612901</v>
      </c>
      <c r="T105" s="32">
        <v>0</v>
      </c>
      <c r="U105" s="32">
        <v>0</v>
      </c>
      <c r="V105" s="32">
        <v>5.8474822580645172E-4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23.367980645161289</v>
      </c>
      <c r="AX105" s="32">
        <v>0</v>
      </c>
      <c r="AY105" s="32">
        <v>0</v>
      </c>
      <c r="AZ105" s="32">
        <v>0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0</v>
      </c>
      <c r="BG105" s="32">
        <v>0</v>
      </c>
      <c r="BH105" s="32">
        <v>0</v>
      </c>
      <c r="BI105" s="32">
        <v>0</v>
      </c>
      <c r="BJ105" s="32">
        <v>0</v>
      </c>
      <c r="BK105" s="33">
        <f t="shared" si="2"/>
        <v>154.43403272564512</v>
      </c>
    </row>
    <row r="106" spans="1:63">
      <c r="A106" s="30"/>
      <c r="B106" s="31" t="s">
        <v>110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7.9287320000000008E-3</v>
      </c>
      <c r="I106" s="32">
        <v>64.129450000000006</v>
      </c>
      <c r="J106" s="32">
        <v>0</v>
      </c>
      <c r="K106" s="32">
        <v>0</v>
      </c>
      <c r="L106" s="32">
        <v>0.17675557106451614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1.1659900000000002E-3</v>
      </c>
      <c r="S106" s="32">
        <v>26.817769999999999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25.627927741935487</v>
      </c>
      <c r="AX106" s="32">
        <v>0</v>
      </c>
      <c r="AY106" s="32">
        <v>0</v>
      </c>
      <c r="AZ106" s="32">
        <v>0.46654477552633294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3">
        <f t="shared" si="2"/>
        <v>117.22754281052633</v>
      </c>
    </row>
    <row r="107" spans="1:63">
      <c r="A107" s="30"/>
      <c r="B107" s="31" t="s">
        <v>111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1.3368840645161292E-2</v>
      </c>
      <c r="I107" s="32">
        <v>52.312703225806445</v>
      </c>
      <c r="J107" s="32">
        <v>0</v>
      </c>
      <c r="K107" s="32">
        <v>0</v>
      </c>
      <c r="L107" s="32">
        <v>0.8851309385806454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22.087585806451614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17.875157548387097</v>
      </c>
      <c r="AX107" s="32">
        <v>0</v>
      </c>
      <c r="AY107" s="32">
        <v>0</v>
      </c>
      <c r="AZ107" s="32">
        <v>0.23214490322580644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3">
        <f t="shared" si="2"/>
        <v>93.406091263096755</v>
      </c>
    </row>
    <row r="108" spans="1:63">
      <c r="A108" s="30"/>
      <c r="B108" s="31" t="s">
        <v>112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0.1050199050967742</v>
      </c>
      <c r="I108" s="32">
        <v>48.602454193548382</v>
      </c>
      <c r="J108" s="32">
        <v>0</v>
      </c>
      <c r="K108" s="32">
        <v>0</v>
      </c>
      <c r="L108" s="32">
        <v>14.349296000000001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5.7773145161290326E-2</v>
      </c>
      <c r="AW108" s="32">
        <v>3.4663887096774189</v>
      </c>
      <c r="AX108" s="32">
        <v>0</v>
      </c>
      <c r="AY108" s="32">
        <v>0</v>
      </c>
      <c r="AZ108" s="32">
        <v>3.1197498389059866</v>
      </c>
      <c r="BA108" s="32">
        <v>0</v>
      </c>
      <c r="BB108" s="32">
        <v>0</v>
      </c>
      <c r="BC108" s="32">
        <v>0</v>
      </c>
      <c r="BD108" s="32">
        <v>0</v>
      </c>
      <c r="BE108" s="32">
        <v>0</v>
      </c>
      <c r="BF108" s="32">
        <v>1.4443286290322582E-2</v>
      </c>
      <c r="BG108" s="32">
        <v>0</v>
      </c>
      <c r="BH108" s="32">
        <v>0</v>
      </c>
      <c r="BI108" s="32">
        <v>0</v>
      </c>
      <c r="BJ108" s="32">
        <v>0</v>
      </c>
      <c r="BK108" s="33">
        <f t="shared" si="2"/>
        <v>69.715125078680174</v>
      </c>
    </row>
    <row r="109" spans="1:63">
      <c r="A109" s="30"/>
      <c r="B109" s="31" t="s">
        <v>113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0.54753986503225793</v>
      </c>
      <c r="I109" s="32">
        <v>3.7884600000000002</v>
      </c>
      <c r="J109" s="32">
        <v>0</v>
      </c>
      <c r="K109" s="32">
        <v>0</v>
      </c>
      <c r="L109" s="32">
        <v>6.1621925984838706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0.52930292877419338</v>
      </c>
      <c r="S109" s="32">
        <v>0</v>
      </c>
      <c r="T109" s="32">
        <v>0.34970400000000001</v>
      </c>
      <c r="U109" s="32">
        <v>0</v>
      </c>
      <c r="V109" s="32">
        <v>2.0168309535161293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3.4622409677419357E-2</v>
      </c>
      <c r="AC109" s="32">
        <v>0</v>
      </c>
      <c r="AD109" s="32">
        <v>0</v>
      </c>
      <c r="AE109" s="32">
        <v>0</v>
      </c>
      <c r="AF109" s="32">
        <v>5.7704016129032254E-2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1.9723558399032255</v>
      </c>
      <c r="AW109" s="32">
        <v>7.0254466524193555</v>
      </c>
      <c r="AX109" s="32">
        <v>0</v>
      </c>
      <c r="AY109" s="32">
        <v>0</v>
      </c>
      <c r="AZ109" s="32">
        <v>23.686649567623316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2.3905135648064517</v>
      </c>
      <c r="BG109" s="32">
        <v>8.4406946480000009</v>
      </c>
      <c r="BH109" s="32">
        <v>0</v>
      </c>
      <c r="BI109" s="32">
        <v>0</v>
      </c>
      <c r="BJ109" s="32">
        <v>6.2687290309677426</v>
      </c>
      <c r="BK109" s="33">
        <f t="shared" si="2"/>
        <v>63.270746075333001</v>
      </c>
    </row>
    <row r="110" spans="1:63">
      <c r="A110" s="30"/>
      <c r="B110" s="31" t="s">
        <v>114</v>
      </c>
      <c r="C110" s="32">
        <v>0</v>
      </c>
      <c r="D110" s="32">
        <v>10.950803225806453</v>
      </c>
      <c r="E110" s="32">
        <v>0</v>
      </c>
      <c r="F110" s="32">
        <v>0</v>
      </c>
      <c r="G110" s="32">
        <v>0</v>
      </c>
      <c r="H110" s="32">
        <v>0.85325188129032292</v>
      </c>
      <c r="I110" s="32">
        <v>0.11527161290322582</v>
      </c>
      <c r="J110" s="32">
        <v>5.7635806451612911E-2</v>
      </c>
      <c r="K110" s="32">
        <v>0</v>
      </c>
      <c r="L110" s="32">
        <v>14.46084680587097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0.59315405725806447</v>
      </c>
      <c r="S110" s="32">
        <v>5.7724665903225794E-2</v>
      </c>
      <c r="T110" s="32">
        <v>1.1527161290322581</v>
      </c>
      <c r="U110" s="32">
        <v>0</v>
      </c>
      <c r="V110" s="32">
        <v>12.735784151612904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3.1384233064516126E-2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3.1651529472903217</v>
      </c>
      <c r="AW110" s="32">
        <v>1.5520929806451611</v>
      </c>
      <c r="AX110" s="32">
        <v>0</v>
      </c>
      <c r="AY110" s="32">
        <v>0</v>
      </c>
      <c r="AZ110" s="32">
        <v>32.957879125129054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3.307996479709677</v>
      </c>
      <c r="BG110" s="32">
        <v>1.1426551870967742E-2</v>
      </c>
      <c r="BH110" s="32">
        <v>0</v>
      </c>
      <c r="BI110" s="32">
        <v>0</v>
      </c>
      <c r="BJ110" s="32">
        <v>7.5779920160645142</v>
      </c>
      <c r="BK110" s="33">
        <f t="shared" si="2"/>
        <v>89.581112669903234</v>
      </c>
    </row>
    <row r="111" spans="1:63">
      <c r="A111" s="30"/>
      <c r="B111" s="31" t="s">
        <v>115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0.82829762477419355</v>
      </c>
      <c r="I111" s="32">
        <v>23.181950960322578</v>
      </c>
      <c r="J111" s="32">
        <v>0</v>
      </c>
      <c r="K111" s="32">
        <v>0</v>
      </c>
      <c r="L111" s="32">
        <v>9.5410166463548389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0.6989831958709678</v>
      </c>
      <c r="S111" s="32">
        <v>0.17198143548387096</v>
      </c>
      <c r="T111" s="32">
        <v>0</v>
      </c>
      <c r="U111" s="32">
        <v>0</v>
      </c>
      <c r="V111" s="32">
        <v>0.67591573035483854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7.4918750322580663E-2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2.8709860294193548</v>
      </c>
      <c r="AW111" s="32">
        <v>5.4486363870967747</v>
      </c>
      <c r="AX111" s="32">
        <v>0</v>
      </c>
      <c r="AY111" s="32">
        <v>0</v>
      </c>
      <c r="AZ111" s="32">
        <v>18.875883486037782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3.7974017266774198</v>
      </c>
      <c r="BG111" s="32">
        <v>0.12639491164516128</v>
      </c>
      <c r="BH111" s="32">
        <v>5.675662903225806E-2</v>
      </c>
      <c r="BI111" s="32">
        <v>0</v>
      </c>
      <c r="BJ111" s="32">
        <v>4.8222761294838703</v>
      </c>
      <c r="BK111" s="33">
        <f t="shared" si="2"/>
        <v>71.171399642876494</v>
      </c>
    </row>
    <row r="112" spans="1:63">
      <c r="A112" s="30"/>
      <c r="B112" s="31" t="s">
        <v>116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0.71205201916129035</v>
      </c>
      <c r="I112" s="32">
        <v>15.727597271612902</v>
      </c>
      <c r="J112" s="32">
        <v>0</v>
      </c>
      <c r="K112" s="32">
        <v>0</v>
      </c>
      <c r="L112" s="32">
        <v>4.595849002935485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0.46500061561290329</v>
      </c>
      <c r="S112" s="32">
        <v>0.22849916129032258</v>
      </c>
      <c r="T112" s="32">
        <v>0</v>
      </c>
      <c r="U112" s="32">
        <v>0</v>
      </c>
      <c r="V112" s="32">
        <v>12.474170303903225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9.614569354838709E-2</v>
      </c>
      <c r="AC112" s="32">
        <v>0</v>
      </c>
      <c r="AD112" s="32">
        <v>0</v>
      </c>
      <c r="AE112" s="32">
        <v>0</v>
      </c>
      <c r="AF112" s="32">
        <v>0.14704635483870968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2.8368146353548385</v>
      </c>
      <c r="AW112" s="32">
        <v>4.6541935806451615</v>
      </c>
      <c r="AX112" s="32">
        <v>0</v>
      </c>
      <c r="AY112" s="32">
        <v>0</v>
      </c>
      <c r="AZ112" s="32">
        <v>24.382073433126745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3.7936544042258067</v>
      </c>
      <c r="BG112" s="32">
        <v>0.26015893548387098</v>
      </c>
      <c r="BH112" s="32">
        <v>0</v>
      </c>
      <c r="BI112" s="32">
        <v>0</v>
      </c>
      <c r="BJ112" s="32">
        <v>5.3181962903548392</v>
      </c>
      <c r="BK112" s="33">
        <f t="shared" si="2"/>
        <v>75.691451702094483</v>
      </c>
    </row>
    <row r="113" spans="1:63">
      <c r="A113" s="30"/>
      <c r="B113" s="31" t="s">
        <v>117</v>
      </c>
      <c r="C113" s="32">
        <v>0</v>
      </c>
      <c r="D113" s="32">
        <v>17.211614516129032</v>
      </c>
      <c r="E113" s="32">
        <v>0</v>
      </c>
      <c r="F113" s="32">
        <v>0</v>
      </c>
      <c r="G113" s="32">
        <v>0</v>
      </c>
      <c r="H113" s="32">
        <v>0.27039094829032262</v>
      </c>
      <c r="I113" s="32">
        <v>18.645915725806454</v>
      </c>
      <c r="J113" s="32">
        <v>0</v>
      </c>
      <c r="K113" s="32">
        <v>0</v>
      </c>
      <c r="L113" s="32">
        <v>2.9556889295806457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0.10601005235483871</v>
      </c>
      <c r="S113" s="32">
        <v>0</v>
      </c>
      <c r="T113" s="32">
        <v>0</v>
      </c>
      <c r="U113" s="32">
        <v>0</v>
      </c>
      <c r="V113" s="32">
        <v>0.32357835290322579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5.7085838709677423</v>
      </c>
      <c r="AS113" s="32">
        <v>0</v>
      </c>
      <c r="AT113" s="32">
        <v>0</v>
      </c>
      <c r="AU113" s="32">
        <v>0</v>
      </c>
      <c r="AV113" s="32">
        <v>0.55167068564516131</v>
      </c>
      <c r="AW113" s="32">
        <v>14.69389488387097</v>
      </c>
      <c r="AX113" s="32">
        <v>0</v>
      </c>
      <c r="AY113" s="32">
        <v>0</v>
      </c>
      <c r="AZ113" s="32">
        <v>2.0139769728268355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0.7223265033870967</v>
      </c>
      <c r="BG113" s="32">
        <v>6.8503006451612904</v>
      </c>
      <c r="BH113" s="32">
        <v>0</v>
      </c>
      <c r="BI113" s="32">
        <v>0</v>
      </c>
      <c r="BJ113" s="32">
        <v>0.25257218000000003</v>
      </c>
      <c r="BK113" s="33">
        <f t="shared" si="2"/>
        <v>70.306524266923603</v>
      </c>
    </row>
    <row r="114" spans="1:63">
      <c r="A114" s="30"/>
      <c r="B114" s="31" t="s">
        <v>118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0.5697844733870967</v>
      </c>
      <c r="I114" s="32">
        <v>8.198472774193549</v>
      </c>
      <c r="J114" s="32">
        <v>0</v>
      </c>
      <c r="K114" s="32">
        <v>0</v>
      </c>
      <c r="L114" s="32">
        <v>3.7171377389354849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0.69850132267741916</v>
      </c>
      <c r="S114" s="32">
        <v>9.3371495483870984E-2</v>
      </c>
      <c r="T114" s="32">
        <v>0</v>
      </c>
      <c r="U114" s="32">
        <v>0</v>
      </c>
      <c r="V114" s="32">
        <v>10.413576242258067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4.5093845161290322E-2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2.9443586081935487</v>
      </c>
      <c r="AW114" s="32">
        <v>7.2713825322580643</v>
      </c>
      <c r="AX114" s="32">
        <v>0.33820383870967741</v>
      </c>
      <c r="AY114" s="32">
        <v>0</v>
      </c>
      <c r="AZ114" s="32">
        <v>14.269606748021195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4.2588175831290318</v>
      </c>
      <c r="BG114" s="32">
        <v>0.30438345483870966</v>
      </c>
      <c r="BH114" s="32">
        <v>0.64186833538709687</v>
      </c>
      <c r="BI114" s="32">
        <v>0</v>
      </c>
      <c r="BJ114" s="32">
        <v>3.042961781870968</v>
      </c>
      <c r="BK114" s="33">
        <f t="shared" si="2"/>
        <v>56.807520774505065</v>
      </c>
    </row>
    <row r="115" spans="1:63">
      <c r="A115" s="30"/>
      <c r="B115" s="31" t="s">
        <v>119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0.49353921780645155</v>
      </c>
      <c r="I115" s="32">
        <v>4.0625058096774191</v>
      </c>
      <c r="J115" s="32">
        <v>0</v>
      </c>
      <c r="K115" s="32">
        <v>0</v>
      </c>
      <c r="L115" s="32">
        <v>3.9006660908387096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0.30836023490322578</v>
      </c>
      <c r="S115" s="32">
        <v>0.11331954838709678</v>
      </c>
      <c r="T115" s="32">
        <v>0</v>
      </c>
      <c r="U115" s="32">
        <v>0</v>
      </c>
      <c r="V115" s="32">
        <v>0.98250272464516131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5.609604838709677E-4</v>
      </c>
      <c r="AC115" s="32">
        <v>0</v>
      </c>
      <c r="AD115" s="32">
        <v>0</v>
      </c>
      <c r="AE115" s="32">
        <v>0</v>
      </c>
      <c r="AF115" s="32">
        <v>0.11219209677419355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1.8170959536451614</v>
      </c>
      <c r="AW115" s="32">
        <v>5.6096048387096777</v>
      </c>
      <c r="AX115" s="32">
        <v>0</v>
      </c>
      <c r="AY115" s="32">
        <v>0</v>
      </c>
      <c r="AZ115" s="32">
        <v>9.2813028131764117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2.5831751470967741</v>
      </c>
      <c r="BG115" s="32">
        <v>0</v>
      </c>
      <c r="BH115" s="32">
        <v>5.6096048387096774E-2</v>
      </c>
      <c r="BI115" s="32">
        <v>0</v>
      </c>
      <c r="BJ115" s="32">
        <v>2.6044496845161289</v>
      </c>
      <c r="BK115" s="33">
        <f t="shared" si="2"/>
        <v>31.925371169047384</v>
      </c>
    </row>
    <row r="116" spans="1:63">
      <c r="A116" s="30"/>
      <c r="B116" s="31" t="s">
        <v>120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5.7066866767741962</v>
      </c>
      <c r="I116" s="32">
        <v>12.411048064516129</v>
      </c>
      <c r="J116" s="32">
        <v>0</v>
      </c>
      <c r="K116" s="32">
        <v>0</v>
      </c>
      <c r="L116" s="32">
        <v>1.5959028222580645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0.7698653484516127</v>
      </c>
      <c r="S116" s="32">
        <v>0</v>
      </c>
      <c r="T116" s="32">
        <v>0</v>
      </c>
      <c r="U116" s="32">
        <v>0</v>
      </c>
      <c r="V116" s="32">
        <v>0.99939772280645167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0.13404236129032257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11.27457509351613</v>
      </c>
      <c r="AW116" s="32">
        <v>24.965389790322579</v>
      </c>
      <c r="AX116" s="32">
        <v>0</v>
      </c>
      <c r="AY116" s="32">
        <v>0</v>
      </c>
      <c r="AZ116" s="32">
        <v>4.2243642739256462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5.9962253829677419</v>
      </c>
      <c r="BG116" s="32">
        <v>1.6388687002258064</v>
      </c>
      <c r="BH116" s="32">
        <v>0</v>
      </c>
      <c r="BI116" s="32">
        <v>0</v>
      </c>
      <c r="BJ116" s="32">
        <v>0.88296064083870962</v>
      </c>
      <c r="BK116" s="33">
        <f t="shared" si="2"/>
        <v>70.599326877893375</v>
      </c>
    </row>
    <row r="117" spans="1:63">
      <c r="A117" s="30"/>
      <c r="B117" s="31" t="s">
        <v>121</v>
      </c>
      <c r="C117" s="32">
        <v>0</v>
      </c>
      <c r="D117" s="32">
        <v>27.963991935483872</v>
      </c>
      <c r="E117" s="32">
        <v>0</v>
      </c>
      <c r="F117" s="32">
        <v>0</v>
      </c>
      <c r="G117" s="32">
        <v>0</v>
      </c>
      <c r="H117" s="32">
        <v>0.91584582080645138</v>
      </c>
      <c r="I117" s="32">
        <v>49.496265725806452</v>
      </c>
      <c r="J117" s="32">
        <v>0</v>
      </c>
      <c r="K117" s="32">
        <v>0</v>
      </c>
      <c r="L117" s="32">
        <v>0.53970504435483868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0.67791216709677415</v>
      </c>
      <c r="S117" s="32">
        <v>0</v>
      </c>
      <c r="T117" s="32">
        <v>0</v>
      </c>
      <c r="U117" s="32">
        <v>0</v>
      </c>
      <c r="V117" s="32">
        <v>0.3680061338709677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4.9834262903225804E-2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16.02619134377419</v>
      </c>
      <c r="AW117" s="32">
        <v>11.613741537903225</v>
      </c>
      <c r="AX117" s="32">
        <v>1.107428064516129</v>
      </c>
      <c r="AY117" s="32">
        <v>0</v>
      </c>
      <c r="AZ117" s="32">
        <v>7.6135568702236505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6.3554326700000008</v>
      </c>
      <c r="BG117" s="32">
        <v>1.1295766258064515</v>
      </c>
      <c r="BH117" s="32">
        <v>0</v>
      </c>
      <c r="BI117" s="32">
        <v>0</v>
      </c>
      <c r="BJ117" s="32">
        <v>1.1429961390322578</v>
      </c>
      <c r="BK117" s="33">
        <f t="shared" si="2"/>
        <v>125.00048434157848</v>
      </c>
    </row>
    <row r="118" spans="1:63">
      <c r="A118" s="30"/>
      <c r="B118" s="31" t="s">
        <v>122</v>
      </c>
      <c r="C118" s="32">
        <v>0</v>
      </c>
      <c r="D118" s="32">
        <v>1.1041074</v>
      </c>
      <c r="E118" s="32">
        <v>0</v>
      </c>
      <c r="F118" s="32">
        <v>0</v>
      </c>
      <c r="G118" s="32">
        <v>0</v>
      </c>
      <c r="H118" s="32">
        <v>2.0104357500967742</v>
      </c>
      <c r="I118" s="32">
        <v>5.9666410000000001</v>
      </c>
      <c r="J118" s="32">
        <v>0</v>
      </c>
      <c r="K118" s="32">
        <v>0</v>
      </c>
      <c r="L118" s="32">
        <v>0.59443358000000002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0.61183174325806444</v>
      </c>
      <c r="S118" s="32">
        <v>0</v>
      </c>
      <c r="T118" s="32">
        <v>0</v>
      </c>
      <c r="U118" s="32">
        <v>0</v>
      </c>
      <c r="V118" s="32">
        <v>0.47966821354838707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19.97216182170968</v>
      </c>
      <c r="AW118" s="32">
        <v>14.903297959709677</v>
      </c>
      <c r="AX118" s="32">
        <v>0</v>
      </c>
      <c r="AY118" s="32">
        <v>0</v>
      </c>
      <c r="AZ118" s="32">
        <v>9.862691625114687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4.4265255201935485</v>
      </c>
      <c r="BG118" s="32">
        <v>2.7604024193548389</v>
      </c>
      <c r="BH118" s="32">
        <v>0</v>
      </c>
      <c r="BI118" s="32">
        <v>0</v>
      </c>
      <c r="BJ118" s="32">
        <v>1.091402025483871</v>
      </c>
      <c r="BK118" s="33">
        <f t="shared" si="2"/>
        <v>63.783599058469534</v>
      </c>
    </row>
    <row r="119" spans="1:63">
      <c r="A119" s="30"/>
      <c r="B119" s="31" t="s">
        <v>123</v>
      </c>
      <c r="C119" s="32">
        <v>0</v>
      </c>
      <c r="D119" s="32">
        <v>1.0964036032258064</v>
      </c>
      <c r="E119" s="32">
        <v>0</v>
      </c>
      <c r="F119" s="32">
        <v>0</v>
      </c>
      <c r="G119" s="32">
        <v>0</v>
      </c>
      <c r="H119" s="32">
        <v>1.8324506372580647</v>
      </c>
      <c r="I119" s="32">
        <v>5.7035136935483868</v>
      </c>
      <c r="J119" s="32">
        <v>0</v>
      </c>
      <c r="K119" s="32">
        <v>0</v>
      </c>
      <c r="L119" s="32">
        <v>1.609574534451613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0.39034127454838713</v>
      </c>
      <c r="S119" s="32">
        <v>0</v>
      </c>
      <c r="T119" s="32">
        <v>0</v>
      </c>
      <c r="U119" s="32">
        <v>0</v>
      </c>
      <c r="V119" s="32">
        <v>0.37253037716129039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15.556904739741935</v>
      </c>
      <c r="AW119" s="32">
        <v>19.516959290322578</v>
      </c>
      <c r="AX119" s="32">
        <v>0</v>
      </c>
      <c r="AY119" s="32">
        <v>0</v>
      </c>
      <c r="AZ119" s="32">
        <v>8.2580768938449847</v>
      </c>
      <c r="BA119" s="32">
        <v>0</v>
      </c>
      <c r="BB119" s="32">
        <v>0</v>
      </c>
      <c r="BC119" s="32">
        <v>0</v>
      </c>
      <c r="BD119" s="32">
        <v>0</v>
      </c>
      <c r="BE119" s="32">
        <v>0</v>
      </c>
      <c r="BF119" s="32">
        <v>8.3685170087419358</v>
      </c>
      <c r="BG119" s="32">
        <v>5.5027423493548389</v>
      </c>
      <c r="BH119" s="32">
        <v>5.4822919354838712E-2</v>
      </c>
      <c r="BI119" s="32">
        <v>0</v>
      </c>
      <c r="BJ119" s="32">
        <v>3.9258471254838709</v>
      </c>
      <c r="BK119" s="33">
        <f t="shared" si="2"/>
        <v>72.188684447038511</v>
      </c>
    </row>
    <row r="120" spans="1:63">
      <c r="A120" s="30"/>
      <c r="B120" s="31" t="s">
        <v>124</v>
      </c>
      <c r="C120" s="32">
        <v>0</v>
      </c>
      <c r="D120" s="32">
        <v>0.49781046774193549</v>
      </c>
      <c r="E120" s="32">
        <v>0</v>
      </c>
      <c r="F120" s="32">
        <v>0</v>
      </c>
      <c r="G120" s="32">
        <v>0</v>
      </c>
      <c r="H120" s="32">
        <v>0.18814349335483871</v>
      </c>
      <c r="I120" s="32">
        <v>42.269639938709673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0.10144874790322585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1.4064170949354835</v>
      </c>
      <c r="AW120" s="32">
        <v>12.112663492387098</v>
      </c>
      <c r="AX120" s="32">
        <v>0</v>
      </c>
      <c r="AY120" s="32">
        <v>0</v>
      </c>
      <c r="AZ120" s="32">
        <v>0.22057883870817818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1.2404882557096775</v>
      </c>
      <c r="BG120" s="32">
        <v>0</v>
      </c>
      <c r="BH120" s="32">
        <v>0</v>
      </c>
      <c r="BI120" s="32">
        <v>0</v>
      </c>
      <c r="BJ120" s="32">
        <v>4.4115767741935485E-2</v>
      </c>
      <c r="BK120" s="33">
        <f t="shared" si="2"/>
        <v>58.081306097192048</v>
      </c>
    </row>
    <row r="121" spans="1:63">
      <c r="A121" s="30"/>
      <c r="B121" s="31" t="s">
        <v>125</v>
      </c>
      <c r="C121" s="32">
        <v>0</v>
      </c>
      <c r="D121" s="32">
        <v>1.5458000645161289</v>
      </c>
      <c r="E121" s="32">
        <v>0</v>
      </c>
      <c r="F121" s="32">
        <v>0</v>
      </c>
      <c r="G121" s="32">
        <v>0</v>
      </c>
      <c r="H121" s="32">
        <v>5.9624922670322587</v>
      </c>
      <c r="I121" s="32">
        <v>13.249714838709679</v>
      </c>
      <c r="J121" s="32">
        <v>0</v>
      </c>
      <c r="K121" s="32">
        <v>0</v>
      </c>
      <c r="L121" s="32">
        <v>1.7533193065483872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1.0642299544516132</v>
      </c>
      <c r="S121" s="32">
        <v>0</v>
      </c>
      <c r="T121" s="32">
        <v>0</v>
      </c>
      <c r="U121" s="32">
        <v>0</v>
      </c>
      <c r="V121" s="32">
        <v>12.687656922548388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0.1749049806451613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18.064888410838712</v>
      </c>
      <c r="AW121" s="32">
        <v>3.2357421419354844</v>
      </c>
      <c r="AX121" s="32">
        <v>0</v>
      </c>
      <c r="AY121" s="32">
        <v>0</v>
      </c>
      <c r="AZ121" s="32">
        <v>10.153259066137531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45.38299833022581</v>
      </c>
      <c r="BG121" s="32">
        <v>0.19676810322580646</v>
      </c>
      <c r="BH121" s="32">
        <v>0</v>
      </c>
      <c r="BI121" s="32">
        <v>0</v>
      </c>
      <c r="BJ121" s="32">
        <v>2.1946019380645163</v>
      </c>
      <c r="BK121" s="33">
        <f t="shared" si="2"/>
        <v>115.66637632487949</v>
      </c>
    </row>
    <row r="122" spans="1:63">
      <c r="A122" s="30"/>
      <c r="B122" s="31" t="s">
        <v>126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2.0581149039354845</v>
      </c>
      <c r="I122" s="32">
        <v>0</v>
      </c>
      <c r="J122" s="32">
        <v>0</v>
      </c>
      <c r="K122" s="32">
        <v>0</v>
      </c>
      <c r="L122" s="32">
        <v>1.2416274603870967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0.5052267634193548</v>
      </c>
      <c r="S122" s="32">
        <v>0</v>
      </c>
      <c r="T122" s="32">
        <v>0</v>
      </c>
      <c r="U122" s="32">
        <v>0</v>
      </c>
      <c r="V122" s="32">
        <v>0.6427492580645161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6.4989193548387086E-2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17.312802071</v>
      </c>
      <c r="AW122" s="32">
        <v>9.1519644912580649</v>
      </c>
      <c r="AX122" s="32">
        <v>0</v>
      </c>
      <c r="AY122" s="32">
        <v>0</v>
      </c>
      <c r="AZ122" s="32">
        <v>20.830958928726012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2.0320557371935482</v>
      </c>
      <c r="BG122" s="32">
        <v>0</v>
      </c>
      <c r="BH122" s="32">
        <v>5.4157661290322581E-2</v>
      </c>
      <c r="BI122" s="32">
        <v>0</v>
      </c>
      <c r="BJ122" s="32">
        <v>1.4302452154516128</v>
      </c>
      <c r="BK122" s="33">
        <f t="shared" si="2"/>
        <v>55.324891684274398</v>
      </c>
    </row>
    <row r="123" spans="1:63">
      <c r="A123" s="30"/>
      <c r="B123" s="31" t="s">
        <v>127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1.3682089900967744</v>
      </c>
      <c r="I123" s="32">
        <v>0</v>
      </c>
      <c r="J123" s="32">
        <v>0</v>
      </c>
      <c r="K123" s="32">
        <v>0</v>
      </c>
      <c r="L123" s="32">
        <v>1.4557062967741936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0.29185293129032258</v>
      </c>
      <c r="S123" s="32">
        <v>0</v>
      </c>
      <c r="T123" s="32">
        <v>0</v>
      </c>
      <c r="U123" s="32">
        <v>0</v>
      </c>
      <c r="V123" s="32">
        <v>0.77921814999999994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1.0819970967741932E-3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5.4099854838709671</v>
      </c>
      <c r="AS123" s="32">
        <v>0</v>
      </c>
      <c r="AT123" s="32">
        <v>0</v>
      </c>
      <c r="AU123" s="32">
        <v>0</v>
      </c>
      <c r="AV123" s="32">
        <v>10.037596833838711</v>
      </c>
      <c r="AW123" s="32">
        <v>8.6559767741935474</v>
      </c>
      <c r="AX123" s="32">
        <v>0</v>
      </c>
      <c r="AY123" s="32">
        <v>0</v>
      </c>
      <c r="AZ123" s="32">
        <v>3.7599879419638538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3.798912542580644</v>
      </c>
      <c r="BG123" s="32">
        <v>6.5918552387096763E-2</v>
      </c>
      <c r="BH123" s="32">
        <v>0</v>
      </c>
      <c r="BI123" s="32">
        <v>0</v>
      </c>
      <c r="BJ123" s="32">
        <v>0.34623907096774192</v>
      </c>
      <c r="BK123" s="33">
        <f t="shared" si="2"/>
        <v>35.97068556506062</v>
      </c>
    </row>
    <row r="124" spans="1:63">
      <c r="A124" s="30"/>
      <c r="B124" s="31" t="s">
        <v>128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4.9078361119032277</v>
      </c>
      <c r="I124" s="32">
        <v>24.43957983870968</v>
      </c>
      <c r="J124" s="32">
        <v>0.27155088709677422</v>
      </c>
      <c r="K124" s="32">
        <v>0</v>
      </c>
      <c r="L124" s="32">
        <v>0.40732633064516133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0.3705142649999999</v>
      </c>
      <c r="S124" s="32">
        <v>0</v>
      </c>
      <c r="T124" s="32">
        <v>0</v>
      </c>
      <c r="U124" s="32">
        <v>0</v>
      </c>
      <c r="V124" s="32">
        <v>0.20956356532258066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5.3769741935483867E-2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11.006439747064519</v>
      </c>
      <c r="AW124" s="32">
        <v>6.0278664239032267</v>
      </c>
      <c r="AX124" s="32">
        <v>0</v>
      </c>
      <c r="AY124" s="32">
        <v>0</v>
      </c>
      <c r="AZ124" s="32">
        <v>5.1372956576250326</v>
      </c>
      <c r="BA124" s="32">
        <v>0</v>
      </c>
      <c r="BB124" s="32">
        <v>0</v>
      </c>
      <c r="BC124" s="32">
        <v>0</v>
      </c>
      <c r="BD124" s="32">
        <v>0</v>
      </c>
      <c r="BE124" s="32">
        <v>0</v>
      </c>
      <c r="BF124" s="32">
        <v>3.3363655006129043</v>
      </c>
      <c r="BG124" s="32">
        <v>2.1507896774193548E-2</v>
      </c>
      <c r="BH124" s="32">
        <v>0</v>
      </c>
      <c r="BI124" s="32">
        <v>0</v>
      </c>
      <c r="BJ124" s="32">
        <v>0.57738421196774192</v>
      </c>
      <c r="BK124" s="33">
        <f t="shared" si="2"/>
        <v>56.767000178560522</v>
      </c>
    </row>
    <row r="125" spans="1:63">
      <c r="A125" s="30"/>
      <c r="B125" s="31" t="s">
        <v>129</v>
      </c>
      <c r="C125" s="32">
        <v>0</v>
      </c>
      <c r="D125" s="32">
        <v>1.6212660548387097</v>
      </c>
      <c r="E125" s="32">
        <v>0</v>
      </c>
      <c r="F125" s="32">
        <v>0</v>
      </c>
      <c r="G125" s="32">
        <v>0</v>
      </c>
      <c r="H125" s="32">
        <v>4.3970886687741926</v>
      </c>
      <c r="I125" s="32">
        <v>17.17897806451613</v>
      </c>
      <c r="J125" s="32">
        <v>0</v>
      </c>
      <c r="K125" s="32">
        <v>0</v>
      </c>
      <c r="L125" s="32">
        <v>1.089791420967742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0.20131909090322581</v>
      </c>
      <c r="S125" s="32">
        <v>0</v>
      </c>
      <c r="T125" s="32">
        <v>11.327388661290323</v>
      </c>
      <c r="U125" s="32">
        <v>0</v>
      </c>
      <c r="V125" s="32">
        <v>1.089791420967742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4.6303054447096788</v>
      </c>
      <c r="AW125" s="32">
        <v>0</v>
      </c>
      <c r="AX125" s="32">
        <v>0</v>
      </c>
      <c r="AY125" s="32">
        <v>0</v>
      </c>
      <c r="AZ125" s="32">
        <v>2.1737970966231845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3.1718428700967749</v>
      </c>
      <c r="BG125" s="32">
        <v>0</v>
      </c>
      <c r="BH125" s="32">
        <v>0</v>
      </c>
      <c r="BI125" s="32">
        <v>0</v>
      </c>
      <c r="BJ125" s="32">
        <v>2.8819565809677421</v>
      </c>
      <c r="BK125" s="33">
        <f t="shared" si="2"/>
        <v>49.763525374655444</v>
      </c>
    </row>
    <row r="126" spans="1:63">
      <c r="A126" s="30"/>
      <c r="B126" s="31" t="s">
        <v>130</v>
      </c>
      <c r="C126" s="32">
        <v>0</v>
      </c>
      <c r="D126" s="32">
        <v>1.8783404838709679</v>
      </c>
      <c r="E126" s="32">
        <v>0</v>
      </c>
      <c r="F126" s="32">
        <v>0</v>
      </c>
      <c r="G126" s="32">
        <v>0</v>
      </c>
      <c r="H126" s="32">
        <v>2.5793549032903225</v>
      </c>
      <c r="I126" s="32">
        <v>19.320073548387096</v>
      </c>
      <c r="J126" s="32">
        <v>0</v>
      </c>
      <c r="K126" s="32">
        <v>0</v>
      </c>
      <c r="L126" s="32">
        <v>0.74453985541935486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0.70527377070967756</v>
      </c>
      <c r="S126" s="32">
        <v>0</v>
      </c>
      <c r="T126" s="32">
        <v>11.538377258064516</v>
      </c>
      <c r="U126" s="32">
        <v>0</v>
      </c>
      <c r="V126" s="32">
        <v>7.5135336612903211E-2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4.2204464852580639</v>
      </c>
      <c r="AW126" s="32">
        <v>0</v>
      </c>
      <c r="AX126" s="32">
        <v>0</v>
      </c>
      <c r="AY126" s="32">
        <v>0</v>
      </c>
      <c r="AZ126" s="32">
        <v>1.4527253644255502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1.9458102016129029</v>
      </c>
      <c r="BG126" s="32">
        <v>0</v>
      </c>
      <c r="BH126" s="32">
        <v>0</v>
      </c>
      <c r="BI126" s="32">
        <v>0</v>
      </c>
      <c r="BJ126" s="32">
        <v>0.14034858825806448</v>
      </c>
      <c r="BK126" s="33">
        <f t="shared" si="2"/>
        <v>44.600425795909416</v>
      </c>
    </row>
    <row r="127" spans="1:63">
      <c r="A127" s="30"/>
      <c r="B127" s="31" t="s">
        <v>131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2.2682843941935484</v>
      </c>
      <c r="I127" s="32">
        <v>4.3780859883870971</v>
      </c>
      <c r="J127" s="32">
        <v>0.32239219354838711</v>
      </c>
      <c r="K127" s="32">
        <v>0</v>
      </c>
      <c r="L127" s="32">
        <v>0.38848259322580642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0.17897883761290323</v>
      </c>
      <c r="S127" s="32">
        <v>0</v>
      </c>
      <c r="T127" s="32">
        <v>5.373203225806452E-2</v>
      </c>
      <c r="U127" s="32">
        <v>0</v>
      </c>
      <c r="V127" s="32">
        <v>3.1181034971290322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3.8300980645161298E-2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6.1512971903548381</v>
      </c>
      <c r="AW127" s="32">
        <v>0.47876225806451617</v>
      </c>
      <c r="AX127" s="32">
        <v>0</v>
      </c>
      <c r="AY127" s="32">
        <v>0</v>
      </c>
      <c r="AZ127" s="32">
        <v>1.8263530442567231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4.4124044151290338</v>
      </c>
      <c r="BG127" s="32">
        <v>1.8992330774193544E-2</v>
      </c>
      <c r="BH127" s="32">
        <v>2.6597903225806456E-2</v>
      </c>
      <c r="BI127" s="32">
        <v>0</v>
      </c>
      <c r="BJ127" s="32">
        <v>1.0855656146129034</v>
      </c>
      <c r="BK127" s="33">
        <f t="shared" si="2"/>
        <v>24.746333273418013</v>
      </c>
    </row>
    <row r="128" spans="1:63">
      <c r="A128" s="30"/>
      <c r="B128" s="31" t="s">
        <v>132</v>
      </c>
      <c r="C128" s="32">
        <v>0</v>
      </c>
      <c r="D128" s="32">
        <v>3.1866212903225803</v>
      </c>
      <c r="E128" s="32">
        <v>0</v>
      </c>
      <c r="F128" s="32">
        <v>0</v>
      </c>
      <c r="G128" s="32">
        <v>0</v>
      </c>
      <c r="H128" s="32">
        <v>2.585098976419355</v>
      </c>
      <c r="I128" s="32">
        <v>14.041803439354839</v>
      </c>
      <c r="J128" s="32">
        <v>0</v>
      </c>
      <c r="K128" s="32">
        <v>0</v>
      </c>
      <c r="L128" s="32">
        <v>0.69182079912903238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0.80920750638709682</v>
      </c>
      <c r="S128" s="32">
        <v>0.10622070967741934</v>
      </c>
      <c r="T128" s="32">
        <v>10.887622741935484</v>
      </c>
      <c r="U128" s="32">
        <v>0</v>
      </c>
      <c r="V128" s="32">
        <v>2.5375725275161289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0.1156848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4.0850260311290327</v>
      </c>
      <c r="AW128" s="32">
        <v>4.0483804969677424</v>
      </c>
      <c r="AX128" s="32">
        <v>0</v>
      </c>
      <c r="AY128" s="32">
        <v>0</v>
      </c>
      <c r="AZ128" s="32">
        <v>2.2841948808366985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2.7412934493225807</v>
      </c>
      <c r="BG128" s="32">
        <v>0.35757120000000003</v>
      </c>
      <c r="BH128" s="32">
        <v>2.6291999999999999E-2</v>
      </c>
      <c r="BI128" s="32">
        <v>0</v>
      </c>
      <c r="BJ128" s="32">
        <v>0.43704082080645168</v>
      </c>
      <c r="BK128" s="33">
        <f t="shared" si="2"/>
        <v>48.941451669804444</v>
      </c>
    </row>
    <row r="129" spans="1:63">
      <c r="A129" s="30"/>
      <c r="B129" s="31" t="s">
        <v>133</v>
      </c>
      <c r="C129" s="32">
        <v>0</v>
      </c>
      <c r="D129" s="32">
        <v>3.7106920967741934</v>
      </c>
      <c r="E129" s="32">
        <v>0</v>
      </c>
      <c r="F129" s="32">
        <v>0</v>
      </c>
      <c r="G129" s="32">
        <v>0</v>
      </c>
      <c r="H129" s="32">
        <v>1.2968176386774197</v>
      </c>
      <c r="I129" s="32">
        <v>19.401618677419357</v>
      </c>
      <c r="J129" s="32">
        <v>0</v>
      </c>
      <c r="K129" s="32">
        <v>0</v>
      </c>
      <c r="L129" s="32">
        <v>1.6009860566451612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0.86368687190322579</v>
      </c>
      <c r="S129" s="32">
        <v>0</v>
      </c>
      <c r="T129" s="32">
        <v>4.9829293870967746</v>
      </c>
      <c r="U129" s="32">
        <v>0</v>
      </c>
      <c r="V129" s="32">
        <v>0.28766577212903227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4.6003080060967738</v>
      </c>
      <c r="AW129" s="32">
        <v>0.85580205483870975</v>
      </c>
      <c r="AX129" s="32">
        <v>0</v>
      </c>
      <c r="AY129" s="32">
        <v>0</v>
      </c>
      <c r="AZ129" s="32">
        <v>2.9423133262555838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2.9212290280967741</v>
      </c>
      <c r="BG129" s="32">
        <v>0.79985917216129032</v>
      </c>
      <c r="BH129" s="32">
        <v>0</v>
      </c>
      <c r="BI129" s="32">
        <v>0</v>
      </c>
      <c r="BJ129" s="32">
        <v>1.0686220195483871</v>
      </c>
      <c r="BK129" s="33">
        <f t="shared" si="2"/>
        <v>45.33253010764269</v>
      </c>
    </row>
    <row r="130" spans="1:63">
      <c r="A130" s="30"/>
      <c r="B130" s="31" t="s">
        <v>134</v>
      </c>
      <c r="C130" s="32">
        <v>0</v>
      </c>
      <c r="D130" s="32">
        <v>3.0201689032258066</v>
      </c>
      <c r="E130" s="32">
        <v>0</v>
      </c>
      <c r="F130" s="32">
        <v>0</v>
      </c>
      <c r="G130" s="32">
        <v>0</v>
      </c>
      <c r="H130" s="32">
        <v>1.4724635331935485</v>
      </c>
      <c r="I130" s="32">
        <v>0</v>
      </c>
      <c r="J130" s="32">
        <v>0</v>
      </c>
      <c r="K130" s="32">
        <v>0</v>
      </c>
      <c r="L130" s="32">
        <v>0.78451643883870958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0.2455492267741935</v>
      </c>
      <c r="S130" s="32">
        <v>0.21194167741935485</v>
      </c>
      <c r="T130" s="32">
        <v>0</v>
      </c>
      <c r="U130" s="32">
        <v>0</v>
      </c>
      <c r="V130" s="32">
        <v>0.24903147096774195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0.21003716129032257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7.1616404312903237</v>
      </c>
      <c r="AW130" s="32">
        <v>11.036408545258068</v>
      </c>
      <c r="AX130" s="32">
        <v>0</v>
      </c>
      <c r="AY130" s="32">
        <v>0</v>
      </c>
      <c r="AZ130" s="32">
        <v>3.2357998818552618</v>
      </c>
      <c r="BA130" s="32">
        <v>0</v>
      </c>
      <c r="BB130" s="32">
        <v>0</v>
      </c>
      <c r="BC130" s="32">
        <v>0</v>
      </c>
      <c r="BD130" s="32">
        <v>0</v>
      </c>
      <c r="BE130" s="32">
        <v>0</v>
      </c>
      <c r="BF130" s="32">
        <v>1.5462027726451615</v>
      </c>
      <c r="BG130" s="32">
        <v>7.4608683786774197</v>
      </c>
      <c r="BH130" s="32">
        <v>0</v>
      </c>
      <c r="BI130" s="32">
        <v>0</v>
      </c>
      <c r="BJ130" s="32">
        <v>0.22999069161290323</v>
      </c>
      <c r="BK130" s="33">
        <f t="shared" ref="BK130:BK158" si="3">SUM(C130:BJ130)</f>
        <v>36.864619113048818</v>
      </c>
    </row>
    <row r="131" spans="1:63">
      <c r="A131" s="30"/>
      <c r="B131" s="31" t="s">
        <v>135</v>
      </c>
      <c r="C131" s="32">
        <v>0</v>
      </c>
      <c r="D131" s="32">
        <v>3.308942</v>
      </c>
      <c r="E131" s="32">
        <v>0</v>
      </c>
      <c r="F131" s="32">
        <v>0</v>
      </c>
      <c r="G131" s="32">
        <v>0</v>
      </c>
      <c r="H131" s="32">
        <v>5.9145433636129026</v>
      </c>
      <c r="I131" s="32">
        <v>21.71384615767742</v>
      </c>
      <c r="J131" s="32">
        <v>1.6011009677419354</v>
      </c>
      <c r="K131" s="32">
        <v>0</v>
      </c>
      <c r="L131" s="32">
        <v>17.547809694935484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4.4327929291612893</v>
      </c>
      <c r="S131" s="32">
        <v>7.5892185870967737</v>
      </c>
      <c r="T131" s="32">
        <v>4.2696025806451612</v>
      </c>
      <c r="U131" s="32">
        <v>0</v>
      </c>
      <c r="V131" s="32">
        <v>10.571399786290321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0.38097766451612902</v>
      </c>
      <c r="AC131" s="32">
        <v>0.14815798064516128</v>
      </c>
      <c r="AD131" s="32">
        <v>0</v>
      </c>
      <c r="AE131" s="32">
        <v>0</v>
      </c>
      <c r="AF131" s="32">
        <v>5.2913564516129032E-2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4.2330851612903224E-3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41.2528411356774</v>
      </c>
      <c r="AW131" s="32">
        <v>25.673682668838708</v>
      </c>
      <c r="AX131" s="32">
        <v>0</v>
      </c>
      <c r="AY131" s="32">
        <v>0</v>
      </c>
      <c r="AZ131" s="32">
        <v>14.007294006758661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24.000242194483867</v>
      </c>
      <c r="BG131" s="32">
        <v>2.9681450949032255</v>
      </c>
      <c r="BH131" s="32">
        <v>1.534493370967742</v>
      </c>
      <c r="BI131" s="32">
        <v>0</v>
      </c>
      <c r="BJ131" s="32">
        <v>4.9329709805161297</v>
      </c>
      <c r="BK131" s="33">
        <f t="shared" si="3"/>
        <v>191.90520781414571</v>
      </c>
    </row>
    <row r="132" spans="1:63">
      <c r="A132" s="30"/>
      <c r="B132" s="31" t="s">
        <v>136</v>
      </c>
      <c r="C132" s="32">
        <v>0</v>
      </c>
      <c r="D132" s="32">
        <v>0.75048740645161294</v>
      </c>
      <c r="E132" s="32">
        <v>0</v>
      </c>
      <c r="F132" s="32">
        <v>0</v>
      </c>
      <c r="G132" s="32">
        <v>0</v>
      </c>
      <c r="H132" s="32">
        <v>1.5279377336129039</v>
      </c>
      <c r="I132" s="32">
        <v>103.06099786864516</v>
      </c>
      <c r="J132" s="32">
        <v>0</v>
      </c>
      <c r="K132" s="32">
        <v>0</v>
      </c>
      <c r="L132" s="32">
        <v>1.275828590967742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0.26243939374193559</v>
      </c>
      <c r="S132" s="32">
        <v>5.2851225806451607</v>
      </c>
      <c r="T132" s="32">
        <v>0</v>
      </c>
      <c r="U132" s="32">
        <v>0</v>
      </c>
      <c r="V132" s="32">
        <v>0.29860942580645167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1.6844470532903226</v>
      </c>
      <c r="AW132" s="32">
        <v>5.4368201129032254</v>
      </c>
      <c r="AX132" s="32">
        <v>0</v>
      </c>
      <c r="AY132" s="32">
        <v>0</v>
      </c>
      <c r="AZ132" s="32">
        <v>3.3318436100376512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0.37033830635483878</v>
      </c>
      <c r="BG132" s="32">
        <v>5.2784661290322576</v>
      </c>
      <c r="BH132" s="32">
        <v>0</v>
      </c>
      <c r="BI132" s="32">
        <v>0</v>
      </c>
      <c r="BJ132" s="32">
        <v>5.5951740967741935E-2</v>
      </c>
      <c r="BK132" s="33">
        <f t="shared" si="3"/>
        <v>128.619289952457</v>
      </c>
    </row>
    <row r="133" spans="1:63">
      <c r="A133" s="30"/>
      <c r="B133" s="31" t="s">
        <v>137</v>
      </c>
      <c r="C133" s="32">
        <v>0</v>
      </c>
      <c r="D133" s="32">
        <v>14.520227838709678</v>
      </c>
      <c r="E133" s="32">
        <v>0</v>
      </c>
      <c r="F133" s="32">
        <v>0</v>
      </c>
      <c r="G133" s="32">
        <v>0</v>
      </c>
      <c r="H133" s="32">
        <v>10.911163900354842</v>
      </c>
      <c r="I133" s="32">
        <v>5.2993532258064524E-2</v>
      </c>
      <c r="J133" s="32">
        <v>0</v>
      </c>
      <c r="K133" s="32">
        <v>0</v>
      </c>
      <c r="L133" s="32">
        <v>2.0095994196451614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2.172717380612903</v>
      </c>
      <c r="S133" s="32">
        <v>1.5898059677419356E-2</v>
      </c>
      <c r="T133" s="32">
        <v>3.1800105009032258</v>
      </c>
      <c r="U133" s="32">
        <v>0</v>
      </c>
      <c r="V133" s="32">
        <v>8.9415986979032258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0.2313036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1.5770699999999999E-2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25.147241603129036</v>
      </c>
      <c r="AW133" s="32">
        <v>27.125604000000003</v>
      </c>
      <c r="AX133" s="32">
        <v>0</v>
      </c>
      <c r="AY133" s="32">
        <v>0</v>
      </c>
      <c r="AZ133" s="32">
        <v>16.714038368984529</v>
      </c>
      <c r="BA133" s="32">
        <v>0</v>
      </c>
      <c r="BB133" s="32">
        <v>0</v>
      </c>
      <c r="BC133" s="32">
        <v>0</v>
      </c>
      <c r="BD133" s="32">
        <v>0</v>
      </c>
      <c r="BE133" s="32">
        <v>0</v>
      </c>
      <c r="BF133" s="32">
        <v>12.171206031032259</v>
      </c>
      <c r="BG133" s="32">
        <v>2.0775007743225808</v>
      </c>
      <c r="BH133" s="32">
        <v>1.4193629999999999</v>
      </c>
      <c r="BI133" s="32">
        <v>0</v>
      </c>
      <c r="BJ133" s="32">
        <v>7.213012293935483</v>
      </c>
      <c r="BK133" s="33">
        <f t="shared" si="3"/>
        <v>133.91924970146843</v>
      </c>
    </row>
    <row r="134" spans="1:63">
      <c r="A134" s="30"/>
      <c r="B134" s="31" t="s">
        <v>138</v>
      </c>
      <c r="C134" s="32">
        <v>0</v>
      </c>
      <c r="D134" s="32">
        <v>3.1551193548387095</v>
      </c>
      <c r="E134" s="32">
        <v>0</v>
      </c>
      <c r="F134" s="32">
        <v>0</v>
      </c>
      <c r="G134" s="32">
        <v>0</v>
      </c>
      <c r="H134" s="32">
        <v>13.31510093867742</v>
      </c>
      <c r="I134" s="32">
        <v>64.154093548387095</v>
      </c>
      <c r="J134" s="32">
        <v>0</v>
      </c>
      <c r="K134" s="32">
        <v>0</v>
      </c>
      <c r="L134" s="32">
        <v>6.7062061887096798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0.35359051935483876</v>
      </c>
      <c r="S134" s="32">
        <v>11.726526935483871</v>
      </c>
      <c r="T134" s="32">
        <v>5.2585322580645162</v>
      </c>
      <c r="U134" s="32">
        <v>0</v>
      </c>
      <c r="V134" s="32">
        <v>3.4180459677419353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7.8246193548387091E-2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15.420054160354841</v>
      </c>
      <c r="AW134" s="32">
        <v>5.6337259354838709</v>
      </c>
      <c r="AX134" s="32">
        <v>0</v>
      </c>
      <c r="AY134" s="32">
        <v>0</v>
      </c>
      <c r="AZ134" s="32">
        <v>5.0082780284690935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0.7574752105161292</v>
      </c>
      <c r="BG134" s="32">
        <v>0</v>
      </c>
      <c r="BH134" s="32">
        <v>0</v>
      </c>
      <c r="BI134" s="32">
        <v>0</v>
      </c>
      <c r="BJ134" s="32">
        <v>0.17735803870967742</v>
      </c>
      <c r="BK134" s="33">
        <f t="shared" si="3"/>
        <v>135.16235327834008</v>
      </c>
    </row>
    <row r="135" spans="1:63">
      <c r="A135" s="30"/>
      <c r="B135" s="31" t="s">
        <v>139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3.4833214603548384</v>
      </c>
      <c r="I135" s="32">
        <v>1.0510964516129031</v>
      </c>
      <c r="J135" s="32">
        <v>0</v>
      </c>
      <c r="K135" s="32">
        <v>0</v>
      </c>
      <c r="L135" s="32">
        <v>0.99037873006451616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0.24257116048387098</v>
      </c>
      <c r="S135" s="32">
        <v>0</v>
      </c>
      <c r="T135" s="32">
        <v>0.13664253870967744</v>
      </c>
      <c r="U135" s="32">
        <v>0</v>
      </c>
      <c r="V135" s="32">
        <v>3.3102039580645164E-2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2.6076225806451612E-2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5.9516310378064503</v>
      </c>
      <c r="AW135" s="32">
        <v>0</v>
      </c>
      <c r="AX135" s="32">
        <v>0</v>
      </c>
      <c r="AY135" s="32">
        <v>0</v>
      </c>
      <c r="AZ135" s="32">
        <v>6.8625465180642102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1.5707927440645162</v>
      </c>
      <c r="BG135" s="32">
        <v>0.21892487503225802</v>
      </c>
      <c r="BH135" s="32">
        <v>0</v>
      </c>
      <c r="BI135" s="32">
        <v>0</v>
      </c>
      <c r="BJ135" s="32">
        <v>1.509566897419355</v>
      </c>
      <c r="BK135" s="33">
        <f t="shared" si="3"/>
        <v>22.076650678999691</v>
      </c>
    </row>
    <row r="136" spans="1:63">
      <c r="A136" s="30"/>
      <c r="B136" s="31" t="s">
        <v>140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1.3528971313225806</v>
      </c>
      <c r="I136" s="32">
        <v>0</v>
      </c>
      <c r="J136" s="32">
        <v>0</v>
      </c>
      <c r="K136" s="32">
        <v>0</v>
      </c>
      <c r="L136" s="32">
        <v>0.94948421358064505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5.6101256030967752</v>
      </c>
      <c r="S136" s="32">
        <v>0</v>
      </c>
      <c r="T136" s="32">
        <v>2.6254572580645164</v>
      </c>
      <c r="U136" s="32">
        <v>0</v>
      </c>
      <c r="V136" s="32">
        <v>2.3284784975483879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5.628483664</v>
      </c>
      <c r="AW136" s="32">
        <v>2.0980629200645162</v>
      </c>
      <c r="AX136" s="32">
        <v>0</v>
      </c>
      <c r="AY136" s="32">
        <v>0</v>
      </c>
      <c r="AZ136" s="32">
        <v>4.6211749214555136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1.3711865923870972</v>
      </c>
      <c r="BG136" s="32">
        <v>0.12516015000000003</v>
      </c>
      <c r="BH136" s="32">
        <v>0</v>
      </c>
      <c r="BI136" s="32">
        <v>0</v>
      </c>
      <c r="BJ136" s="32">
        <v>1.0692590147096774</v>
      </c>
      <c r="BK136" s="33">
        <f t="shared" si="3"/>
        <v>27.779769966229708</v>
      </c>
    </row>
    <row r="137" spans="1:63">
      <c r="A137" s="30"/>
      <c r="B137" s="31" t="s">
        <v>141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2.3843550732580652</v>
      </c>
      <c r="I137" s="32">
        <v>3.4635629032258066</v>
      </c>
      <c r="J137" s="32">
        <v>0</v>
      </c>
      <c r="K137" s="32">
        <v>0</v>
      </c>
      <c r="L137" s="32">
        <v>0.68221693548387097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0.46992530099999991</v>
      </c>
      <c r="S137" s="32">
        <v>0</v>
      </c>
      <c r="T137" s="32">
        <v>0</v>
      </c>
      <c r="U137" s="32">
        <v>0</v>
      </c>
      <c r="V137" s="32">
        <v>1.5539732144838714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0</v>
      </c>
      <c r="AM137" s="32">
        <v>0</v>
      </c>
      <c r="AN137" s="32">
        <v>0</v>
      </c>
      <c r="AO137" s="32">
        <v>0</v>
      </c>
      <c r="AP137" s="32">
        <v>0</v>
      </c>
      <c r="AQ137" s="32">
        <v>0</v>
      </c>
      <c r="AR137" s="32">
        <v>0</v>
      </c>
      <c r="AS137" s="32">
        <v>0</v>
      </c>
      <c r="AT137" s="32">
        <v>0</v>
      </c>
      <c r="AU137" s="32">
        <v>0</v>
      </c>
      <c r="AV137" s="32">
        <v>2.5015211006129032</v>
      </c>
      <c r="AW137" s="32">
        <v>3.229444</v>
      </c>
      <c r="AX137" s="32">
        <v>0</v>
      </c>
      <c r="AY137" s="32">
        <v>0</v>
      </c>
      <c r="AZ137" s="32">
        <v>5.2029049766722784</v>
      </c>
      <c r="BA137" s="32">
        <v>0</v>
      </c>
      <c r="BB137" s="32">
        <v>0</v>
      </c>
      <c r="BC137" s="32">
        <v>0</v>
      </c>
      <c r="BD137" s="32">
        <v>0</v>
      </c>
      <c r="BE137" s="32">
        <v>0</v>
      </c>
      <c r="BF137" s="32">
        <v>1.4040784581612904</v>
      </c>
      <c r="BG137" s="32">
        <v>1.0417561290322581E-2</v>
      </c>
      <c r="BH137" s="32">
        <v>0</v>
      </c>
      <c r="BI137" s="32">
        <v>0</v>
      </c>
      <c r="BJ137" s="32">
        <v>1.0236786308387098</v>
      </c>
      <c r="BK137" s="33">
        <f t="shared" si="3"/>
        <v>21.926078155027117</v>
      </c>
    </row>
    <row r="138" spans="1:63">
      <c r="A138" s="30"/>
      <c r="B138" s="31" t="s">
        <v>142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5.1728858115483867</v>
      </c>
      <c r="I138" s="32">
        <v>6.9135745161290316</v>
      </c>
      <c r="J138" s="32">
        <v>0</v>
      </c>
      <c r="K138" s="32">
        <v>0</v>
      </c>
      <c r="L138" s="32">
        <v>3.3952389943870962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5.3737031968387097</v>
      </c>
      <c r="S138" s="32">
        <v>0</v>
      </c>
      <c r="T138" s="32">
        <v>0</v>
      </c>
      <c r="U138" s="32">
        <v>0</v>
      </c>
      <c r="V138" s="32">
        <v>0.24397103606451614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3.7652162351290319</v>
      </c>
      <c r="AW138" s="32">
        <v>0.98797670967741924</v>
      </c>
      <c r="AX138" s="32">
        <v>0</v>
      </c>
      <c r="AY138" s="32">
        <v>0</v>
      </c>
      <c r="AZ138" s="32">
        <v>1.6450310048640358</v>
      </c>
      <c r="BA138" s="32">
        <v>0</v>
      </c>
      <c r="BB138" s="32">
        <v>0</v>
      </c>
      <c r="BC138" s="32">
        <v>0</v>
      </c>
      <c r="BD138" s="32">
        <v>0</v>
      </c>
      <c r="BE138" s="32">
        <v>0</v>
      </c>
      <c r="BF138" s="32">
        <v>1.3719037361290323</v>
      </c>
      <c r="BG138" s="32">
        <v>0</v>
      </c>
      <c r="BH138" s="32">
        <v>0</v>
      </c>
      <c r="BI138" s="32">
        <v>0</v>
      </c>
      <c r="BJ138" s="32">
        <v>0.15599632258064516</v>
      </c>
      <c r="BK138" s="33">
        <f t="shared" si="3"/>
        <v>29.025497563347905</v>
      </c>
    </row>
    <row r="139" spans="1:63">
      <c r="A139" s="30"/>
      <c r="B139" s="31" t="s">
        <v>143</v>
      </c>
      <c r="C139" s="32">
        <v>0</v>
      </c>
      <c r="D139" s="32">
        <v>0.52475129032258061</v>
      </c>
      <c r="E139" s="32">
        <v>0</v>
      </c>
      <c r="F139" s="32">
        <v>0</v>
      </c>
      <c r="G139" s="32">
        <v>0</v>
      </c>
      <c r="H139" s="32">
        <v>12.745334207032258</v>
      </c>
      <c r="I139" s="32">
        <v>11.456645265903227</v>
      </c>
      <c r="J139" s="32">
        <v>1.0495025806451612</v>
      </c>
      <c r="K139" s="32">
        <v>0</v>
      </c>
      <c r="L139" s="32">
        <v>3.0728204840645144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7.130271740516128</v>
      </c>
      <c r="S139" s="32">
        <v>0.52508259622580644</v>
      </c>
      <c r="T139" s="32">
        <v>3.3587395639677431</v>
      </c>
      <c r="U139" s="32">
        <v>0</v>
      </c>
      <c r="V139" s="32">
        <v>9.7178616836129024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5.210756451612903E-2</v>
      </c>
      <c r="AC139" s="32">
        <v>7.2950590322580638E-2</v>
      </c>
      <c r="AD139" s="32">
        <v>0</v>
      </c>
      <c r="AE139" s="32">
        <v>0</v>
      </c>
      <c r="AF139" s="32">
        <v>0.3126453870967742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16.848977082741932</v>
      </c>
      <c r="AW139" s="32">
        <v>7.0970502870967724</v>
      </c>
      <c r="AX139" s="32">
        <v>0</v>
      </c>
      <c r="AY139" s="32">
        <v>0</v>
      </c>
      <c r="AZ139" s="32">
        <v>15.771802559647531</v>
      </c>
      <c r="BA139" s="32">
        <v>0</v>
      </c>
      <c r="BB139" s="32">
        <v>0</v>
      </c>
      <c r="BC139" s="32">
        <v>0</v>
      </c>
      <c r="BD139" s="32">
        <v>0</v>
      </c>
      <c r="BE139" s="32">
        <v>0</v>
      </c>
      <c r="BF139" s="32">
        <v>7.6199371527096771</v>
      </c>
      <c r="BG139" s="32">
        <v>3.3453056419354841</v>
      </c>
      <c r="BH139" s="32">
        <v>0.10421512903225806</v>
      </c>
      <c r="BI139" s="32">
        <v>0</v>
      </c>
      <c r="BJ139" s="32">
        <v>1.8362010173225805</v>
      </c>
      <c r="BK139" s="33">
        <f t="shared" si="3"/>
        <v>102.64220182471203</v>
      </c>
    </row>
    <row r="140" spans="1:63">
      <c r="A140" s="30"/>
      <c r="B140" s="31" t="s">
        <v>144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2.1801465269032256</v>
      </c>
      <c r="I140" s="32">
        <v>0.5192308064516129</v>
      </c>
      <c r="J140" s="32">
        <v>0</v>
      </c>
      <c r="K140" s="32">
        <v>0</v>
      </c>
      <c r="L140" s="32">
        <v>2.1837989867419352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0.57004364951612907</v>
      </c>
      <c r="S140" s="32">
        <v>0</v>
      </c>
      <c r="T140" s="32">
        <v>3.4269233225806452</v>
      </c>
      <c r="U140" s="32">
        <v>0</v>
      </c>
      <c r="V140" s="32">
        <v>1.3614455334516129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0.36110380645161289</v>
      </c>
      <c r="AC140" s="32">
        <v>9.2855264516129035E-2</v>
      </c>
      <c r="AD140" s="32">
        <v>0</v>
      </c>
      <c r="AE140" s="32">
        <v>0</v>
      </c>
      <c r="AF140" s="32">
        <v>8.2538012903225808E-2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13.659985099677419</v>
      </c>
      <c r="AW140" s="32">
        <v>7.7843663419354838</v>
      </c>
      <c r="AX140" s="32">
        <v>0</v>
      </c>
      <c r="AY140" s="32">
        <v>0</v>
      </c>
      <c r="AZ140" s="32">
        <v>7.1685971882061095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3.9181327836774189</v>
      </c>
      <c r="BG140" s="32">
        <v>0</v>
      </c>
      <c r="BH140" s="32">
        <v>0</v>
      </c>
      <c r="BI140" s="32">
        <v>0</v>
      </c>
      <c r="BJ140" s="32">
        <v>2.5132794400000003</v>
      </c>
      <c r="BK140" s="33">
        <f t="shared" si="3"/>
        <v>45.822446763012557</v>
      </c>
    </row>
    <row r="141" spans="1:63">
      <c r="A141" s="30"/>
      <c r="B141" s="31" t="s">
        <v>145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5.1397743927741937</v>
      </c>
      <c r="I141" s="32">
        <v>0</v>
      </c>
      <c r="J141" s="32">
        <v>0</v>
      </c>
      <c r="K141" s="32">
        <v>0</v>
      </c>
      <c r="L141" s="32">
        <v>1.1083799760322581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3.8255795689354843</v>
      </c>
      <c r="S141" s="32">
        <v>0</v>
      </c>
      <c r="T141" s="32">
        <v>0</v>
      </c>
      <c r="U141" s="32">
        <v>0</v>
      </c>
      <c r="V141" s="32">
        <v>0.18622103774193546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0.15457485483870967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8.120246133806452</v>
      </c>
      <c r="AW141" s="32">
        <v>3.6067466129032257</v>
      </c>
      <c r="AX141" s="32">
        <v>0</v>
      </c>
      <c r="AY141" s="32">
        <v>0</v>
      </c>
      <c r="AZ141" s="32">
        <v>5.0024764011048122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1.3939713673225809</v>
      </c>
      <c r="BG141" s="32">
        <v>0</v>
      </c>
      <c r="BH141" s="32">
        <v>0</v>
      </c>
      <c r="BI141" s="32">
        <v>0</v>
      </c>
      <c r="BJ141" s="32">
        <v>0.38132276106451618</v>
      </c>
      <c r="BK141" s="33">
        <f t="shared" si="3"/>
        <v>28.919293106524169</v>
      </c>
    </row>
    <row r="142" spans="1:63">
      <c r="A142" s="30"/>
      <c r="B142" s="31" t="s">
        <v>146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4.6792202438064514</v>
      </c>
      <c r="I142" s="32">
        <v>0</v>
      </c>
      <c r="J142" s="32">
        <v>0</v>
      </c>
      <c r="K142" s="32">
        <v>0</v>
      </c>
      <c r="L142" s="32">
        <v>1.4600983654516129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1.3575148919354836</v>
      </c>
      <c r="S142" s="32">
        <v>0</v>
      </c>
      <c r="T142" s="32">
        <v>2.3223157258064515</v>
      </c>
      <c r="U142" s="32">
        <v>0</v>
      </c>
      <c r="V142" s="32">
        <v>3.4554146671935482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7.9187732061935474</v>
      </c>
      <c r="AW142" s="32">
        <v>10.221449513290322</v>
      </c>
      <c r="AX142" s="32">
        <v>0</v>
      </c>
      <c r="AY142" s="32">
        <v>0</v>
      </c>
      <c r="AZ142" s="32">
        <v>28.724557220824082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3.1358065722903219</v>
      </c>
      <c r="BG142" s="32">
        <v>0.15402040487096774</v>
      </c>
      <c r="BH142" s="32">
        <v>0</v>
      </c>
      <c r="BI142" s="32">
        <v>0</v>
      </c>
      <c r="BJ142" s="32">
        <v>1.4307059080322579</v>
      </c>
      <c r="BK142" s="33">
        <f t="shared" si="3"/>
        <v>64.859876719695038</v>
      </c>
    </row>
    <row r="143" spans="1:63">
      <c r="A143" s="30"/>
      <c r="B143" s="31" t="s">
        <v>147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1.435093778129032</v>
      </c>
      <c r="I143" s="32">
        <v>0</v>
      </c>
      <c r="J143" s="32">
        <v>0</v>
      </c>
      <c r="K143" s="32">
        <v>0</v>
      </c>
      <c r="L143" s="32">
        <v>0.10373177419354838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8.0433210322580651E-3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185.9151080903226</v>
      </c>
      <c r="AW143" s="32">
        <v>101.09599637158064</v>
      </c>
      <c r="AX143" s="32">
        <v>0</v>
      </c>
      <c r="AY143" s="32">
        <v>0</v>
      </c>
      <c r="AZ143" s="32">
        <v>8.8006821227258207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0.52180243741935495</v>
      </c>
      <c r="BG143" s="32">
        <v>0</v>
      </c>
      <c r="BH143" s="32">
        <v>0</v>
      </c>
      <c r="BI143" s="32">
        <v>0</v>
      </c>
      <c r="BJ143" s="32">
        <v>0</v>
      </c>
      <c r="BK143" s="33">
        <f t="shared" si="3"/>
        <v>297.88045789540331</v>
      </c>
    </row>
    <row r="144" spans="1:63">
      <c r="A144" s="30"/>
      <c r="B144" s="31" t="s">
        <v>148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5.072460640451613</v>
      </c>
      <c r="I144" s="32">
        <v>0</v>
      </c>
      <c r="J144" s="32">
        <v>0</v>
      </c>
      <c r="K144" s="32">
        <v>0</v>
      </c>
      <c r="L144" s="32">
        <v>3.0408386422580649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0.26197282825806451</v>
      </c>
      <c r="S144" s="32">
        <v>5.143106451612903</v>
      </c>
      <c r="T144" s="32">
        <v>0.20572425806451611</v>
      </c>
      <c r="U144" s="32">
        <v>0</v>
      </c>
      <c r="V144" s="32">
        <v>3.7217575526451614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0.12278171612903227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7.2459130637419378</v>
      </c>
      <c r="AW144" s="32">
        <v>5.269381983870967</v>
      </c>
      <c r="AX144" s="32">
        <v>0</v>
      </c>
      <c r="AY144" s="32">
        <v>0</v>
      </c>
      <c r="AZ144" s="32">
        <v>14.85269302208537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4.6641810574516125</v>
      </c>
      <c r="BG144" s="32">
        <v>0.20439606512903225</v>
      </c>
      <c r="BH144" s="32">
        <v>5.1159048387096777E-2</v>
      </c>
      <c r="BI144" s="32">
        <v>0</v>
      </c>
      <c r="BJ144" s="32">
        <v>0.6977103595806452</v>
      </c>
      <c r="BK144" s="33">
        <f t="shared" si="3"/>
        <v>50.554076689666026</v>
      </c>
    </row>
    <row r="145" spans="1:63">
      <c r="A145" s="30"/>
      <c r="B145" s="31" t="s">
        <v>149</v>
      </c>
      <c r="C145" s="32">
        <v>0</v>
      </c>
      <c r="D145" s="32">
        <v>8.4216053225806444</v>
      </c>
      <c r="E145" s="32">
        <v>0</v>
      </c>
      <c r="F145" s="32">
        <v>0</v>
      </c>
      <c r="G145" s="32">
        <v>0</v>
      </c>
      <c r="H145" s="32">
        <v>6.0372183807741928</v>
      </c>
      <c r="I145" s="32">
        <v>0</v>
      </c>
      <c r="J145" s="32">
        <v>0</v>
      </c>
      <c r="K145" s="32">
        <v>0</v>
      </c>
      <c r="L145" s="32">
        <v>1.0133728914838709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0.265666872</v>
      </c>
      <c r="S145" s="32">
        <v>0</v>
      </c>
      <c r="T145" s="32">
        <v>2.0416012903225806</v>
      </c>
      <c r="U145" s="32">
        <v>0</v>
      </c>
      <c r="V145" s="32">
        <v>0.51040032258064516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1.7270354838709676E-2</v>
      </c>
      <c r="AC145" s="32">
        <v>9.1431290322580641E-2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19.791285708612911</v>
      </c>
      <c r="AW145" s="32">
        <v>2.7862233848064513</v>
      </c>
      <c r="AX145" s="32">
        <v>0</v>
      </c>
      <c r="AY145" s="32">
        <v>0</v>
      </c>
      <c r="AZ145" s="32">
        <v>16.356966740426166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2.7752236375483865</v>
      </c>
      <c r="BG145" s="32">
        <v>0</v>
      </c>
      <c r="BH145" s="32">
        <v>5.0795161290322584E-2</v>
      </c>
      <c r="BI145" s="32">
        <v>0</v>
      </c>
      <c r="BJ145" s="32">
        <v>0.56744622990322569</v>
      </c>
      <c r="BK145" s="33">
        <f t="shared" si="3"/>
        <v>60.726507587490687</v>
      </c>
    </row>
    <row r="146" spans="1:63">
      <c r="A146" s="30"/>
      <c r="B146" s="31" t="s">
        <v>150</v>
      </c>
      <c r="C146" s="32">
        <v>0</v>
      </c>
      <c r="D146" s="32">
        <v>10.676864032258065</v>
      </c>
      <c r="E146" s="32">
        <v>0</v>
      </c>
      <c r="F146" s="32">
        <v>0</v>
      </c>
      <c r="G146" s="32">
        <v>0</v>
      </c>
      <c r="H146" s="32">
        <v>1.5058393860322576</v>
      </c>
      <c r="I146" s="32">
        <v>5.0842209677419357</v>
      </c>
      <c r="J146" s="32">
        <v>0</v>
      </c>
      <c r="K146" s="32">
        <v>0</v>
      </c>
      <c r="L146" s="32">
        <v>0.45736634977419355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0.22108217241935482</v>
      </c>
      <c r="S146" s="32">
        <v>0</v>
      </c>
      <c r="T146" s="32">
        <v>3.0505325806451613</v>
      </c>
      <c r="U146" s="32">
        <v>0</v>
      </c>
      <c r="V146" s="32">
        <v>6.2383391274193549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5.2734103880645167</v>
      </c>
      <c r="AW146" s="32">
        <v>3.988897941935484</v>
      </c>
      <c r="AX146" s="32">
        <v>0</v>
      </c>
      <c r="AY146" s="32">
        <v>0</v>
      </c>
      <c r="AZ146" s="32">
        <v>12.746250024753321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1.879416780612903</v>
      </c>
      <c r="BG146" s="32">
        <v>0.12148927741935484</v>
      </c>
      <c r="BH146" s="32">
        <v>0</v>
      </c>
      <c r="BI146" s="32">
        <v>0</v>
      </c>
      <c r="BJ146" s="32">
        <v>9.1116958064516126E-2</v>
      </c>
      <c r="BK146" s="33">
        <f t="shared" si="3"/>
        <v>51.33482598714042</v>
      </c>
    </row>
    <row r="147" spans="1:63">
      <c r="A147" s="30"/>
      <c r="B147" s="31" t="s">
        <v>151</v>
      </c>
      <c r="C147" s="32">
        <v>0</v>
      </c>
      <c r="D147" s="32">
        <v>13.212680000000001</v>
      </c>
      <c r="E147" s="32">
        <v>0</v>
      </c>
      <c r="F147" s="32">
        <v>0</v>
      </c>
      <c r="G147" s="32">
        <v>0</v>
      </c>
      <c r="H147" s="32">
        <v>12.753354534935486</v>
      </c>
      <c r="I147" s="32">
        <v>36.338918315290321</v>
      </c>
      <c r="J147" s="32">
        <v>0</v>
      </c>
      <c r="K147" s="32">
        <v>0</v>
      </c>
      <c r="L147" s="32">
        <v>4.9618118719677415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4.2708619446451621</v>
      </c>
      <c r="S147" s="32">
        <v>2.5104092000000002</v>
      </c>
      <c r="T147" s="32">
        <v>0.10181360083870966</v>
      </c>
      <c r="U147" s="32">
        <v>0</v>
      </c>
      <c r="V147" s="32">
        <v>10.097290480161288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5.0622758064516125E-2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0</v>
      </c>
      <c r="AR147" s="32">
        <v>0</v>
      </c>
      <c r="AS147" s="32">
        <v>0</v>
      </c>
      <c r="AT147" s="32">
        <v>0</v>
      </c>
      <c r="AU147" s="32">
        <v>0</v>
      </c>
      <c r="AV147" s="32">
        <v>28.736787995999997</v>
      </c>
      <c r="AW147" s="32">
        <v>9.7729873479677423</v>
      </c>
      <c r="AX147" s="32">
        <v>1.0124551612903225</v>
      </c>
      <c r="AY147" s="32">
        <v>0</v>
      </c>
      <c r="AZ147" s="32">
        <v>7.6781993594194367</v>
      </c>
      <c r="BA147" s="32">
        <v>0</v>
      </c>
      <c r="BB147" s="32">
        <v>0</v>
      </c>
      <c r="BC147" s="32">
        <v>0</v>
      </c>
      <c r="BD147" s="32">
        <v>0</v>
      </c>
      <c r="BE147" s="32">
        <v>0</v>
      </c>
      <c r="BF147" s="32">
        <v>15.510613208129035</v>
      </c>
      <c r="BG147" s="32">
        <v>0.37948737022580642</v>
      </c>
      <c r="BH147" s="32">
        <v>2.3792696290322581</v>
      </c>
      <c r="BI147" s="32">
        <v>0</v>
      </c>
      <c r="BJ147" s="32">
        <v>4.2229626260967743</v>
      </c>
      <c r="BK147" s="33">
        <f t="shared" si="3"/>
        <v>153.99052540406458</v>
      </c>
    </row>
    <row r="148" spans="1:63">
      <c r="A148" s="30"/>
      <c r="B148" s="31" t="s">
        <v>152</v>
      </c>
      <c r="C148" s="32">
        <v>0</v>
      </c>
      <c r="D148" s="32">
        <v>5.0577693548387099</v>
      </c>
      <c r="E148" s="32">
        <v>0</v>
      </c>
      <c r="F148" s="32">
        <v>0</v>
      </c>
      <c r="G148" s="32">
        <v>0</v>
      </c>
      <c r="H148" s="32">
        <v>5.2247907815806442</v>
      </c>
      <c r="I148" s="32">
        <v>8.0924309677419366</v>
      </c>
      <c r="J148" s="32">
        <v>0</v>
      </c>
      <c r="K148" s="32">
        <v>0</v>
      </c>
      <c r="L148" s="32">
        <v>1.0115538709677419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0.17080283570967739</v>
      </c>
      <c r="S148" s="32">
        <v>0</v>
      </c>
      <c r="T148" s="32">
        <v>2.0231077419354837</v>
      </c>
      <c r="U148" s="32">
        <v>0</v>
      </c>
      <c r="V148" s="32">
        <v>0.26263499161290327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1.0583119354838709E-2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6.1361713609032265</v>
      </c>
      <c r="AW148" s="32">
        <v>1.2094993548387096</v>
      </c>
      <c r="AX148" s="32">
        <v>0</v>
      </c>
      <c r="AY148" s="32">
        <v>0</v>
      </c>
      <c r="AZ148" s="32">
        <v>2.0791334718743029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0.9642912097096773</v>
      </c>
      <c r="BG148" s="32">
        <v>0</v>
      </c>
      <c r="BH148" s="32">
        <v>0</v>
      </c>
      <c r="BI148" s="32">
        <v>0</v>
      </c>
      <c r="BJ148" s="32">
        <v>0.65240002322580637</v>
      </c>
      <c r="BK148" s="33">
        <f t="shared" si="3"/>
        <v>32.895169084293656</v>
      </c>
    </row>
    <row r="149" spans="1:63">
      <c r="A149" s="30"/>
      <c r="B149" s="31" t="s">
        <v>153</v>
      </c>
      <c r="C149" s="32">
        <v>0</v>
      </c>
      <c r="D149" s="32">
        <v>2.1361490258064517</v>
      </c>
      <c r="E149" s="32">
        <v>0</v>
      </c>
      <c r="F149" s="32">
        <v>0</v>
      </c>
      <c r="G149" s="32">
        <v>0</v>
      </c>
      <c r="H149" s="32">
        <v>8.8156161861290308</v>
      </c>
      <c r="I149" s="32">
        <v>5.0619645161290325</v>
      </c>
      <c r="J149" s="32">
        <v>0</v>
      </c>
      <c r="K149" s="32">
        <v>0</v>
      </c>
      <c r="L149" s="32">
        <v>0.4039447683870967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0.15652932780645165</v>
      </c>
      <c r="S149" s="32">
        <v>0</v>
      </c>
      <c r="T149" s="32">
        <v>0</v>
      </c>
      <c r="U149" s="32">
        <v>0</v>
      </c>
      <c r="V149" s="32">
        <v>0.34952824490322576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1.009166129032258E-2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3.7177381725483869</v>
      </c>
      <c r="AW149" s="32">
        <v>2.0683877258064518</v>
      </c>
      <c r="AX149" s="32">
        <v>0</v>
      </c>
      <c r="AY149" s="32">
        <v>0</v>
      </c>
      <c r="AZ149" s="32">
        <v>0.58071950204372391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1.3890449379999998</v>
      </c>
      <c r="BG149" s="32">
        <v>0</v>
      </c>
      <c r="BH149" s="32">
        <v>0</v>
      </c>
      <c r="BI149" s="32">
        <v>0</v>
      </c>
      <c r="BJ149" s="32">
        <v>0.2118862651290323</v>
      </c>
      <c r="BK149" s="33">
        <f t="shared" si="3"/>
        <v>24.901600333979207</v>
      </c>
    </row>
    <row r="150" spans="1:63">
      <c r="A150" s="30"/>
      <c r="B150" s="31" t="s">
        <v>154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0.19492060393548388</v>
      </c>
      <c r="I150" s="32">
        <v>5.0686096774193548</v>
      </c>
      <c r="J150" s="32">
        <v>0</v>
      </c>
      <c r="K150" s="32">
        <v>0</v>
      </c>
      <c r="L150" s="32">
        <v>3.0411658064516126E-2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2.1288160645161289E-3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32.02333895186969</v>
      </c>
      <c r="AW150" s="32">
        <v>5.4834557225806453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5.0492225806451625E-4</v>
      </c>
      <c r="BG150" s="32">
        <v>0</v>
      </c>
      <c r="BH150" s="32">
        <v>0</v>
      </c>
      <c r="BI150" s="32">
        <v>0</v>
      </c>
      <c r="BJ150" s="32">
        <v>0</v>
      </c>
      <c r="BK150" s="33">
        <f t="shared" si="3"/>
        <v>42.803370352192267</v>
      </c>
    </row>
    <row r="151" spans="1:63">
      <c r="A151" s="30"/>
      <c r="B151" s="31" t="s">
        <v>155</v>
      </c>
      <c r="C151" s="32">
        <v>0</v>
      </c>
      <c r="D151" s="32">
        <v>4.526081787096774</v>
      </c>
      <c r="E151" s="32">
        <v>0</v>
      </c>
      <c r="F151" s="32">
        <v>0</v>
      </c>
      <c r="G151" s="32">
        <v>0</v>
      </c>
      <c r="H151" s="32">
        <v>1.0680811883870964</v>
      </c>
      <c r="I151" s="32">
        <v>10.035658064516129</v>
      </c>
      <c r="J151" s="32">
        <v>0</v>
      </c>
      <c r="K151" s="32">
        <v>0</v>
      </c>
      <c r="L151" s="32">
        <v>1.3446968426129031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0.62003590235483896</v>
      </c>
      <c r="S151" s="32">
        <v>0</v>
      </c>
      <c r="T151" s="32">
        <v>8.9756687434838707</v>
      </c>
      <c r="U151" s="32">
        <v>0</v>
      </c>
      <c r="V151" s="32">
        <v>0.27497703096774195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5.284903764896054</v>
      </c>
      <c r="AW151" s="32">
        <v>5.0074596774193552</v>
      </c>
      <c r="AX151" s="32">
        <v>0</v>
      </c>
      <c r="AY151" s="32">
        <v>0</v>
      </c>
      <c r="AZ151" s="32">
        <v>5.9693167061935481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2.6972654898064512</v>
      </c>
      <c r="BG151" s="32">
        <v>0.16023870967741935</v>
      </c>
      <c r="BH151" s="32">
        <v>0</v>
      </c>
      <c r="BI151" s="32">
        <v>0</v>
      </c>
      <c r="BJ151" s="32">
        <v>0.50443398283870977</v>
      </c>
      <c r="BK151" s="33">
        <f t="shared" si="3"/>
        <v>46.468817890250904</v>
      </c>
    </row>
    <row r="152" spans="1:63">
      <c r="A152" s="30"/>
      <c r="B152" s="31" t="s">
        <v>156</v>
      </c>
      <c r="C152" s="32">
        <v>0</v>
      </c>
      <c r="D152" s="32">
        <v>4.7149323548387096</v>
      </c>
      <c r="E152" s="32">
        <v>0</v>
      </c>
      <c r="F152" s="32">
        <v>0</v>
      </c>
      <c r="G152" s="32">
        <v>0</v>
      </c>
      <c r="H152" s="32">
        <v>6.8116893261290308</v>
      </c>
      <c r="I152" s="32">
        <v>42.233755774193547</v>
      </c>
      <c r="J152" s="32">
        <v>0</v>
      </c>
      <c r="K152" s="32">
        <v>0</v>
      </c>
      <c r="L152" s="32">
        <v>14.369508734193552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4.280249475548386</v>
      </c>
      <c r="S152" s="32">
        <v>11.572168902548388</v>
      </c>
      <c r="T152" s="32">
        <v>5.5174740322580638</v>
      </c>
      <c r="U152" s="32">
        <v>0</v>
      </c>
      <c r="V152" s="32">
        <v>3.6016912196774191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2.0033593548387098E-2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28.241549491650488</v>
      </c>
      <c r="AW152" s="32">
        <v>6.0211866921612902</v>
      </c>
      <c r="AX152" s="32">
        <v>1.0020234919032258</v>
      </c>
      <c r="AY152" s="32">
        <v>0</v>
      </c>
      <c r="AZ152" s="32">
        <v>10.76029509164516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9.4842578569677425</v>
      </c>
      <c r="BG152" s="32">
        <v>0.41582832022580651</v>
      </c>
      <c r="BH152" s="32">
        <v>1.9031913870967743</v>
      </c>
      <c r="BI152" s="32">
        <v>0</v>
      </c>
      <c r="BJ152" s="32">
        <v>1.6419486174193549</v>
      </c>
      <c r="BK152" s="33">
        <f t="shared" si="3"/>
        <v>152.59178436200531</v>
      </c>
    </row>
    <row r="153" spans="1:63">
      <c r="A153" s="30"/>
      <c r="B153" s="31" t="s">
        <v>157</v>
      </c>
      <c r="C153" s="32">
        <v>0</v>
      </c>
      <c r="D153" s="32">
        <v>2.004878064516129</v>
      </c>
      <c r="E153" s="32">
        <v>0</v>
      </c>
      <c r="F153" s="32">
        <v>0</v>
      </c>
      <c r="G153" s="32">
        <v>0</v>
      </c>
      <c r="H153" s="32">
        <v>2.3654061632903223</v>
      </c>
      <c r="I153" s="32">
        <v>7.1171046120322581</v>
      </c>
      <c r="J153" s="32">
        <v>0</v>
      </c>
      <c r="K153" s="32">
        <v>0</v>
      </c>
      <c r="L153" s="32">
        <v>2.5938776131935484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2.0576475840322583</v>
      </c>
      <c r="S153" s="32">
        <v>3.017960062032258</v>
      </c>
      <c r="T153" s="32">
        <v>0</v>
      </c>
      <c r="U153" s="32">
        <v>0</v>
      </c>
      <c r="V153" s="32">
        <v>1.9528066637096775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0.15022379032258065</v>
      </c>
      <c r="AC153" s="32">
        <v>5.0074596774193549E-2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15.594464102217589</v>
      </c>
      <c r="AW153" s="32">
        <v>12.608773452741936</v>
      </c>
      <c r="AX153" s="32">
        <v>0</v>
      </c>
      <c r="AY153" s="32">
        <v>0</v>
      </c>
      <c r="AZ153" s="32">
        <v>4.5246923998709674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8.5555379376774177</v>
      </c>
      <c r="BG153" s="32">
        <v>0.40964743316129026</v>
      </c>
      <c r="BH153" s="32">
        <v>1.0014919354838709</v>
      </c>
      <c r="BI153" s="32">
        <v>0</v>
      </c>
      <c r="BJ153" s="32">
        <v>0.70065781290322582</v>
      </c>
      <c r="BK153" s="33">
        <f t="shared" si="3"/>
        <v>64.705244223959525</v>
      </c>
    </row>
    <row r="154" spans="1:63">
      <c r="A154" s="30"/>
      <c r="B154" s="31" t="s">
        <v>158</v>
      </c>
      <c r="C154" s="32">
        <v>0</v>
      </c>
      <c r="D154" s="32">
        <v>3.7533750000000001</v>
      </c>
      <c r="E154" s="32">
        <v>0</v>
      </c>
      <c r="F154" s="32">
        <v>0</v>
      </c>
      <c r="G154" s="32">
        <v>0</v>
      </c>
      <c r="H154" s="32">
        <v>3.9733011407741934</v>
      </c>
      <c r="I154" s="32">
        <v>4.9544550000000003</v>
      </c>
      <c r="J154" s="32">
        <v>0</v>
      </c>
      <c r="K154" s="32">
        <v>0</v>
      </c>
      <c r="L154" s="32">
        <v>1.4213773853225806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1.5484624968064515</v>
      </c>
      <c r="S154" s="32">
        <v>10.029018000000001</v>
      </c>
      <c r="T154" s="32">
        <v>5.0045000000000002</v>
      </c>
      <c r="U154" s="32">
        <v>0</v>
      </c>
      <c r="V154" s="32">
        <v>1.6843735799354838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13.912600859096154</v>
      </c>
      <c r="AW154" s="32">
        <v>6.1714775499999988</v>
      </c>
      <c r="AX154" s="32">
        <v>0</v>
      </c>
      <c r="AY154" s="32">
        <v>0</v>
      </c>
      <c r="AZ154" s="32">
        <v>5.9913434917419357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3.7496271350322581</v>
      </c>
      <c r="BG154" s="32">
        <v>7.9280427129032258E-2</v>
      </c>
      <c r="BH154" s="32">
        <v>0.55022088709677419</v>
      </c>
      <c r="BI154" s="32">
        <v>0</v>
      </c>
      <c r="BJ154" s="32">
        <v>1.1258301663548389</v>
      </c>
      <c r="BK154" s="33">
        <f t="shared" si="3"/>
        <v>63.949243119289697</v>
      </c>
    </row>
    <row r="155" spans="1:63">
      <c r="A155" s="30"/>
      <c r="B155" s="31" t="s">
        <v>159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1.83126678</v>
      </c>
      <c r="I155" s="32">
        <v>176.41837432258066</v>
      </c>
      <c r="J155" s="32">
        <v>0</v>
      </c>
      <c r="K155" s="32">
        <v>0</v>
      </c>
      <c r="L155" s="32">
        <v>0.60074361290322587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1.0513013225806452E-2</v>
      </c>
      <c r="S155" s="32">
        <v>45.556390645161294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1.5017414501861334E-2</v>
      </c>
      <c r="AW155" s="32">
        <v>14.016253548387098</v>
      </c>
      <c r="AX155" s="32">
        <v>0</v>
      </c>
      <c r="AY155" s="32">
        <v>0</v>
      </c>
      <c r="AZ155" s="32">
        <v>6.6183607491612912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4.0547019193548389E-2</v>
      </c>
      <c r="BG155" s="32">
        <v>0</v>
      </c>
      <c r="BH155" s="32">
        <v>0</v>
      </c>
      <c r="BI155" s="32">
        <v>0</v>
      </c>
      <c r="BJ155" s="32">
        <v>0</v>
      </c>
      <c r="BK155" s="33">
        <f t="shared" si="3"/>
        <v>245.10746710511481</v>
      </c>
    </row>
    <row r="156" spans="1:63">
      <c r="A156" s="30"/>
      <c r="B156" s="31" t="s">
        <v>160</v>
      </c>
      <c r="C156" s="32">
        <v>0</v>
      </c>
      <c r="D156" s="32">
        <v>1.8644104032258064</v>
      </c>
      <c r="E156" s="32">
        <v>0</v>
      </c>
      <c r="F156" s="32">
        <v>0</v>
      </c>
      <c r="G156" s="32">
        <v>0</v>
      </c>
      <c r="H156" s="32">
        <v>1.291481420387097</v>
      </c>
      <c r="I156" s="32">
        <v>0.16949185483870968</v>
      </c>
      <c r="J156" s="32">
        <v>0</v>
      </c>
      <c r="K156" s="32">
        <v>0</v>
      </c>
      <c r="L156" s="32">
        <v>0.47457719354838707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1.7671638914838712</v>
      </c>
      <c r="S156" s="32">
        <v>2.1648488548387097</v>
      </c>
      <c r="T156" s="32">
        <v>0</v>
      </c>
      <c r="U156" s="32">
        <v>0</v>
      </c>
      <c r="V156" s="32">
        <v>4.6101784516129035E-2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1.0166767741935484E-2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0.67778451612903223</v>
      </c>
      <c r="AS156" s="32">
        <v>0</v>
      </c>
      <c r="AT156" s="32">
        <v>0</v>
      </c>
      <c r="AU156" s="32">
        <v>0</v>
      </c>
      <c r="AV156" s="32">
        <v>3.1602155692708949</v>
      </c>
      <c r="AW156" s="32">
        <v>6.0105802821935477</v>
      </c>
      <c r="AX156" s="32">
        <v>0</v>
      </c>
      <c r="AY156" s="32">
        <v>0</v>
      </c>
      <c r="AZ156" s="32">
        <v>1.4772718649032257</v>
      </c>
      <c r="BA156" s="32">
        <v>0</v>
      </c>
      <c r="BB156" s="32">
        <v>0</v>
      </c>
      <c r="BC156" s="32">
        <v>0</v>
      </c>
      <c r="BD156" s="32">
        <v>0</v>
      </c>
      <c r="BE156" s="32">
        <v>0</v>
      </c>
      <c r="BF156" s="32">
        <v>3.2859278216129031</v>
      </c>
      <c r="BG156" s="32">
        <v>0.37749238709677413</v>
      </c>
      <c r="BH156" s="32">
        <v>0</v>
      </c>
      <c r="BI156" s="32">
        <v>0</v>
      </c>
      <c r="BJ156" s="32">
        <v>0.29402628193548386</v>
      </c>
      <c r="BK156" s="33">
        <f t="shared" si="3"/>
        <v>23.071540893722503</v>
      </c>
    </row>
    <row r="157" spans="1:63">
      <c r="A157" s="30"/>
      <c r="B157" s="31" t="s">
        <v>161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0.71128282951612898</v>
      </c>
      <c r="I157" s="32">
        <v>128.64752903225809</v>
      </c>
      <c r="J157" s="32">
        <v>0</v>
      </c>
      <c r="K157" s="32">
        <v>0</v>
      </c>
      <c r="L157" s="32">
        <v>1.7875235612903224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1.495318622580645E-2</v>
      </c>
      <c r="S157" s="32">
        <v>6.528987096774193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0.45084627501955415</v>
      </c>
      <c r="AW157" s="32">
        <v>3.0806508870967741</v>
      </c>
      <c r="AX157" s="32">
        <v>0</v>
      </c>
      <c r="AY157" s="32">
        <v>0</v>
      </c>
      <c r="AZ157" s="32">
        <v>0.16956791935483873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0.21302571335483869</v>
      </c>
      <c r="BG157" s="32">
        <v>0.24193548387096775</v>
      </c>
      <c r="BH157" s="32">
        <v>0</v>
      </c>
      <c r="BI157" s="32">
        <v>0</v>
      </c>
      <c r="BJ157" s="32">
        <v>0</v>
      </c>
      <c r="BK157" s="33">
        <f t="shared" si="3"/>
        <v>141.84630198476154</v>
      </c>
    </row>
    <row r="158" spans="1:63" ht="13.5" thickBot="1">
      <c r="A158" s="30"/>
      <c r="B158" s="31" t="s">
        <v>162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0.18551192541935482</v>
      </c>
      <c r="I158" s="32">
        <v>7.935483870967742</v>
      </c>
      <c r="J158" s="32">
        <v>0</v>
      </c>
      <c r="K158" s="32">
        <v>0</v>
      </c>
      <c r="L158" s="32">
        <v>0.15354838709677421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5.6451612903225812E-4</v>
      </c>
      <c r="S158" s="32">
        <v>2.2580645161290325</v>
      </c>
      <c r="T158" s="32">
        <v>0.32258064516129031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3.5806451612903224E-2</v>
      </c>
      <c r="AC158" s="32">
        <v>1.9354838709677417E-2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1.9354838709677417E-2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0.16780580645161289</v>
      </c>
      <c r="AW158" s="32">
        <v>1.1193548387096774</v>
      </c>
      <c r="AX158" s="32">
        <v>0</v>
      </c>
      <c r="AY158" s="32">
        <v>0</v>
      </c>
      <c r="AZ158" s="32">
        <v>8.7096774193548387E-2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8.489967225806451E-3</v>
      </c>
      <c r="BG158" s="32">
        <v>0</v>
      </c>
      <c r="BH158" s="32">
        <v>0</v>
      </c>
      <c r="BI158" s="32">
        <v>0</v>
      </c>
      <c r="BJ158" s="32">
        <v>0</v>
      </c>
      <c r="BK158" s="33">
        <f t="shared" si="3"/>
        <v>12.313017376516129</v>
      </c>
    </row>
    <row r="159" spans="1:63" ht="13.5" thickBot="1">
      <c r="A159" s="37"/>
      <c r="B159" s="38" t="s">
        <v>163</v>
      </c>
      <c r="C159" s="39">
        <f t="shared" ref="C159:BK159" si="4">SUM(C21:C158)</f>
        <v>0</v>
      </c>
      <c r="D159" s="39">
        <f t="shared" si="4"/>
        <v>204.42195153225808</v>
      </c>
      <c r="E159" s="39">
        <f t="shared" si="4"/>
        <v>0</v>
      </c>
      <c r="F159" s="39">
        <f t="shared" si="4"/>
        <v>0</v>
      </c>
      <c r="G159" s="39">
        <f t="shared" si="4"/>
        <v>0</v>
      </c>
      <c r="H159" s="39">
        <f t="shared" si="4"/>
        <v>197.11050891406452</v>
      </c>
      <c r="I159" s="39">
        <f t="shared" si="4"/>
        <v>3546.482647256259</v>
      </c>
      <c r="J159" s="39">
        <f t="shared" si="4"/>
        <v>11.890283387096773</v>
      </c>
      <c r="K159" s="39">
        <f t="shared" si="4"/>
        <v>0</v>
      </c>
      <c r="L159" s="39">
        <f t="shared" si="4"/>
        <v>297.16730631367739</v>
      </c>
      <c r="M159" s="39">
        <f t="shared" si="4"/>
        <v>0</v>
      </c>
      <c r="N159" s="39">
        <f t="shared" si="4"/>
        <v>0</v>
      </c>
      <c r="O159" s="39">
        <f t="shared" si="4"/>
        <v>0</v>
      </c>
      <c r="P159" s="39">
        <f t="shared" si="4"/>
        <v>0</v>
      </c>
      <c r="Q159" s="39">
        <f t="shared" si="4"/>
        <v>0</v>
      </c>
      <c r="R159" s="39">
        <f t="shared" si="4"/>
        <v>73.11657016922581</v>
      </c>
      <c r="S159" s="39">
        <f t="shared" si="4"/>
        <v>741.51761747803232</v>
      </c>
      <c r="T159" s="39">
        <f t="shared" si="4"/>
        <v>132.0001764530968</v>
      </c>
      <c r="U159" s="39">
        <f t="shared" si="4"/>
        <v>0</v>
      </c>
      <c r="V159" s="39">
        <f t="shared" si="4"/>
        <v>192.19365217751613</v>
      </c>
      <c r="W159" s="39">
        <f t="shared" si="4"/>
        <v>0</v>
      </c>
      <c r="X159" s="39">
        <f t="shared" si="4"/>
        <v>0</v>
      </c>
      <c r="Y159" s="39">
        <f t="shared" si="4"/>
        <v>0</v>
      </c>
      <c r="Z159" s="39">
        <f t="shared" si="4"/>
        <v>0</v>
      </c>
      <c r="AA159" s="39">
        <f t="shared" si="4"/>
        <v>0</v>
      </c>
      <c r="AB159" s="39">
        <f t="shared" si="4"/>
        <v>3.7835384905483873</v>
      </c>
      <c r="AC159" s="39">
        <f t="shared" si="4"/>
        <v>0.55491766129032249</v>
      </c>
      <c r="AD159" s="39">
        <f t="shared" si="4"/>
        <v>0</v>
      </c>
      <c r="AE159" s="39">
        <f t="shared" si="4"/>
        <v>0</v>
      </c>
      <c r="AF159" s="39">
        <f t="shared" si="4"/>
        <v>10.304584712677416</v>
      </c>
      <c r="AG159" s="39">
        <f t="shared" si="4"/>
        <v>0</v>
      </c>
      <c r="AH159" s="39">
        <f t="shared" si="4"/>
        <v>0</v>
      </c>
      <c r="AI159" s="39">
        <f t="shared" si="4"/>
        <v>0</v>
      </c>
      <c r="AJ159" s="39">
        <f t="shared" si="4"/>
        <v>0</v>
      </c>
      <c r="AK159" s="39">
        <f t="shared" si="4"/>
        <v>0</v>
      </c>
      <c r="AL159" s="39">
        <f t="shared" si="4"/>
        <v>0.14139821480645159</v>
      </c>
      <c r="AM159" s="39">
        <f t="shared" si="4"/>
        <v>0</v>
      </c>
      <c r="AN159" s="39">
        <f t="shared" si="4"/>
        <v>0</v>
      </c>
      <c r="AO159" s="39">
        <f t="shared" si="4"/>
        <v>0</v>
      </c>
      <c r="AP159" s="39">
        <f t="shared" si="4"/>
        <v>0.17680318538709677</v>
      </c>
      <c r="AQ159" s="39">
        <f t="shared" si="4"/>
        <v>0</v>
      </c>
      <c r="AR159" s="39">
        <f t="shared" si="4"/>
        <v>18.172889354838713</v>
      </c>
      <c r="AS159" s="39">
        <f t="shared" si="4"/>
        <v>0</v>
      </c>
      <c r="AT159" s="39">
        <f t="shared" si="4"/>
        <v>0</v>
      </c>
      <c r="AU159" s="39">
        <f t="shared" si="4"/>
        <v>0</v>
      </c>
      <c r="AV159" s="39">
        <f t="shared" si="4"/>
        <v>785.20986773498544</v>
      </c>
      <c r="AW159" s="39">
        <f t="shared" si="4"/>
        <v>1019.9944962791287</v>
      </c>
      <c r="AX159" s="39">
        <f t="shared" si="4"/>
        <v>9.5348768144838711</v>
      </c>
      <c r="AY159" s="39">
        <f t="shared" si="4"/>
        <v>0</v>
      </c>
      <c r="AZ159" s="39">
        <f t="shared" si="4"/>
        <v>1535.2184729869743</v>
      </c>
      <c r="BA159" s="39">
        <f t="shared" si="4"/>
        <v>0</v>
      </c>
      <c r="BB159" s="39">
        <f t="shared" si="4"/>
        <v>0</v>
      </c>
      <c r="BC159" s="39">
        <f t="shared" si="4"/>
        <v>0</v>
      </c>
      <c r="BD159" s="39">
        <f t="shared" si="4"/>
        <v>0</v>
      </c>
      <c r="BE159" s="39">
        <f t="shared" si="4"/>
        <v>0</v>
      </c>
      <c r="BF159" s="39">
        <f t="shared" si="4"/>
        <v>371.09781905126994</v>
      </c>
      <c r="BG159" s="39">
        <f t="shared" si="4"/>
        <v>247.94480593590319</v>
      </c>
      <c r="BH159" s="39">
        <f t="shared" si="4"/>
        <v>10.36107728016129</v>
      </c>
      <c r="BI159" s="39">
        <f t="shared" si="4"/>
        <v>0</v>
      </c>
      <c r="BJ159" s="39">
        <f t="shared" si="4"/>
        <v>225.73487561338709</v>
      </c>
      <c r="BK159" s="44">
        <f t="shared" si="4"/>
        <v>9634.1311369970717</v>
      </c>
    </row>
    <row r="160" spans="1:63" ht="13.5" thickBot="1">
      <c r="A160" s="45" t="s">
        <v>164</v>
      </c>
      <c r="B160" s="46" t="s">
        <v>165</v>
      </c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8"/>
    </row>
    <row r="161" spans="1:63" ht="13.5" thickBot="1">
      <c r="A161" s="49"/>
      <c r="B161" s="38" t="s">
        <v>166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0</v>
      </c>
      <c r="AA161" s="39">
        <v>0</v>
      </c>
      <c r="AB161" s="39">
        <v>0</v>
      </c>
      <c r="AC161" s="39">
        <v>0</v>
      </c>
      <c r="AD161" s="39">
        <v>0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</row>
    <row r="162" spans="1:63" ht="13.5" thickBot="1">
      <c r="A162" s="45" t="s">
        <v>167</v>
      </c>
      <c r="B162" s="46" t="s">
        <v>168</v>
      </c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8"/>
    </row>
    <row r="163" spans="1:63" ht="13.5" thickBot="1">
      <c r="A163" s="49"/>
      <c r="B163" s="38" t="s">
        <v>169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0</v>
      </c>
      <c r="AA163" s="39">
        <v>0</v>
      </c>
      <c r="AB163" s="39">
        <v>0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0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0</v>
      </c>
      <c r="AQ163" s="39">
        <v>0</v>
      </c>
      <c r="AR163" s="39">
        <v>0</v>
      </c>
      <c r="AS163" s="39">
        <v>0</v>
      </c>
      <c r="AT163" s="39">
        <v>0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0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0</v>
      </c>
      <c r="BI163" s="39">
        <v>0</v>
      </c>
      <c r="BJ163" s="39">
        <v>0</v>
      </c>
      <c r="BK163" s="39">
        <v>0</v>
      </c>
    </row>
    <row r="164" spans="1:63">
      <c r="A164" s="40" t="s">
        <v>170</v>
      </c>
      <c r="B164" s="41" t="s">
        <v>171</v>
      </c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33"/>
    </row>
    <row r="165" spans="1:63">
      <c r="A165" s="50"/>
      <c r="B165" s="51" t="s">
        <v>172</v>
      </c>
      <c r="C165" s="52">
        <v>0</v>
      </c>
      <c r="D165" s="52">
        <v>80.278595232741964</v>
      </c>
      <c r="E165" s="52">
        <v>0</v>
      </c>
      <c r="F165" s="52">
        <v>0</v>
      </c>
      <c r="G165" s="52">
        <v>0</v>
      </c>
      <c r="H165" s="52">
        <v>130.32911131858066</v>
      </c>
      <c r="I165" s="52">
        <v>4898.9393430135169</v>
      </c>
      <c r="J165" s="52">
        <v>141.03773679816126</v>
      </c>
      <c r="K165" s="52">
        <v>0</v>
      </c>
      <c r="L165" s="52">
        <v>242.06592439435485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102.22248030070968</v>
      </c>
      <c r="S165" s="52">
        <v>519.21219377838713</v>
      </c>
      <c r="T165" s="52">
        <v>453.25758090061294</v>
      </c>
      <c r="U165" s="52">
        <v>0</v>
      </c>
      <c r="V165" s="52">
        <v>76.038648818677402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1.878843496677419</v>
      </c>
      <c r="AC165" s="52">
        <v>5.3423211596129052</v>
      </c>
      <c r="AD165" s="52">
        <v>0</v>
      </c>
      <c r="AE165" s="52">
        <v>0</v>
      </c>
      <c r="AF165" s="52">
        <v>1.8183835219677413</v>
      </c>
      <c r="AG165" s="52">
        <v>0</v>
      </c>
      <c r="AH165" s="52">
        <v>0</v>
      </c>
      <c r="AI165" s="52">
        <v>0</v>
      </c>
      <c r="AJ165" s="52">
        <v>0</v>
      </c>
      <c r="AK165" s="52">
        <v>0</v>
      </c>
      <c r="AL165" s="52">
        <v>6.059652651612904E-2</v>
      </c>
      <c r="AM165" s="52">
        <v>0</v>
      </c>
      <c r="AN165" s="52">
        <v>0.29539012883870958</v>
      </c>
      <c r="AO165" s="52">
        <v>0</v>
      </c>
      <c r="AP165" s="52">
        <v>0.13275759429032258</v>
      </c>
      <c r="AQ165" s="52">
        <v>0</v>
      </c>
      <c r="AR165" s="52">
        <v>6.4836645543870981</v>
      </c>
      <c r="AS165" s="52">
        <v>0</v>
      </c>
      <c r="AT165" s="52">
        <v>0</v>
      </c>
      <c r="AU165" s="52">
        <v>0</v>
      </c>
      <c r="AV165" s="52">
        <v>239.82628455512906</v>
      </c>
      <c r="AW165" s="52">
        <v>1459.4809910537745</v>
      </c>
      <c r="AX165" s="52">
        <v>894.56562608570971</v>
      </c>
      <c r="AY165" s="52">
        <v>0</v>
      </c>
      <c r="AZ165" s="52">
        <v>891.99436818801519</v>
      </c>
      <c r="BA165" s="52">
        <v>0</v>
      </c>
      <c r="BB165" s="52">
        <v>0</v>
      </c>
      <c r="BC165" s="52">
        <v>0</v>
      </c>
      <c r="BD165" s="52">
        <v>0</v>
      </c>
      <c r="BE165" s="52">
        <v>0</v>
      </c>
      <c r="BF165" s="52">
        <v>86.95594078577416</v>
      </c>
      <c r="BG165" s="52">
        <v>181.22076341645155</v>
      </c>
      <c r="BH165" s="52">
        <v>30.851437301838715</v>
      </c>
      <c r="BI165" s="52">
        <v>0</v>
      </c>
      <c r="BJ165" s="52">
        <v>106.61282830325804</v>
      </c>
      <c r="BK165" s="33">
        <f t="shared" ref="BK165:BK215" si="5">SUM(C165:BJ165)</f>
        <v>10550.901811227985</v>
      </c>
    </row>
    <row r="166" spans="1:63">
      <c r="A166" s="53"/>
      <c r="B166" s="54" t="s">
        <v>173</v>
      </c>
      <c r="C166" s="55">
        <v>0</v>
      </c>
      <c r="D166" s="55">
        <v>0</v>
      </c>
      <c r="E166" s="55">
        <v>0</v>
      </c>
      <c r="F166" s="55">
        <v>0</v>
      </c>
      <c r="G166" s="55">
        <v>0</v>
      </c>
      <c r="H166" s="55">
        <v>28.705992245354839</v>
      </c>
      <c r="I166" s="55">
        <v>642.8911514153873</v>
      </c>
      <c r="J166" s="55">
        <v>0</v>
      </c>
      <c r="K166" s="55">
        <v>0</v>
      </c>
      <c r="L166" s="55">
        <v>14.084157107483872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7.3611238720967753</v>
      </c>
      <c r="S166" s="55">
        <v>3.9429853754516131</v>
      </c>
      <c r="T166" s="55">
        <v>0</v>
      </c>
      <c r="U166" s="55">
        <v>0</v>
      </c>
      <c r="V166" s="55">
        <v>9.0472292568387118</v>
      </c>
      <c r="W166" s="55">
        <v>0</v>
      </c>
      <c r="X166" s="55">
        <v>0</v>
      </c>
      <c r="Y166" s="55">
        <v>0</v>
      </c>
      <c r="Z166" s="55">
        <v>0</v>
      </c>
      <c r="AA166" s="55">
        <v>0</v>
      </c>
      <c r="AB166" s="55">
        <v>0.32247901390322581</v>
      </c>
      <c r="AC166" s="55">
        <v>0</v>
      </c>
      <c r="AD166" s="55">
        <v>0</v>
      </c>
      <c r="AE166" s="55">
        <v>0</v>
      </c>
      <c r="AF166" s="55">
        <v>1.3263260690967744</v>
      </c>
      <c r="AG166" s="55">
        <v>0</v>
      </c>
      <c r="AH166" s="55">
        <v>0</v>
      </c>
      <c r="AI166" s="55">
        <v>0</v>
      </c>
      <c r="AJ166" s="55">
        <v>0</v>
      </c>
      <c r="AK166" s="55">
        <v>0</v>
      </c>
      <c r="AL166" s="55">
        <v>0.14943658699999998</v>
      </c>
      <c r="AM166" s="55">
        <v>0</v>
      </c>
      <c r="AN166" s="55">
        <v>0</v>
      </c>
      <c r="AO166" s="55">
        <v>0</v>
      </c>
      <c r="AP166" s="55">
        <v>3.079826425806451E-2</v>
      </c>
      <c r="AQ166" s="55">
        <v>0</v>
      </c>
      <c r="AR166" s="55">
        <v>3.3631043942580638</v>
      </c>
      <c r="AS166" s="55">
        <v>0</v>
      </c>
      <c r="AT166" s="55">
        <v>0</v>
      </c>
      <c r="AU166" s="55">
        <v>0</v>
      </c>
      <c r="AV166" s="55">
        <v>157.4692405652581</v>
      </c>
      <c r="AW166" s="55">
        <v>274.70290909767738</v>
      </c>
      <c r="AX166" s="55">
        <v>32.913150407516127</v>
      </c>
      <c r="AY166" s="55">
        <v>0</v>
      </c>
      <c r="AZ166" s="55">
        <v>252.02832419099613</v>
      </c>
      <c r="BA166" s="55">
        <v>0</v>
      </c>
      <c r="BB166" s="55">
        <v>0</v>
      </c>
      <c r="BC166" s="55">
        <v>1.2715820544516132</v>
      </c>
      <c r="BD166" s="55">
        <v>0</v>
      </c>
      <c r="BE166" s="55">
        <v>0</v>
      </c>
      <c r="BF166" s="55">
        <v>140.50878396254836</v>
      </c>
      <c r="BG166" s="55">
        <v>31.213424817967752</v>
      </c>
      <c r="BH166" s="55">
        <v>1.6185048115161291</v>
      </c>
      <c r="BI166" s="55">
        <v>0</v>
      </c>
      <c r="BJ166" s="55">
        <v>42.576464813935473</v>
      </c>
      <c r="BK166" s="33">
        <f t="shared" si="5"/>
        <v>1645.527168322996</v>
      </c>
    </row>
    <row r="167" spans="1:63">
      <c r="A167" s="53"/>
      <c r="B167" s="54" t="s">
        <v>174</v>
      </c>
      <c r="C167" s="55">
        <v>0</v>
      </c>
      <c r="D167" s="55">
        <v>0</v>
      </c>
      <c r="E167" s="55">
        <v>0</v>
      </c>
      <c r="F167" s="55">
        <v>0</v>
      </c>
      <c r="G167" s="55">
        <v>0</v>
      </c>
      <c r="H167" s="55">
        <v>76.46001406951612</v>
      </c>
      <c r="I167" s="55">
        <v>911.40137352574197</v>
      </c>
      <c r="J167" s="55">
        <v>13.025318837870968</v>
      </c>
      <c r="K167" s="55">
        <v>0</v>
      </c>
      <c r="L167" s="55">
        <v>8.8647906835806474</v>
      </c>
      <c r="M167" s="55">
        <v>0</v>
      </c>
      <c r="N167" s="55">
        <v>0</v>
      </c>
      <c r="O167" s="55">
        <v>0</v>
      </c>
      <c r="P167" s="55">
        <v>0</v>
      </c>
      <c r="Q167" s="55">
        <v>0</v>
      </c>
      <c r="R167" s="55">
        <v>13.419023525612904</v>
      </c>
      <c r="S167" s="55">
        <v>12.330627828064515</v>
      </c>
      <c r="T167" s="55">
        <v>5.3018428197419372</v>
      </c>
      <c r="U167" s="55">
        <v>0</v>
      </c>
      <c r="V167" s="55">
        <v>2.9286362837419357</v>
      </c>
      <c r="W167" s="55">
        <v>0</v>
      </c>
      <c r="X167" s="55">
        <v>0</v>
      </c>
      <c r="Y167" s="55">
        <v>0</v>
      </c>
      <c r="Z167" s="55">
        <v>0</v>
      </c>
      <c r="AA167" s="55">
        <v>0</v>
      </c>
      <c r="AB167" s="55">
        <v>3.5425996765806449</v>
      </c>
      <c r="AC167" s="55">
        <v>0</v>
      </c>
      <c r="AD167" s="55">
        <v>0</v>
      </c>
      <c r="AE167" s="55">
        <v>0</v>
      </c>
      <c r="AF167" s="55">
        <v>0</v>
      </c>
      <c r="AG167" s="55">
        <v>0</v>
      </c>
      <c r="AH167" s="55">
        <v>0</v>
      </c>
      <c r="AI167" s="55">
        <v>0</v>
      </c>
      <c r="AJ167" s="55">
        <v>0</v>
      </c>
      <c r="AK167" s="55">
        <v>0</v>
      </c>
      <c r="AL167" s="55">
        <v>0.79088726064516091</v>
      </c>
      <c r="AM167" s="55">
        <v>0</v>
      </c>
      <c r="AN167" s="55">
        <v>12.285372563645168</v>
      </c>
      <c r="AO167" s="55">
        <v>0</v>
      </c>
      <c r="AP167" s="55">
        <v>0.31049372222580651</v>
      </c>
      <c r="AQ167" s="55">
        <v>0</v>
      </c>
      <c r="AR167" s="55">
        <v>0</v>
      </c>
      <c r="AS167" s="55">
        <v>0</v>
      </c>
      <c r="AT167" s="55">
        <v>0</v>
      </c>
      <c r="AU167" s="55">
        <v>0</v>
      </c>
      <c r="AV167" s="55">
        <v>49.118627672290323</v>
      </c>
      <c r="AW167" s="55">
        <v>47.944325689419344</v>
      </c>
      <c r="AX167" s="55">
        <v>0</v>
      </c>
      <c r="AY167" s="55">
        <v>0</v>
      </c>
      <c r="AZ167" s="55">
        <v>24.683101645982408</v>
      </c>
      <c r="BA167" s="55">
        <v>0</v>
      </c>
      <c r="BB167" s="55">
        <v>0</v>
      </c>
      <c r="BC167" s="55">
        <v>0</v>
      </c>
      <c r="BD167" s="55">
        <v>0</v>
      </c>
      <c r="BE167" s="55">
        <v>0</v>
      </c>
      <c r="BF167" s="55">
        <v>20.38985187512904</v>
      </c>
      <c r="BG167" s="55">
        <v>7.6587790665161295</v>
      </c>
      <c r="BH167" s="55">
        <v>1.3735554510000003</v>
      </c>
      <c r="BI167" s="55">
        <v>0</v>
      </c>
      <c r="BJ167" s="55">
        <v>6.611769857290323</v>
      </c>
      <c r="BK167" s="33">
        <f t="shared" si="5"/>
        <v>1218.4409920545954</v>
      </c>
    </row>
    <row r="168" spans="1:63">
      <c r="A168" s="53"/>
      <c r="B168" s="54" t="s">
        <v>175</v>
      </c>
      <c r="C168" s="55">
        <v>0</v>
      </c>
      <c r="D168" s="55">
        <v>0</v>
      </c>
      <c r="E168" s="55">
        <v>0</v>
      </c>
      <c r="F168" s="55">
        <v>0</v>
      </c>
      <c r="G168" s="55">
        <v>0</v>
      </c>
      <c r="H168" s="55">
        <v>0.32019030151612909</v>
      </c>
      <c r="I168" s="55">
        <v>0</v>
      </c>
      <c r="J168" s="55">
        <v>0</v>
      </c>
      <c r="K168" s="55">
        <v>0</v>
      </c>
      <c r="L168" s="55">
        <v>0.70263191935483871</v>
      </c>
      <c r="M168" s="55">
        <v>0</v>
      </c>
      <c r="N168" s="55">
        <v>0</v>
      </c>
      <c r="O168" s="55">
        <v>0</v>
      </c>
      <c r="P168" s="55">
        <v>0</v>
      </c>
      <c r="Q168" s="55">
        <v>0</v>
      </c>
      <c r="R168" s="55">
        <v>0.37482216180645161</v>
      </c>
      <c r="S168" s="55">
        <v>0</v>
      </c>
      <c r="T168" s="55">
        <v>0</v>
      </c>
      <c r="U168" s="55">
        <v>0</v>
      </c>
      <c r="V168" s="55">
        <v>5.7488066129032254E-2</v>
      </c>
      <c r="W168" s="55">
        <v>0</v>
      </c>
      <c r="X168" s="55">
        <v>0</v>
      </c>
      <c r="Y168" s="55">
        <v>0</v>
      </c>
      <c r="Z168" s="55">
        <v>0</v>
      </c>
      <c r="AA168" s="55">
        <v>0</v>
      </c>
      <c r="AB168" s="55">
        <v>1.2223745161290328E-3</v>
      </c>
      <c r="AC168" s="55">
        <v>0</v>
      </c>
      <c r="AD168" s="55">
        <v>0</v>
      </c>
      <c r="AE168" s="55">
        <v>0</v>
      </c>
      <c r="AF168" s="55">
        <v>0</v>
      </c>
      <c r="AG168" s="55">
        <v>0</v>
      </c>
      <c r="AH168" s="55">
        <v>0</v>
      </c>
      <c r="AI168" s="55">
        <v>0</v>
      </c>
      <c r="AJ168" s="55">
        <v>0</v>
      </c>
      <c r="AK168" s="55">
        <v>0</v>
      </c>
      <c r="AL168" s="55">
        <v>0</v>
      </c>
      <c r="AM168" s="55">
        <v>0</v>
      </c>
      <c r="AN168" s="55">
        <v>0</v>
      </c>
      <c r="AO168" s="55">
        <v>0</v>
      </c>
      <c r="AP168" s="55">
        <v>0</v>
      </c>
      <c r="AQ168" s="55">
        <v>0</v>
      </c>
      <c r="AR168" s="55">
        <v>0</v>
      </c>
      <c r="AS168" s="55">
        <v>0</v>
      </c>
      <c r="AT168" s="55">
        <v>0</v>
      </c>
      <c r="AU168" s="55">
        <v>0</v>
      </c>
      <c r="AV168" s="55">
        <v>16.658887185129032</v>
      </c>
      <c r="AW168" s="55">
        <v>6.1791735804193548</v>
      </c>
      <c r="AX168" s="55">
        <v>0</v>
      </c>
      <c r="AY168" s="55">
        <v>0</v>
      </c>
      <c r="AZ168" s="55">
        <v>48.793043871950601</v>
      </c>
      <c r="BA168" s="55">
        <v>0</v>
      </c>
      <c r="BB168" s="55">
        <v>0</v>
      </c>
      <c r="BC168" s="55">
        <v>0</v>
      </c>
      <c r="BD168" s="55">
        <v>0</v>
      </c>
      <c r="BE168" s="55">
        <v>0</v>
      </c>
      <c r="BF168" s="55">
        <v>9.9726903199677395</v>
      </c>
      <c r="BG168" s="55">
        <v>3.8329226300000006</v>
      </c>
      <c r="BH168" s="55">
        <v>0</v>
      </c>
      <c r="BI168" s="55">
        <v>0</v>
      </c>
      <c r="BJ168" s="55">
        <v>7.9983180123548392</v>
      </c>
      <c r="BK168" s="33">
        <f t="shared" si="5"/>
        <v>94.891390423144159</v>
      </c>
    </row>
    <row r="169" spans="1:63">
      <c r="A169" s="53"/>
      <c r="B169" s="54" t="s">
        <v>176</v>
      </c>
      <c r="C169" s="55">
        <v>0</v>
      </c>
      <c r="D169" s="55">
        <v>0</v>
      </c>
      <c r="E169" s="55">
        <v>0</v>
      </c>
      <c r="F169" s="55">
        <v>0</v>
      </c>
      <c r="G169" s="55">
        <v>0</v>
      </c>
      <c r="H169" s="55">
        <v>0.15287738832258066</v>
      </c>
      <c r="I169" s="55">
        <v>0</v>
      </c>
      <c r="J169" s="55">
        <v>0</v>
      </c>
      <c r="K169" s="55">
        <v>0</v>
      </c>
      <c r="L169" s="55">
        <v>0.79168846716129038</v>
      </c>
      <c r="M169" s="55">
        <v>0</v>
      </c>
      <c r="N169" s="55">
        <v>0</v>
      </c>
      <c r="O169" s="55">
        <v>0</v>
      </c>
      <c r="P169" s="55">
        <v>0</v>
      </c>
      <c r="Q169" s="55">
        <v>0</v>
      </c>
      <c r="R169" s="55">
        <v>0.16424490448387097</v>
      </c>
      <c r="S169" s="55">
        <v>0</v>
      </c>
      <c r="T169" s="55">
        <v>0</v>
      </c>
      <c r="U169" s="55">
        <v>0</v>
      </c>
      <c r="V169" s="55">
        <v>2.5586774193548389E-2</v>
      </c>
      <c r="W169" s="55">
        <v>0</v>
      </c>
      <c r="X169" s="55">
        <v>0</v>
      </c>
      <c r="Y169" s="55">
        <v>0</v>
      </c>
      <c r="Z169" s="55">
        <v>0</v>
      </c>
      <c r="AA169" s="55">
        <v>0</v>
      </c>
      <c r="AB169" s="55">
        <v>8.5827880645161281E-2</v>
      </c>
      <c r="AC169" s="55">
        <v>0</v>
      </c>
      <c r="AD169" s="55">
        <v>0</v>
      </c>
      <c r="AE169" s="55">
        <v>0</v>
      </c>
      <c r="AF169" s="55">
        <v>0</v>
      </c>
      <c r="AG169" s="55">
        <v>0</v>
      </c>
      <c r="AH169" s="55">
        <v>0</v>
      </c>
      <c r="AI169" s="55">
        <v>0</v>
      </c>
      <c r="AJ169" s="55">
        <v>0</v>
      </c>
      <c r="AK169" s="55">
        <v>0</v>
      </c>
      <c r="AL169" s="55">
        <v>0</v>
      </c>
      <c r="AM169" s="55">
        <v>0</v>
      </c>
      <c r="AN169" s="55">
        <v>0</v>
      </c>
      <c r="AO169" s="55">
        <v>0</v>
      </c>
      <c r="AP169" s="55">
        <v>0</v>
      </c>
      <c r="AQ169" s="55">
        <v>0</v>
      </c>
      <c r="AR169" s="55">
        <v>0</v>
      </c>
      <c r="AS169" s="55">
        <v>0</v>
      </c>
      <c r="AT169" s="55">
        <v>0</v>
      </c>
      <c r="AU169" s="55">
        <v>0</v>
      </c>
      <c r="AV169" s="55">
        <v>14.484347113064517</v>
      </c>
      <c r="AW169" s="55">
        <v>0.87971730432258066</v>
      </c>
      <c r="AX169" s="55">
        <v>0</v>
      </c>
      <c r="AY169" s="55">
        <v>0</v>
      </c>
      <c r="AZ169" s="55">
        <v>31.353384655620232</v>
      </c>
      <c r="BA169" s="55">
        <v>0</v>
      </c>
      <c r="BB169" s="55">
        <v>0</v>
      </c>
      <c r="BC169" s="55">
        <v>0</v>
      </c>
      <c r="BD169" s="55">
        <v>0</v>
      </c>
      <c r="BE169" s="55">
        <v>0</v>
      </c>
      <c r="BF169" s="55">
        <v>7.9833770611290324</v>
      </c>
      <c r="BG169" s="55">
        <v>0.70120446648387091</v>
      </c>
      <c r="BH169" s="55">
        <v>6.1305629032258058E-2</v>
      </c>
      <c r="BI169" s="55">
        <v>0</v>
      </c>
      <c r="BJ169" s="55">
        <v>6.6118790635483862</v>
      </c>
      <c r="BK169" s="33">
        <f t="shared" si="5"/>
        <v>63.295440708007327</v>
      </c>
    </row>
    <row r="170" spans="1:63">
      <c r="A170" s="53"/>
      <c r="B170" s="54" t="s">
        <v>177</v>
      </c>
      <c r="C170" s="55">
        <v>0</v>
      </c>
      <c r="D170" s="55">
        <v>0</v>
      </c>
      <c r="E170" s="55">
        <v>0</v>
      </c>
      <c r="F170" s="55">
        <v>0</v>
      </c>
      <c r="G170" s="55">
        <v>0</v>
      </c>
      <c r="H170" s="55">
        <v>12.859786435354835</v>
      </c>
      <c r="I170" s="55">
        <v>0</v>
      </c>
      <c r="J170" s="55">
        <v>0</v>
      </c>
      <c r="K170" s="55">
        <v>0</v>
      </c>
      <c r="L170" s="55">
        <v>0.32530292574193553</v>
      </c>
      <c r="M170" s="55">
        <v>0</v>
      </c>
      <c r="N170" s="55">
        <v>0</v>
      </c>
      <c r="O170" s="55">
        <v>0</v>
      </c>
      <c r="P170" s="55">
        <v>0</v>
      </c>
      <c r="Q170" s="55">
        <v>0</v>
      </c>
      <c r="R170" s="55">
        <v>16.246887566709677</v>
      </c>
      <c r="S170" s="55">
        <v>0</v>
      </c>
      <c r="T170" s="55">
        <v>0</v>
      </c>
      <c r="U170" s="55">
        <v>0</v>
      </c>
      <c r="V170" s="55">
        <v>15.056644239967738</v>
      </c>
      <c r="W170" s="55">
        <v>0</v>
      </c>
      <c r="X170" s="55">
        <v>0</v>
      </c>
      <c r="Y170" s="55">
        <v>0</v>
      </c>
      <c r="Z170" s="55">
        <v>0</v>
      </c>
      <c r="AA170" s="55">
        <v>0</v>
      </c>
      <c r="AB170" s="55">
        <v>2.3597881438709685</v>
      </c>
      <c r="AC170" s="55">
        <v>0</v>
      </c>
      <c r="AD170" s="55">
        <v>0</v>
      </c>
      <c r="AE170" s="55">
        <v>0</v>
      </c>
      <c r="AF170" s="55">
        <v>1.2057773218387096</v>
      </c>
      <c r="AG170" s="55">
        <v>0</v>
      </c>
      <c r="AH170" s="55">
        <v>0</v>
      </c>
      <c r="AI170" s="55">
        <v>0</v>
      </c>
      <c r="AJ170" s="55">
        <v>0</v>
      </c>
      <c r="AK170" s="55">
        <v>0</v>
      </c>
      <c r="AL170" s="55">
        <v>0.81116667858064506</v>
      </c>
      <c r="AM170" s="55">
        <v>0</v>
      </c>
      <c r="AN170" s="55">
        <v>0</v>
      </c>
      <c r="AO170" s="55">
        <v>0</v>
      </c>
      <c r="AP170" s="55">
        <v>0</v>
      </c>
      <c r="AQ170" s="55">
        <v>0</v>
      </c>
      <c r="AR170" s="55">
        <v>0</v>
      </c>
      <c r="AS170" s="55">
        <v>0</v>
      </c>
      <c r="AT170" s="55">
        <v>0</v>
      </c>
      <c r="AU170" s="55">
        <v>0</v>
      </c>
      <c r="AV170" s="55">
        <v>847.0650734860003</v>
      </c>
      <c r="AW170" s="55">
        <v>6.69874687096774E-3</v>
      </c>
      <c r="AX170" s="55">
        <v>0</v>
      </c>
      <c r="AY170" s="55">
        <v>0</v>
      </c>
      <c r="AZ170" s="55">
        <v>30.217915460672202</v>
      </c>
      <c r="BA170" s="55">
        <v>0</v>
      </c>
      <c r="BB170" s="55">
        <v>0</v>
      </c>
      <c r="BC170" s="55">
        <v>0</v>
      </c>
      <c r="BD170" s="55">
        <v>0</v>
      </c>
      <c r="BE170" s="55">
        <v>0</v>
      </c>
      <c r="BF170" s="55">
        <v>2900.5236341998379</v>
      </c>
      <c r="BG170" s="55">
        <v>0</v>
      </c>
      <c r="BH170" s="55">
        <v>0</v>
      </c>
      <c r="BI170" s="55">
        <v>0</v>
      </c>
      <c r="BJ170" s="55">
        <v>24.345999740129024</v>
      </c>
      <c r="BK170" s="33">
        <f t="shared" si="5"/>
        <v>3851.024674945575</v>
      </c>
    </row>
    <row r="171" spans="1:63">
      <c r="A171" s="53"/>
      <c r="B171" s="54" t="s">
        <v>178</v>
      </c>
      <c r="C171" s="55">
        <v>0</v>
      </c>
      <c r="D171" s="55">
        <v>0</v>
      </c>
      <c r="E171" s="55">
        <v>0</v>
      </c>
      <c r="F171" s="55">
        <v>0</v>
      </c>
      <c r="G171" s="55">
        <v>0</v>
      </c>
      <c r="H171" s="55">
        <v>2.867650937225807</v>
      </c>
      <c r="I171" s="55">
        <v>0</v>
      </c>
      <c r="J171" s="55">
        <v>0</v>
      </c>
      <c r="K171" s="55">
        <v>0</v>
      </c>
      <c r="L171" s="55">
        <v>0.56229125829032256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3.7868615549354843</v>
      </c>
      <c r="S171" s="55">
        <v>0</v>
      </c>
      <c r="T171" s="55">
        <v>0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0</v>
      </c>
      <c r="AB171" s="55">
        <v>0.75901924658064512</v>
      </c>
      <c r="AC171" s="55">
        <v>0</v>
      </c>
      <c r="AD171" s="55">
        <v>0</v>
      </c>
      <c r="AE171" s="55">
        <v>0</v>
      </c>
      <c r="AF171" s="55">
        <v>0</v>
      </c>
      <c r="AG171" s="55">
        <v>0</v>
      </c>
      <c r="AH171" s="55">
        <v>0</v>
      </c>
      <c r="AI171" s="55">
        <v>0</v>
      </c>
      <c r="AJ171" s="55">
        <v>0</v>
      </c>
      <c r="AK171" s="55">
        <v>0</v>
      </c>
      <c r="AL171" s="55">
        <v>0.12901389399999999</v>
      </c>
      <c r="AM171" s="55">
        <v>0</v>
      </c>
      <c r="AN171" s="55">
        <v>0</v>
      </c>
      <c r="AO171" s="55">
        <v>0</v>
      </c>
      <c r="AP171" s="55">
        <v>0</v>
      </c>
      <c r="AQ171" s="55">
        <v>0</v>
      </c>
      <c r="AR171" s="55">
        <v>0</v>
      </c>
      <c r="AS171" s="55">
        <v>0</v>
      </c>
      <c r="AT171" s="55">
        <v>0</v>
      </c>
      <c r="AU171" s="55">
        <v>0</v>
      </c>
      <c r="AV171" s="55">
        <v>62.572788419645136</v>
      </c>
      <c r="AW171" s="55">
        <v>0</v>
      </c>
      <c r="AX171" s="55">
        <v>0</v>
      </c>
      <c r="AY171" s="55">
        <v>0</v>
      </c>
      <c r="AZ171" s="55">
        <v>4.1814706281230229</v>
      </c>
      <c r="BA171" s="55">
        <v>0</v>
      </c>
      <c r="BB171" s="55">
        <v>0</v>
      </c>
      <c r="BC171" s="55">
        <v>0</v>
      </c>
      <c r="BD171" s="55">
        <v>0</v>
      </c>
      <c r="BE171" s="55">
        <v>0</v>
      </c>
      <c r="BF171" s="55">
        <v>158.33822068761287</v>
      </c>
      <c r="BG171" s="55">
        <v>0</v>
      </c>
      <c r="BH171" s="55">
        <v>0</v>
      </c>
      <c r="BI171" s="55">
        <v>0</v>
      </c>
      <c r="BJ171" s="55">
        <v>4.3603641917419358</v>
      </c>
      <c r="BK171" s="33">
        <f t="shared" si="5"/>
        <v>237.55768081815521</v>
      </c>
    </row>
    <row r="172" spans="1:63">
      <c r="A172" s="53"/>
      <c r="B172" s="54" t="s">
        <v>179</v>
      </c>
      <c r="C172" s="55">
        <v>0</v>
      </c>
      <c r="D172" s="55">
        <v>3.4252935605806449</v>
      </c>
      <c r="E172" s="55">
        <v>0</v>
      </c>
      <c r="F172" s="55">
        <v>0</v>
      </c>
      <c r="G172" s="55">
        <v>0</v>
      </c>
      <c r="H172" s="55">
        <v>115.83335990438709</v>
      </c>
      <c r="I172" s="55">
        <v>536.27542352058049</v>
      </c>
      <c r="J172" s="55">
        <v>15.392149915483872</v>
      </c>
      <c r="K172" s="55">
        <v>0</v>
      </c>
      <c r="L172" s="55">
        <v>125.38843861770965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47.231639182677405</v>
      </c>
      <c r="S172" s="55">
        <v>70.700695315193556</v>
      </c>
      <c r="T172" s="55">
        <v>14.01331691864516</v>
      </c>
      <c r="U172" s="55">
        <v>0</v>
      </c>
      <c r="V172" s="55">
        <v>42.119536164806448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5.5393995631935491</v>
      </c>
      <c r="AC172" s="55">
        <v>0.47793690941935491</v>
      </c>
      <c r="AD172" s="55">
        <v>0</v>
      </c>
      <c r="AE172" s="55">
        <v>0</v>
      </c>
      <c r="AF172" s="55">
        <v>0.90061403222580627</v>
      </c>
      <c r="AG172" s="55">
        <v>0</v>
      </c>
      <c r="AH172" s="55">
        <v>0</v>
      </c>
      <c r="AI172" s="55">
        <v>0</v>
      </c>
      <c r="AJ172" s="55">
        <v>0</v>
      </c>
      <c r="AK172" s="55">
        <v>0</v>
      </c>
      <c r="AL172" s="55">
        <v>0.63075607777419374</v>
      </c>
      <c r="AM172" s="55">
        <v>0</v>
      </c>
      <c r="AN172" s="55">
        <v>0</v>
      </c>
      <c r="AO172" s="55">
        <v>0</v>
      </c>
      <c r="AP172" s="55">
        <v>0</v>
      </c>
      <c r="AQ172" s="55">
        <v>0</v>
      </c>
      <c r="AR172" s="55">
        <v>0</v>
      </c>
      <c r="AS172" s="55">
        <v>0</v>
      </c>
      <c r="AT172" s="55">
        <v>0</v>
      </c>
      <c r="AU172" s="55">
        <v>0</v>
      </c>
      <c r="AV172" s="55">
        <v>821.05290031070967</v>
      </c>
      <c r="AW172" s="55">
        <v>732.5422298069675</v>
      </c>
      <c r="AX172" s="55">
        <v>20.712031911935494</v>
      </c>
      <c r="AY172" s="55">
        <v>0</v>
      </c>
      <c r="AZ172" s="55">
        <v>655.02048927483384</v>
      </c>
      <c r="BA172" s="55">
        <v>0</v>
      </c>
      <c r="BB172" s="55">
        <v>0</v>
      </c>
      <c r="BC172" s="55">
        <v>0</v>
      </c>
      <c r="BD172" s="55">
        <v>0</v>
      </c>
      <c r="BE172" s="55">
        <v>0</v>
      </c>
      <c r="BF172" s="55">
        <v>542.22044538670991</v>
      </c>
      <c r="BG172" s="55">
        <v>121.72235481464519</v>
      </c>
      <c r="BH172" s="55">
        <v>44.257768523870958</v>
      </c>
      <c r="BI172" s="55">
        <v>0</v>
      </c>
      <c r="BJ172" s="55">
        <v>194.52937550464512</v>
      </c>
      <c r="BK172" s="33">
        <f t="shared" si="5"/>
        <v>4109.986155216995</v>
      </c>
    </row>
    <row r="173" spans="1:63">
      <c r="A173" s="53"/>
      <c r="B173" s="54" t="s">
        <v>180</v>
      </c>
      <c r="C173" s="55">
        <v>0</v>
      </c>
      <c r="D173" s="55">
        <v>0</v>
      </c>
      <c r="E173" s="55">
        <v>0</v>
      </c>
      <c r="F173" s="55">
        <v>0</v>
      </c>
      <c r="G173" s="55">
        <v>0</v>
      </c>
      <c r="H173" s="55">
        <v>0.3603744255806452</v>
      </c>
      <c r="I173" s="55">
        <v>0</v>
      </c>
      <c r="J173" s="55">
        <v>0</v>
      </c>
      <c r="K173" s="55">
        <v>0</v>
      </c>
      <c r="L173" s="55">
        <v>1.1012865810000001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0.32060234009677419</v>
      </c>
      <c r="S173" s="55">
        <v>0</v>
      </c>
      <c r="T173" s="55">
        <v>0</v>
      </c>
      <c r="U173" s="55">
        <v>0</v>
      </c>
      <c r="V173" s="55">
        <v>0.21171766303225809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2.9450876032258069E-2</v>
      </c>
      <c r="AC173" s="55">
        <v>0</v>
      </c>
      <c r="AD173" s="55">
        <v>0</v>
      </c>
      <c r="AE173" s="55">
        <v>0</v>
      </c>
      <c r="AF173" s="55">
        <v>0</v>
      </c>
      <c r="AG173" s="55">
        <v>0</v>
      </c>
      <c r="AH173" s="55">
        <v>0</v>
      </c>
      <c r="AI173" s="55">
        <v>0</v>
      </c>
      <c r="AJ173" s="55">
        <v>0</v>
      </c>
      <c r="AK173" s="55">
        <v>0</v>
      </c>
      <c r="AL173" s="55">
        <v>1.2025674193548387E-2</v>
      </c>
      <c r="AM173" s="55">
        <v>0</v>
      </c>
      <c r="AN173" s="55">
        <v>0</v>
      </c>
      <c r="AO173" s="55">
        <v>0</v>
      </c>
      <c r="AP173" s="55">
        <v>0</v>
      </c>
      <c r="AQ173" s="55">
        <v>0</v>
      </c>
      <c r="AR173" s="55">
        <v>0</v>
      </c>
      <c r="AS173" s="55">
        <v>0</v>
      </c>
      <c r="AT173" s="55">
        <v>0</v>
      </c>
      <c r="AU173" s="55">
        <v>0</v>
      </c>
      <c r="AV173" s="55">
        <v>9.6612324671290324</v>
      </c>
      <c r="AW173" s="55">
        <v>2.1829749713225808</v>
      </c>
      <c r="AX173" s="55">
        <v>0</v>
      </c>
      <c r="AY173" s="55">
        <v>0</v>
      </c>
      <c r="AZ173" s="55">
        <v>15.174871348613813</v>
      </c>
      <c r="BA173" s="55">
        <v>0</v>
      </c>
      <c r="BB173" s="55">
        <v>0</v>
      </c>
      <c r="BC173" s="55">
        <v>0</v>
      </c>
      <c r="BD173" s="55">
        <v>0</v>
      </c>
      <c r="BE173" s="55">
        <v>0</v>
      </c>
      <c r="BF173" s="55">
        <v>14.391324029838705</v>
      </c>
      <c r="BG173" s="55">
        <v>1.9241078709677419</v>
      </c>
      <c r="BH173" s="55">
        <v>1.2626957903225806</v>
      </c>
      <c r="BI173" s="55">
        <v>0</v>
      </c>
      <c r="BJ173" s="55">
        <v>5.1223080879677418</v>
      </c>
      <c r="BK173" s="33">
        <f t="shared" si="5"/>
        <v>51.754972126097684</v>
      </c>
    </row>
    <row r="174" spans="1:63">
      <c r="A174" s="53"/>
      <c r="B174" s="54" t="s">
        <v>181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55">
        <v>3.6971311473870965</v>
      </c>
      <c r="I174" s="55">
        <v>54.380337435612901</v>
      </c>
      <c r="J174" s="55">
        <v>0</v>
      </c>
      <c r="K174" s="55">
        <v>0</v>
      </c>
      <c r="L174" s="55">
        <v>19.929584324903225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>
        <v>8.294283796000002</v>
      </c>
      <c r="T174" s="55">
        <v>0</v>
      </c>
      <c r="U174" s="55">
        <v>0</v>
      </c>
      <c r="V174" s="55">
        <v>0</v>
      </c>
      <c r="W174" s="55">
        <v>0</v>
      </c>
      <c r="X174" s="55">
        <v>0</v>
      </c>
      <c r="Y174" s="55">
        <v>0</v>
      </c>
      <c r="Z174" s="55">
        <v>0</v>
      </c>
      <c r="AA174" s="55">
        <v>0</v>
      </c>
      <c r="AB174" s="55">
        <v>0</v>
      </c>
      <c r="AC174" s="55">
        <v>2.4376259708064518</v>
      </c>
      <c r="AD174" s="55">
        <v>0</v>
      </c>
      <c r="AE174" s="55">
        <v>0</v>
      </c>
      <c r="AF174" s="55">
        <v>0</v>
      </c>
      <c r="AG174" s="55">
        <v>0</v>
      </c>
      <c r="AH174" s="55">
        <v>0</v>
      </c>
      <c r="AI174" s="55">
        <v>0</v>
      </c>
      <c r="AJ174" s="55">
        <v>0</v>
      </c>
      <c r="AK174" s="55">
        <v>0</v>
      </c>
      <c r="AL174" s="55">
        <v>0</v>
      </c>
      <c r="AM174" s="55">
        <v>0</v>
      </c>
      <c r="AN174" s="55">
        <v>0</v>
      </c>
      <c r="AO174" s="55">
        <v>0</v>
      </c>
      <c r="AP174" s="55">
        <v>0</v>
      </c>
      <c r="AQ174" s="55">
        <v>0</v>
      </c>
      <c r="AR174" s="55">
        <v>0</v>
      </c>
      <c r="AS174" s="55">
        <v>0</v>
      </c>
      <c r="AT174" s="55">
        <v>0</v>
      </c>
      <c r="AU174" s="55">
        <v>0</v>
      </c>
      <c r="AV174" s="55">
        <v>0.25822537648387095</v>
      </c>
      <c r="AW174" s="55">
        <v>414.27777445148399</v>
      </c>
      <c r="AX174" s="55">
        <v>0</v>
      </c>
      <c r="AY174" s="55">
        <v>0</v>
      </c>
      <c r="AZ174" s="55">
        <v>9.239693888405838E-2</v>
      </c>
      <c r="BA174" s="55">
        <v>0</v>
      </c>
      <c r="BB174" s="55">
        <v>0</v>
      </c>
      <c r="BC174" s="55">
        <v>0</v>
      </c>
      <c r="BD174" s="55">
        <v>0</v>
      </c>
      <c r="BE174" s="55">
        <v>0</v>
      </c>
      <c r="BF174" s="55">
        <v>1.7524609451612903E-2</v>
      </c>
      <c r="BG174" s="55">
        <v>233.379801021871</v>
      </c>
      <c r="BH174" s="55">
        <v>0</v>
      </c>
      <c r="BI174" s="55">
        <v>0</v>
      </c>
      <c r="BJ174" s="55">
        <v>0.43646661225806438</v>
      </c>
      <c r="BK174" s="33">
        <f t="shared" si="5"/>
        <v>737.20115168514235</v>
      </c>
    </row>
    <row r="175" spans="1:63">
      <c r="A175" s="53"/>
      <c r="B175" s="54" t="s">
        <v>182</v>
      </c>
      <c r="C175" s="55">
        <v>0</v>
      </c>
      <c r="D175" s="55">
        <v>0</v>
      </c>
      <c r="E175" s="55">
        <v>0</v>
      </c>
      <c r="F175" s="55">
        <v>0</v>
      </c>
      <c r="G175" s="55">
        <v>0</v>
      </c>
      <c r="H175" s="55">
        <v>0.38274260432258073</v>
      </c>
      <c r="I175" s="55">
        <v>0</v>
      </c>
      <c r="J175" s="55">
        <v>0</v>
      </c>
      <c r="K175" s="55">
        <v>0</v>
      </c>
      <c r="L175" s="55">
        <v>0.33670849193548391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0.23447400832258067</v>
      </c>
      <c r="S175" s="55">
        <v>7.9585643548387097E-2</v>
      </c>
      <c r="T175" s="55">
        <v>0</v>
      </c>
      <c r="U175" s="55">
        <v>0</v>
      </c>
      <c r="V175" s="55">
        <v>0.21924057548387094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1.1788029032258064E-2</v>
      </c>
      <c r="AC175" s="55">
        <v>0</v>
      </c>
      <c r="AD175" s="55">
        <v>0</v>
      </c>
      <c r="AE175" s="55">
        <v>0</v>
      </c>
      <c r="AF175" s="55">
        <v>0</v>
      </c>
      <c r="AG175" s="55">
        <v>0</v>
      </c>
      <c r="AH175" s="55">
        <v>0</v>
      </c>
      <c r="AI175" s="55">
        <v>0</v>
      </c>
      <c r="AJ175" s="55">
        <v>0</v>
      </c>
      <c r="AK175" s="55">
        <v>0</v>
      </c>
      <c r="AL175" s="55">
        <v>0</v>
      </c>
      <c r="AM175" s="55">
        <v>0</v>
      </c>
      <c r="AN175" s="55">
        <v>0</v>
      </c>
      <c r="AO175" s="55">
        <v>0</v>
      </c>
      <c r="AP175" s="55">
        <v>0</v>
      </c>
      <c r="AQ175" s="55">
        <v>0</v>
      </c>
      <c r="AR175" s="55">
        <v>0</v>
      </c>
      <c r="AS175" s="55">
        <v>0</v>
      </c>
      <c r="AT175" s="55">
        <v>0</v>
      </c>
      <c r="AU175" s="55">
        <v>0</v>
      </c>
      <c r="AV175" s="55">
        <v>12.120947404838709</v>
      </c>
      <c r="AW175" s="55">
        <v>2.2578287016451615</v>
      </c>
      <c r="AX175" s="55">
        <v>0</v>
      </c>
      <c r="AY175" s="55">
        <v>0</v>
      </c>
      <c r="AZ175" s="55">
        <v>35.486689462634423</v>
      </c>
      <c r="BA175" s="55">
        <v>0</v>
      </c>
      <c r="BB175" s="55">
        <v>0</v>
      </c>
      <c r="BC175" s="55">
        <v>0</v>
      </c>
      <c r="BD175" s="55">
        <v>0</v>
      </c>
      <c r="BE175" s="55">
        <v>0</v>
      </c>
      <c r="BF175" s="55">
        <v>11.897049917129028</v>
      </c>
      <c r="BG175" s="55">
        <v>0.69549428387096779</v>
      </c>
      <c r="BH175" s="55">
        <v>0</v>
      </c>
      <c r="BI175" s="55">
        <v>0</v>
      </c>
      <c r="BJ175" s="55">
        <v>11.383830237677419</v>
      </c>
      <c r="BK175" s="33">
        <f t="shared" si="5"/>
        <v>75.106379360440869</v>
      </c>
    </row>
    <row r="176" spans="1:63">
      <c r="A176" s="53"/>
      <c r="B176" s="54" t="s">
        <v>183</v>
      </c>
      <c r="C176" s="55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0.28918168025806451</v>
      </c>
      <c r="I176" s="55">
        <v>0</v>
      </c>
      <c r="J176" s="55">
        <v>0</v>
      </c>
      <c r="K176" s="55">
        <v>0</v>
      </c>
      <c r="L176" s="55">
        <v>0.53754510545161305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0.21641603664516126</v>
      </c>
      <c r="S176" s="55">
        <v>0.50410081935483864</v>
      </c>
      <c r="T176" s="55">
        <v>0</v>
      </c>
      <c r="U176" s="55">
        <v>0</v>
      </c>
      <c r="V176" s="55">
        <v>0.47432598761290318</v>
      </c>
      <c r="W176" s="55">
        <v>0</v>
      </c>
      <c r="X176" s="55">
        <v>0</v>
      </c>
      <c r="Y176" s="55">
        <v>0</v>
      </c>
      <c r="Z176" s="55">
        <v>0</v>
      </c>
      <c r="AA176" s="55">
        <v>0</v>
      </c>
      <c r="AB176" s="55">
        <v>8.5400822580645169E-3</v>
      </c>
      <c r="AC176" s="55">
        <v>0</v>
      </c>
      <c r="AD176" s="55">
        <v>0</v>
      </c>
      <c r="AE176" s="55">
        <v>0</v>
      </c>
      <c r="AF176" s="55">
        <v>8.8959193548387092E-2</v>
      </c>
      <c r="AG176" s="55">
        <v>0</v>
      </c>
      <c r="AH176" s="55">
        <v>0</v>
      </c>
      <c r="AI176" s="55">
        <v>0</v>
      </c>
      <c r="AJ176" s="55">
        <v>0</v>
      </c>
      <c r="AK176" s="55">
        <v>0</v>
      </c>
      <c r="AL176" s="55">
        <v>7.1167348387096777E-3</v>
      </c>
      <c r="AM176" s="55">
        <v>0</v>
      </c>
      <c r="AN176" s="55">
        <v>0</v>
      </c>
      <c r="AO176" s="55">
        <v>0</v>
      </c>
      <c r="AP176" s="55">
        <v>0</v>
      </c>
      <c r="AQ176" s="55">
        <v>0</v>
      </c>
      <c r="AR176" s="55">
        <v>0</v>
      </c>
      <c r="AS176" s="55">
        <v>0</v>
      </c>
      <c r="AT176" s="55">
        <v>0</v>
      </c>
      <c r="AU176" s="55">
        <v>0</v>
      </c>
      <c r="AV176" s="55">
        <v>4.3275384539677431</v>
      </c>
      <c r="AW176" s="55">
        <v>0.47444903225806451</v>
      </c>
      <c r="AX176" s="55">
        <v>0</v>
      </c>
      <c r="AY176" s="55">
        <v>0</v>
      </c>
      <c r="AZ176" s="55">
        <v>24.960775404200557</v>
      </c>
      <c r="BA176" s="55">
        <v>0</v>
      </c>
      <c r="BB176" s="55">
        <v>0</v>
      </c>
      <c r="BC176" s="55">
        <v>0</v>
      </c>
      <c r="BD176" s="55">
        <v>0</v>
      </c>
      <c r="BE176" s="55">
        <v>0</v>
      </c>
      <c r="BF176" s="55">
        <v>6.2354006186451603</v>
      </c>
      <c r="BG176" s="55">
        <v>1.1861225806451613E-2</v>
      </c>
      <c r="BH176" s="55">
        <v>0</v>
      </c>
      <c r="BI176" s="55">
        <v>0</v>
      </c>
      <c r="BJ176" s="55">
        <v>5.2295235551935493</v>
      </c>
      <c r="BK176" s="33">
        <f t="shared" si="5"/>
        <v>43.365733930039269</v>
      </c>
    </row>
    <row r="177" spans="1:63">
      <c r="A177" s="53"/>
      <c r="B177" s="54" t="s">
        <v>184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55">
        <v>0.10458158287096773</v>
      </c>
      <c r="I177" s="55">
        <v>0</v>
      </c>
      <c r="J177" s="55">
        <v>0</v>
      </c>
      <c r="K177" s="55">
        <v>0</v>
      </c>
      <c r="L177" s="55">
        <v>0.3308269403225807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0.17672374793548384</v>
      </c>
      <c r="S177" s="55">
        <v>0</v>
      </c>
      <c r="T177" s="55">
        <v>0</v>
      </c>
      <c r="U177" s="55">
        <v>0</v>
      </c>
      <c r="V177" s="55">
        <v>0.10621766561290324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6.6569438709677417E-3</v>
      </c>
      <c r="AC177" s="55">
        <v>0</v>
      </c>
      <c r="AD177" s="55">
        <v>0</v>
      </c>
      <c r="AE177" s="55">
        <v>0</v>
      </c>
      <c r="AF177" s="55">
        <v>0.12081567741935484</v>
      </c>
      <c r="AG177" s="55">
        <v>0</v>
      </c>
      <c r="AH177" s="55">
        <v>0</v>
      </c>
      <c r="AI177" s="55">
        <v>0</v>
      </c>
      <c r="AJ177" s="55">
        <v>0</v>
      </c>
      <c r="AK177" s="55">
        <v>0</v>
      </c>
      <c r="AL177" s="55">
        <v>2.5371292258064516E-3</v>
      </c>
      <c r="AM177" s="55">
        <v>0</v>
      </c>
      <c r="AN177" s="55">
        <v>0</v>
      </c>
      <c r="AO177" s="55">
        <v>0</v>
      </c>
      <c r="AP177" s="55">
        <v>0</v>
      </c>
      <c r="AQ177" s="55">
        <v>0</v>
      </c>
      <c r="AR177" s="55">
        <v>0</v>
      </c>
      <c r="AS177" s="55">
        <v>0</v>
      </c>
      <c r="AT177" s="55">
        <v>0</v>
      </c>
      <c r="AU177" s="55">
        <v>0</v>
      </c>
      <c r="AV177" s="55">
        <v>7.7314558761935475</v>
      </c>
      <c r="AW177" s="55">
        <v>0.32620232903225804</v>
      </c>
      <c r="AX177" s="55">
        <v>0</v>
      </c>
      <c r="AY177" s="55">
        <v>0</v>
      </c>
      <c r="AZ177" s="55">
        <v>20.480553079003172</v>
      </c>
      <c r="BA177" s="55">
        <v>0</v>
      </c>
      <c r="BB177" s="55">
        <v>0</v>
      </c>
      <c r="BC177" s="55">
        <v>0</v>
      </c>
      <c r="BD177" s="55">
        <v>0</v>
      </c>
      <c r="BE177" s="55">
        <v>0</v>
      </c>
      <c r="BF177" s="55">
        <v>7.8419868097741947</v>
      </c>
      <c r="BG177" s="55">
        <v>1.8742461188709676</v>
      </c>
      <c r="BH177" s="55">
        <v>0</v>
      </c>
      <c r="BI177" s="55">
        <v>0</v>
      </c>
      <c r="BJ177" s="55">
        <v>6.3257774534516127</v>
      </c>
      <c r="BK177" s="33">
        <f t="shared" si="5"/>
        <v>45.428581353583816</v>
      </c>
    </row>
    <row r="178" spans="1:63">
      <c r="A178" s="53"/>
      <c r="B178" s="54" t="s">
        <v>185</v>
      </c>
      <c r="C178" s="55">
        <v>0</v>
      </c>
      <c r="D178" s="55">
        <v>0</v>
      </c>
      <c r="E178" s="55">
        <v>0</v>
      </c>
      <c r="F178" s="55">
        <v>0</v>
      </c>
      <c r="G178" s="55">
        <v>0</v>
      </c>
      <c r="H178" s="55">
        <v>0.10423636451612905</v>
      </c>
      <c r="I178" s="55">
        <v>0</v>
      </c>
      <c r="J178" s="55">
        <v>0</v>
      </c>
      <c r="K178" s="55">
        <v>0</v>
      </c>
      <c r="L178" s="55">
        <v>0.1094706870967742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6.3249710000000001E-2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0</v>
      </c>
      <c r="AC178" s="55">
        <v>0</v>
      </c>
      <c r="AD178" s="55">
        <v>0</v>
      </c>
      <c r="AE178" s="55">
        <v>0</v>
      </c>
      <c r="AF178" s="55">
        <v>0</v>
      </c>
      <c r="AG178" s="55">
        <v>0</v>
      </c>
      <c r="AH178" s="55">
        <v>0</v>
      </c>
      <c r="AI178" s="55">
        <v>0</v>
      </c>
      <c r="AJ178" s="55">
        <v>0</v>
      </c>
      <c r="AK178" s="55">
        <v>0</v>
      </c>
      <c r="AL178" s="55">
        <v>0</v>
      </c>
      <c r="AM178" s="55">
        <v>0</v>
      </c>
      <c r="AN178" s="55">
        <v>0</v>
      </c>
      <c r="AO178" s="55">
        <v>0</v>
      </c>
      <c r="AP178" s="55">
        <v>0</v>
      </c>
      <c r="AQ178" s="55">
        <v>0</v>
      </c>
      <c r="AR178" s="55">
        <v>0</v>
      </c>
      <c r="AS178" s="55">
        <v>0</v>
      </c>
      <c r="AT178" s="55">
        <v>0</v>
      </c>
      <c r="AU178" s="55">
        <v>0</v>
      </c>
      <c r="AV178" s="55">
        <v>7.7864610011935476</v>
      </c>
      <c r="AW178" s="55">
        <v>0.52967380645161299</v>
      </c>
      <c r="AX178" s="55">
        <v>0</v>
      </c>
      <c r="AY178" s="55">
        <v>0</v>
      </c>
      <c r="AZ178" s="55">
        <v>15.451764113170894</v>
      </c>
      <c r="BA178" s="55">
        <v>0</v>
      </c>
      <c r="BB178" s="55">
        <v>0</v>
      </c>
      <c r="BC178" s="55">
        <v>0</v>
      </c>
      <c r="BD178" s="55">
        <v>0</v>
      </c>
      <c r="BE178" s="55">
        <v>0</v>
      </c>
      <c r="BF178" s="55">
        <v>3.9564980409677419</v>
      </c>
      <c r="BG178" s="55">
        <v>1.5419378516129032</v>
      </c>
      <c r="BH178" s="55">
        <v>0</v>
      </c>
      <c r="BI178" s="55">
        <v>0</v>
      </c>
      <c r="BJ178" s="55">
        <v>5.2141340290967761</v>
      </c>
      <c r="BK178" s="33">
        <f t="shared" si="5"/>
        <v>34.75742560410638</v>
      </c>
    </row>
    <row r="179" spans="1:63">
      <c r="A179" s="53"/>
      <c r="B179" s="54" t="s">
        <v>186</v>
      </c>
      <c r="C179" s="55">
        <v>0</v>
      </c>
      <c r="D179" s="55">
        <v>0</v>
      </c>
      <c r="E179" s="55">
        <v>0</v>
      </c>
      <c r="F179" s="55">
        <v>0</v>
      </c>
      <c r="G179" s="55">
        <v>0</v>
      </c>
      <c r="H179" s="55">
        <v>0.16405446590322578</v>
      </c>
      <c r="I179" s="55">
        <v>0</v>
      </c>
      <c r="J179" s="55">
        <v>0</v>
      </c>
      <c r="K179" s="55">
        <v>0</v>
      </c>
      <c r="L179" s="55">
        <v>1.1906298870967738E-2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2.465447709677419E-2</v>
      </c>
      <c r="S179" s="55">
        <v>0</v>
      </c>
      <c r="T179" s="55">
        <v>0</v>
      </c>
      <c r="U179" s="55">
        <v>0</v>
      </c>
      <c r="V179" s="55">
        <v>0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0</v>
      </c>
      <c r="AC179" s="55">
        <v>0</v>
      </c>
      <c r="AD179" s="55">
        <v>0</v>
      </c>
      <c r="AE179" s="55">
        <v>0</v>
      </c>
      <c r="AF179" s="55">
        <v>0</v>
      </c>
      <c r="AG179" s="55">
        <v>0</v>
      </c>
      <c r="AH179" s="55">
        <v>0</v>
      </c>
      <c r="AI179" s="55">
        <v>0</v>
      </c>
      <c r="AJ179" s="55">
        <v>0</v>
      </c>
      <c r="AK179" s="55">
        <v>0</v>
      </c>
      <c r="AL179" s="55">
        <v>0</v>
      </c>
      <c r="AM179" s="55">
        <v>0</v>
      </c>
      <c r="AN179" s="55">
        <v>0</v>
      </c>
      <c r="AO179" s="55">
        <v>0</v>
      </c>
      <c r="AP179" s="55">
        <v>0</v>
      </c>
      <c r="AQ179" s="55">
        <v>0</v>
      </c>
      <c r="AR179" s="55">
        <v>0</v>
      </c>
      <c r="AS179" s="55">
        <v>0</v>
      </c>
      <c r="AT179" s="55">
        <v>0</v>
      </c>
      <c r="AU179" s="55">
        <v>0</v>
      </c>
      <c r="AV179" s="55">
        <v>5.1439866084838721</v>
      </c>
      <c r="AW179" s="55">
        <v>3.2634288032258065</v>
      </c>
      <c r="AX179" s="55">
        <v>0</v>
      </c>
      <c r="AY179" s="55">
        <v>0</v>
      </c>
      <c r="AZ179" s="55">
        <v>14.117500266950795</v>
      </c>
      <c r="BA179" s="55">
        <v>0</v>
      </c>
      <c r="BB179" s="55">
        <v>0</v>
      </c>
      <c r="BC179" s="55">
        <v>0</v>
      </c>
      <c r="BD179" s="55">
        <v>0</v>
      </c>
      <c r="BE179" s="55">
        <v>0</v>
      </c>
      <c r="BF179" s="55">
        <v>2.4088264419032259</v>
      </c>
      <c r="BG179" s="55">
        <v>0.64103067741935482</v>
      </c>
      <c r="BH179" s="55">
        <v>0</v>
      </c>
      <c r="BI179" s="55">
        <v>0</v>
      </c>
      <c r="BJ179" s="55">
        <v>2.3642376893548391</v>
      </c>
      <c r="BK179" s="33">
        <f t="shared" si="5"/>
        <v>28.139625729208859</v>
      </c>
    </row>
    <row r="180" spans="1:63">
      <c r="A180" s="53"/>
      <c r="B180" s="54" t="s">
        <v>187</v>
      </c>
      <c r="C180" s="55">
        <v>0</v>
      </c>
      <c r="D180" s="55">
        <v>0</v>
      </c>
      <c r="E180" s="55">
        <v>0</v>
      </c>
      <c r="F180" s="55">
        <v>0</v>
      </c>
      <c r="G180" s="55">
        <v>0</v>
      </c>
      <c r="H180" s="55">
        <v>0.33585823045161284</v>
      </c>
      <c r="I180" s="55">
        <v>4.4424206451612901E-2</v>
      </c>
      <c r="J180" s="55">
        <v>0</v>
      </c>
      <c r="K180" s="55">
        <v>0</v>
      </c>
      <c r="L180" s="55">
        <v>1.1018372258064515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0.32187795080645154</v>
      </c>
      <c r="S180" s="55">
        <v>0</v>
      </c>
      <c r="T180" s="55">
        <v>0</v>
      </c>
      <c r="U180" s="55">
        <v>0</v>
      </c>
      <c r="V180" s="55">
        <v>0.28582288916129028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1.8747498193548387E-2</v>
      </c>
      <c r="AC180" s="55">
        <v>0</v>
      </c>
      <c r="AD180" s="55">
        <v>0</v>
      </c>
      <c r="AE180" s="55">
        <v>0</v>
      </c>
      <c r="AF180" s="55">
        <v>0</v>
      </c>
      <c r="AG180" s="55">
        <v>0</v>
      </c>
      <c r="AH180" s="55">
        <v>0</v>
      </c>
      <c r="AI180" s="55">
        <v>0</v>
      </c>
      <c r="AJ180" s="55">
        <v>0</v>
      </c>
      <c r="AK180" s="55">
        <v>0</v>
      </c>
      <c r="AL180" s="55">
        <v>1.7023681612903226E-3</v>
      </c>
      <c r="AM180" s="55">
        <v>0</v>
      </c>
      <c r="AN180" s="55">
        <v>0</v>
      </c>
      <c r="AO180" s="55">
        <v>0</v>
      </c>
      <c r="AP180" s="55">
        <v>0</v>
      </c>
      <c r="AQ180" s="55">
        <v>0</v>
      </c>
      <c r="AR180" s="55">
        <v>0</v>
      </c>
      <c r="AS180" s="55">
        <v>0</v>
      </c>
      <c r="AT180" s="55">
        <v>0</v>
      </c>
      <c r="AU180" s="55">
        <v>0</v>
      </c>
      <c r="AV180" s="55">
        <v>18.635628567387098</v>
      </c>
      <c r="AW180" s="55">
        <v>3.034301605</v>
      </c>
      <c r="AX180" s="55">
        <v>0</v>
      </c>
      <c r="AY180" s="55">
        <v>0</v>
      </c>
      <c r="AZ180" s="55">
        <v>86.897912136613016</v>
      </c>
      <c r="BA180" s="55">
        <v>0</v>
      </c>
      <c r="BB180" s="55">
        <v>0</v>
      </c>
      <c r="BC180" s="55">
        <v>0</v>
      </c>
      <c r="BD180" s="55">
        <v>0</v>
      </c>
      <c r="BE180" s="55">
        <v>0</v>
      </c>
      <c r="BF180" s="55">
        <v>8.210965032870968</v>
      </c>
      <c r="BG180" s="55">
        <v>2.5424719651935481</v>
      </c>
      <c r="BH180" s="55">
        <v>0</v>
      </c>
      <c r="BI180" s="55">
        <v>0</v>
      </c>
      <c r="BJ180" s="55">
        <v>10.344077751419357</v>
      </c>
      <c r="BK180" s="33">
        <f t="shared" si="5"/>
        <v>131.77562742751624</v>
      </c>
    </row>
    <row r="181" spans="1:63">
      <c r="A181" s="53"/>
      <c r="B181" s="54" t="s">
        <v>188</v>
      </c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0.28923960012903227</v>
      </c>
      <c r="I181" s="55">
        <v>1.7247716129032257E-2</v>
      </c>
      <c r="J181" s="55">
        <v>0</v>
      </c>
      <c r="K181" s="55">
        <v>0</v>
      </c>
      <c r="L181" s="55">
        <v>0.22996954838709677</v>
      </c>
      <c r="M181" s="55">
        <v>0</v>
      </c>
      <c r="N181" s="55">
        <v>0</v>
      </c>
      <c r="O181" s="55">
        <v>0</v>
      </c>
      <c r="P181" s="55">
        <v>0</v>
      </c>
      <c r="Q181" s="55">
        <v>0</v>
      </c>
      <c r="R181" s="55">
        <v>0.16269358522580646</v>
      </c>
      <c r="S181" s="55">
        <v>0</v>
      </c>
      <c r="T181" s="55">
        <v>0</v>
      </c>
      <c r="U181" s="55">
        <v>0</v>
      </c>
      <c r="V181" s="55">
        <v>0.11498477419354838</v>
      </c>
      <c r="W181" s="55">
        <v>0</v>
      </c>
      <c r="X181" s="55">
        <v>0</v>
      </c>
      <c r="Y181" s="55">
        <v>0</v>
      </c>
      <c r="Z181" s="55">
        <v>0</v>
      </c>
      <c r="AA181" s="55">
        <v>0</v>
      </c>
      <c r="AB181" s="55">
        <v>1.1188812903225808E-3</v>
      </c>
      <c r="AC181" s="55">
        <v>0</v>
      </c>
      <c r="AD181" s="55">
        <v>0</v>
      </c>
      <c r="AE181" s="55">
        <v>0</v>
      </c>
      <c r="AF181" s="55">
        <v>0</v>
      </c>
      <c r="AG181" s="55">
        <v>0</v>
      </c>
      <c r="AH181" s="55">
        <v>0</v>
      </c>
      <c r="AI181" s="55">
        <v>0</v>
      </c>
      <c r="AJ181" s="55">
        <v>0</v>
      </c>
      <c r="AK181" s="55">
        <v>0</v>
      </c>
      <c r="AL181" s="55">
        <v>3.3566438709677427E-3</v>
      </c>
      <c r="AM181" s="55">
        <v>0</v>
      </c>
      <c r="AN181" s="55">
        <v>0</v>
      </c>
      <c r="AO181" s="55">
        <v>0</v>
      </c>
      <c r="AP181" s="55">
        <v>0</v>
      </c>
      <c r="AQ181" s="55">
        <v>0</v>
      </c>
      <c r="AR181" s="55">
        <v>0</v>
      </c>
      <c r="AS181" s="55">
        <v>0</v>
      </c>
      <c r="AT181" s="55">
        <v>0</v>
      </c>
      <c r="AU181" s="55">
        <v>0</v>
      </c>
      <c r="AV181" s="55">
        <v>19.866645054903223</v>
      </c>
      <c r="AW181" s="55">
        <v>0.15776226193548387</v>
      </c>
      <c r="AX181" s="55">
        <v>0</v>
      </c>
      <c r="AY181" s="55">
        <v>0</v>
      </c>
      <c r="AZ181" s="55">
        <v>40.076503485173035</v>
      </c>
      <c r="BA181" s="55">
        <v>0</v>
      </c>
      <c r="BB181" s="55">
        <v>0</v>
      </c>
      <c r="BC181" s="55">
        <v>0</v>
      </c>
      <c r="BD181" s="55">
        <v>0</v>
      </c>
      <c r="BE181" s="55">
        <v>0</v>
      </c>
      <c r="BF181" s="55">
        <v>17.643459691677414</v>
      </c>
      <c r="BG181" s="55">
        <v>1.3415387203225808</v>
      </c>
      <c r="BH181" s="55">
        <v>1.1188812903225807</v>
      </c>
      <c r="BI181" s="55">
        <v>0</v>
      </c>
      <c r="BJ181" s="55">
        <v>19.799891680161295</v>
      </c>
      <c r="BK181" s="33">
        <f t="shared" si="5"/>
        <v>100.8232929337214</v>
      </c>
    </row>
    <row r="182" spans="1:63">
      <c r="A182" s="53"/>
      <c r="B182" s="54" t="s">
        <v>189</v>
      </c>
      <c r="C182" s="55">
        <v>0</v>
      </c>
      <c r="D182" s="55">
        <v>0</v>
      </c>
      <c r="E182" s="55">
        <v>0</v>
      </c>
      <c r="F182" s="55">
        <v>0</v>
      </c>
      <c r="G182" s="55">
        <v>0</v>
      </c>
      <c r="H182" s="55">
        <v>0.82127742345161303</v>
      </c>
      <c r="I182" s="55">
        <v>0</v>
      </c>
      <c r="J182" s="55">
        <v>0</v>
      </c>
      <c r="K182" s="55">
        <v>0</v>
      </c>
      <c r="L182" s="55">
        <v>1.5660645741935486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0.15905693948387098</v>
      </c>
      <c r="S182" s="55">
        <v>0</v>
      </c>
      <c r="T182" s="55">
        <v>0</v>
      </c>
      <c r="U182" s="55">
        <v>0</v>
      </c>
      <c r="V182" s="55">
        <v>4.5066606451612902E-2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8.1326549032258083E-2</v>
      </c>
      <c r="AC182" s="55">
        <v>0</v>
      </c>
      <c r="AD182" s="55">
        <v>0</v>
      </c>
      <c r="AE182" s="55">
        <v>0</v>
      </c>
      <c r="AF182" s="55">
        <v>0</v>
      </c>
      <c r="AG182" s="55">
        <v>0</v>
      </c>
      <c r="AH182" s="55">
        <v>0</v>
      </c>
      <c r="AI182" s="55">
        <v>0</v>
      </c>
      <c r="AJ182" s="55">
        <v>0</v>
      </c>
      <c r="AK182" s="55">
        <v>0</v>
      </c>
      <c r="AL182" s="55">
        <v>9.8910667741935483E-3</v>
      </c>
      <c r="AM182" s="55">
        <v>0</v>
      </c>
      <c r="AN182" s="55">
        <v>0</v>
      </c>
      <c r="AO182" s="55">
        <v>0</v>
      </c>
      <c r="AP182" s="55">
        <v>0</v>
      </c>
      <c r="AQ182" s="55">
        <v>0</v>
      </c>
      <c r="AR182" s="55">
        <v>0</v>
      </c>
      <c r="AS182" s="55">
        <v>0</v>
      </c>
      <c r="AT182" s="55">
        <v>0</v>
      </c>
      <c r="AU182" s="55">
        <v>0</v>
      </c>
      <c r="AV182" s="55">
        <v>66.634003866451607</v>
      </c>
      <c r="AW182" s="55">
        <v>0.32970222580645164</v>
      </c>
      <c r="AX182" s="55">
        <v>0</v>
      </c>
      <c r="AY182" s="55">
        <v>0</v>
      </c>
      <c r="AZ182" s="55">
        <v>4.3095265716492008</v>
      </c>
      <c r="BA182" s="55">
        <v>0</v>
      </c>
      <c r="BB182" s="55">
        <v>0</v>
      </c>
      <c r="BC182" s="55">
        <v>0</v>
      </c>
      <c r="BD182" s="55">
        <v>0</v>
      </c>
      <c r="BE182" s="55">
        <v>0</v>
      </c>
      <c r="BF182" s="55">
        <v>12.412737447258065</v>
      </c>
      <c r="BG182" s="55">
        <v>1.3188089032258064</v>
      </c>
      <c r="BH182" s="55">
        <v>0</v>
      </c>
      <c r="BI182" s="55">
        <v>0</v>
      </c>
      <c r="BJ182" s="55">
        <v>0.35391616180645163</v>
      </c>
      <c r="BK182" s="33">
        <f t="shared" si="5"/>
        <v>88.041378335584682</v>
      </c>
    </row>
    <row r="183" spans="1:63">
      <c r="A183" s="53"/>
      <c r="B183" s="54" t="s">
        <v>190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0.69031511635483866</v>
      </c>
      <c r="I183" s="55">
        <v>0</v>
      </c>
      <c r="J183" s="55">
        <v>0</v>
      </c>
      <c r="K183" s="55">
        <v>0</v>
      </c>
      <c r="L183" s="55">
        <v>1.3794512352903225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0.51124207122580645</v>
      </c>
      <c r="S183" s="55">
        <v>1.4137148161290324E-2</v>
      </c>
      <c r="T183" s="55">
        <v>0</v>
      </c>
      <c r="U183" s="55">
        <v>0</v>
      </c>
      <c r="V183" s="55">
        <v>0.23908020387096776</v>
      </c>
      <c r="W183" s="55">
        <v>0</v>
      </c>
      <c r="X183" s="55">
        <v>0</v>
      </c>
      <c r="Y183" s="55">
        <v>0</v>
      </c>
      <c r="Z183" s="55">
        <v>0</v>
      </c>
      <c r="AA183" s="55">
        <v>0</v>
      </c>
      <c r="AB183" s="55">
        <v>6.2755954612903231E-2</v>
      </c>
      <c r="AC183" s="55">
        <v>0</v>
      </c>
      <c r="AD183" s="55">
        <v>0</v>
      </c>
      <c r="AE183" s="55">
        <v>0</v>
      </c>
      <c r="AF183" s="55">
        <v>0.24676352580645161</v>
      </c>
      <c r="AG183" s="55">
        <v>0</v>
      </c>
      <c r="AH183" s="55">
        <v>0</v>
      </c>
      <c r="AI183" s="55">
        <v>0</v>
      </c>
      <c r="AJ183" s="55">
        <v>0</v>
      </c>
      <c r="AK183" s="55">
        <v>0</v>
      </c>
      <c r="AL183" s="55">
        <v>6.0186225806451617E-3</v>
      </c>
      <c r="AM183" s="55">
        <v>0</v>
      </c>
      <c r="AN183" s="55">
        <v>0</v>
      </c>
      <c r="AO183" s="55">
        <v>0</v>
      </c>
      <c r="AP183" s="55">
        <v>0</v>
      </c>
      <c r="AQ183" s="55">
        <v>0</v>
      </c>
      <c r="AR183" s="55">
        <v>0</v>
      </c>
      <c r="AS183" s="55">
        <v>0</v>
      </c>
      <c r="AT183" s="55">
        <v>0</v>
      </c>
      <c r="AU183" s="55">
        <v>0</v>
      </c>
      <c r="AV183" s="55">
        <v>7.3807673516451606</v>
      </c>
      <c r="AW183" s="55">
        <v>2.1041657562580642</v>
      </c>
      <c r="AX183" s="55">
        <v>0</v>
      </c>
      <c r="AY183" s="55">
        <v>0</v>
      </c>
      <c r="AZ183" s="55">
        <v>22.453664975770046</v>
      </c>
      <c r="BA183" s="55">
        <v>0</v>
      </c>
      <c r="BB183" s="55">
        <v>0</v>
      </c>
      <c r="BC183" s="55">
        <v>0</v>
      </c>
      <c r="BD183" s="55">
        <v>0</v>
      </c>
      <c r="BE183" s="55">
        <v>0</v>
      </c>
      <c r="BF183" s="55">
        <v>9.0131263948064504</v>
      </c>
      <c r="BG183" s="55">
        <v>0.41730983158064516</v>
      </c>
      <c r="BH183" s="55">
        <v>1.2037245161290323E-2</v>
      </c>
      <c r="BI183" s="55">
        <v>0</v>
      </c>
      <c r="BJ183" s="55">
        <v>4.363698355838709</v>
      </c>
      <c r="BK183" s="33">
        <f t="shared" si="5"/>
        <v>48.894533788963585</v>
      </c>
    </row>
    <row r="184" spans="1:63">
      <c r="A184" s="53"/>
      <c r="B184" s="54" t="s">
        <v>191</v>
      </c>
      <c r="C184" s="55">
        <v>0</v>
      </c>
      <c r="D184" s="55">
        <v>0</v>
      </c>
      <c r="E184" s="55">
        <v>0</v>
      </c>
      <c r="F184" s="55">
        <v>0</v>
      </c>
      <c r="G184" s="55">
        <v>0</v>
      </c>
      <c r="H184" s="55">
        <v>0.53018626609677422</v>
      </c>
      <c r="I184" s="55">
        <v>0</v>
      </c>
      <c r="J184" s="55">
        <v>0</v>
      </c>
      <c r="K184" s="55">
        <v>0</v>
      </c>
      <c r="L184" s="55">
        <v>0.28251530922580648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0.70072387393548397</v>
      </c>
      <c r="S184" s="55">
        <v>4.5840356129032249E-2</v>
      </c>
      <c r="T184" s="55">
        <v>0</v>
      </c>
      <c r="U184" s="55">
        <v>0</v>
      </c>
      <c r="V184" s="55">
        <v>0.35526276000000001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4.8930825806451611E-2</v>
      </c>
      <c r="AC184" s="55">
        <v>0.12232706451612904</v>
      </c>
      <c r="AD184" s="55">
        <v>0</v>
      </c>
      <c r="AE184" s="55">
        <v>0</v>
      </c>
      <c r="AF184" s="55">
        <v>0.30581766129032262</v>
      </c>
      <c r="AG184" s="55">
        <v>0</v>
      </c>
      <c r="AH184" s="55">
        <v>0</v>
      </c>
      <c r="AI184" s="55">
        <v>0</v>
      </c>
      <c r="AJ184" s="55">
        <v>0</v>
      </c>
      <c r="AK184" s="55">
        <v>0</v>
      </c>
      <c r="AL184" s="55">
        <v>0</v>
      </c>
      <c r="AM184" s="55">
        <v>0</v>
      </c>
      <c r="AN184" s="55">
        <v>0</v>
      </c>
      <c r="AO184" s="55">
        <v>0</v>
      </c>
      <c r="AP184" s="55">
        <v>0</v>
      </c>
      <c r="AQ184" s="55">
        <v>0</v>
      </c>
      <c r="AR184" s="55">
        <v>0</v>
      </c>
      <c r="AS184" s="55">
        <v>0</v>
      </c>
      <c r="AT184" s="55">
        <v>0</v>
      </c>
      <c r="AU184" s="55">
        <v>0</v>
      </c>
      <c r="AV184" s="55">
        <v>9.7352241465161296</v>
      </c>
      <c r="AW184" s="55">
        <v>4.0061991301935489</v>
      </c>
      <c r="AX184" s="55">
        <v>0</v>
      </c>
      <c r="AY184" s="55">
        <v>0</v>
      </c>
      <c r="AZ184" s="55">
        <v>21.731281480553498</v>
      </c>
      <c r="BA184" s="55">
        <v>0</v>
      </c>
      <c r="BB184" s="55">
        <v>0</v>
      </c>
      <c r="BC184" s="55">
        <v>0</v>
      </c>
      <c r="BD184" s="55">
        <v>0</v>
      </c>
      <c r="BE184" s="55">
        <v>0</v>
      </c>
      <c r="BF184" s="55">
        <v>10.23209467516129</v>
      </c>
      <c r="BG184" s="55">
        <v>2.2567450171935484</v>
      </c>
      <c r="BH184" s="55">
        <v>0</v>
      </c>
      <c r="BI184" s="55">
        <v>0</v>
      </c>
      <c r="BJ184" s="55">
        <v>6.9555587628387112</v>
      </c>
      <c r="BK184" s="33">
        <f t="shared" si="5"/>
        <v>57.30870732945673</v>
      </c>
    </row>
    <row r="185" spans="1:63">
      <c r="A185" s="53"/>
      <c r="B185" s="54" t="s">
        <v>192</v>
      </c>
      <c r="C185" s="55">
        <v>0</v>
      </c>
      <c r="D185" s="55">
        <v>0</v>
      </c>
      <c r="E185" s="55">
        <v>0</v>
      </c>
      <c r="F185" s="55">
        <v>0</v>
      </c>
      <c r="G185" s="55">
        <v>0</v>
      </c>
      <c r="H185" s="55">
        <v>87.841611843935496</v>
      </c>
      <c r="I185" s="55">
        <v>193.21684545470967</v>
      </c>
      <c r="J185" s="55">
        <v>0.50068995606451616</v>
      </c>
      <c r="K185" s="55">
        <v>0</v>
      </c>
      <c r="L185" s="55">
        <v>55.832677386451607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22.503089143387093</v>
      </c>
      <c r="S185" s="55">
        <v>14.355772932903228</v>
      </c>
      <c r="T185" s="55">
        <v>0.37127851458064515</v>
      </c>
      <c r="U185" s="55">
        <v>0</v>
      </c>
      <c r="V185" s="55">
        <v>7.9192362047741947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1.6938609674516127</v>
      </c>
      <c r="AC185" s="55">
        <v>0.73141598419354836</v>
      </c>
      <c r="AD185" s="55">
        <v>0</v>
      </c>
      <c r="AE185" s="55">
        <v>0</v>
      </c>
      <c r="AF185" s="55">
        <v>0.32224008180645169</v>
      </c>
      <c r="AG185" s="55">
        <v>0</v>
      </c>
      <c r="AH185" s="55">
        <v>0</v>
      </c>
      <c r="AI185" s="55">
        <v>0</v>
      </c>
      <c r="AJ185" s="55">
        <v>0</v>
      </c>
      <c r="AK185" s="55">
        <v>0</v>
      </c>
      <c r="AL185" s="55">
        <v>9.407741551612904E-2</v>
      </c>
      <c r="AM185" s="55">
        <v>0</v>
      </c>
      <c r="AN185" s="55">
        <v>0</v>
      </c>
      <c r="AO185" s="55">
        <v>0</v>
      </c>
      <c r="AP185" s="55">
        <v>0</v>
      </c>
      <c r="AQ185" s="55">
        <v>0</v>
      </c>
      <c r="AR185" s="55">
        <v>3.193658434161291</v>
      </c>
      <c r="AS185" s="55">
        <v>0</v>
      </c>
      <c r="AT185" s="55">
        <v>0</v>
      </c>
      <c r="AU185" s="55">
        <v>0</v>
      </c>
      <c r="AV185" s="55">
        <v>260.45107114490315</v>
      </c>
      <c r="AW185" s="55">
        <v>386.3576444132903</v>
      </c>
      <c r="AX185" s="55">
        <v>44.97602511990322</v>
      </c>
      <c r="AY185" s="55">
        <v>0</v>
      </c>
      <c r="AZ185" s="55">
        <v>361.11240477067707</v>
      </c>
      <c r="BA185" s="55">
        <v>0</v>
      </c>
      <c r="BB185" s="55">
        <v>0</v>
      </c>
      <c r="BC185" s="55">
        <v>0</v>
      </c>
      <c r="BD185" s="55">
        <v>0</v>
      </c>
      <c r="BE185" s="55">
        <v>0</v>
      </c>
      <c r="BF185" s="55">
        <v>77.20488587322582</v>
      </c>
      <c r="BG185" s="55">
        <v>47.758549082870985</v>
      </c>
      <c r="BH185" s="55">
        <v>10.182820908548386</v>
      </c>
      <c r="BI185" s="55">
        <v>0</v>
      </c>
      <c r="BJ185" s="55">
        <v>49.522778452806449</v>
      </c>
      <c r="BK185" s="33">
        <f t="shared" si="5"/>
        <v>1626.142634086161</v>
      </c>
    </row>
    <row r="186" spans="1:63">
      <c r="A186" s="53"/>
      <c r="B186" s="54" t="s">
        <v>193</v>
      </c>
      <c r="C186" s="55">
        <v>0</v>
      </c>
      <c r="D186" s="55">
        <v>0</v>
      </c>
      <c r="E186" s="55">
        <v>0</v>
      </c>
      <c r="F186" s="55">
        <v>0</v>
      </c>
      <c r="G186" s="55">
        <v>0</v>
      </c>
      <c r="H186" s="55">
        <v>0.2274352018064516</v>
      </c>
      <c r="I186" s="55">
        <v>0</v>
      </c>
      <c r="J186" s="55">
        <v>0</v>
      </c>
      <c r="K186" s="55">
        <v>0</v>
      </c>
      <c r="L186" s="55">
        <v>7.5749980645161294E-2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0.19627397670967736</v>
      </c>
      <c r="S186" s="55">
        <v>1.2624996774193549E-2</v>
      </c>
      <c r="T186" s="55">
        <v>0</v>
      </c>
      <c r="U186" s="55">
        <v>0</v>
      </c>
      <c r="V186" s="55">
        <v>8.9637477096774193E-2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7.7407845580645146E-2</v>
      </c>
      <c r="AC186" s="55">
        <v>0</v>
      </c>
      <c r="AD186" s="55">
        <v>0</v>
      </c>
      <c r="AE186" s="55">
        <v>0</v>
      </c>
      <c r="AF186" s="55">
        <v>4.8403135483870971E-2</v>
      </c>
      <c r="AG186" s="55">
        <v>0</v>
      </c>
      <c r="AH186" s="55">
        <v>0</v>
      </c>
      <c r="AI186" s="55">
        <v>0</v>
      </c>
      <c r="AJ186" s="55">
        <v>0</v>
      </c>
      <c r="AK186" s="55">
        <v>0</v>
      </c>
      <c r="AL186" s="55">
        <v>0</v>
      </c>
      <c r="AM186" s="55">
        <v>0</v>
      </c>
      <c r="AN186" s="55">
        <v>0</v>
      </c>
      <c r="AO186" s="55">
        <v>0</v>
      </c>
      <c r="AP186" s="55">
        <v>0</v>
      </c>
      <c r="AQ186" s="55">
        <v>0</v>
      </c>
      <c r="AR186" s="55">
        <v>0</v>
      </c>
      <c r="AS186" s="55">
        <v>0</v>
      </c>
      <c r="AT186" s="55">
        <v>0</v>
      </c>
      <c r="AU186" s="55">
        <v>0</v>
      </c>
      <c r="AV186" s="55">
        <v>7.8153472213548367</v>
      </c>
      <c r="AW186" s="55">
        <v>4.1295664629354842</v>
      </c>
      <c r="AX186" s="55">
        <v>0</v>
      </c>
      <c r="AY186" s="55">
        <v>0</v>
      </c>
      <c r="AZ186" s="55">
        <v>17.000131228477734</v>
      </c>
      <c r="BA186" s="55">
        <v>0</v>
      </c>
      <c r="BB186" s="55">
        <v>0</v>
      </c>
      <c r="BC186" s="55">
        <v>0</v>
      </c>
      <c r="BD186" s="55">
        <v>0</v>
      </c>
      <c r="BE186" s="55">
        <v>0</v>
      </c>
      <c r="BF186" s="55">
        <v>6.2681691727741917</v>
      </c>
      <c r="BG186" s="55">
        <v>1.2708094429999996</v>
      </c>
      <c r="BH186" s="55">
        <v>0</v>
      </c>
      <c r="BI186" s="55">
        <v>0</v>
      </c>
      <c r="BJ186" s="55">
        <v>5.4789777892258069</v>
      </c>
      <c r="BK186" s="33">
        <f t="shared" si="5"/>
        <v>42.690533931864827</v>
      </c>
    </row>
    <row r="187" spans="1:63">
      <c r="A187" s="53"/>
      <c r="B187" s="54" t="s">
        <v>194</v>
      </c>
      <c r="C187" s="55">
        <v>0</v>
      </c>
      <c r="D187" s="55">
        <v>0</v>
      </c>
      <c r="E187" s="55">
        <v>0</v>
      </c>
      <c r="F187" s="55">
        <v>0</v>
      </c>
      <c r="G187" s="55">
        <v>0</v>
      </c>
      <c r="H187" s="55">
        <v>0.14140016722580645</v>
      </c>
      <c r="I187" s="55">
        <v>1.2381226609999998</v>
      </c>
      <c r="J187" s="55">
        <v>0</v>
      </c>
      <c r="K187" s="55">
        <v>0</v>
      </c>
      <c r="L187" s="55">
        <v>2.4862978064516122E-2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0.70398507380645181</v>
      </c>
      <c r="S187" s="55">
        <v>0</v>
      </c>
      <c r="T187" s="55">
        <v>0</v>
      </c>
      <c r="U187" s="55">
        <v>0</v>
      </c>
      <c r="V187" s="55">
        <v>0.12899395603225805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5.92354145483871E-2</v>
      </c>
      <c r="AC187" s="55">
        <v>0</v>
      </c>
      <c r="AD187" s="55">
        <v>0</v>
      </c>
      <c r="AE187" s="55">
        <v>0</v>
      </c>
      <c r="AF187" s="55">
        <v>0.12217177419354838</v>
      </c>
      <c r="AG187" s="55">
        <v>0</v>
      </c>
      <c r="AH187" s="55">
        <v>0</v>
      </c>
      <c r="AI187" s="55">
        <v>0</v>
      </c>
      <c r="AJ187" s="55">
        <v>0</v>
      </c>
      <c r="AK187" s="55">
        <v>0</v>
      </c>
      <c r="AL187" s="55">
        <v>0</v>
      </c>
      <c r="AM187" s="55">
        <v>0</v>
      </c>
      <c r="AN187" s="55">
        <v>0</v>
      </c>
      <c r="AO187" s="55">
        <v>0</v>
      </c>
      <c r="AP187" s="55">
        <v>0</v>
      </c>
      <c r="AQ187" s="55">
        <v>0</v>
      </c>
      <c r="AR187" s="55">
        <v>0</v>
      </c>
      <c r="AS187" s="55">
        <v>0</v>
      </c>
      <c r="AT187" s="55">
        <v>0</v>
      </c>
      <c r="AU187" s="55">
        <v>0</v>
      </c>
      <c r="AV187" s="55">
        <v>9.3623494012580668</v>
      </c>
      <c r="AW187" s="55">
        <v>3.225334838709677</v>
      </c>
      <c r="AX187" s="55">
        <v>0</v>
      </c>
      <c r="AY187" s="55">
        <v>0</v>
      </c>
      <c r="AZ187" s="55">
        <v>38.674734949981328</v>
      </c>
      <c r="BA187" s="55">
        <v>0</v>
      </c>
      <c r="BB187" s="55">
        <v>0</v>
      </c>
      <c r="BC187" s="55">
        <v>0</v>
      </c>
      <c r="BD187" s="55">
        <v>0</v>
      </c>
      <c r="BE187" s="55">
        <v>0</v>
      </c>
      <c r="BF187" s="55">
        <v>4.9799506325483875</v>
      </c>
      <c r="BG187" s="55">
        <v>0.45202334732258065</v>
      </c>
      <c r="BH187" s="55">
        <v>0</v>
      </c>
      <c r="BI187" s="55">
        <v>0</v>
      </c>
      <c r="BJ187" s="55">
        <v>6.1612593683548393</v>
      </c>
      <c r="BK187" s="33">
        <f t="shared" si="5"/>
        <v>65.274424563045841</v>
      </c>
    </row>
    <row r="188" spans="1:63">
      <c r="A188" s="53"/>
      <c r="B188" s="54" t="s">
        <v>195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0.37436949235483874</v>
      </c>
      <c r="I188" s="55">
        <v>0</v>
      </c>
      <c r="J188" s="55">
        <v>0</v>
      </c>
      <c r="K188" s="55">
        <v>0</v>
      </c>
      <c r="L188" s="55">
        <v>0.25351761290322578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0.38113235261290324</v>
      </c>
      <c r="S188" s="55">
        <v>0</v>
      </c>
      <c r="T188" s="55">
        <v>0</v>
      </c>
      <c r="U188" s="55">
        <v>0</v>
      </c>
      <c r="V188" s="55">
        <v>0.44365582258064507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1.2160445161290322E-2</v>
      </c>
      <c r="AC188" s="55">
        <v>0</v>
      </c>
      <c r="AD188" s="55">
        <v>0</v>
      </c>
      <c r="AE188" s="55">
        <v>0</v>
      </c>
      <c r="AF188" s="55">
        <v>0.12889123354838711</v>
      </c>
      <c r="AG188" s="55">
        <v>0</v>
      </c>
      <c r="AH188" s="55">
        <v>0</v>
      </c>
      <c r="AI188" s="55">
        <v>0</v>
      </c>
      <c r="AJ188" s="55">
        <v>0</v>
      </c>
      <c r="AK188" s="55">
        <v>0</v>
      </c>
      <c r="AL188" s="55">
        <v>0</v>
      </c>
      <c r="AM188" s="55">
        <v>0</v>
      </c>
      <c r="AN188" s="55">
        <v>0</v>
      </c>
      <c r="AO188" s="55">
        <v>0</v>
      </c>
      <c r="AP188" s="55">
        <v>0</v>
      </c>
      <c r="AQ188" s="55">
        <v>0</v>
      </c>
      <c r="AR188" s="55">
        <v>0</v>
      </c>
      <c r="AS188" s="55">
        <v>0</v>
      </c>
      <c r="AT188" s="55">
        <v>0</v>
      </c>
      <c r="AU188" s="55">
        <v>0</v>
      </c>
      <c r="AV188" s="55">
        <v>7.4120934149999993</v>
      </c>
      <c r="AW188" s="55">
        <v>2.1262953407096776</v>
      </c>
      <c r="AX188" s="55">
        <v>0</v>
      </c>
      <c r="AY188" s="55">
        <v>0</v>
      </c>
      <c r="AZ188" s="55">
        <v>23.401281474147773</v>
      </c>
      <c r="BA188" s="55">
        <v>0</v>
      </c>
      <c r="BB188" s="55">
        <v>0</v>
      </c>
      <c r="BC188" s="55">
        <v>0</v>
      </c>
      <c r="BD188" s="55">
        <v>0</v>
      </c>
      <c r="BE188" s="55">
        <v>0</v>
      </c>
      <c r="BF188" s="55">
        <v>8.3989965322580638</v>
      </c>
      <c r="BG188" s="55">
        <v>0.54734163670967739</v>
      </c>
      <c r="BH188" s="55">
        <v>0</v>
      </c>
      <c r="BI188" s="55">
        <v>0</v>
      </c>
      <c r="BJ188" s="55">
        <v>6.6433358330322578</v>
      </c>
      <c r="BK188" s="33">
        <f t="shared" si="5"/>
        <v>50.123071191018745</v>
      </c>
    </row>
    <row r="189" spans="1:63">
      <c r="A189" s="53"/>
      <c r="B189" s="54" t="s">
        <v>196</v>
      </c>
      <c r="C189" s="55">
        <v>0</v>
      </c>
      <c r="D189" s="55">
        <v>0</v>
      </c>
      <c r="E189" s="55">
        <v>0</v>
      </c>
      <c r="F189" s="55">
        <v>0</v>
      </c>
      <c r="G189" s="55">
        <v>0</v>
      </c>
      <c r="H189" s="55">
        <v>0.22074885135483871</v>
      </c>
      <c r="I189" s="55">
        <v>0.49232713225806446</v>
      </c>
      <c r="J189" s="55">
        <v>0</v>
      </c>
      <c r="K189" s="55">
        <v>0</v>
      </c>
      <c r="L189" s="55">
        <v>0.27572261309677421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0.26642854525806453</v>
      </c>
      <c r="S189" s="55">
        <v>0</v>
      </c>
      <c r="T189" s="55">
        <v>0</v>
      </c>
      <c r="U189" s="55">
        <v>0</v>
      </c>
      <c r="V189" s="55">
        <v>7.9836832258064511E-2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55">
        <v>0.12762429032258066</v>
      </c>
      <c r="AG189" s="55">
        <v>0</v>
      </c>
      <c r="AH189" s="55">
        <v>0</v>
      </c>
      <c r="AI189" s="55">
        <v>0</v>
      </c>
      <c r="AJ189" s="55">
        <v>0</v>
      </c>
      <c r="AK189" s="55">
        <v>0</v>
      </c>
      <c r="AL189" s="55">
        <v>0</v>
      </c>
      <c r="AM189" s="55">
        <v>0</v>
      </c>
      <c r="AN189" s="55">
        <v>0</v>
      </c>
      <c r="AO189" s="55">
        <v>0</v>
      </c>
      <c r="AP189" s="55">
        <v>0</v>
      </c>
      <c r="AQ189" s="55">
        <v>0</v>
      </c>
      <c r="AR189" s="55">
        <v>0</v>
      </c>
      <c r="AS189" s="55">
        <v>0</v>
      </c>
      <c r="AT189" s="55">
        <v>0</v>
      </c>
      <c r="AU189" s="55">
        <v>0</v>
      </c>
      <c r="AV189" s="55">
        <v>37.788182475580633</v>
      </c>
      <c r="AW189" s="55">
        <v>3.6219645373225813</v>
      </c>
      <c r="AX189" s="55">
        <v>0</v>
      </c>
      <c r="AY189" s="55">
        <v>0</v>
      </c>
      <c r="AZ189" s="55">
        <v>73.995401258500522</v>
      </c>
      <c r="BA189" s="55">
        <v>0</v>
      </c>
      <c r="BB189" s="55">
        <v>0</v>
      </c>
      <c r="BC189" s="55">
        <v>0</v>
      </c>
      <c r="BD189" s="55">
        <v>0</v>
      </c>
      <c r="BE189" s="55">
        <v>0</v>
      </c>
      <c r="BF189" s="55">
        <v>37.939259512387089</v>
      </c>
      <c r="BG189" s="55">
        <v>0.75101337341935481</v>
      </c>
      <c r="BH189" s="55">
        <v>0.12762429032258066</v>
      </c>
      <c r="BI189" s="55">
        <v>0</v>
      </c>
      <c r="BJ189" s="55">
        <v>28.059027310677422</v>
      </c>
      <c r="BK189" s="33">
        <f t="shared" si="5"/>
        <v>183.74516102275857</v>
      </c>
    </row>
    <row r="190" spans="1:63">
      <c r="A190" s="53"/>
      <c r="B190" s="54" t="s">
        <v>197</v>
      </c>
      <c r="C190" s="55">
        <v>0</v>
      </c>
      <c r="D190" s="55">
        <v>0</v>
      </c>
      <c r="E190" s="55">
        <v>0</v>
      </c>
      <c r="F190" s="55">
        <v>0</v>
      </c>
      <c r="G190" s="55">
        <v>0</v>
      </c>
      <c r="H190" s="55">
        <v>0.23311722048387098</v>
      </c>
      <c r="I190" s="55">
        <v>6.5349935483870967</v>
      </c>
      <c r="J190" s="55">
        <v>0</v>
      </c>
      <c r="K190" s="55">
        <v>0</v>
      </c>
      <c r="L190" s="55">
        <v>2.4470218552903216</v>
      </c>
      <c r="M190" s="55">
        <v>0</v>
      </c>
      <c r="N190" s="55">
        <v>0</v>
      </c>
      <c r="O190" s="55">
        <v>0</v>
      </c>
      <c r="P190" s="55">
        <v>0</v>
      </c>
      <c r="Q190" s="55">
        <v>0</v>
      </c>
      <c r="R190" s="55">
        <v>0.20853834367741936</v>
      </c>
      <c r="S190" s="55">
        <v>0</v>
      </c>
      <c r="T190" s="55">
        <v>0</v>
      </c>
      <c r="U190" s="55">
        <v>0</v>
      </c>
      <c r="V190" s="55">
        <v>0.62575603948387082</v>
      </c>
      <c r="W190" s="55">
        <v>0</v>
      </c>
      <c r="X190" s="55">
        <v>0</v>
      </c>
      <c r="Y190" s="55">
        <v>0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55">
        <v>0</v>
      </c>
      <c r="AF190" s="55">
        <v>0</v>
      </c>
      <c r="AG190" s="55">
        <v>0</v>
      </c>
      <c r="AH190" s="55">
        <v>0</v>
      </c>
      <c r="AI190" s="55">
        <v>0</v>
      </c>
      <c r="AJ190" s="55">
        <v>0</v>
      </c>
      <c r="AK190" s="55">
        <v>0</v>
      </c>
      <c r="AL190" s="55">
        <v>0</v>
      </c>
      <c r="AM190" s="55">
        <v>0</v>
      </c>
      <c r="AN190" s="55">
        <v>0</v>
      </c>
      <c r="AO190" s="55">
        <v>0</v>
      </c>
      <c r="AP190" s="55">
        <v>0</v>
      </c>
      <c r="AQ190" s="55">
        <v>0</v>
      </c>
      <c r="AR190" s="55">
        <v>0</v>
      </c>
      <c r="AS190" s="55">
        <v>0</v>
      </c>
      <c r="AT190" s="55">
        <v>0</v>
      </c>
      <c r="AU190" s="55">
        <v>0</v>
      </c>
      <c r="AV190" s="55">
        <v>2.3646515100000003</v>
      </c>
      <c r="AW190" s="55">
        <v>1.183578</v>
      </c>
      <c r="AX190" s="55">
        <v>0</v>
      </c>
      <c r="AY190" s="55">
        <v>0</v>
      </c>
      <c r="AZ190" s="55">
        <v>1.8757802212480654</v>
      </c>
      <c r="BA190" s="55">
        <v>0</v>
      </c>
      <c r="BB190" s="55">
        <v>0</v>
      </c>
      <c r="BC190" s="55">
        <v>0</v>
      </c>
      <c r="BD190" s="55">
        <v>0</v>
      </c>
      <c r="BE190" s="55">
        <v>0</v>
      </c>
      <c r="BF190" s="55">
        <v>6.3552268507741934</v>
      </c>
      <c r="BG190" s="55">
        <v>0.7635987096774195</v>
      </c>
      <c r="BH190" s="55">
        <v>0</v>
      </c>
      <c r="BI190" s="55">
        <v>0</v>
      </c>
      <c r="BJ190" s="55">
        <v>3.5459457935161294</v>
      </c>
      <c r="BK190" s="33">
        <f t="shared" si="5"/>
        <v>26.138208092538388</v>
      </c>
    </row>
    <row r="191" spans="1:63">
      <c r="A191" s="53"/>
      <c r="B191" s="54" t="s">
        <v>198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0.28919665893548385</v>
      </c>
      <c r="I191" s="55">
        <v>2.6858574193548388</v>
      </c>
      <c r="J191" s="55">
        <v>0</v>
      </c>
      <c r="K191" s="55">
        <v>0</v>
      </c>
      <c r="L191" s="55">
        <v>3.7423727627741936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0.46107169467741937</v>
      </c>
      <c r="S191" s="55">
        <v>0.11146308290322585</v>
      </c>
      <c r="T191" s="55">
        <v>0</v>
      </c>
      <c r="U191" s="55">
        <v>0</v>
      </c>
      <c r="V191" s="55">
        <v>0.31561201396774197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6.5156564516129032E-3</v>
      </c>
      <c r="AC191" s="55">
        <v>0</v>
      </c>
      <c r="AD191" s="55">
        <v>0</v>
      </c>
      <c r="AE191" s="55">
        <v>0</v>
      </c>
      <c r="AF191" s="55">
        <v>0.19546969354838711</v>
      </c>
      <c r="AG191" s="55">
        <v>0</v>
      </c>
      <c r="AH191" s="55">
        <v>0</v>
      </c>
      <c r="AI191" s="55">
        <v>0</v>
      </c>
      <c r="AJ191" s="55">
        <v>0</v>
      </c>
      <c r="AK191" s="55">
        <v>0</v>
      </c>
      <c r="AL191" s="55">
        <v>0</v>
      </c>
      <c r="AM191" s="55">
        <v>0</v>
      </c>
      <c r="AN191" s="55">
        <v>0</v>
      </c>
      <c r="AO191" s="55">
        <v>0</v>
      </c>
      <c r="AP191" s="55">
        <v>0</v>
      </c>
      <c r="AQ191" s="55">
        <v>0</v>
      </c>
      <c r="AR191" s="55">
        <v>0</v>
      </c>
      <c r="AS191" s="55">
        <v>0</v>
      </c>
      <c r="AT191" s="55">
        <v>0</v>
      </c>
      <c r="AU191" s="55">
        <v>0</v>
      </c>
      <c r="AV191" s="55">
        <v>3.7890946718064509</v>
      </c>
      <c r="AW191" s="55">
        <v>0.11671024712903225</v>
      </c>
      <c r="AX191" s="55">
        <v>0</v>
      </c>
      <c r="AY191" s="55">
        <v>0</v>
      </c>
      <c r="AZ191" s="55">
        <v>2.7169830701604565</v>
      </c>
      <c r="BA191" s="55">
        <v>0</v>
      </c>
      <c r="BB191" s="55">
        <v>0</v>
      </c>
      <c r="BC191" s="55">
        <v>0</v>
      </c>
      <c r="BD191" s="55">
        <v>0</v>
      </c>
      <c r="BE191" s="55">
        <v>0</v>
      </c>
      <c r="BF191" s="55">
        <v>7.5157053092258037</v>
      </c>
      <c r="BG191" s="55">
        <v>0.72974049122580653</v>
      </c>
      <c r="BH191" s="55">
        <v>0</v>
      </c>
      <c r="BI191" s="55">
        <v>0</v>
      </c>
      <c r="BJ191" s="55">
        <v>4.4664112965161289</v>
      </c>
      <c r="BK191" s="33">
        <f t="shared" si="5"/>
        <v>27.142204068676584</v>
      </c>
    </row>
    <row r="192" spans="1:63">
      <c r="A192" s="53"/>
      <c r="B192" s="54" t="s">
        <v>199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0.28621009293548394</v>
      </c>
      <c r="I192" s="55">
        <v>0</v>
      </c>
      <c r="J192" s="55">
        <v>0</v>
      </c>
      <c r="K192" s="55">
        <v>0</v>
      </c>
      <c r="L192" s="55">
        <v>0.47151828225806452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0.32669956419354834</v>
      </c>
      <c r="S192" s="55">
        <v>0</v>
      </c>
      <c r="T192" s="55">
        <v>0</v>
      </c>
      <c r="U192" s="55">
        <v>0</v>
      </c>
      <c r="V192" s="55">
        <v>0.11210924193548388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55">
        <v>0</v>
      </c>
      <c r="AG192" s="55">
        <v>0</v>
      </c>
      <c r="AH192" s="55">
        <v>0</v>
      </c>
      <c r="AI192" s="55">
        <v>0</v>
      </c>
      <c r="AJ192" s="55">
        <v>0</v>
      </c>
      <c r="AK192" s="55">
        <v>0</v>
      </c>
      <c r="AL192" s="55">
        <v>1.2707451612903226E-2</v>
      </c>
      <c r="AM192" s="55">
        <v>0</v>
      </c>
      <c r="AN192" s="55">
        <v>0</v>
      </c>
      <c r="AO192" s="55">
        <v>0</v>
      </c>
      <c r="AP192" s="55">
        <v>0</v>
      </c>
      <c r="AQ192" s="55">
        <v>0</v>
      </c>
      <c r="AR192" s="55">
        <v>0</v>
      </c>
      <c r="AS192" s="55">
        <v>0</v>
      </c>
      <c r="AT192" s="55">
        <v>0</v>
      </c>
      <c r="AU192" s="55">
        <v>0</v>
      </c>
      <c r="AV192" s="55">
        <v>32.916266245322575</v>
      </c>
      <c r="AW192" s="55">
        <v>4.05021550383871</v>
      </c>
      <c r="AX192" s="55">
        <v>0</v>
      </c>
      <c r="AY192" s="55">
        <v>0</v>
      </c>
      <c r="AZ192" s="55">
        <v>61.37088376911867</v>
      </c>
      <c r="BA192" s="55">
        <v>0</v>
      </c>
      <c r="BB192" s="55">
        <v>0</v>
      </c>
      <c r="BC192" s="55">
        <v>0</v>
      </c>
      <c r="BD192" s="55">
        <v>0</v>
      </c>
      <c r="BE192" s="55">
        <v>0</v>
      </c>
      <c r="BF192" s="55">
        <v>33.274016395967735</v>
      </c>
      <c r="BG192" s="55">
        <v>2.3464177490322582</v>
      </c>
      <c r="BH192" s="55">
        <v>1.2707451612903227</v>
      </c>
      <c r="BI192" s="55">
        <v>0</v>
      </c>
      <c r="BJ192" s="55">
        <v>26.697711658032258</v>
      </c>
      <c r="BK192" s="33">
        <f t="shared" si="5"/>
        <v>163.13550111553803</v>
      </c>
    </row>
    <row r="193" spans="1:63">
      <c r="A193" s="53"/>
      <c r="B193" s="54" t="s">
        <v>200</v>
      </c>
      <c r="C193" s="55">
        <v>0</v>
      </c>
      <c r="D193" s="55">
        <v>0</v>
      </c>
      <c r="E193" s="55">
        <v>0</v>
      </c>
      <c r="F193" s="55">
        <v>0</v>
      </c>
      <c r="G193" s="55">
        <v>0</v>
      </c>
      <c r="H193" s="55">
        <v>0.13081125580645162</v>
      </c>
      <c r="I193" s="55">
        <v>0</v>
      </c>
      <c r="J193" s="55">
        <v>0</v>
      </c>
      <c r="K193" s="55">
        <v>0</v>
      </c>
      <c r="L193" s="55">
        <v>0.28635313548387098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4.6250201258064526E-2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55">
        <v>0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0</v>
      </c>
      <c r="AO193" s="55">
        <v>0</v>
      </c>
      <c r="AP193" s="55">
        <v>0</v>
      </c>
      <c r="AQ193" s="55">
        <v>0</v>
      </c>
      <c r="AR193" s="55">
        <v>0</v>
      </c>
      <c r="AS193" s="55">
        <v>0</v>
      </c>
      <c r="AT193" s="55">
        <v>0</v>
      </c>
      <c r="AU193" s="55">
        <v>0</v>
      </c>
      <c r="AV193" s="55">
        <v>6.2704956743870968</v>
      </c>
      <c r="AW193" s="55">
        <v>0</v>
      </c>
      <c r="AX193" s="55">
        <v>0</v>
      </c>
      <c r="AY193" s="55">
        <v>0</v>
      </c>
      <c r="AZ193" s="55">
        <v>34.153633442058855</v>
      </c>
      <c r="BA193" s="55">
        <v>0</v>
      </c>
      <c r="BB193" s="55">
        <v>0</v>
      </c>
      <c r="BC193" s="55">
        <v>0</v>
      </c>
      <c r="BD193" s="55">
        <v>0</v>
      </c>
      <c r="BE193" s="55">
        <v>0</v>
      </c>
      <c r="BF193" s="55">
        <v>3.2265943197741938</v>
      </c>
      <c r="BG193" s="55">
        <v>0</v>
      </c>
      <c r="BH193" s="55">
        <v>0</v>
      </c>
      <c r="BI193" s="55">
        <v>0</v>
      </c>
      <c r="BJ193" s="55">
        <v>3.5589982063225807</v>
      </c>
      <c r="BK193" s="33">
        <f t="shared" si="5"/>
        <v>47.673136235091107</v>
      </c>
    </row>
    <row r="194" spans="1:63">
      <c r="A194" s="53"/>
      <c r="B194" s="54" t="s">
        <v>201</v>
      </c>
      <c r="C194" s="55">
        <v>0</v>
      </c>
      <c r="D194" s="55">
        <v>0</v>
      </c>
      <c r="E194" s="55">
        <v>0</v>
      </c>
      <c r="F194" s="55">
        <v>0</v>
      </c>
      <c r="G194" s="55">
        <v>0</v>
      </c>
      <c r="H194" s="55">
        <v>5.427406645161291E-2</v>
      </c>
      <c r="I194" s="55">
        <v>5.168958709677419</v>
      </c>
      <c r="J194" s="55">
        <v>0</v>
      </c>
      <c r="K194" s="55">
        <v>0</v>
      </c>
      <c r="L194" s="55">
        <v>6.461198387096774E-2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2.0944072903225808E-2</v>
      </c>
      <c r="S194" s="55">
        <v>0</v>
      </c>
      <c r="T194" s="55">
        <v>0</v>
      </c>
      <c r="U194" s="55">
        <v>0</v>
      </c>
      <c r="V194" s="55">
        <v>1.2922396774193547E-3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</v>
      </c>
      <c r="AC194" s="55">
        <v>0</v>
      </c>
      <c r="AD194" s="55">
        <v>0</v>
      </c>
      <c r="AE194" s="55">
        <v>0</v>
      </c>
      <c r="AF194" s="55">
        <v>0</v>
      </c>
      <c r="AG194" s="55">
        <v>0</v>
      </c>
      <c r="AH194" s="55">
        <v>0</v>
      </c>
      <c r="AI194" s="55">
        <v>0</v>
      </c>
      <c r="AJ194" s="55">
        <v>0</v>
      </c>
      <c r="AK194" s="55">
        <v>0</v>
      </c>
      <c r="AL194" s="55">
        <v>0</v>
      </c>
      <c r="AM194" s="55">
        <v>0</v>
      </c>
      <c r="AN194" s="55">
        <v>0</v>
      </c>
      <c r="AO194" s="55">
        <v>0</v>
      </c>
      <c r="AP194" s="55">
        <v>0</v>
      </c>
      <c r="AQ194" s="55">
        <v>0</v>
      </c>
      <c r="AR194" s="55">
        <v>0</v>
      </c>
      <c r="AS194" s="55">
        <v>0</v>
      </c>
      <c r="AT194" s="55">
        <v>0</v>
      </c>
      <c r="AU194" s="55">
        <v>0</v>
      </c>
      <c r="AV194" s="55">
        <v>2.6571020451612903</v>
      </c>
      <c r="AW194" s="55">
        <v>0.25017077419354838</v>
      </c>
      <c r="AX194" s="55">
        <v>0</v>
      </c>
      <c r="AY194" s="55">
        <v>0</v>
      </c>
      <c r="AZ194" s="55">
        <v>15.204340703211923</v>
      </c>
      <c r="BA194" s="55">
        <v>0</v>
      </c>
      <c r="BB194" s="55">
        <v>0</v>
      </c>
      <c r="BC194" s="55">
        <v>0</v>
      </c>
      <c r="BD194" s="55">
        <v>0</v>
      </c>
      <c r="BE194" s="55">
        <v>0</v>
      </c>
      <c r="BF194" s="55">
        <v>0.97180098254838709</v>
      </c>
      <c r="BG194" s="55">
        <v>0.62542693548387096</v>
      </c>
      <c r="BH194" s="55">
        <v>0</v>
      </c>
      <c r="BI194" s="55">
        <v>0</v>
      </c>
      <c r="BJ194" s="55">
        <v>2.0770309684193551</v>
      </c>
      <c r="BK194" s="33">
        <f t="shared" si="5"/>
        <v>27.095953481599022</v>
      </c>
    </row>
    <row r="195" spans="1:63">
      <c r="A195" s="53"/>
      <c r="B195" s="54" t="s">
        <v>202</v>
      </c>
      <c r="C195" s="55">
        <v>0</v>
      </c>
      <c r="D195" s="55">
        <v>0</v>
      </c>
      <c r="E195" s="55">
        <v>0</v>
      </c>
      <c r="F195" s="55">
        <v>0</v>
      </c>
      <c r="G195" s="55">
        <v>0</v>
      </c>
      <c r="H195" s="55">
        <v>0.40692398819354847</v>
      </c>
      <c r="I195" s="55">
        <v>0</v>
      </c>
      <c r="J195" s="55">
        <v>0</v>
      </c>
      <c r="K195" s="55">
        <v>0</v>
      </c>
      <c r="L195" s="55">
        <v>2.3509787534193549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0.39138413900000002</v>
      </c>
      <c r="S195" s="55">
        <v>0</v>
      </c>
      <c r="T195" s="55">
        <v>0</v>
      </c>
      <c r="U195" s="55">
        <v>0</v>
      </c>
      <c r="V195" s="55">
        <v>5.7683161290322582E-2</v>
      </c>
      <c r="W195" s="55">
        <v>0</v>
      </c>
      <c r="X195" s="55">
        <v>0</v>
      </c>
      <c r="Y195" s="55">
        <v>0</v>
      </c>
      <c r="Z195" s="55">
        <v>0</v>
      </c>
      <c r="AA195" s="55">
        <v>0</v>
      </c>
      <c r="AB195" s="55">
        <v>1.6877008064516128E-3</v>
      </c>
      <c r="AC195" s="55">
        <v>0</v>
      </c>
      <c r="AD195" s="55">
        <v>0</v>
      </c>
      <c r="AE195" s="55">
        <v>0</v>
      </c>
      <c r="AF195" s="55">
        <v>0.22502677419354836</v>
      </c>
      <c r="AG195" s="55">
        <v>0</v>
      </c>
      <c r="AH195" s="55">
        <v>0</v>
      </c>
      <c r="AI195" s="55">
        <v>0</v>
      </c>
      <c r="AJ195" s="55">
        <v>0</v>
      </c>
      <c r="AK195" s="55">
        <v>0</v>
      </c>
      <c r="AL195" s="55">
        <v>6.7508032258064513E-3</v>
      </c>
      <c r="AM195" s="55">
        <v>0</v>
      </c>
      <c r="AN195" s="55">
        <v>0</v>
      </c>
      <c r="AO195" s="55">
        <v>0</v>
      </c>
      <c r="AP195" s="55">
        <v>0</v>
      </c>
      <c r="AQ195" s="55">
        <v>0</v>
      </c>
      <c r="AR195" s="55">
        <v>0</v>
      </c>
      <c r="AS195" s="55">
        <v>0</v>
      </c>
      <c r="AT195" s="55">
        <v>0</v>
      </c>
      <c r="AU195" s="55">
        <v>0</v>
      </c>
      <c r="AV195" s="55">
        <v>10.216118264903223</v>
      </c>
      <c r="AW195" s="55">
        <v>2.9478338648709679</v>
      </c>
      <c r="AX195" s="55">
        <v>0</v>
      </c>
      <c r="AY195" s="55">
        <v>0</v>
      </c>
      <c r="AZ195" s="55">
        <v>31.850785428361643</v>
      </c>
      <c r="BA195" s="55">
        <v>0</v>
      </c>
      <c r="BB195" s="55">
        <v>0</v>
      </c>
      <c r="BC195" s="55">
        <v>0</v>
      </c>
      <c r="BD195" s="55">
        <v>0</v>
      </c>
      <c r="BE195" s="55">
        <v>0</v>
      </c>
      <c r="BF195" s="55">
        <v>8.522237123903226</v>
      </c>
      <c r="BG195" s="55">
        <v>1.1251338709677419E-2</v>
      </c>
      <c r="BH195" s="55">
        <v>0</v>
      </c>
      <c r="BI195" s="55">
        <v>0</v>
      </c>
      <c r="BJ195" s="55">
        <v>7.0163569294516126</v>
      </c>
      <c r="BK195" s="33">
        <f t="shared" si="5"/>
        <v>64.005018270329387</v>
      </c>
    </row>
    <row r="196" spans="1:63">
      <c r="A196" s="53"/>
      <c r="B196" s="54" t="s">
        <v>203</v>
      </c>
      <c r="C196" s="55">
        <v>0</v>
      </c>
      <c r="D196" s="55">
        <v>0</v>
      </c>
      <c r="E196" s="55">
        <v>0</v>
      </c>
      <c r="F196" s="55">
        <v>0</v>
      </c>
      <c r="G196" s="55">
        <v>0</v>
      </c>
      <c r="H196" s="55">
        <v>0.52212857290322578</v>
      </c>
      <c r="I196" s="55">
        <v>0</v>
      </c>
      <c r="J196" s="55">
        <v>0</v>
      </c>
      <c r="K196" s="55">
        <v>0</v>
      </c>
      <c r="L196" s="55">
        <v>0.22548483870967739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0.36874413280645163</v>
      </c>
      <c r="S196" s="55">
        <v>1.9166211290322577E-2</v>
      </c>
      <c r="T196" s="55">
        <v>0</v>
      </c>
      <c r="U196" s="55">
        <v>0</v>
      </c>
      <c r="V196" s="55">
        <v>5.6371209677419355E-2</v>
      </c>
      <c r="W196" s="55">
        <v>0</v>
      </c>
      <c r="X196" s="55">
        <v>0</v>
      </c>
      <c r="Y196" s="55">
        <v>0</v>
      </c>
      <c r="Z196" s="55">
        <v>0</v>
      </c>
      <c r="AA196" s="55">
        <v>0</v>
      </c>
      <c r="AB196" s="55">
        <v>1.6539803225806447E-3</v>
      </c>
      <c r="AC196" s="55">
        <v>0</v>
      </c>
      <c r="AD196" s="55">
        <v>0</v>
      </c>
      <c r="AE196" s="55">
        <v>0</v>
      </c>
      <c r="AF196" s="55">
        <v>0</v>
      </c>
      <c r="AG196" s="55">
        <v>0</v>
      </c>
      <c r="AH196" s="55">
        <v>0</v>
      </c>
      <c r="AI196" s="55">
        <v>0</v>
      </c>
      <c r="AJ196" s="55">
        <v>0</v>
      </c>
      <c r="AK196" s="55">
        <v>0</v>
      </c>
      <c r="AL196" s="55">
        <v>1.6087654064516128E-2</v>
      </c>
      <c r="AM196" s="55">
        <v>0</v>
      </c>
      <c r="AN196" s="55">
        <v>0</v>
      </c>
      <c r="AO196" s="55">
        <v>0</v>
      </c>
      <c r="AP196" s="55">
        <v>0</v>
      </c>
      <c r="AQ196" s="55">
        <v>0</v>
      </c>
      <c r="AR196" s="55">
        <v>0</v>
      </c>
      <c r="AS196" s="55">
        <v>0</v>
      </c>
      <c r="AT196" s="55">
        <v>0</v>
      </c>
      <c r="AU196" s="55">
        <v>0</v>
      </c>
      <c r="AV196" s="55">
        <v>15.398680132064518</v>
      </c>
      <c r="AW196" s="55">
        <v>0.82698677419354838</v>
      </c>
      <c r="AX196" s="55">
        <v>0</v>
      </c>
      <c r="AY196" s="55">
        <v>0</v>
      </c>
      <c r="AZ196" s="55">
        <v>1.8216742005938849</v>
      </c>
      <c r="BA196" s="55">
        <v>0</v>
      </c>
      <c r="BB196" s="55">
        <v>0</v>
      </c>
      <c r="BC196" s="55">
        <v>0</v>
      </c>
      <c r="BD196" s="55">
        <v>0</v>
      </c>
      <c r="BE196" s="55">
        <v>0</v>
      </c>
      <c r="BF196" s="55">
        <v>8.5854841460322575</v>
      </c>
      <c r="BG196" s="55">
        <v>0.33079470967741936</v>
      </c>
      <c r="BH196" s="55">
        <v>0</v>
      </c>
      <c r="BI196" s="55">
        <v>0</v>
      </c>
      <c r="BJ196" s="55">
        <v>0.37992579429032258</v>
      </c>
      <c r="BK196" s="33">
        <f t="shared" si="5"/>
        <v>28.553182356626149</v>
      </c>
    </row>
    <row r="197" spans="1:63">
      <c r="A197" s="53"/>
      <c r="B197" s="54" t="s">
        <v>204</v>
      </c>
      <c r="C197" s="55">
        <v>0</v>
      </c>
      <c r="D197" s="55">
        <v>0</v>
      </c>
      <c r="E197" s="55">
        <v>0</v>
      </c>
      <c r="F197" s="55">
        <v>0</v>
      </c>
      <c r="G197" s="55">
        <v>0</v>
      </c>
      <c r="H197" s="55">
        <v>0.60821398419354833</v>
      </c>
      <c r="I197" s="55">
        <v>0</v>
      </c>
      <c r="J197" s="55">
        <v>0</v>
      </c>
      <c r="K197" s="55">
        <v>0</v>
      </c>
      <c r="L197" s="55">
        <v>0.17561052903225807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0.14284822264516128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0</v>
      </c>
      <c r="AC197" s="55">
        <v>0</v>
      </c>
      <c r="AD197" s="55">
        <v>0</v>
      </c>
      <c r="AE197" s="55">
        <v>0</v>
      </c>
      <c r="AF197" s="55">
        <v>0</v>
      </c>
      <c r="AG197" s="55">
        <v>0</v>
      </c>
      <c r="AH197" s="55">
        <v>0</v>
      </c>
      <c r="AI197" s="55">
        <v>0</v>
      </c>
      <c r="AJ197" s="55">
        <v>0</v>
      </c>
      <c r="AK197" s="55">
        <v>0</v>
      </c>
      <c r="AL197" s="55">
        <v>6.4619245161290336E-3</v>
      </c>
      <c r="AM197" s="55">
        <v>0</v>
      </c>
      <c r="AN197" s="55">
        <v>0</v>
      </c>
      <c r="AO197" s="55">
        <v>0</v>
      </c>
      <c r="AP197" s="55">
        <v>0</v>
      </c>
      <c r="AQ197" s="55">
        <v>0</v>
      </c>
      <c r="AR197" s="55">
        <v>0</v>
      </c>
      <c r="AS197" s="55">
        <v>0</v>
      </c>
      <c r="AT197" s="55">
        <v>0</v>
      </c>
      <c r="AU197" s="55">
        <v>0</v>
      </c>
      <c r="AV197" s="55">
        <v>33.455147225516122</v>
      </c>
      <c r="AW197" s="55">
        <v>3.60790785483871</v>
      </c>
      <c r="AX197" s="55">
        <v>0</v>
      </c>
      <c r="AY197" s="55">
        <v>0</v>
      </c>
      <c r="AZ197" s="55">
        <v>1.4964740234109037</v>
      </c>
      <c r="BA197" s="55">
        <v>0</v>
      </c>
      <c r="BB197" s="55">
        <v>0</v>
      </c>
      <c r="BC197" s="55">
        <v>0</v>
      </c>
      <c r="BD197" s="55">
        <v>0</v>
      </c>
      <c r="BE197" s="55">
        <v>0</v>
      </c>
      <c r="BF197" s="55">
        <v>5.1341822431290325</v>
      </c>
      <c r="BG197" s="55">
        <v>1.2062151397096776</v>
      </c>
      <c r="BH197" s="55">
        <v>0</v>
      </c>
      <c r="BI197" s="55">
        <v>0</v>
      </c>
      <c r="BJ197" s="55">
        <v>0.46309382032258073</v>
      </c>
      <c r="BK197" s="33">
        <f t="shared" si="5"/>
        <v>46.296154967314123</v>
      </c>
    </row>
    <row r="198" spans="1:63">
      <c r="A198" s="53"/>
      <c r="B198" s="54" t="s">
        <v>205</v>
      </c>
      <c r="C198" s="55">
        <v>0</v>
      </c>
      <c r="D198" s="55">
        <v>0</v>
      </c>
      <c r="E198" s="55">
        <v>0</v>
      </c>
      <c r="F198" s="55">
        <v>0</v>
      </c>
      <c r="G198" s="55">
        <v>0</v>
      </c>
      <c r="H198" s="55">
        <v>0.81875866370967754</v>
      </c>
      <c r="I198" s="55">
        <v>0</v>
      </c>
      <c r="J198" s="55">
        <v>0</v>
      </c>
      <c r="K198" s="55">
        <v>0</v>
      </c>
      <c r="L198" s="55">
        <v>0.13744283603225807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0.32956879841935482</v>
      </c>
      <c r="S198" s="55">
        <v>0</v>
      </c>
      <c r="T198" s="55">
        <v>0</v>
      </c>
      <c r="U198" s="55">
        <v>0</v>
      </c>
      <c r="V198" s="55">
        <v>6.2479466709677432E-2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  <c r="AC198" s="55">
        <v>0</v>
      </c>
      <c r="AD198" s="55">
        <v>0</v>
      </c>
      <c r="AE198" s="55">
        <v>0</v>
      </c>
      <c r="AF198" s="55">
        <v>0</v>
      </c>
      <c r="AG198" s="55">
        <v>0</v>
      </c>
      <c r="AH198" s="55">
        <v>0</v>
      </c>
      <c r="AI198" s="55">
        <v>0</v>
      </c>
      <c r="AJ198" s="55">
        <v>0</v>
      </c>
      <c r="AK198" s="55">
        <v>0</v>
      </c>
      <c r="AL198" s="55">
        <v>0</v>
      </c>
      <c r="AM198" s="55">
        <v>0</v>
      </c>
      <c r="AN198" s="55">
        <v>0</v>
      </c>
      <c r="AO198" s="55">
        <v>0</v>
      </c>
      <c r="AP198" s="55">
        <v>0</v>
      </c>
      <c r="AQ198" s="55">
        <v>0</v>
      </c>
      <c r="AR198" s="55">
        <v>0</v>
      </c>
      <c r="AS198" s="55">
        <v>0</v>
      </c>
      <c r="AT198" s="55">
        <v>0</v>
      </c>
      <c r="AU198" s="55">
        <v>0</v>
      </c>
      <c r="AV198" s="55">
        <v>29.452457808193554</v>
      </c>
      <c r="AW198" s="55">
        <v>0.98135159999999999</v>
      </c>
      <c r="AX198" s="55">
        <v>0</v>
      </c>
      <c r="AY198" s="55">
        <v>0</v>
      </c>
      <c r="AZ198" s="55">
        <v>1.6074267945492764</v>
      </c>
      <c r="BA198" s="55">
        <v>0</v>
      </c>
      <c r="BB198" s="55">
        <v>0</v>
      </c>
      <c r="BC198" s="55">
        <v>0</v>
      </c>
      <c r="BD198" s="55">
        <v>0</v>
      </c>
      <c r="BE198" s="55">
        <v>0</v>
      </c>
      <c r="BF198" s="55">
        <v>14.141145981354835</v>
      </c>
      <c r="BG198" s="55">
        <v>2.223331190967742</v>
      </c>
      <c r="BH198" s="55">
        <v>0</v>
      </c>
      <c r="BI198" s="55">
        <v>0</v>
      </c>
      <c r="BJ198" s="55">
        <v>0.62328214864516118</v>
      </c>
      <c r="BK198" s="33">
        <f t="shared" si="5"/>
        <v>50.377245288581534</v>
      </c>
    </row>
    <row r="199" spans="1:63">
      <c r="A199" s="53"/>
      <c r="B199" s="54" t="s">
        <v>206</v>
      </c>
      <c r="C199" s="55">
        <v>0</v>
      </c>
      <c r="D199" s="55">
        <v>0</v>
      </c>
      <c r="E199" s="55">
        <v>0</v>
      </c>
      <c r="F199" s="55">
        <v>0</v>
      </c>
      <c r="G199" s="55">
        <v>0</v>
      </c>
      <c r="H199" s="55">
        <v>0.87252413729032241</v>
      </c>
      <c r="I199" s="55">
        <v>0</v>
      </c>
      <c r="J199" s="55">
        <v>0</v>
      </c>
      <c r="K199" s="55">
        <v>0</v>
      </c>
      <c r="L199" s="55">
        <v>0.10680358887096772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0.11753761790322581</v>
      </c>
      <c r="S199" s="55">
        <v>0</v>
      </c>
      <c r="T199" s="55">
        <v>0</v>
      </c>
      <c r="U199" s="55">
        <v>0</v>
      </c>
      <c r="V199" s="55">
        <v>0.10734029032258065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0.42220245161290326</v>
      </c>
      <c r="AC199" s="55">
        <v>0</v>
      </c>
      <c r="AD199" s="55">
        <v>0</v>
      </c>
      <c r="AE199" s="55">
        <v>0</v>
      </c>
      <c r="AF199" s="55">
        <v>0</v>
      </c>
      <c r="AG199" s="55">
        <v>0</v>
      </c>
      <c r="AH199" s="55">
        <v>0</v>
      </c>
      <c r="AI199" s="55">
        <v>0</v>
      </c>
      <c r="AJ199" s="55">
        <v>0</v>
      </c>
      <c r="AK199" s="55">
        <v>0</v>
      </c>
      <c r="AL199" s="55">
        <v>1.5832591935483871E-2</v>
      </c>
      <c r="AM199" s="55">
        <v>0</v>
      </c>
      <c r="AN199" s="55">
        <v>0</v>
      </c>
      <c r="AO199" s="55">
        <v>0</v>
      </c>
      <c r="AP199" s="55">
        <v>0</v>
      </c>
      <c r="AQ199" s="55">
        <v>0</v>
      </c>
      <c r="AR199" s="55">
        <v>0</v>
      </c>
      <c r="AS199" s="55">
        <v>0</v>
      </c>
      <c r="AT199" s="55">
        <v>0</v>
      </c>
      <c r="AU199" s="55">
        <v>0</v>
      </c>
      <c r="AV199" s="55">
        <v>39.475017332419355</v>
      </c>
      <c r="AW199" s="55">
        <v>1.3721579677419353</v>
      </c>
      <c r="AX199" s="55">
        <v>0</v>
      </c>
      <c r="AY199" s="55">
        <v>0</v>
      </c>
      <c r="AZ199" s="55">
        <v>3.6998160856099176</v>
      </c>
      <c r="BA199" s="55">
        <v>0</v>
      </c>
      <c r="BB199" s="55">
        <v>0</v>
      </c>
      <c r="BC199" s="55">
        <v>0</v>
      </c>
      <c r="BD199" s="55">
        <v>0</v>
      </c>
      <c r="BE199" s="55">
        <v>0</v>
      </c>
      <c r="BF199" s="55">
        <v>5.7738843053870976</v>
      </c>
      <c r="BG199" s="55">
        <v>0.70187002264516107</v>
      </c>
      <c r="BH199" s="55">
        <v>0.26387653225806451</v>
      </c>
      <c r="BI199" s="55">
        <v>0</v>
      </c>
      <c r="BJ199" s="55">
        <v>0.76219384996774187</v>
      </c>
      <c r="BK199" s="33">
        <f t="shared" si="5"/>
        <v>53.69105677396476</v>
      </c>
    </row>
    <row r="200" spans="1:63">
      <c r="A200" s="53"/>
      <c r="B200" s="54" t="s">
        <v>207</v>
      </c>
      <c r="C200" s="55">
        <v>0</v>
      </c>
      <c r="D200" s="55">
        <v>0</v>
      </c>
      <c r="E200" s="55">
        <v>0</v>
      </c>
      <c r="F200" s="55">
        <v>0</v>
      </c>
      <c r="G200" s="55">
        <v>0</v>
      </c>
      <c r="H200" s="55">
        <v>0.43837289009677427</v>
      </c>
      <c r="I200" s="55">
        <v>0</v>
      </c>
      <c r="J200" s="55">
        <v>0</v>
      </c>
      <c r="K200" s="55">
        <v>0</v>
      </c>
      <c r="L200" s="55">
        <v>0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0.25587822125806448</v>
      </c>
      <c r="S200" s="55">
        <v>0</v>
      </c>
      <c r="T200" s="55">
        <v>0</v>
      </c>
      <c r="U200" s="55">
        <v>0</v>
      </c>
      <c r="V200" s="55">
        <v>2.1098277419354838E-2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0</v>
      </c>
      <c r="AC200" s="55">
        <v>0</v>
      </c>
      <c r="AD200" s="55">
        <v>0</v>
      </c>
      <c r="AE200" s="55">
        <v>0</v>
      </c>
      <c r="AF200" s="55">
        <v>0</v>
      </c>
      <c r="AG200" s="55">
        <v>0</v>
      </c>
      <c r="AH200" s="55">
        <v>0</v>
      </c>
      <c r="AI200" s="55">
        <v>0</v>
      </c>
      <c r="AJ200" s="55">
        <v>0</v>
      </c>
      <c r="AK200" s="55">
        <v>0</v>
      </c>
      <c r="AL200" s="55">
        <v>0</v>
      </c>
      <c r="AM200" s="55">
        <v>0</v>
      </c>
      <c r="AN200" s="55">
        <v>0</v>
      </c>
      <c r="AO200" s="55">
        <v>0</v>
      </c>
      <c r="AP200" s="55">
        <v>0</v>
      </c>
      <c r="AQ200" s="55">
        <v>0</v>
      </c>
      <c r="AR200" s="55">
        <v>0</v>
      </c>
      <c r="AS200" s="55">
        <v>0</v>
      </c>
      <c r="AT200" s="55">
        <v>0</v>
      </c>
      <c r="AU200" s="55">
        <v>0</v>
      </c>
      <c r="AV200" s="55">
        <v>9.9693199316129029</v>
      </c>
      <c r="AW200" s="55">
        <v>1.2725402741935483</v>
      </c>
      <c r="AX200" s="55">
        <v>0</v>
      </c>
      <c r="AY200" s="55">
        <v>0</v>
      </c>
      <c r="AZ200" s="55">
        <v>0.21357976562717385</v>
      </c>
      <c r="BA200" s="55">
        <v>0</v>
      </c>
      <c r="BB200" s="55">
        <v>0</v>
      </c>
      <c r="BC200" s="55">
        <v>0</v>
      </c>
      <c r="BD200" s="55">
        <v>0</v>
      </c>
      <c r="BE200" s="55">
        <v>0</v>
      </c>
      <c r="BF200" s="55">
        <v>8.2449531303225818</v>
      </c>
      <c r="BG200" s="55">
        <v>0.28876795561290325</v>
      </c>
      <c r="BH200" s="55">
        <v>0.51940419354838707</v>
      </c>
      <c r="BI200" s="55">
        <v>0</v>
      </c>
      <c r="BJ200" s="55">
        <v>0.25896454290322579</v>
      </c>
      <c r="BK200" s="33">
        <f t="shared" si="5"/>
        <v>21.482879182594914</v>
      </c>
    </row>
    <row r="201" spans="1:63">
      <c r="A201" s="53"/>
      <c r="B201" s="54" t="s">
        <v>208</v>
      </c>
      <c r="C201" s="55">
        <v>0</v>
      </c>
      <c r="D201" s="55">
        <v>0</v>
      </c>
      <c r="E201" s="55">
        <v>0</v>
      </c>
      <c r="F201" s="55">
        <v>0</v>
      </c>
      <c r="G201" s="55">
        <v>0</v>
      </c>
      <c r="H201" s="55">
        <v>0.81358721332258077</v>
      </c>
      <c r="I201" s="55">
        <v>0</v>
      </c>
      <c r="J201" s="55">
        <v>0</v>
      </c>
      <c r="K201" s="55">
        <v>0</v>
      </c>
      <c r="L201" s="55">
        <v>0.83994310306451592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0.55759714425806461</v>
      </c>
      <c r="S201" s="55">
        <v>0</v>
      </c>
      <c r="T201" s="55">
        <v>0</v>
      </c>
      <c r="U201" s="55">
        <v>0</v>
      </c>
      <c r="V201" s="55">
        <v>5.8656028225806449E-2</v>
      </c>
      <c r="W201" s="55">
        <v>0</v>
      </c>
      <c r="X201" s="55">
        <v>0</v>
      </c>
      <c r="Y201" s="55">
        <v>0</v>
      </c>
      <c r="Z201" s="55">
        <v>0</v>
      </c>
      <c r="AA201" s="55">
        <v>0</v>
      </c>
      <c r="AB201" s="55">
        <v>1.5213575806451612E-2</v>
      </c>
      <c r="AC201" s="55">
        <v>0</v>
      </c>
      <c r="AD201" s="55">
        <v>0</v>
      </c>
      <c r="AE201" s="55">
        <v>0</v>
      </c>
      <c r="AF201" s="55">
        <v>0</v>
      </c>
      <c r="AG201" s="55">
        <v>0</v>
      </c>
      <c r="AH201" s="55">
        <v>0</v>
      </c>
      <c r="AI201" s="55">
        <v>0</v>
      </c>
      <c r="AJ201" s="55">
        <v>0</v>
      </c>
      <c r="AK201" s="55">
        <v>0</v>
      </c>
      <c r="AL201" s="55">
        <v>2.5355959677419354E-2</v>
      </c>
      <c r="AM201" s="55">
        <v>0</v>
      </c>
      <c r="AN201" s="55">
        <v>0</v>
      </c>
      <c r="AO201" s="55">
        <v>0</v>
      </c>
      <c r="AP201" s="55">
        <v>0</v>
      </c>
      <c r="AQ201" s="55">
        <v>0</v>
      </c>
      <c r="AR201" s="55">
        <v>0</v>
      </c>
      <c r="AS201" s="55">
        <v>0</v>
      </c>
      <c r="AT201" s="55">
        <v>0</v>
      </c>
      <c r="AU201" s="55">
        <v>0</v>
      </c>
      <c r="AV201" s="55">
        <v>19.453071233612899</v>
      </c>
      <c r="AW201" s="55">
        <v>2.599286127129032</v>
      </c>
      <c r="AX201" s="55">
        <v>0</v>
      </c>
      <c r="AY201" s="55">
        <v>0</v>
      </c>
      <c r="AZ201" s="55">
        <v>0.90342342320484392</v>
      </c>
      <c r="BA201" s="55">
        <v>0</v>
      </c>
      <c r="BB201" s="55">
        <v>0</v>
      </c>
      <c r="BC201" s="55">
        <v>0</v>
      </c>
      <c r="BD201" s="55">
        <v>0</v>
      </c>
      <c r="BE201" s="55">
        <v>0</v>
      </c>
      <c r="BF201" s="55">
        <v>9.5614172467419358</v>
      </c>
      <c r="BG201" s="55">
        <v>1.0142383870967742</v>
      </c>
      <c r="BH201" s="55">
        <v>0</v>
      </c>
      <c r="BI201" s="55">
        <v>0</v>
      </c>
      <c r="BJ201" s="55">
        <v>6.4618659161290351E-2</v>
      </c>
      <c r="BK201" s="33">
        <f t="shared" si="5"/>
        <v>35.906408101301615</v>
      </c>
    </row>
    <row r="202" spans="1:63">
      <c r="A202" s="53"/>
      <c r="B202" s="54" t="s">
        <v>209</v>
      </c>
      <c r="C202" s="55">
        <v>0</v>
      </c>
      <c r="D202" s="55">
        <v>0.63134251219354842</v>
      </c>
      <c r="E202" s="55">
        <v>0</v>
      </c>
      <c r="F202" s="55">
        <v>0</v>
      </c>
      <c r="G202" s="55">
        <v>0</v>
      </c>
      <c r="H202" s="55">
        <v>108.01268397722583</v>
      </c>
      <c r="I202" s="55">
        <v>2606.7657772636126</v>
      </c>
      <c r="J202" s="55">
        <v>2.4258102852903227</v>
      </c>
      <c r="K202" s="55">
        <v>0</v>
      </c>
      <c r="L202" s="55">
        <v>139.09212379141934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57.07622282416127</v>
      </c>
      <c r="S202" s="55">
        <v>159.194820368742</v>
      </c>
      <c r="T202" s="55">
        <v>20.486485303741933</v>
      </c>
      <c r="U202" s="55">
        <v>0</v>
      </c>
      <c r="V202" s="55">
        <v>29.09359784964516</v>
      </c>
      <c r="W202" s="55">
        <v>0</v>
      </c>
      <c r="X202" s="55">
        <v>0</v>
      </c>
      <c r="Y202" s="55">
        <v>0</v>
      </c>
      <c r="Z202" s="55">
        <v>0</v>
      </c>
      <c r="AA202" s="55">
        <v>0</v>
      </c>
      <c r="AB202" s="55">
        <v>0.37095314625806453</v>
      </c>
      <c r="AC202" s="55">
        <v>0</v>
      </c>
      <c r="AD202" s="55">
        <v>0</v>
      </c>
      <c r="AE202" s="55">
        <v>0</v>
      </c>
      <c r="AF202" s="55">
        <v>0.40248734422580651</v>
      </c>
      <c r="AG202" s="55">
        <v>0</v>
      </c>
      <c r="AH202" s="55">
        <v>0</v>
      </c>
      <c r="AI202" s="55">
        <v>0</v>
      </c>
      <c r="AJ202" s="55">
        <v>0</v>
      </c>
      <c r="AK202" s="55">
        <v>0</v>
      </c>
      <c r="AL202" s="55">
        <v>0.37830308229032256</v>
      </c>
      <c r="AM202" s="55">
        <v>5.5086479096774207E-2</v>
      </c>
      <c r="AN202" s="55">
        <v>0</v>
      </c>
      <c r="AO202" s="55">
        <v>0</v>
      </c>
      <c r="AP202" s="55">
        <v>0.29857365977419342</v>
      </c>
      <c r="AQ202" s="55">
        <v>0</v>
      </c>
      <c r="AR202" s="55">
        <v>0</v>
      </c>
      <c r="AS202" s="55">
        <v>0</v>
      </c>
      <c r="AT202" s="55">
        <v>0</v>
      </c>
      <c r="AU202" s="55">
        <v>0</v>
      </c>
      <c r="AV202" s="55">
        <v>540.80427848719387</v>
      </c>
      <c r="AW202" s="55">
        <v>1080.619400948355</v>
      </c>
      <c r="AX202" s="55">
        <v>28.066302290483886</v>
      </c>
      <c r="AY202" s="55">
        <v>0</v>
      </c>
      <c r="AZ202" s="55">
        <v>381.47589211939237</v>
      </c>
      <c r="BA202" s="55">
        <v>0</v>
      </c>
      <c r="BB202" s="55">
        <v>0</v>
      </c>
      <c r="BC202" s="55">
        <v>0</v>
      </c>
      <c r="BD202" s="55">
        <v>0</v>
      </c>
      <c r="BE202" s="55">
        <v>0</v>
      </c>
      <c r="BF202" s="55">
        <v>762.00068339390327</v>
      </c>
      <c r="BG202" s="55">
        <v>356.543612449129</v>
      </c>
      <c r="BH202" s="55">
        <v>505.30604158312912</v>
      </c>
      <c r="BI202" s="55">
        <v>0</v>
      </c>
      <c r="BJ202" s="55">
        <v>226.01009319006457</v>
      </c>
      <c r="BK202" s="33">
        <f t="shared" si="5"/>
        <v>7005.1105723493274</v>
      </c>
    </row>
    <row r="203" spans="1:63">
      <c r="A203" s="53"/>
      <c r="B203" s="54" t="s">
        <v>210</v>
      </c>
      <c r="C203" s="55">
        <v>0</v>
      </c>
      <c r="D203" s="55">
        <v>0</v>
      </c>
      <c r="E203" s="55">
        <v>0</v>
      </c>
      <c r="F203" s="55">
        <v>0</v>
      </c>
      <c r="G203" s="55">
        <v>0</v>
      </c>
      <c r="H203" s="55">
        <v>14.035976438225804</v>
      </c>
      <c r="I203" s="55">
        <v>1.7750605913548383</v>
      </c>
      <c r="J203" s="55">
        <v>0</v>
      </c>
      <c r="K203" s="55">
        <v>0</v>
      </c>
      <c r="L203" s="55">
        <v>13.465507835903226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23.133149532290322</v>
      </c>
      <c r="S203" s="55">
        <v>2.0326109241935484</v>
      </c>
      <c r="T203" s="55">
        <v>22.430158483645162</v>
      </c>
      <c r="U203" s="55">
        <v>0</v>
      </c>
      <c r="V203" s="55">
        <v>9.9277493295806458</v>
      </c>
      <c r="W203" s="55">
        <v>0</v>
      </c>
      <c r="X203" s="55">
        <v>0</v>
      </c>
      <c r="Y203" s="55">
        <v>0</v>
      </c>
      <c r="Z203" s="55">
        <v>0</v>
      </c>
      <c r="AA203" s="55">
        <v>0</v>
      </c>
      <c r="AB203" s="55">
        <v>1.3022557476451608</v>
      </c>
      <c r="AC203" s="55">
        <v>0</v>
      </c>
      <c r="AD203" s="55">
        <v>0</v>
      </c>
      <c r="AE203" s="55">
        <v>0</v>
      </c>
      <c r="AF203" s="55">
        <v>5.5670243615161299</v>
      </c>
      <c r="AG203" s="55">
        <v>0</v>
      </c>
      <c r="AH203" s="55">
        <v>0</v>
      </c>
      <c r="AI203" s="55">
        <v>0</v>
      </c>
      <c r="AJ203" s="55">
        <v>0</v>
      </c>
      <c r="AK203" s="55">
        <v>0</v>
      </c>
      <c r="AL203" s="55">
        <v>0.12553774958064515</v>
      </c>
      <c r="AM203" s="55">
        <v>0</v>
      </c>
      <c r="AN203" s="55">
        <v>0</v>
      </c>
      <c r="AO203" s="55">
        <v>0</v>
      </c>
      <c r="AP203" s="55">
        <v>0.1839766291290322</v>
      </c>
      <c r="AQ203" s="55">
        <v>0</v>
      </c>
      <c r="AR203" s="55">
        <v>0</v>
      </c>
      <c r="AS203" s="55">
        <v>0</v>
      </c>
      <c r="AT203" s="55">
        <v>0</v>
      </c>
      <c r="AU203" s="55">
        <v>0</v>
      </c>
      <c r="AV203" s="55">
        <v>208.11292631351611</v>
      </c>
      <c r="AW203" s="55">
        <v>32.788939434935493</v>
      </c>
      <c r="AX203" s="55">
        <v>0</v>
      </c>
      <c r="AY203" s="55">
        <v>0</v>
      </c>
      <c r="AZ203" s="55">
        <v>174.01759734049074</v>
      </c>
      <c r="BA203" s="55">
        <v>0</v>
      </c>
      <c r="BB203" s="55">
        <v>0</v>
      </c>
      <c r="BC203" s="55">
        <v>0</v>
      </c>
      <c r="BD203" s="55">
        <v>0</v>
      </c>
      <c r="BE203" s="55">
        <v>0</v>
      </c>
      <c r="BF203" s="55">
        <v>488.09356328893551</v>
      </c>
      <c r="BG203" s="55">
        <v>46.179548033838707</v>
      </c>
      <c r="BH203" s="55">
        <v>6.4157766229032269</v>
      </c>
      <c r="BI203" s="55">
        <v>0</v>
      </c>
      <c r="BJ203" s="55">
        <v>148.40787856999992</v>
      </c>
      <c r="BK203" s="33">
        <f t="shared" si="5"/>
        <v>1197.9952372276841</v>
      </c>
    </row>
    <row r="204" spans="1:63">
      <c r="A204" s="53"/>
      <c r="B204" s="54" t="s">
        <v>211</v>
      </c>
      <c r="C204" s="55">
        <v>0</v>
      </c>
      <c r="D204" s="55">
        <v>0</v>
      </c>
      <c r="E204" s="55">
        <v>0</v>
      </c>
      <c r="F204" s="55">
        <v>0</v>
      </c>
      <c r="G204" s="55">
        <v>0</v>
      </c>
      <c r="H204" s="55">
        <v>1.4113314073870973</v>
      </c>
      <c r="I204" s="55">
        <v>0.74232812203225806</v>
      </c>
      <c r="J204" s="55">
        <v>0</v>
      </c>
      <c r="K204" s="55">
        <v>0</v>
      </c>
      <c r="L204" s="55">
        <v>1.6985838857096778</v>
      </c>
      <c r="M204" s="55">
        <v>0</v>
      </c>
      <c r="N204" s="55">
        <v>0</v>
      </c>
      <c r="O204" s="55">
        <v>0</v>
      </c>
      <c r="P204" s="55">
        <v>0</v>
      </c>
      <c r="Q204" s="55">
        <v>0</v>
      </c>
      <c r="R204" s="55">
        <v>1.1117715566451611</v>
      </c>
      <c r="S204" s="55">
        <v>0.69741130154838693</v>
      </c>
      <c r="T204" s="55">
        <v>0</v>
      </c>
      <c r="U204" s="55">
        <v>0</v>
      </c>
      <c r="V204" s="55">
        <v>0.41441012635483881</v>
      </c>
      <c r="W204" s="55">
        <v>0</v>
      </c>
      <c r="X204" s="55">
        <v>0</v>
      </c>
      <c r="Y204" s="55">
        <v>0</v>
      </c>
      <c r="Z204" s="55">
        <v>0</v>
      </c>
      <c r="AA204" s="55">
        <v>0</v>
      </c>
      <c r="AB204" s="55">
        <v>0.29453552603225802</v>
      </c>
      <c r="AC204" s="55">
        <v>0</v>
      </c>
      <c r="AD204" s="55">
        <v>0</v>
      </c>
      <c r="AE204" s="55">
        <v>0</v>
      </c>
      <c r="AF204" s="55">
        <v>8.4395979967741924E-2</v>
      </c>
      <c r="AG204" s="55">
        <v>0</v>
      </c>
      <c r="AH204" s="55">
        <v>0</v>
      </c>
      <c r="AI204" s="55">
        <v>0</v>
      </c>
      <c r="AJ204" s="55">
        <v>0</v>
      </c>
      <c r="AK204" s="55">
        <v>0</v>
      </c>
      <c r="AL204" s="55">
        <v>9.191493354838709E-2</v>
      </c>
      <c r="AM204" s="55">
        <v>0</v>
      </c>
      <c r="AN204" s="55">
        <v>0</v>
      </c>
      <c r="AO204" s="55">
        <v>0</v>
      </c>
      <c r="AP204" s="55">
        <v>0</v>
      </c>
      <c r="AQ204" s="55">
        <v>0</v>
      </c>
      <c r="AR204" s="55">
        <v>0</v>
      </c>
      <c r="AS204" s="55">
        <v>0</v>
      </c>
      <c r="AT204" s="55">
        <v>0</v>
      </c>
      <c r="AU204" s="55">
        <v>0</v>
      </c>
      <c r="AV204" s="55">
        <v>39.534041562903226</v>
      </c>
      <c r="AW204" s="55">
        <v>7.8633256639032263</v>
      </c>
      <c r="AX204" s="55">
        <v>0.956864033</v>
      </c>
      <c r="AY204" s="55">
        <v>0</v>
      </c>
      <c r="AZ204" s="55">
        <v>56.989145753154553</v>
      </c>
      <c r="BA204" s="55">
        <v>0</v>
      </c>
      <c r="BB204" s="55">
        <v>0</v>
      </c>
      <c r="BC204" s="55">
        <v>0</v>
      </c>
      <c r="BD204" s="55">
        <v>0</v>
      </c>
      <c r="BE204" s="55">
        <v>0</v>
      </c>
      <c r="BF204" s="55">
        <v>85.628645618870962</v>
      </c>
      <c r="BG204" s="55">
        <v>36.126135355225806</v>
      </c>
      <c r="BH204" s="55">
        <v>0</v>
      </c>
      <c r="BI204" s="55">
        <v>0</v>
      </c>
      <c r="BJ204" s="55">
        <v>29.578716992354835</v>
      </c>
      <c r="BK204" s="33">
        <f t="shared" si="5"/>
        <v>263.22355781863843</v>
      </c>
    </row>
    <row r="205" spans="1:63">
      <c r="A205" s="53"/>
      <c r="B205" s="54" t="s">
        <v>212</v>
      </c>
      <c r="C205" s="55">
        <v>0</v>
      </c>
      <c r="D205" s="55">
        <v>0</v>
      </c>
      <c r="E205" s="55">
        <v>0</v>
      </c>
      <c r="F205" s="55">
        <v>0</v>
      </c>
      <c r="G205" s="55">
        <v>0</v>
      </c>
      <c r="H205" s="55">
        <v>1.2642733621290323</v>
      </c>
      <c r="I205" s="55">
        <v>0</v>
      </c>
      <c r="J205" s="55">
        <v>0</v>
      </c>
      <c r="K205" s="55">
        <v>0</v>
      </c>
      <c r="L205" s="55">
        <v>0.69355837677419352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0.98887659480645151</v>
      </c>
      <c r="S205" s="55">
        <v>0</v>
      </c>
      <c r="T205" s="55">
        <v>0</v>
      </c>
      <c r="U205" s="55">
        <v>0</v>
      </c>
      <c r="V205" s="55">
        <v>1.1372408903225807E-2</v>
      </c>
      <c r="W205" s="55">
        <v>0</v>
      </c>
      <c r="X205" s="55">
        <v>0</v>
      </c>
      <c r="Y205" s="55">
        <v>0</v>
      </c>
      <c r="Z205" s="55">
        <v>0</v>
      </c>
      <c r="AA205" s="55">
        <v>0</v>
      </c>
      <c r="AB205" s="55">
        <v>0.1999858621612903</v>
      </c>
      <c r="AC205" s="55">
        <v>0</v>
      </c>
      <c r="AD205" s="55">
        <v>0</v>
      </c>
      <c r="AE205" s="55">
        <v>0</v>
      </c>
      <c r="AF205" s="55">
        <v>1.8626110451612908E-2</v>
      </c>
      <c r="AG205" s="55">
        <v>0</v>
      </c>
      <c r="AH205" s="55">
        <v>0</v>
      </c>
      <c r="AI205" s="55">
        <v>0</v>
      </c>
      <c r="AJ205" s="55">
        <v>0</v>
      </c>
      <c r="AK205" s="55">
        <v>0</v>
      </c>
      <c r="AL205" s="55">
        <v>0.14354786516129034</v>
      </c>
      <c r="AM205" s="55">
        <v>0</v>
      </c>
      <c r="AN205" s="55">
        <v>0</v>
      </c>
      <c r="AO205" s="55">
        <v>0</v>
      </c>
      <c r="AP205" s="55">
        <v>0</v>
      </c>
      <c r="AQ205" s="55">
        <v>0</v>
      </c>
      <c r="AR205" s="55">
        <v>0</v>
      </c>
      <c r="AS205" s="55">
        <v>0</v>
      </c>
      <c r="AT205" s="55">
        <v>0</v>
      </c>
      <c r="AU205" s="55">
        <v>0</v>
      </c>
      <c r="AV205" s="55">
        <v>76.788104968677416</v>
      </c>
      <c r="AW205" s="55">
        <v>0</v>
      </c>
      <c r="AX205" s="55">
        <v>0</v>
      </c>
      <c r="AY205" s="55">
        <v>0</v>
      </c>
      <c r="AZ205" s="55">
        <v>16.499249360591556</v>
      </c>
      <c r="BA205" s="55">
        <v>0</v>
      </c>
      <c r="BB205" s="55">
        <v>0</v>
      </c>
      <c r="BC205" s="55">
        <v>0</v>
      </c>
      <c r="BD205" s="55">
        <v>0</v>
      </c>
      <c r="BE205" s="55">
        <v>0</v>
      </c>
      <c r="BF205" s="55">
        <v>258.94384788141929</v>
      </c>
      <c r="BG205" s="55">
        <v>0</v>
      </c>
      <c r="BH205" s="55">
        <v>0</v>
      </c>
      <c r="BI205" s="55">
        <v>0</v>
      </c>
      <c r="BJ205" s="55">
        <v>28.538002025096773</v>
      </c>
      <c r="BK205" s="33">
        <f t="shared" si="5"/>
        <v>384.08944481617215</v>
      </c>
    </row>
    <row r="206" spans="1:63">
      <c r="A206" s="53"/>
      <c r="B206" s="54" t="s">
        <v>213</v>
      </c>
      <c r="C206" s="55">
        <v>0</v>
      </c>
      <c r="D206" s="55">
        <v>0</v>
      </c>
      <c r="E206" s="55">
        <v>0</v>
      </c>
      <c r="F206" s="55">
        <v>0</v>
      </c>
      <c r="G206" s="55">
        <v>0</v>
      </c>
      <c r="H206" s="55">
        <v>4.0395181412903227</v>
      </c>
      <c r="I206" s="55">
        <v>17.570097607903225</v>
      </c>
      <c r="J206" s="55">
        <v>0.25750032258064515</v>
      </c>
      <c r="K206" s="55">
        <v>0</v>
      </c>
      <c r="L206" s="55">
        <v>3.6741025120000002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1.5038042876129034</v>
      </c>
      <c r="S206" s="55">
        <v>0</v>
      </c>
      <c r="T206" s="55">
        <v>1.1207946203548382</v>
      </c>
      <c r="U206" s="55">
        <v>0</v>
      </c>
      <c r="V206" s="55">
        <v>1.3910536483548388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0</v>
      </c>
      <c r="AC206" s="55">
        <v>0</v>
      </c>
      <c r="AD206" s="55">
        <v>0</v>
      </c>
      <c r="AE206" s="55">
        <v>0</v>
      </c>
      <c r="AF206" s="55">
        <v>0</v>
      </c>
      <c r="AG206" s="55">
        <v>0</v>
      </c>
      <c r="AH206" s="55">
        <v>0</v>
      </c>
      <c r="AI206" s="55">
        <v>0</v>
      </c>
      <c r="AJ206" s="55">
        <v>0</v>
      </c>
      <c r="AK206" s="55">
        <v>0</v>
      </c>
      <c r="AL206" s="55">
        <v>0</v>
      </c>
      <c r="AM206" s="55">
        <v>0</v>
      </c>
      <c r="AN206" s="55">
        <v>0</v>
      </c>
      <c r="AO206" s="55">
        <v>0</v>
      </c>
      <c r="AP206" s="55">
        <v>0</v>
      </c>
      <c r="AQ206" s="55">
        <v>0</v>
      </c>
      <c r="AR206" s="55">
        <v>0</v>
      </c>
      <c r="AS206" s="55">
        <v>0</v>
      </c>
      <c r="AT206" s="55">
        <v>0</v>
      </c>
      <c r="AU206" s="55">
        <v>0</v>
      </c>
      <c r="AV206" s="55">
        <v>43.653192036064532</v>
      </c>
      <c r="AW206" s="55">
        <v>59.141692478354834</v>
      </c>
      <c r="AX206" s="55">
        <v>1.2544466486451609</v>
      </c>
      <c r="AY206" s="55">
        <v>0</v>
      </c>
      <c r="AZ206" s="55">
        <v>20.603070072346963</v>
      </c>
      <c r="BA206" s="55">
        <v>0</v>
      </c>
      <c r="BB206" s="55">
        <v>0</v>
      </c>
      <c r="BC206" s="55">
        <v>0</v>
      </c>
      <c r="BD206" s="55">
        <v>0</v>
      </c>
      <c r="BE206" s="55">
        <v>0</v>
      </c>
      <c r="BF206" s="55">
        <v>14.673912504774194</v>
      </c>
      <c r="BG206" s="55">
        <v>5.585831701677419</v>
      </c>
      <c r="BH206" s="55">
        <v>3.3705985175483875</v>
      </c>
      <c r="BI206" s="55">
        <v>0</v>
      </c>
      <c r="BJ206" s="55">
        <v>8.4031685223548376</v>
      </c>
      <c r="BK206" s="33">
        <f t="shared" si="5"/>
        <v>186.24278362186308</v>
      </c>
    </row>
    <row r="207" spans="1:63">
      <c r="A207" s="53"/>
      <c r="B207" s="54" t="s">
        <v>214</v>
      </c>
      <c r="C207" s="55">
        <v>0</v>
      </c>
      <c r="D207" s="55">
        <v>0</v>
      </c>
      <c r="E207" s="55">
        <v>0</v>
      </c>
      <c r="F207" s="55">
        <v>0</v>
      </c>
      <c r="G207" s="55">
        <v>0</v>
      </c>
      <c r="H207" s="55">
        <v>32.413708252064517</v>
      </c>
      <c r="I207" s="55">
        <v>0</v>
      </c>
      <c r="J207" s="55">
        <v>0</v>
      </c>
      <c r="K207" s="55">
        <v>0</v>
      </c>
      <c r="L207" s="55">
        <v>2.3952382792903228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33.202171457354829</v>
      </c>
      <c r="S207" s="55">
        <v>0</v>
      </c>
      <c r="T207" s="55">
        <v>0</v>
      </c>
      <c r="U207" s="55">
        <v>0</v>
      </c>
      <c r="V207" s="55">
        <v>3.2559150090645161</v>
      </c>
      <c r="W207" s="55">
        <v>0</v>
      </c>
      <c r="X207" s="55">
        <v>0</v>
      </c>
      <c r="Y207" s="55">
        <v>0</v>
      </c>
      <c r="Z207" s="55">
        <v>0</v>
      </c>
      <c r="AA207" s="55">
        <v>0</v>
      </c>
      <c r="AB207" s="55">
        <v>94.286711423354845</v>
      </c>
      <c r="AC207" s="55">
        <v>0</v>
      </c>
      <c r="AD207" s="55">
        <v>0</v>
      </c>
      <c r="AE207" s="55">
        <v>0</v>
      </c>
      <c r="AF207" s="55">
        <v>0.16276056945161296</v>
      </c>
      <c r="AG207" s="55">
        <v>0</v>
      </c>
      <c r="AH207" s="55">
        <v>0</v>
      </c>
      <c r="AI207" s="55">
        <v>0</v>
      </c>
      <c r="AJ207" s="55">
        <v>0</v>
      </c>
      <c r="AK207" s="55">
        <v>0</v>
      </c>
      <c r="AL207" s="55">
        <v>123.24251821619353</v>
      </c>
      <c r="AM207" s="55">
        <v>0</v>
      </c>
      <c r="AN207" s="55">
        <v>0</v>
      </c>
      <c r="AO207" s="55">
        <v>0</v>
      </c>
      <c r="AP207" s="55">
        <v>4.5232090322580641E-4</v>
      </c>
      <c r="AQ207" s="55">
        <v>0</v>
      </c>
      <c r="AR207" s="55">
        <v>0</v>
      </c>
      <c r="AS207" s="55">
        <v>0</v>
      </c>
      <c r="AT207" s="55">
        <v>0</v>
      </c>
      <c r="AU207" s="55">
        <v>0</v>
      </c>
      <c r="AV207" s="55">
        <v>635.76670080829047</v>
      </c>
      <c r="AW207" s="55">
        <v>9.0930377419354844E-4</v>
      </c>
      <c r="AX207" s="55">
        <v>5.3571299516129031E-2</v>
      </c>
      <c r="AY207" s="55">
        <v>0</v>
      </c>
      <c r="AZ207" s="55">
        <v>68.151301083501352</v>
      </c>
      <c r="BA207" s="55">
        <v>0</v>
      </c>
      <c r="BB207" s="55">
        <v>0</v>
      </c>
      <c r="BC207" s="55">
        <v>0</v>
      </c>
      <c r="BD207" s="55">
        <v>0</v>
      </c>
      <c r="BE207" s="55">
        <v>0</v>
      </c>
      <c r="BF207" s="55">
        <v>1563.184464586903</v>
      </c>
      <c r="BG207" s="55">
        <v>9.8865301290322581E-3</v>
      </c>
      <c r="BH207" s="55">
        <v>0</v>
      </c>
      <c r="BI207" s="55">
        <v>0</v>
      </c>
      <c r="BJ207" s="55">
        <v>76.648381204806441</v>
      </c>
      <c r="BK207" s="33">
        <f t="shared" si="5"/>
        <v>2632.7746903445977</v>
      </c>
    </row>
    <row r="208" spans="1:63">
      <c r="A208" s="53"/>
      <c r="B208" s="54" t="s">
        <v>215</v>
      </c>
      <c r="C208" s="55">
        <v>0</v>
      </c>
      <c r="D208" s="55">
        <v>0</v>
      </c>
      <c r="E208" s="55">
        <v>0</v>
      </c>
      <c r="F208" s="55">
        <v>0</v>
      </c>
      <c r="G208" s="55">
        <v>0</v>
      </c>
      <c r="H208" s="55">
        <v>386.41107012683887</v>
      </c>
      <c r="I208" s="55">
        <v>5339.3830758360646</v>
      </c>
      <c r="J208" s="55">
        <v>30.965784780096769</v>
      </c>
      <c r="K208" s="55">
        <v>0</v>
      </c>
      <c r="L208" s="55">
        <v>198.87025657067738</v>
      </c>
      <c r="M208" s="55">
        <v>0</v>
      </c>
      <c r="N208" s="55">
        <v>4.0103703975483889</v>
      </c>
      <c r="O208" s="55">
        <v>0</v>
      </c>
      <c r="P208" s="55">
        <v>0</v>
      </c>
      <c r="Q208" s="55">
        <v>0</v>
      </c>
      <c r="R208" s="55">
        <v>16.729628706419359</v>
      </c>
      <c r="S208" s="55">
        <v>514.79324649693547</v>
      </c>
      <c r="T208" s="55">
        <v>27.288780033741936</v>
      </c>
      <c r="U208" s="55">
        <v>0</v>
      </c>
      <c r="V208" s="55">
        <v>32.885062994935481</v>
      </c>
      <c r="W208" s="55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10.142859388322581</v>
      </c>
      <c r="AC208" s="55">
        <v>0</v>
      </c>
      <c r="AD208" s="55">
        <v>0</v>
      </c>
      <c r="AE208" s="55">
        <v>0</v>
      </c>
      <c r="AF208" s="55">
        <v>3.173353046935484</v>
      </c>
      <c r="AG208" s="55">
        <v>0</v>
      </c>
      <c r="AH208" s="55">
        <v>0</v>
      </c>
      <c r="AI208" s="55">
        <v>0</v>
      </c>
      <c r="AJ208" s="55">
        <v>0</v>
      </c>
      <c r="AK208" s="55">
        <v>0</v>
      </c>
      <c r="AL208" s="55">
        <v>0.82884018696774198</v>
      </c>
      <c r="AM208" s="55">
        <v>0.53026440070967729</v>
      </c>
      <c r="AN208" s="55">
        <v>4.0046634728709671</v>
      </c>
      <c r="AO208" s="55">
        <v>0</v>
      </c>
      <c r="AP208" s="55">
        <v>0</v>
      </c>
      <c r="AQ208" s="55">
        <v>0</v>
      </c>
      <c r="AR208" s="55">
        <v>0</v>
      </c>
      <c r="AS208" s="55">
        <v>0</v>
      </c>
      <c r="AT208" s="55">
        <v>0</v>
      </c>
      <c r="AU208" s="55">
        <v>0</v>
      </c>
      <c r="AV208" s="55">
        <v>655.1908288528391</v>
      </c>
      <c r="AW208" s="55">
        <v>1989.3237570171932</v>
      </c>
      <c r="AX208" s="55">
        <v>12.451900578387097</v>
      </c>
      <c r="AY208" s="55">
        <v>0</v>
      </c>
      <c r="AZ208" s="55">
        <v>914.76878413828319</v>
      </c>
      <c r="BA208" s="55">
        <v>0</v>
      </c>
      <c r="BB208" s="55">
        <v>0</v>
      </c>
      <c r="BC208" s="55">
        <v>0</v>
      </c>
      <c r="BD208" s="55">
        <v>0</v>
      </c>
      <c r="BE208" s="55">
        <v>0</v>
      </c>
      <c r="BF208" s="55">
        <v>136.57338471258066</v>
      </c>
      <c r="BG208" s="55">
        <v>88.725998042709676</v>
      </c>
      <c r="BH208" s="55">
        <v>6.9165229739354848</v>
      </c>
      <c r="BI208" s="55">
        <v>0</v>
      </c>
      <c r="BJ208" s="55">
        <v>110.83804279641934</v>
      </c>
      <c r="BK208" s="33">
        <f t="shared" si="5"/>
        <v>10484.806475551413</v>
      </c>
    </row>
    <row r="209" spans="1:63">
      <c r="A209" s="53"/>
      <c r="B209" s="54" t="s">
        <v>216</v>
      </c>
      <c r="C209" s="55">
        <v>0</v>
      </c>
      <c r="D209" s="55">
        <v>0</v>
      </c>
      <c r="E209" s="55">
        <v>0</v>
      </c>
      <c r="F209" s="55">
        <v>0</v>
      </c>
      <c r="G209" s="55">
        <v>0</v>
      </c>
      <c r="H209" s="55">
        <v>18.142062805548388</v>
      </c>
      <c r="I209" s="55">
        <v>0</v>
      </c>
      <c r="J209" s="55">
        <v>0</v>
      </c>
      <c r="K209" s="55">
        <v>0</v>
      </c>
      <c r="L209" s="55">
        <v>1.0849011870967739E-2</v>
      </c>
      <c r="M209" s="55">
        <v>0</v>
      </c>
      <c r="N209" s="55">
        <v>0</v>
      </c>
      <c r="O209" s="55">
        <v>0</v>
      </c>
      <c r="P209" s="55">
        <v>0</v>
      </c>
      <c r="Q209" s="55">
        <v>0</v>
      </c>
      <c r="R209" s="55">
        <v>24.10855645774193</v>
      </c>
      <c r="S209" s="55">
        <v>0</v>
      </c>
      <c r="T209" s="55">
        <v>0</v>
      </c>
      <c r="U209" s="55">
        <v>0</v>
      </c>
      <c r="V209" s="55">
        <v>0</v>
      </c>
      <c r="W209" s="55">
        <v>0</v>
      </c>
      <c r="X209" s="55">
        <v>0</v>
      </c>
      <c r="Y209" s="55">
        <v>0</v>
      </c>
      <c r="Z209" s="55">
        <v>0</v>
      </c>
      <c r="AA209" s="55">
        <v>0</v>
      </c>
      <c r="AB209" s="55">
        <v>3.1080948349354833</v>
      </c>
      <c r="AC209" s="55">
        <v>0</v>
      </c>
      <c r="AD209" s="55">
        <v>0</v>
      </c>
      <c r="AE209" s="55">
        <v>0</v>
      </c>
      <c r="AF209" s="55">
        <v>0</v>
      </c>
      <c r="AG209" s="55">
        <v>0</v>
      </c>
      <c r="AH209" s="55">
        <v>0</v>
      </c>
      <c r="AI209" s="55">
        <v>0</v>
      </c>
      <c r="AJ209" s="55">
        <v>0</v>
      </c>
      <c r="AK209" s="55">
        <v>0</v>
      </c>
      <c r="AL209" s="55">
        <v>2.1659006259677418</v>
      </c>
      <c r="AM209" s="55">
        <v>0</v>
      </c>
      <c r="AN209" s="55">
        <v>0</v>
      </c>
      <c r="AO209" s="55">
        <v>0</v>
      </c>
      <c r="AP209" s="55">
        <v>0</v>
      </c>
      <c r="AQ209" s="55">
        <v>0</v>
      </c>
      <c r="AR209" s="55">
        <v>0</v>
      </c>
      <c r="AS209" s="55">
        <v>0</v>
      </c>
      <c r="AT209" s="55">
        <v>0</v>
      </c>
      <c r="AU209" s="55">
        <v>0</v>
      </c>
      <c r="AV209" s="55">
        <v>1428.6377903727423</v>
      </c>
      <c r="AW209" s="55">
        <v>0</v>
      </c>
      <c r="AX209" s="55">
        <v>0</v>
      </c>
      <c r="AY209" s="55">
        <v>0</v>
      </c>
      <c r="AZ209" s="55">
        <v>1.949928935656152</v>
      </c>
      <c r="BA209" s="55">
        <v>0</v>
      </c>
      <c r="BB209" s="55">
        <v>0</v>
      </c>
      <c r="BC209" s="55">
        <v>0</v>
      </c>
      <c r="BD209" s="55">
        <v>0</v>
      </c>
      <c r="BE209" s="55">
        <v>0</v>
      </c>
      <c r="BF209" s="55">
        <v>2670.8261434452584</v>
      </c>
      <c r="BG209" s="55">
        <v>0</v>
      </c>
      <c r="BH209" s="55">
        <v>0</v>
      </c>
      <c r="BI209" s="55">
        <v>0</v>
      </c>
      <c r="BJ209" s="55">
        <v>1.9073845194838714</v>
      </c>
      <c r="BK209" s="33">
        <f t="shared" si="5"/>
        <v>4150.8567110092044</v>
      </c>
    </row>
    <row r="210" spans="1:63">
      <c r="A210" s="53"/>
      <c r="B210" s="54" t="s">
        <v>217</v>
      </c>
      <c r="C210" s="55">
        <v>0</v>
      </c>
      <c r="D210" s="55">
        <v>0</v>
      </c>
      <c r="E210" s="55">
        <v>0</v>
      </c>
      <c r="F210" s="55">
        <v>0</v>
      </c>
      <c r="G210" s="55">
        <v>0</v>
      </c>
      <c r="H210" s="55">
        <v>0.5007885149677419</v>
      </c>
      <c r="I210" s="55">
        <v>0</v>
      </c>
      <c r="J210" s="55">
        <v>0</v>
      </c>
      <c r="K210" s="55">
        <v>0</v>
      </c>
      <c r="L210" s="55">
        <v>0.17177975806451612</v>
      </c>
      <c r="M210" s="55">
        <v>0</v>
      </c>
      <c r="N210" s="55">
        <v>0</v>
      </c>
      <c r="O210" s="55">
        <v>0</v>
      </c>
      <c r="P210" s="55">
        <v>0</v>
      </c>
      <c r="Q210" s="55">
        <v>0</v>
      </c>
      <c r="R210" s="55">
        <v>9.5323703161290324E-2</v>
      </c>
      <c r="S210" s="55">
        <v>0</v>
      </c>
      <c r="T210" s="55">
        <v>0</v>
      </c>
      <c r="U210" s="55">
        <v>0</v>
      </c>
      <c r="V210" s="55">
        <v>0</v>
      </c>
      <c r="W210" s="55">
        <v>0</v>
      </c>
      <c r="X210" s="55">
        <v>0</v>
      </c>
      <c r="Y210" s="55">
        <v>0</v>
      </c>
      <c r="Z210" s="55">
        <v>0</v>
      </c>
      <c r="AA210" s="55">
        <v>0</v>
      </c>
      <c r="AB210" s="55">
        <v>0.17646114606451613</v>
      </c>
      <c r="AC210" s="55">
        <v>0</v>
      </c>
      <c r="AD210" s="55">
        <v>0</v>
      </c>
      <c r="AE210" s="55">
        <v>0</v>
      </c>
      <c r="AF210" s="55">
        <v>7.8323722580645169E-2</v>
      </c>
      <c r="AG210" s="55">
        <v>0</v>
      </c>
      <c r="AH210" s="55">
        <v>0</v>
      </c>
      <c r="AI210" s="55">
        <v>0</v>
      </c>
      <c r="AJ210" s="55">
        <v>0</v>
      </c>
      <c r="AK210" s="55">
        <v>0</v>
      </c>
      <c r="AL210" s="55">
        <v>0</v>
      </c>
      <c r="AM210" s="55">
        <v>0</v>
      </c>
      <c r="AN210" s="55">
        <v>0</v>
      </c>
      <c r="AO210" s="55">
        <v>0</v>
      </c>
      <c r="AP210" s="55">
        <v>0</v>
      </c>
      <c r="AQ210" s="55">
        <v>0</v>
      </c>
      <c r="AR210" s="55">
        <v>0</v>
      </c>
      <c r="AS210" s="55">
        <v>0</v>
      </c>
      <c r="AT210" s="55">
        <v>0</v>
      </c>
      <c r="AU210" s="55">
        <v>0</v>
      </c>
      <c r="AV210" s="55">
        <v>48.227898474870969</v>
      </c>
      <c r="AW210" s="55">
        <v>1.1748558387096775</v>
      </c>
      <c r="AX210" s="55">
        <v>0</v>
      </c>
      <c r="AY210" s="55">
        <v>0</v>
      </c>
      <c r="AZ210" s="55">
        <v>2.3204109002602387</v>
      </c>
      <c r="BA210" s="55">
        <v>0</v>
      </c>
      <c r="BB210" s="55">
        <v>0</v>
      </c>
      <c r="BC210" s="55">
        <v>0</v>
      </c>
      <c r="BD210" s="55">
        <v>0</v>
      </c>
      <c r="BE210" s="55">
        <v>0</v>
      </c>
      <c r="BF210" s="55">
        <v>29.402602193774193</v>
      </c>
      <c r="BG210" s="55">
        <v>0.36924040645161293</v>
      </c>
      <c r="BH210" s="55">
        <v>0</v>
      </c>
      <c r="BI210" s="55">
        <v>0</v>
      </c>
      <c r="BJ210" s="55">
        <v>0.23497116774193549</v>
      </c>
      <c r="BK210" s="33">
        <f t="shared" si="5"/>
        <v>82.752655826647313</v>
      </c>
    </row>
    <row r="211" spans="1:63">
      <c r="A211" s="53"/>
      <c r="B211" s="54" t="s">
        <v>218</v>
      </c>
      <c r="C211" s="55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0.54144155199999999</v>
      </c>
      <c r="I211" s="55">
        <v>0</v>
      </c>
      <c r="J211" s="55">
        <v>0</v>
      </c>
      <c r="K211" s="55">
        <v>0</v>
      </c>
      <c r="L211" s="55">
        <v>3.3124790322580644E-2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0.21387563596774195</v>
      </c>
      <c r="S211" s="55">
        <v>0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0.13331255306451611</v>
      </c>
      <c r="AC211" s="55">
        <v>0</v>
      </c>
      <c r="AD211" s="55">
        <v>0</v>
      </c>
      <c r="AE211" s="55">
        <v>0</v>
      </c>
      <c r="AF211" s="55">
        <v>0</v>
      </c>
      <c r="AG211" s="55">
        <v>0</v>
      </c>
      <c r="AH211" s="55">
        <v>0</v>
      </c>
      <c r="AI211" s="55">
        <v>0</v>
      </c>
      <c r="AJ211" s="55">
        <v>0</v>
      </c>
      <c r="AK211" s="55">
        <v>0</v>
      </c>
      <c r="AL211" s="55">
        <v>1.0794538709677419E-3</v>
      </c>
      <c r="AM211" s="55">
        <v>0</v>
      </c>
      <c r="AN211" s="55">
        <v>0</v>
      </c>
      <c r="AO211" s="55">
        <v>0</v>
      </c>
      <c r="AP211" s="55">
        <v>0</v>
      </c>
      <c r="AQ211" s="55">
        <v>0</v>
      </c>
      <c r="AR211" s="55">
        <v>0</v>
      </c>
      <c r="AS211" s="55">
        <v>0</v>
      </c>
      <c r="AT211" s="55">
        <v>0</v>
      </c>
      <c r="AU211" s="55">
        <v>0</v>
      </c>
      <c r="AV211" s="55">
        <v>65.592481892258064</v>
      </c>
      <c r="AW211" s="55">
        <v>1.2197828741935484</v>
      </c>
      <c r="AX211" s="55">
        <v>0</v>
      </c>
      <c r="AY211" s="55">
        <v>0</v>
      </c>
      <c r="AZ211" s="55">
        <v>8.5649268306498421</v>
      </c>
      <c r="BA211" s="55">
        <v>0</v>
      </c>
      <c r="BB211" s="55">
        <v>0</v>
      </c>
      <c r="BC211" s="55">
        <v>0</v>
      </c>
      <c r="BD211" s="55">
        <v>0</v>
      </c>
      <c r="BE211" s="55">
        <v>0</v>
      </c>
      <c r="BF211" s="55">
        <v>22.318187104516134</v>
      </c>
      <c r="BG211" s="55">
        <v>14.724336117580645</v>
      </c>
      <c r="BH211" s="55">
        <v>0</v>
      </c>
      <c r="BI211" s="55">
        <v>0</v>
      </c>
      <c r="BJ211" s="55">
        <v>0.39937634303225811</v>
      </c>
      <c r="BK211" s="33">
        <f t="shared" si="5"/>
        <v>113.74192514745631</v>
      </c>
    </row>
    <row r="212" spans="1:63">
      <c r="A212" s="53"/>
      <c r="B212" s="54" t="s">
        <v>219</v>
      </c>
      <c r="C212" s="55">
        <v>0</v>
      </c>
      <c r="D212" s="55">
        <v>0</v>
      </c>
      <c r="E212" s="55">
        <v>0</v>
      </c>
      <c r="F212" s="55">
        <v>0</v>
      </c>
      <c r="G212" s="55">
        <v>0</v>
      </c>
      <c r="H212" s="55">
        <v>0.48219378741935487</v>
      </c>
      <c r="I212" s="55">
        <v>0</v>
      </c>
      <c r="J212" s="55">
        <v>0</v>
      </c>
      <c r="K212" s="55">
        <v>0</v>
      </c>
      <c r="L212" s="55">
        <v>0</v>
      </c>
      <c r="M212" s="55">
        <v>0</v>
      </c>
      <c r="N212" s="55">
        <v>0</v>
      </c>
      <c r="O212" s="55">
        <v>0</v>
      </c>
      <c r="P212" s="55">
        <v>0</v>
      </c>
      <c r="Q212" s="55">
        <v>0</v>
      </c>
      <c r="R212" s="55">
        <v>9.4062154354838709E-2</v>
      </c>
      <c r="S212" s="55">
        <v>0</v>
      </c>
      <c r="T212" s="55">
        <v>0</v>
      </c>
      <c r="U212" s="55">
        <v>0</v>
      </c>
      <c r="V212" s="55">
        <v>5.5526693548387088E-2</v>
      </c>
      <c r="W212" s="55">
        <v>0</v>
      </c>
      <c r="X212" s="55">
        <v>0</v>
      </c>
      <c r="Y212" s="55">
        <v>0</v>
      </c>
      <c r="Z212" s="55">
        <v>0</v>
      </c>
      <c r="AA212" s="55">
        <v>0</v>
      </c>
      <c r="AB212" s="55">
        <v>0</v>
      </c>
      <c r="AC212" s="55">
        <v>0</v>
      </c>
      <c r="AD212" s="55">
        <v>0</v>
      </c>
      <c r="AE212" s="55">
        <v>0</v>
      </c>
      <c r="AF212" s="55">
        <v>0</v>
      </c>
      <c r="AG212" s="55">
        <v>0</v>
      </c>
      <c r="AH212" s="55">
        <v>0</v>
      </c>
      <c r="AI212" s="55">
        <v>0</v>
      </c>
      <c r="AJ212" s="55">
        <v>0</v>
      </c>
      <c r="AK212" s="55">
        <v>0</v>
      </c>
      <c r="AL212" s="55">
        <v>0</v>
      </c>
      <c r="AM212" s="55">
        <v>0</v>
      </c>
      <c r="AN212" s="55">
        <v>0</v>
      </c>
      <c r="AO212" s="55">
        <v>0</v>
      </c>
      <c r="AP212" s="55">
        <v>0</v>
      </c>
      <c r="AQ212" s="55">
        <v>0</v>
      </c>
      <c r="AR212" s="55">
        <v>0</v>
      </c>
      <c r="AS212" s="55">
        <v>0</v>
      </c>
      <c r="AT212" s="55">
        <v>0</v>
      </c>
      <c r="AU212" s="55">
        <v>0</v>
      </c>
      <c r="AV212" s="55">
        <v>25.330928817838711</v>
      </c>
      <c r="AW212" s="55">
        <v>1.2833135677419354</v>
      </c>
      <c r="AX212" s="55">
        <v>0</v>
      </c>
      <c r="AY212" s="55">
        <v>0</v>
      </c>
      <c r="AZ212" s="55">
        <v>0.48094287214170583</v>
      </c>
      <c r="BA212" s="55">
        <v>0</v>
      </c>
      <c r="BB212" s="55">
        <v>0</v>
      </c>
      <c r="BC212" s="55">
        <v>0</v>
      </c>
      <c r="BD212" s="55">
        <v>0</v>
      </c>
      <c r="BE212" s="55">
        <v>0</v>
      </c>
      <c r="BF212" s="55">
        <v>13.428396519161289</v>
      </c>
      <c r="BG212" s="55">
        <v>0.10875538709677418</v>
      </c>
      <c r="BH212" s="55">
        <v>0</v>
      </c>
      <c r="BI212" s="55">
        <v>0</v>
      </c>
      <c r="BJ212" s="55">
        <v>0.43885941722580646</v>
      </c>
      <c r="BK212" s="33">
        <f t="shared" si="5"/>
        <v>41.702979216528803</v>
      </c>
    </row>
    <row r="213" spans="1:63">
      <c r="A213" s="53"/>
      <c r="B213" s="54" t="s">
        <v>220</v>
      </c>
      <c r="C213" s="55">
        <v>0</v>
      </c>
      <c r="D213" s="55">
        <v>0</v>
      </c>
      <c r="E213" s="55">
        <v>0</v>
      </c>
      <c r="F213" s="55">
        <v>0</v>
      </c>
      <c r="G213" s="55">
        <v>0</v>
      </c>
      <c r="H213" s="55">
        <v>0.63184620854838713</v>
      </c>
      <c r="I213" s="55">
        <v>0</v>
      </c>
      <c r="J213" s="55">
        <v>0</v>
      </c>
      <c r="K213" s="55">
        <v>0</v>
      </c>
      <c r="L213" s="55">
        <v>0.68417486512903225</v>
      </c>
      <c r="M213" s="55">
        <v>0</v>
      </c>
      <c r="N213" s="55">
        <v>0</v>
      </c>
      <c r="O213" s="55">
        <v>0</v>
      </c>
      <c r="P213" s="55">
        <v>0</v>
      </c>
      <c r="Q213" s="55">
        <v>0</v>
      </c>
      <c r="R213" s="55">
        <v>0.19919374977419357</v>
      </c>
      <c r="S213" s="55">
        <v>1.5768822580645162E-2</v>
      </c>
      <c r="T213" s="55">
        <v>0</v>
      </c>
      <c r="U213" s="55">
        <v>0</v>
      </c>
      <c r="V213" s="55">
        <v>1.0512548387096775E-2</v>
      </c>
      <c r="W213" s="55">
        <v>0</v>
      </c>
      <c r="X213" s="55">
        <v>0</v>
      </c>
      <c r="Y213" s="55">
        <v>0</v>
      </c>
      <c r="Z213" s="55">
        <v>0</v>
      </c>
      <c r="AA213" s="55">
        <v>0</v>
      </c>
      <c r="AB213" s="55">
        <v>2.1278563548387096E-2</v>
      </c>
      <c r="AC213" s="55">
        <v>0</v>
      </c>
      <c r="AD213" s="55">
        <v>0</v>
      </c>
      <c r="AE213" s="55">
        <v>0</v>
      </c>
      <c r="AF213" s="55">
        <v>0</v>
      </c>
      <c r="AG213" s="55">
        <v>0</v>
      </c>
      <c r="AH213" s="55">
        <v>0</v>
      </c>
      <c r="AI213" s="55">
        <v>0</v>
      </c>
      <c r="AJ213" s="55">
        <v>0</v>
      </c>
      <c r="AK213" s="55">
        <v>0</v>
      </c>
      <c r="AL213" s="55">
        <v>0</v>
      </c>
      <c r="AM213" s="55">
        <v>0</v>
      </c>
      <c r="AN213" s="55">
        <v>0</v>
      </c>
      <c r="AO213" s="55">
        <v>0</v>
      </c>
      <c r="AP213" s="55">
        <v>0</v>
      </c>
      <c r="AQ213" s="55">
        <v>0</v>
      </c>
      <c r="AR213" s="55">
        <v>0</v>
      </c>
      <c r="AS213" s="55">
        <v>0</v>
      </c>
      <c r="AT213" s="55">
        <v>0</v>
      </c>
      <c r="AU213" s="55">
        <v>0</v>
      </c>
      <c r="AV213" s="55">
        <v>29.940012921612908</v>
      </c>
      <c r="AW213" s="55">
        <v>2.9778034567419356</v>
      </c>
      <c r="AX213" s="55">
        <v>0</v>
      </c>
      <c r="AY213" s="55">
        <v>0</v>
      </c>
      <c r="AZ213" s="55">
        <v>1.1910558533517461</v>
      </c>
      <c r="BA213" s="55">
        <v>0</v>
      </c>
      <c r="BB213" s="55">
        <v>0</v>
      </c>
      <c r="BC213" s="55">
        <v>0</v>
      </c>
      <c r="BD213" s="55">
        <v>0</v>
      </c>
      <c r="BE213" s="55">
        <v>0</v>
      </c>
      <c r="BF213" s="55">
        <v>18.578578052741936</v>
      </c>
      <c r="BG213" s="55">
        <v>0.35291276129032256</v>
      </c>
      <c r="BH213" s="55">
        <v>3.113936129032258</v>
      </c>
      <c r="BI213" s="55">
        <v>0</v>
      </c>
      <c r="BJ213" s="55">
        <v>0.10379787096774194</v>
      </c>
      <c r="BK213" s="33">
        <f t="shared" si="5"/>
        <v>57.820871803706595</v>
      </c>
    </row>
    <row r="214" spans="1:63">
      <c r="A214" s="53"/>
      <c r="B214" s="54" t="s">
        <v>221</v>
      </c>
      <c r="C214" s="55">
        <v>0</v>
      </c>
      <c r="D214" s="55">
        <v>0</v>
      </c>
      <c r="E214" s="55">
        <v>0</v>
      </c>
      <c r="F214" s="55">
        <v>0</v>
      </c>
      <c r="G214" s="55">
        <v>0</v>
      </c>
      <c r="H214" s="55">
        <v>0.60269935761290316</v>
      </c>
      <c r="I214" s="55">
        <v>0</v>
      </c>
      <c r="J214" s="55">
        <v>0</v>
      </c>
      <c r="K214" s="55">
        <v>0</v>
      </c>
      <c r="L214" s="55">
        <v>0.1236994198064516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0.29010301480645151</v>
      </c>
      <c r="S214" s="55">
        <v>0</v>
      </c>
      <c r="T214" s="55">
        <v>0</v>
      </c>
      <c r="U214" s="55">
        <v>0</v>
      </c>
      <c r="V214" s="55">
        <v>6.2634125580645142E-2</v>
      </c>
      <c r="W214" s="55">
        <v>0</v>
      </c>
      <c r="X214" s="55">
        <v>0</v>
      </c>
      <c r="Y214" s="55">
        <v>0</v>
      </c>
      <c r="Z214" s="55">
        <v>0</v>
      </c>
      <c r="AA214" s="55">
        <v>0</v>
      </c>
      <c r="AB214" s="55">
        <v>5.1069435483870971E-3</v>
      </c>
      <c r="AC214" s="55">
        <v>0</v>
      </c>
      <c r="AD214" s="55">
        <v>0</v>
      </c>
      <c r="AE214" s="55">
        <v>0</v>
      </c>
      <c r="AF214" s="55">
        <v>0</v>
      </c>
      <c r="AG214" s="55">
        <v>0</v>
      </c>
      <c r="AH214" s="55">
        <v>0</v>
      </c>
      <c r="AI214" s="55">
        <v>0</v>
      </c>
      <c r="AJ214" s="55">
        <v>0</v>
      </c>
      <c r="AK214" s="55">
        <v>0</v>
      </c>
      <c r="AL214" s="55">
        <v>0</v>
      </c>
      <c r="AM214" s="55">
        <v>0</v>
      </c>
      <c r="AN214" s="55">
        <v>0</v>
      </c>
      <c r="AO214" s="55">
        <v>0</v>
      </c>
      <c r="AP214" s="55">
        <v>0</v>
      </c>
      <c r="AQ214" s="55">
        <v>0</v>
      </c>
      <c r="AR214" s="55">
        <v>0</v>
      </c>
      <c r="AS214" s="55">
        <v>0</v>
      </c>
      <c r="AT214" s="55">
        <v>0</v>
      </c>
      <c r="AU214" s="55">
        <v>0</v>
      </c>
      <c r="AV214" s="55">
        <v>14.949126281935484</v>
      </c>
      <c r="AW214" s="55">
        <v>0.97042920832258084</v>
      </c>
      <c r="AX214" s="55">
        <v>0</v>
      </c>
      <c r="AY214" s="55">
        <v>0</v>
      </c>
      <c r="AZ214" s="55">
        <v>0.25483648376001666</v>
      </c>
      <c r="BA214" s="55">
        <v>0</v>
      </c>
      <c r="BB214" s="55">
        <v>0</v>
      </c>
      <c r="BC214" s="55">
        <v>0</v>
      </c>
      <c r="BD214" s="55">
        <v>0</v>
      </c>
      <c r="BE214" s="55">
        <v>0</v>
      </c>
      <c r="BF214" s="55">
        <v>9.4266816057741956</v>
      </c>
      <c r="BG214" s="55">
        <v>8.1318534561935465</v>
      </c>
      <c r="BH214" s="55">
        <v>0</v>
      </c>
      <c r="BI214" s="55">
        <v>0</v>
      </c>
      <c r="BJ214" s="55">
        <v>7.6657506483870957E-2</v>
      </c>
      <c r="BK214" s="33">
        <f t="shared" si="5"/>
        <v>34.893827403824531</v>
      </c>
    </row>
    <row r="215" spans="1:63" ht="13.5" thickBot="1">
      <c r="A215" s="53"/>
      <c r="B215" s="54" t="s">
        <v>222</v>
      </c>
      <c r="C215" s="55">
        <v>0</v>
      </c>
      <c r="D215" s="55">
        <v>0</v>
      </c>
      <c r="E215" s="55">
        <v>0</v>
      </c>
      <c r="F215" s="55">
        <v>0</v>
      </c>
      <c r="G215" s="55">
        <v>0</v>
      </c>
      <c r="H215" s="55">
        <v>0.43285913619354838</v>
      </c>
      <c r="I215" s="55">
        <v>5.1017516129032263E-2</v>
      </c>
      <c r="J215" s="55">
        <v>0</v>
      </c>
      <c r="K215" s="55">
        <v>0</v>
      </c>
      <c r="L215" s="55">
        <v>0.78750382832258081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0.23256669593548387</v>
      </c>
      <c r="S215" s="55">
        <v>0</v>
      </c>
      <c r="T215" s="55">
        <v>0</v>
      </c>
      <c r="U215" s="55">
        <v>0</v>
      </c>
      <c r="V215" s="55">
        <v>5.6119267741935479E-2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1.0126390322580645E-2</v>
      </c>
      <c r="AC215" s="55">
        <v>0</v>
      </c>
      <c r="AD215" s="55">
        <v>0</v>
      </c>
      <c r="AE215" s="55">
        <v>0</v>
      </c>
      <c r="AF215" s="55">
        <v>0</v>
      </c>
      <c r="AG215" s="55">
        <v>0</v>
      </c>
      <c r="AH215" s="55">
        <v>0</v>
      </c>
      <c r="AI215" s="55">
        <v>0</v>
      </c>
      <c r="AJ215" s="55">
        <v>0</v>
      </c>
      <c r="AK215" s="55">
        <v>0</v>
      </c>
      <c r="AL215" s="55">
        <v>0</v>
      </c>
      <c r="AM215" s="55">
        <v>0</v>
      </c>
      <c r="AN215" s="55">
        <v>0</v>
      </c>
      <c r="AO215" s="55">
        <v>0</v>
      </c>
      <c r="AP215" s="55">
        <v>0</v>
      </c>
      <c r="AQ215" s="55">
        <v>0</v>
      </c>
      <c r="AR215" s="55">
        <v>0</v>
      </c>
      <c r="AS215" s="55">
        <v>0</v>
      </c>
      <c r="AT215" s="55">
        <v>0</v>
      </c>
      <c r="AU215" s="55">
        <v>0</v>
      </c>
      <c r="AV215" s="55">
        <v>34.526526144677419</v>
      </c>
      <c r="AW215" s="55">
        <v>2.6290223161935486</v>
      </c>
      <c r="AX215" s="55">
        <v>0</v>
      </c>
      <c r="AY215" s="55">
        <v>0</v>
      </c>
      <c r="AZ215" s="55">
        <v>7.6341848209683034</v>
      </c>
      <c r="BA215" s="55">
        <v>0</v>
      </c>
      <c r="BB215" s="55">
        <v>0</v>
      </c>
      <c r="BC215" s="55">
        <v>0</v>
      </c>
      <c r="BD215" s="55">
        <v>0</v>
      </c>
      <c r="BE215" s="55">
        <v>0</v>
      </c>
      <c r="BF215" s="55">
        <v>20.124813563516128</v>
      </c>
      <c r="BG215" s="55">
        <v>0.20252780645161289</v>
      </c>
      <c r="BH215" s="55">
        <v>1.0126390322580645</v>
      </c>
      <c r="BI215" s="55">
        <v>0</v>
      </c>
      <c r="BJ215" s="55">
        <v>2.458988157935484</v>
      </c>
      <c r="BK215" s="33">
        <f t="shared" si="5"/>
        <v>70.158894676645716</v>
      </c>
    </row>
    <row r="216" spans="1:63" ht="13.5" thickBot="1">
      <c r="A216" s="37"/>
      <c r="B216" s="38" t="s">
        <v>223</v>
      </c>
      <c r="C216" s="39">
        <f t="shared" ref="C216:BK216" si="6">SUM(C165:C215)</f>
        <v>0</v>
      </c>
      <c r="D216" s="39">
        <f t="shared" si="6"/>
        <v>84.33523130551616</v>
      </c>
      <c r="E216" s="39">
        <f t="shared" si="6"/>
        <v>0</v>
      </c>
      <c r="F216" s="39">
        <f t="shared" si="6"/>
        <v>0</v>
      </c>
      <c r="G216" s="39">
        <f t="shared" si="6"/>
        <v>0</v>
      </c>
      <c r="H216" s="39">
        <f t="shared" si="6"/>
        <v>1038.500298876033</v>
      </c>
      <c r="I216" s="39">
        <f t="shared" si="6"/>
        <v>15219.573762695902</v>
      </c>
      <c r="J216" s="39">
        <f t="shared" si="6"/>
        <v>203.60499089554838</v>
      </c>
      <c r="K216" s="39">
        <f t="shared" si="6"/>
        <v>0</v>
      </c>
      <c r="L216" s="39">
        <f t="shared" si="6"/>
        <v>848.71356686141939</v>
      </c>
      <c r="M216" s="39">
        <f t="shared" si="6"/>
        <v>0</v>
      </c>
      <c r="N216" s="39">
        <f t="shared" si="6"/>
        <v>4.0103703975483889</v>
      </c>
      <c r="O216" s="39">
        <f t="shared" si="6"/>
        <v>0</v>
      </c>
      <c r="P216" s="39">
        <f t="shared" si="6"/>
        <v>0</v>
      </c>
      <c r="Q216" s="39">
        <f t="shared" si="6"/>
        <v>0</v>
      </c>
      <c r="R216" s="39">
        <f t="shared" si="6"/>
        <v>379.95607542561288</v>
      </c>
      <c r="S216" s="39">
        <f t="shared" si="6"/>
        <v>1306.3573351981615</v>
      </c>
      <c r="T216" s="39">
        <f t="shared" si="6"/>
        <v>544.27023759506437</v>
      </c>
      <c r="U216" s="39">
        <f t="shared" si="6"/>
        <v>0</v>
      </c>
      <c r="V216" s="39">
        <f t="shared" si="6"/>
        <v>234.56920099332254</v>
      </c>
      <c r="W216" s="39">
        <f t="shared" si="6"/>
        <v>0</v>
      </c>
      <c r="X216" s="39">
        <f t="shared" si="6"/>
        <v>0</v>
      </c>
      <c r="Y216" s="39">
        <f t="shared" si="6"/>
        <v>0</v>
      </c>
      <c r="Z216" s="39">
        <f t="shared" si="6"/>
        <v>0</v>
      </c>
      <c r="AA216" s="39">
        <f t="shared" si="6"/>
        <v>0</v>
      </c>
      <c r="AB216" s="39">
        <f t="shared" si="6"/>
        <v>127.10011459909677</v>
      </c>
      <c r="AC216" s="39">
        <f t="shared" si="6"/>
        <v>9.1116270885483885</v>
      </c>
      <c r="AD216" s="39">
        <f t="shared" si="6"/>
        <v>0</v>
      </c>
      <c r="AE216" s="39">
        <f t="shared" si="6"/>
        <v>0</v>
      </c>
      <c r="AF216" s="39">
        <f t="shared" si="6"/>
        <v>16.670255121419356</v>
      </c>
      <c r="AG216" s="39">
        <f t="shared" si="6"/>
        <v>0</v>
      </c>
      <c r="AH216" s="39">
        <f t="shared" si="6"/>
        <v>0</v>
      </c>
      <c r="AI216" s="39">
        <f t="shared" si="6"/>
        <v>0</v>
      </c>
      <c r="AJ216" s="39">
        <f t="shared" si="6"/>
        <v>0</v>
      </c>
      <c r="AK216" s="39">
        <f t="shared" si="6"/>
        <v>0</v>
      </c>
      <c r="AL216" s="39">
        <f t="shared" si="6"/>
        <v>129.76942117829032</v>
      </c>
      <c r="AM216" s="39">
        <f t="shared" si="6"/>
        <v>0.58535087980645151</v>
      </c>
      <c r="AN216" s="39">
        <f t="shared" si="6"/>
        <v>16.585426165354846</v>
      </c>
      <c r="AO216" s="39">
        <f t="shared" si="6"/>
        <v>0</v>
      </c>
      <c r="AP216" s="39">
        <f t="shared" si="6"/>
        <v>0.95705219058064506</v>
      </c>
      <c r="AQ216" s="39">
        <f t="shared" si="6"/>
        <v>0</v>
      </c>
      <c r="AR216" s="39">
        <f t="shared" si="6"/>
        <v>13.040427382806453</v>
      </c>
      <c r="AS216" s="39">
        <f t="shared" si="6"/>
        <v>0</v>
      </c>
      <c r="AT216" s="39">
        <f t="shared" si="6"/>
        <v>0</v>
      </c>
      <c r="AU216" s="39">
        <f t="shared" si="6"/>
        <v>0</v>
      </c>
      <c r="AV216" s="39">
        <f t="shared" si="6"/>
        <v>6752.831569150937</v>
      </c>
      <c r="AW216" s="39">
        <f t="shared" si="6"/>
        <v>6553.343285043582</v>
      </c>
      <c r="AX216" s="39">
        <f t="shared" si="6"/>
        <v>1035.9499183750968</v>
      </c>
      <c r="AY216" s="39">
        <f t="shared" si="6"/>
        <v>0</v>
      </c>
      <c r="AZ216" s="39">
        <f t="shared" si="6"/>
        <v>4565.5056183528995</v>
      </c>
      <c r="BA216" s="39">
        <f t="shared" si="6"/>
        <v>0</v>
      </c>
      <c r="BB216" s="39">
        <f t="shared" si="6"/>
        <v>0</v>
      </c>
      <c r="BC216" s="39">
        <f t="shared" si="6"/>
        <v>1.2715820544516132</v>
      </c>
      <c r="BD216" s="39">
        <f t="shared" si="6"/>
        <v>0</v>
      </c>
      <c r="BE216" s="39">
        <f t="shared" si="6"/>
        <v>0</v>
      </c>
      <c r="BF216" s="39">
        <f t="shared" si="6"/>
        <v>10310.455752218675</v>
      </c>
      <c r="BG216" s="39">
        <f t="shared" si="6"/>
        <v>1212.3768302609355</v>
      </c>
      <c r="BH216" s="39">
        <f t="shared" si="6"/>
        <v>619.05617198783875</v>
      </c>
      <c r="BI216" s="39">
        <f t="shared" si="6"/>
        <v>0</v>
      </c>
      <c r="BJ216" s="39">
        <f t="shared" si="6"/>
        <v>1251.3646505695806</v>
      </c>
      <c r="BK216" s="44">
        <f t="shared" si="6"/>
        <v>52479.866122864012</v>
      </c>
    </row>
    <row r="217" spans="1:63" ht="13.5" thickBot="1">
      <c r="A217" s="56"/>
      <c r="B217" s="57" t="s">
        <v>224</v>
      </c>
      <c r="C217" s="58">
        <f t="shared" ref="C217:BK217" si="7">C216+C163+C161+C159+C19+C15</f>
        <v>0</v>
      </c>
      <c r="D217" s="58">
        <f t="shared" si="7"/>
        <v>2570.175564810258</v>
      </c>
      <c r="E217" s="58">
        <f t="shared" si="7"/>
        <v>1064.9369633021292</v>
      </c>
      <c r="F217" s="58">
        <f t="shared" si="7"/>
        <v>0</v>
      </c>
      <c r="G217" s="58">
        <f t="shared" si="7"/>
        <v>0</v>
      </c>
      <c r="H217" s="58">
        <f t="shared" si="7"/>
        <v>1421.2590818108395</v>
      </c>
      <c r="I217" s="58">
        <f t="shared" si="7"/>
        <v>41426.09492200597</v>
      </c>
      <c r="J217" s="58">
        <f t="shared" si="7"/>
        <v>3262.2183440288709</v>
      </c>
      <c r="K217" s="58">
        <f t="shared" si="7"/>
        <v>43.759718492000005</v>
      </c>
      <c r="L217" s="58">
        <f t="shared" si="7"/>
        <v>1400.1291922008068</v>
      </c>
      <c r="M217" s="58">
        <f t="shared" si="7"/>
        <v>0</v>
      </c>
      <c r="N217" s="58">
        <f t="shared" si="7"/>
        <v>4.0103703975483889</v>
      </c>
      <c r="O217" s="58">
        <f t="shared" si="7"/>
        <v>0</v>
      </c>
      <c r="P217" s="58">
        <f t="shared" si="7"/>
        <v>0</v>
      </c>
      <c r="Q217" s="58">
        <f t="shared" si="7"/>
        <v>0</v>
      </c>
      <c r="R217" s="58">
        <f t="shared" si="7"/>
        <v>779.09102976677423</v>
      </c>
      <c r="S217" s="58">
        <f t="shared" si="7"/>
        <v>7027.9827570664747</v>
      </c>
      <c r="T217" s="58">
        <f t="shared" si="7"/>
        <v>2120.5492395958063</v>
      </c>
      <c r="U217" s="58">
        <f t="shared" si="7"/>
        <v>0</v>
      </c>
      <c r="V217" s="58">
        <f t="shared" si="7"/>
        <v>462.46179841570955</v>
      </c>
      <c r="W217" s="58">
        <f t="shared" si="7"/>
        <v>0</v>
      </c>
      <c r="X217" s="58">
        <f t="shared" si="7"/>
        <v>0</v>
      </c>
      <c r="Y217" s="58">
        <f t="shared" si="7"/>
        <v>0</v>
      </c>
      <c r="Z217" s="58">
        <f t="shared" si="7"/>
        <v>0</v>
      </c>
      <c r="AA217" s="58">
        <f t="shared" si="7"/>
        <v>0</v>
      </c>
      <c r="AB217" s="58">
        <f t="shared" si="7"/>
        <v>131.77050741283873</v>
      </c>
      <c r="AC217" s="58">
        <f t="shared" si="7"/>
        <v>21.524668869967741</v>
      </c>
      <c r="AD217" s="58">
        <f t="shared" si="7"/>
        <v>0</v>
      </c>
      <c r="AE217" s="58">
        <f t="shared" si="7"/>
        <v>0</v>
      </c>
      <c r="AF217" s="58">
        <f t="shared" si="7"/>
        <v>27.322543998387093</v>
      </c>
      <c r="AG217" s="58">
        <f t="shared" si="7"/>
        <v>0</v>
      </c>
      <c r="AH217" s="58">
        <f t="shared" si="7"/>
        <v>0</v>
      </c>
      <c r="AI217" s="58">
        <f t="shared" si="7"/>
        <v>0</v>
      </c>
      <c r="AJ217" s="58">
        <f t="shared" si="7"/>
        <v>0</v>
      </c>
      <c r="AK217" s="58">
        <f t="shared" si="7"/>
        <v>0</v>
      </c>
      <c r="AL217" s="58">
        <f t="shared" si="7"/>
        <v>130.0710098365484</v>
      </c>
      <c r="AM217" s="58">
        <f t="shared" si="7"/>
        <v>0.66026615448387094</v>
      </c>
      <c r="AN217" s="58">
        <f t="shared" si="7"/>
        <v>16.585426165354846</v>
      </c>
      <c r="AO217" s="58">
        <f t="shared" si="7"/>
        <v>0</v>
      </c>
      <c r="AP217" s="58">
        <f t="shared" si="7"/>
        <v>1.1338553759677419</v>
      </c>
      <c r="AQ217" s="58">
        <f t="shared" si="7"/>
        <v>0</v>
      </c>
      <c r="AR217" s="58">
        <f t="shared" si="7"/>
        <v>187.98526328112902</v>
      </c>
      <c r="AS217" s="58">
        <f t="shared" si="7"/>
        <v>0</v>
      </c>
      <c r="AT217" s="58">
        <f t="shared" si="7"/>
        <v>0</v>
      </c>
      <c r="AU217" s="58">
        <f t="shared" si="7"/>
        <v>0</v>
      </c>
      <c r="AV217" s="58">
        <f t="shared" si="7"/>
        <v>7745.6734613627932</v>
      </c>
      <c r="AW217" s="58">
        <f t="shared" si="7"/>
        <v>13204.815559122002</v>
      </c>
      <c r="AX217" s="58">
        <f t="shared" si="7"/>
        <v>1072.0298484489354</v>
      </c>
      <c r="AY217" s="58">
        <f t="shared" si="7"/>
        <v>0</v>
      </c>
      <c r="AZ217" s="58">
        <f t="shared" si="7"/>
        <v>6388.7804366890668</v>
      </c>
      <c r="BA217" s="58">
        <f t="shared" si="7"/>
        <v>0</v>
      </c>
      <c r="BB217" s="58">
        <f t="shared" si="7"/>
        <v>0</v>
      </c>
      <c r="BC217" s="58">
        <f t="shared" si="7"/>
        <v>1.2715820544516132</v>
      </c>
      <c r="BD217" s="58">
        <f t="shared" si="7"/>
        <v>0</v>
      </c>
      <c r="BE217" s="58">
        <f t="shared" si="7"/>
        <v>0</v>
      </c>
      <c r="BF217" s="58">
        <f t="shared" si="7"/>
        <v>10787.314832806396</v>
      </c>
      <c r="BG217" s="58">
        <f t="shared" si="7"/>
        <v>1806.202333363613</v>
      </c>
      <c r="BH217" s="58">
        <f t="shared" si="7"/>
        <v>805.13996377787112</v>
      </c>
      <c r="BI217" s="58">
        <f t="shared" si="7"/>
        <v>0</v>
      </c>
      <c r="BJ217" s="58">
        <f t="shared" si="7"/>
        <v>1537.5081856917095</v>
      </c>
      <c r="BK217" s="58">
        <f t="shared" si="7"/>
        <v>105448.4587263047</v>
      </c>
    </row>
    <row r="218" spans="1:63">
      <c r="A218" s="59"/>
      <c r="B218" s="60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3"/>
    </row>
    <row r="219" spans="1:63">
      <c r="A219" s="26" t="s">
        <v>225</v>
      </c>
      <c r="B219" s="61" t="s">
        <v>226</v>
      </c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3"/>
    </row>
    <row r="220" spans="1:63">
      <c r="A220" s="26" t="s">
        <v>13</v>
      </c>
      <c r="B220" s="27" t="s">
        <v>227</v>
      </c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3"/>
    </row>
    <row r="221" spans="1:63">
      <c r="A221" s="30"/>
      <c r="B221" s="31" t="s">
        <v>228</v>
      </c>
      <c r="C221" s="32">
        <v>0</v>
      </c>
      <c r="D221" s="32">
        <v>0</v>
      </c>
      <c r="E221" s="32">
        <v>0</v>
      </c>
      <c r="F221" s="32">
        <v>0</v>
      </c>
      <c r="G221" s="32">
        <v>0</v>
      </c>
      <c r="H221" s="32">
        <v>21.815830643709674</v>
      </c>
      <c r="I221" s="32">
        <v>1.3508983343870971</v>
      </c>
      <c r="J221" s="32">
        <v>0</v>
      </c>
      <c r="K221" s="32">
        <v>0</v>
      </c>
      <c r="L221" s="32">
        <v>2.0696706854838713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25.457051452516129</v>
      </c>
      <c r="S221" s="32">
        <v>0</v>
      </c>
      <c r="T221" s="32">
        <v>0</v>
      </c>
      <c r="U221" s="32">
        <v>0</v>
      </c>
      <c r="V221" s="32">
        <v>1.2701070103225807</v>
      </c>
      <c r="W221" s="32">
        <v>0</v>
      </c>
      <c r="X221" s="32">
        <v>0</v>
      </c>
      <c r="Y221" s="32">
        <v>0</v>
      </c>
      <c r="Z221" s="32">
        <v>0</v>
      </c>
      <c r="AA221" s="32">
        <v>0</v>
      </c>
      <c r="AB221" s="32">
        <v>2.5658661874193549</v>
      </c>
      <c r="AC221" s="32">
        <v>2.5553190322580652E-4</v>
      </c>
      <c r="AD221" s="32">
        <v>0</v>
      </c>
      <c r="AE221" s="32">
        <v>0</v>
      </c>
      <c r="AF221" s="32">
        <v>0.13513339483870968</v>
      </c>
      <c r="AG221" s="32">
        <v>0</v>
      </c>
      <c r="AH221" s="32">
        <v>0</v>
      </c>
      <c r="AI221" s="32">
        <v>0</v>
      </c>
      <c r="AJ221" s="32">
        <v>0</v>
      </c>
      <c r="AK221" s="32">
        <v>0</v>
      </c>
      <c r="AL221" s="32">
        <v>2.3142320826774192</v>
      </c>
      <c r="AM221" s="32">
        <v>0</v>
      </c>
      <c r="AN221" s="32">
        <v>0</v>
      </c>
      <c r="AO221" s="32">
        <v>0</v>
      </c>
      <c r="AP221" s="32">
        <v>8.9098635483870971E-4</v>
      </c>
      <c r="AQ221" s="32">
        <v>0</v>
      </c>
      <c r="AR221" s="32">
        <v>0</v>
      </c>
      <c r="AS221" s="32">
        <v>0</v>
      </c>
      <c r="AT221" s="32">
        <v>0</v>
      </c>
      <c r="AU221" s="32">
        <v>0</v>
      </c>
      <c r="AV221" s="32">
        <v>273.41604889454845</v>
      </c>
      <c r="AW221" s="32">
        <v>1.9993620023225807</v>
      </c>
      <c r="AX221" s="32">
        <v>9.7176337129032231E-2</v>
      </c>
      <c r="AY221" s="32">
        <v>0</v>
      </c>
      <c r="AZ221" s="32">
        <v>21.74267935329032</v>
      </c>
      <c r="BA221" s="32">
        <v>0</v>
      </c>
      <c r="BB221" s="32">
        <v>0</v>
      </c>
      <c r="BC221" s="32">
        <v>0</v>
      </c>
      <c r="BD221" s="32">
        <v>0</v>
      </c>
      <c r="BE221" s="32">
        <v>0</v>
      </c>
      <c r="BF221" s="32">
        <v>613.38080759023364</v>
      </c>
      <c r="BG221" s="32">
        <v>25.000490689935482</v>
      </c>
      <c r="BH221" s="32">
        <v>3.4097075580645168E-2</v>
      </c>
      <c r="BI221" s="32">
        <v>0</v>
      </c>
      <c r="BJ221" s="32">
        <v>29.25126559229032</v>
      </c>
      <c r="BK221" s="33">
        <f t="shared" ref="BK221:BK227" si="8">SUM(C221:BJ221)</f>
        <v>1021.9018638449435</v>
      </c>
    </row>
    <row r="222" spans="1:63">
      <c r="A222" s="30"/>
      <c r="B222" s="31" t="s">
        <v>229</v>
      </c>
      <c r="C222" s="32">
        <v>0</v>
      </c>
      <c r="D222" s="32">
        <v>0</v>
      </c>
      <c r="E222" s="32">
        <v>0</v>
      </c>
      <c r="F222" s="32">
        <v>0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T222" s="32">
        <v>0</v>
      </c>
      <c r="U222" s="32">
        <v>0</v>
      </c>
      <c r="V222" s="32">
        <v>0</v>
      </c>
      <c r="W222" s="32">
        <v>0</v>
      </c>
      <c r="X222" s="32">
        <v>0</v>
      </c>
      <c r="Y222" s="32">
        <v>0</v>
      </c>
      <c r="Z222" s="32">
        <v>0</v>
      </c>
      <c r="AA222" s="32">
        <v>0</v>
      </c>
      <c r="AB222" s="32">
        <v>1.4071426886774194</v>
      </c>
      <c r="AC222" s="32">
        <v>0</v>
      </c>
      <c r="AD222" s="32">
        <v>0</v>
      </c>
      <c r="AE222" s="32">
        <v>0</v>
      </c>
      <c r="AF222" s="32">
        <v>0.32746509677419355</v>
      </c>
      <c r="AG222" s="32">
        <v>0</v>
      </c>
      <c r="AH222" s="32">
        <v>0</v>
      </c>
      <c r="AI222" s="32">
        <v>0</v>
      </c>
      <c r="AJ222" s="32">
        <v>0</v>
      </c>
      <c r="AK222" s="32">
        <v>0</v>
      </c>
      <c r="AL222" s="32">
        <v>0.77444938983870937</v>
      </c>
      <c r="AM222" s="32">
        <v>1.3098603870967741E-2</v>
      </c>
      <c r="AN222" s="32">
        <v>0</v>
      </c>
      <c r="AO222" s="32">
        <v>0</v>
      </c>
      <c r="AP222" s="32">
        <v>0</v>
      </c>
      <c r="AQ222" s="32">
        <v>0</v>
      </c>
      <c r="AR222" s="32">
        <v>0</v>
      </c>
      <c r="AS222" s="32">
        <v>0</v>
      </c>
      <c r="AT222" s="32">
        <v>0</v>
      </c>
      <c r="AU222" s="32">
        <v>0</v>
      </c>
      <c r="AV222" s="32">
        <v>58.146173870032328</v>
      </c>
      <c r="AW222" s="32">
        <v>0.1240402258064516</v>
      </c>
      <c r="AX222" s="32">
        <v>0</v>
      </c>
      <c r="AY222" s="32">
        <v>0</v>
      </c>
      <c r="AZ222" s="32">
        <v>1.0509695891612902</v>
      </c>
      <c r="BA222" s="32">
        <v>0</v>
      </c>
      <c r="BB222" s="32">
        <v>0</v>
      </c>
      <c r="BC222" s="32">
        <v>0</v>
      </c>
      <c r="BD222" s="32">
        <v>0</v>
      </c>
      <c r="BE222" s="32">
        <v>0</v>
      </c>
      <c r="BF222" s="32">
        <v>81.300878883450139</v>
      </c>
      <c r="BG222" s="32">
        <v>4.9119764516129052E-3</v>
      </c>
      <c r="BH222" s="32">
        <v>0</v>
      </c>
      <c r="BI222" s="32">
        <v>0</v>
      </c>
      <c r="BJ222" s="32">
        <v>0.37019913993548387</v>
      </c>
      <c r="BK222" s="33">
        <f t="shared" si="8"/>
        <v>143.51932946399862</v>
      </c>
    </row>
    <row r="223" spans="1:63">
      <c r="A223" s="30"/>
      <c r="B223" s="31" t="s">
        <v>230</v>
      </c>
      <c r="C223" s="32">
        <v>0</v>
      </c>
      <c r="D223" s="32">
        <v>0</v>
      </c>
      <c r="E223" s="32">
        <v>0</v>
      </c>
      <c r="F223" s="32">
        <v>0</v>
      </c>
      <c r="G223" s="32">
        <v>0</v>
      </c>
      <c r="H223" s="32">
        <v>2.3744898098387099</v>
      </c>
      <c r="I223" s="32">
        <v>0.45820848387096774</v>
      </c>
      <c r="J223" s="32">
        <v>0</v>
      </c>
      <c r="K223" s="32">
        <v>0</v>
      </c>
      <c r="L223" s="32">
        <v>7.3695390199677444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3.1320272813548389</v>
      </c>
      <c r="S223" s="32">
        <v>2.4344375806451612E-2</v>
      </c>
      <c r="T223" s="32">
        <v>0</v>
      </c>
      <c r="U223" s="32">
        <v>0</v>
      </c>
      <c r="V223" s="32">
        <v>0.65023624758064524</v>
      </c>
      <c r="W223" s="32">
        <v>0</v>
      </c>
      <c r="X223" s="32">
        <v>0</v>
      </c>
      <c r="Y223" s="32">
        <v>0</v>
      </c>
      <c r="Z223" s="32">
        <v>0</v>
      </c>
      <c r="AA223" s="32">
        <v>0</v>
      </c>
      <c r="AB223" s="32">
        <v>4.7717316580645167E-2</v>
      </c>
      <c r="AC223" s="32">
        <v>0</v>
      </c>
      <c r="AD223" s="32">
        <v>0</v>
      </c>
      <c r="AE223" s="32">
        <v>0</v>
      </c>
      <c r="AF223" s="32">
        <v>0.10948259677419356</v>
      </c>
      <c r="AG223" s="32">
        <v>0</v>
      </c>
      <c r="AH223" s="32">
        <v>0</v>
      </c>
      <c r="AI223" s="32">
        <v>0</v>
      </c>
      <c r="AJ223" s="32">
        <v>0</v>
      </c>
      <c r="AK223" s="32">
        <v>0</v>
      </c>
      <c r="AL223" s="32">
        <v>8.6644197967741934E-2</v>
      </c>
      <c r="AM223" s="32">
        <v>0</v>
      </c>
      <c r="AN223" s="32">
        <v>0</v>
      </c>
      <c r="AO223" s="32">
        <v>0</v>
      </c>
      <c r="AP223" s="32">
        <v>3.1280741935483872E-2</v>
      </c>
      <c r="AQ223" s="32">
        <v>0</v>
      </c>
      <c r="AR223" s="32">
        <v>0</v>
      </c>
      <c r="AS223" s="32">
        <v>0</v>
      </c>
      <c r="AT223" s="32">
        <v>0</v>
      </c>
      <c r="AU223" s="32">
        <v>0</v>
      </c>
      <c r="AV223" s="32">
        <v>70.558879104193522</v>
      </c>
      <c r="AW223" s="32">
        <v>20.751239623935486</v>
      </c>
      <c r="AX223" s="32">
        <v>0</v>
      </c>
      <c r="AY223" s="32">
        <v>0</v>
      </c>
      <c r="AZ223" s="32">
        <v>55.388428490064527</v>
      </c>
      <c r="BA223" s="32">
        <v>0</v>
      </c>
      <c r="BB223" s="32">
        <v>0</v>
      </c>
      <c r="BC223" s="32">
        <v>0</v>
      </c>
      <c r="BD223" s="32">
        <v>0</v>
      </c>
      <c r="BE223" s="32">
        <v>0</v>
      </c>
      <c r="BF223" s="32">
        <v>163.64179027581577</v>
      </c>
      <c r="BG223" s="32">
        <v>21.982814583354831</v>
      </c>
      <c r="BH223" s="32">
        <v>3.1322188919032268</v>
      </c>
      <c r="BI223" s="32">
        <v>0</v>
      </c>
      <c r="BJ223" s="32">
        <v>52.90865644235484</v>
      </c>
      <c r="BK223" s="33">
        <f t="shared" si="8"/>
        <v>402.6479974832996</v>
      </c>
    </row>
    <row r="224" spans="1:63">
      <c r="A224" s="30"/>
      <c r="B224" s="31" t="s">
        <v>231</v>
      </c>
      <c r="C224" s="32">
        <v>0</v>
      </c>
      <c r="D224" s="32">
        <v>0</v>
      </c>
      <c r="E224" s="32">
        <v>0</v>
      </c>
      <c r="F224" s="32">
        <v>0</v>
      </c>
      <c r="G224" s="32">
        <v>0</v>
      </c>
      <c r="H224" s="32">
        <v>3.2954434792258067</v>
      </c>
      <c r="I224" s="32">
        <v>0</v>
      </c>
      <c r="J224" s="32">
        <v>0</v>
      </c>
      <c r="K224" s="32">
        <v>0</v>
      </c>
      <c r="L224" s="32">
        <v>1.5581539720645166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3.3522908398709679</v>
      </c>
      <c r="S224" s="32">
        <v>0</v>
      </c>
      <c r="T224" s="32">
        <v>0</v>
      </c>
      <c r="U224" s="32">
        <v>0</v>
      </c>
      <c r="V224" s="32">
        <v>0.31521171941935483</v>
      </c>
      <c r="W224" s="32">
        <v>0</v>
      </c>
      <c r="X224" s="32">
        <v>0</v>
      </c>
      <c r="Y224" s="32">
        <v>0</v>
      </c>
      <c r="Z224" s="32">
        <v>0</v>
      </c>
      <c r="AA224" s="32">
        <v>0</v>
      </c>
      <c r="AB224" s="32">
        <v>5.6560600451612902E-2</v>
      </c>
      <c r="AC224" s="32">
        <v>0</v>
      </c>
      <c r="AD224" s="32">
        <v>0</v>
      </c>
      <c r="AE224" s="32">
        <v>0</v>
      </c>
      <c r="AF224" s="32">
        <v>0</v>
      </c>
      <c r="AG224" s="32">
        <v>0</v>
      </c>
      <c r="AH224" s="32">
        <v>0</v>
      </c>
      <c r="AI224" s="32">
        <v>0</v>
      </c>
      <c r="AJ224" s="32">
        <v>0</v>
      </c>
      <c r="AK224" s="32">
        <v>0</v>
      </c>
      <c r="AL224" s="32">
        <v>8.7274866838709678E-2</v>
      </c>
      <c r="AM224" s="32">
        <v>0</v>
      </c>
      <c r="AN224" s="32">
        <v>0</v>
      </c>
      <c r="AO224" s="32">
        <v>0</v>
      </c>
      <c r="AP224" s="32">
        <v>0</v>
      </c>
      <c r="AQ224" s="32">
        <v>0</v>
      </c>
      <c r="AR224" s="32">
        <v>0</v>
      </c>
      <c r="AS224" s="32">
        <v>0</v>
      </c>
      <c r="AT224" s="32">
        <v>0</v>
      </c>
      <c r="AU224" s="32">
        <v>0</v>
      </c>
      <c r="AV224" s="32">
        <v>51.396163248354846</v>
      </c>
      <c r="AW224" s="32">
        <v>1.9344608844193552</v>
      </c>
      <c r="AX224" s="32">
        <v>0</v>
      </c>
      <c r="AY224" s="32">
        <v>0</v>
      </c>
      <c r="AZ224" s="32">
        <v>5.6852800912903234</v>
      </c>
      <c r="BA224" s="32">
        <v>0</v>
      </c>
      <c r="BB224" s="32">
        <v>0</v>
      </c>
      <c r="BC224" s="32">
        <v>0</v>
      </c>
      <c r="BD224" s="32">
        <v>0</v>
      </c>
      <c r="BE224" s="32">
        <v>0</v>
      </c>
      <c r="BF224" s="32">
        <v>97.336292236665997</v>
      </c>
      <c r="BG224" s="32">
        <v>10.584386513387098</v>
      </c>
      <c r="BH224" s="32">
        <v>1.9649461032258064</v>
      </c>
      <c r="BI224" s="32">
        <v>0</v>
      </c>
      <c r="BJ224" s="32">
        <v>6.1207601472580651</v>
      </c>
      <c r="BK224" s="33">
        <f t="shared" si="8"/>
        <v>183.68722470247246</v>
      </c>
    </row>
    <row r="225" spans="1:63">
      <c r="A225" s="30"/>
      <c r="B225" s="31" t="s">
        <v>232</v>
      </c>
      <c r="C225" s="32">
        <v>0</v>
      </c>
      <c r="D225" s="32">
        <v>0</v>
      </c>
      <c r="E225" s="32">
        <v>0</v>
      </c>
      <c r="F225" s="32">
        <v>0</v>
      </c>
      <c r="G225" s="32">
        <v>0</v>
      </c>
      <c r="H225" s="32">
        <v>2.6563259516451616</v>
      </c>
      <c r="I225" s="32">
        <v>0</v>
      </c>
      <c r="J225" s="32">
        <v>0</v>
      </c>
      <c r="K225" s="32">
        <v>0</v>
      </c>
      <c r="L225" s="32">
        <v>0.18315169032258063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3.0246553456451619</v>
      </c>
      <c r="S225" s="32">
        <v>0</v>
      </c>
      <c r="T225" s="32">
        <v>0</v>
      </c>
      <c r="U225" s="32">
        <v>0</v>
      </c>
      <c r="V225" s="32">
        <v>0.25611341706451612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2.7971679032258068E-3</v>
      </c>
      <c r="AC225" s="32">
        <v>0</v>
      </c>
      <c r="AD225" s="32">
        <v>0</v>
      </c>
      <c r="AE225" s="32">
        <v>0</v>
      </c>
      <c r="AF225" s="32">
        <v>0</v>
      </c>
      <c r="AG225" s="32">
        <v>0</v>
      </c>
      <c r="AH225" s="32">
        <v>0</v>
      </c>
      <c r="AI225" s="32">
        <v>0</v>
      </c>
      <c r="AJ225" s="32">
        <v>0</v>
      </c>
      <c r="AK225" s="32">
        <v>0</v>
      </c>
      <c r="AL225" s="32">
        <v>3.6894365064516127E-2</v>
      </c>
      <c r="AM225" s="32">
        <v>0</v>
      </c>
      <c r="AN225" s="32">
        <v>0</v>
      </c>
      <c r="AO225" s="32">
        <v>0</v>
      </c>
      <c r="AP225" s="32">
        <v>0</v>
      </c>
      <c r="AQ225" s="32">
        <v>0</v>
      </c>
      <c r="AR225" s="32">
        <v>0</v>
      </c>
      <c r="AS225" s="32">
        <v>0</v>
      </c>
      <c r="AT225" s="32">
        <v>0</v>
      </c>
      <c r="AU225" s="32">
        <v>0</v>
      </c>
      <c r="AV225" s="32">
        <v>50.259168172322575</v>
      </c>
      <c r="AW225" s="32">
        <v>2.7790322530322578</v>
      </c>
      <c r="AX225" s="32">
        <v>0</v>
      </c>
      <c r="AY225" s="32">
        <v>0</v>
      </c>
      <c r="AZ225" s="32">
        <v>9.69074133616129</v>
      </c>
      <c r="BA225" s="32">
        <v>0</v>
      </c>
      <c r="BB225" s="32">
        <v>0</v>
      </c>
      <c r="BC225" s="32">
        <v>0</v>
      </c>
      <c r="BD225" s="32">
        <v>0</v>
      </c>
      <c r="BE225" s="32">
        <v>0</v>
      </c>
      <c r="BF225" s="32">
        <v>89.179796496798119</v>
      </c>
      <c r="BG225" s="32">
        <v>10.110297486258062</v>
      </c>
      <c r="BH225" s="32">
        <v>0</v>
      </c>
      <c r="BI225" s="32">
        <v>0</v>
      </c>
      <c r="BJ225" s="32">
        <v>3.6851199976129041</v>
      </c>
      <c r="BK225" s="33">
        <f t="shared" si="8"/>
        <v>171.86409367983038</v>
      </c>
    </row>
    <row r="226" spans="1:63">
      <c r="A226" s="30"/>
      <c r="B226" s="31" t="s">
        <v>233</v>
      </c>
      <c r="C226" s="32">
        <v>0</v>
      </c>
      <c r="D226" s="32">
        <v>0</v>
      </c>
      <c r="E226" s="32">
        <v>0</v>
      </c>
      <c r="F226" s="32">
        <v>0</v>
      </c>
      <c r="G226" s="32">
        <v>0</v>
      </c>
      <c r="H226" s="32">
        <v>2.0778430515161288</v>
      </c>
      <c r="I226" s="32">
        <v>7.9187104838709683E-3</v>
      </c>
      <c r="J226" s="32">
        <v>0</v>
      </c>
      <c r="K226" s="32">
        <v>0</v>
      </c>
      <c r="L226" s="32">
        <v>0.42295909316129027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2.7670133292903234</v>
      </c>
      <c r="S226" s="32">
        <v>0.814495935483871</v>
      </c>
      <c r="T226" s="32">
        <v>0</v>
      </c>
      <c r="U226" s="32">
        <v>0</v>
      </c>
      <c r="V226" s="32">
        <v>1.0391836891935484</v>
      </c>
      <c r="W226" s="32">
        <v>0</v>
      </c>
      <c r="X226" s="32">
        <v>0</v>
      </c>
      <c r="Y226" s="32">
        <v>0</v>
      </c>
      <c r="Z226" s="32">
        <v>0</v>
      </c>
      <c r="AA226" s="32">
        <v>0</v>
      </c>
      <c r="AB226" s="32">
        <v>1.9467355548387098E-2</v>
      </c>
      <c r="AC226" s="32">
        <v>0</v>
      </c>
      <c r="AD226" s="32">
        <v>0</v>
      </c>
      <c r="AE226" s="32">
        <v>0</v>
      </c>
      <c r="AF226" s="32">
        <v>0</v>
      </c>
      <c r="AG226" s="32">
        <v>0</v>
      </c>
      <c r="AH226" s="32">
        <v>0</v>
      </c>
      <c r="AI226" s="32">
        <v>0</v>
      </c>
      <c r="AJ226" s="32">
        <v>0</v>
      </c>
      <c r="AK226" s="32">
        <v>0</v>
      </c>
      <c r="AL226" s="32">
        <v>3.8739142516129033E-2</v>
      </c>
      <c r="AM226" s="32">
        <v>0</v>
      </c>
      <c r="AN226" s="32">
        <v>0</v>
      </c>
      <c r="AO226" s="32">
        <v>0</v>
      </c>
      <c r="AP226" s="32">
        <v>0</v>
      </c>
      <c r="AQ226" s="32">
        <v>0</v>
      </c>
      <c r="AR226" s="32">
        <v>0</v>
      </c>
      <c r="AS226" s="32">
        <v>0</v>
      </c>
      <c r="AT226" s="32">
        <v>0</v>
      </c>
      <c r="AU226" s="32">
        <v>0</v>
      </c>
      <c r="AV226" s="32">
        <v>46.681931285903225</v>
      </c>
      <c r="AW226" s="32">
        <v>3.1494931418064511</v>
      </c>
      <c r="AX226" s="32">
        <v>0</v>
      </c>
      <c r="AY226" s="32">
        <v>0</v>
      </c>
      <c r="AZ226" s="32">
        <v>14.661774634903225</v>
      </c>
      <c r="BA226" s="32">
        <v>0</v>
      </c>
      <c r="BB226" s="32">
        <v>0</v>
      </c>
      <c r="BC226" s="32">
        <v>0</v>
      </c>
      <c r="BD226" s="32">
        <v>0</v>
      </c>
      <c r="BE226" s="32">
        <v>0</v>
      </c>
      <c r="BF226" s="32">
        <v>88.739678778687406</v>
      </c>
      <c r="BG226" s="32">
        <v>2.9831354190322585</v>
      </c>
      <c r="BH226" s="32">
        <v>3.1142851615161296</v>
      </c>
      <c r="BI226" s="32">
        <v>0</v>
      </c>
      <c r="BJ226" s="32">
        <v>15.697313487709676</v>
      </c>
      <c r="BK226" s="33">
        <f t="shared" si="8"/>
        <v>182.2152322167519</v>
      </c>
    </row>
    <row r="227" spans="1:63" ht="13.5" thickBot="1">
      <c r="A227" s="30"/>
      <c r="B227" s="31" t="s">
        <v>234</v>
      </c>
      <c r="C227" s="32">
        <v>0</v>
      </c>
      <c r="D227" s="32">
        <v>0</v>
      </c>
      <c r="E227" s="32">
        <v>0</v>
      </c>
      <c r="F227" s="32">
        <v>0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T227" s="32">
        <v>0</v>
      </c>
      <c r="U227" s="32">
        <v>0</v>
      </c>
      <c r="V227" s="32">
        <v>0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2.9871068612903222E-2</v>
      </c>
      <c r="AC227" s="32">
        <v>0</v>
      </c>
      <c r="AD227" s="32">
        <v>0</v>
      </c>
      <c r="AE227" s="32">
        <v>0</v>
      </c>
      <c r="AF227" s="32">
        <v>0</v>
      </c>
      <c r="AG227" s="32">
        <v>0</v>
      </c>
      <c r="AH227" s="32">
        <v>0</v>
      </c>
      <c r="AI227" s="32">
        <v>0</v>
      </c>
      <c r="AJ227" s="32">
        <v>0</v>
      </c>
      <c r="AK227" s="32">
        <v>0</v>
      </c>
      <c r="AL227" s="32">
        <v>0</v>
      </c>
      <c r="AM227" s="32">
        <v>0</v>
      </c>
      <c r="AN227" s="32">
        <v>0</v>
      </c>
      <c r="AO227" s="32">
        <v>0</v>
      </c>
      <c r="AP227" s="32">
        <v>0</v>
      </c>
      <c r="AQ227" s="32">
        <v>0</v>
      </c>
      <c r="AR227" s="32">
        <v>0</v>
      </c>
      <c r="AS227" s="32">
        <v>0</v>
      </c>
      <c r="AT227" s="32">
        <v>0</v>
      </c>
      <c r="AU227" s="32">
        <v>0</v>
      </c>
      <c r="AV227" s="32">
        <v>1137.4688638533873</v>
      </c>
      <c r="AW227" s="32">
        <v>2.3958557409032255</v>
      </c>
      <c r="AX227" s="32">
        <v>0</v>
      </c>
      <c r="AY227" s="32">
        <v>0</v>
      </c>
      <c r="AZ227" s="32">
        <v>0.12921695232258068</v>
      </c>
      <c r="BA227" s="32">
        <v>0</v>
      </c>
      <c r="BB227" s="32">
        <v>0</v>
      </c>
      <c r="BC227" s="32">
        <v>0</v>
      </c>
      <c r="BD227" s="32">
        <v>0</v>
      </c>
      <c r="BE227" s="32">
        <v>0</v>
      </c>
      <c r="BF227" s="32">
        <v>843.9844990308693</v>
      </c>
      <c r="BG227" s="32">
        <v>2.1338051557096778</v>
      </c>
      <c r="BH227" s="32">
        <v>0</v>
      </c>
      <c r="BI227" s="32">
        <v>0</v>
      </c>
      <c r="BJ227" s="32">
        <v>8.6814745806451585E-3</v>
      </c>
      <c r="BK227" s="33">
        <f t="shared" si="8"/>
        <v>1986.1507932763859</v>
      </c>
    </row>
    <row r="228" spans="1:63" ht="13.5" thickBot="1">
      <c r="A228" s="37"/>
      <c r="B228" s="38" t="s">
        <v>17</v>
      </c>
      <c r="C228" s="39">
        <f t="shared" ref="C228:BK228" si="9">SUM(C221:C227)</f>
        <v>0</v>
      </c>
      <c r="D228" s="39">
        <f t="shared" si="9"/>
        <v>0</v>
      </c>
      <c r="E228" s="39">
        <f t="shared" si="9"/>
        <v>0</v>
      </c>
      <c r="F228" s="39">
        <f t="shared" si="9"/>
        <v>0</v>
      </c>
      <c r="G228" s="39">
        <f t="shared" si="9"/>
        <v>0</v>
      </c>
      <c r="H228" s="39">
        <f t="shared" si="9"/>
        <v>32.219932935935482</v>
      </c>
      <c r="I228" s="39">
        <f t="shared" si="9"/>
        <v>1.8170255287419357</v>
      </c>
      <c r="J228" s="39">
        <f t="shared" si="9"/>
        <v>0</v>
      </c>
      <c r="K228" s="39">
        <f t="shared" si="9"/>
        <v>0</v>
      </c>
      <c r="L228" s="39">
        <f t="shared" si="9"/>
        <v>11.603474461000003</v>
      </c>
      <c r="M228" s="39">
        <f t="shared" si="9"/>
        <v>0</v>
      </c>
      <c r="N228" s="39">
        <f t="shared" si="9"/>
        <v>0</v>
      </c>
      <c r="O228" s="39">
        <f t="shared" si="9"/>
        <v>0</v>
      </c>
      <c r="P228" s="39">
        <f t="shared" si="9"/>
        <v>0</v>
      </c>
      <c r="Q228" s="39">
        <f t="shared" si="9"/>
        <v>0</v>
      </c>
      <c r="R228" s="39">
        <f t="shared" si="9"/>
        <v>37.733038248677424</v>
      </c>
      <c r="S228" s="39">
        <f t="shared" si="9"/>
        <v>0.83884031129032266</v>
      </c>
      <c r="T228" s="39">
        <f t="shared" si="9"/>
        <v>0</v>
      </c>
      <c r="U228" s="39">
        <f t="shared" si="9"/>
        <v>0</v>
      </c>
      <c r="V228" s="39">
        <f t="shared" si="9"/>
        <v>3.5308520835806454</v>
      </c>
      <c r="W228" s="39">
        <f t="shared" si="9"/>
        <v>0</v>
      </c>
      <c r="X228" s="39">
        <f t="shared" si="9"/>
        <v>0</v>
      </c>
      <c r="Y228" s="39">
        <f t="shared" si="9"/>
        <v>0</v>
      </c>
      <c r="Z228" s="39">
        <f t="shared" si="9"/>
        <v>0</v>
      </c>
      <c r="AA228" s="39">
        <f t="shared" si="9"/>
        <v>0</v>
      </c>
      <c r="AB228" s="39">
        <f t="shared" si="9"/>
        <v>4.1294223851935481</v>
      </c>
      <c r="AC228" s="39">
        <f t="shared" si="9"/>
        <v>2.5553190322580652E-4</v>
      </c>
      <c r="AD228" s="39">
        <f t="shared" si="9"/>
        <v>0</v>
      </c>
      <c r="AE228" s="39">
        <f t="shared" si="9"/>
        <v>0</v>
      </c>
      <c r="AF228" s="39">
        <f t="shared" si="9"/>
        <v>0.57208108838709681</v>
      </c>
      <c r="AG228" s="39">
        <f t="shared" si="9"/>
        <v>0</v>
      </c>
      <c r="AH228" s="39">
        <f t="shared" si="9"/>
        <v>0</v>
      </c>
      <c r="AI228" s="39">
        <f t="shared" si="9"/>
        <v>0</v>
      </c>
      <c r="AJ228" s="39">
        <f t="shared" si="9"/>
        <v>0</v>
      </c>
      <c r="AK228" s="39">
        <f t="shared" si="9"/>
        <v>0</v>
      </c>
      <c r="AL228" s="39">
        <f t="shared" si="9"/>
        <v>3.3382340449032255</v>
      </c>
      <c r="AM228" s="39">
        <f t="shared" si="9"/>
        <v>1.3098603870967741E-2</v>
      </c>
      <c r="AN228" s="39">
        <f t="shared" si="9"/>
        <v>0</v>
      </c>
      <c r="AO228" s="39">
        <f t="shared" si="9"/>
        <v>0</v>
      </c>
      <c r="AP228" s="39">
        <f t="shared" si="9"/>
        <v>3.2171728290322582E-2</v>
      </c>
      <c r="AQ228" s="39">
        <f t="shared" si="9"/>
        <v>0</v>
      </c>
      <c r="AR228" s="39">
        <f t="shared" si="9"/>
        <v>0</v>
      </c>
      <c r="AS228" s="39">
        <f t="shared" si="9"/>
        <v>0</v>
      </c>
      <c r="AT228" s="39">
        <f t="shared" si="9"/>
        <v>0</v>
      </c>
      <c r="AU228" s="39">
        <f t="shared" si="9"/>
        <v>0</v>
      </c>
      <c r="AV228" s="39">
        <f t="shared" si="9"/>
        <v>1687.9272284287422</v>
      </c>
      <c r="AW228" s="39">
        <f t="shared" si="9"/>
        <v>33.13348387222581</v>
      </c>
      <c r="AX228" s="39">
        <f t="shared" si="9"/>
        <v>9.7176337129032231E-2</v>
      </c>
      <c r="AY228" s="39">
        <f t="shared" si="9"/>
        <v>0</v>
      </c>
      <c r="AZ228" s="39">
        <f t="shared" si="9"/>
        <v>108.34909044719356</v>
      </c>
      <c r="BA228" s="39">
        <f t="shared" si="9"/>
        <v>0</v>
      </c>
      <c r="BB228" s="39">
        <f t="shared" si="9"/>
        <v>0</v>
      </c>
      <c r="BC228" s="39">
        <f t="shared" si="9"/>
        <v>0</v>
      </c>
      <c r="BD228" s="39">
        <f t="shared" si="9"/>
        <v>0</v>
      </c>
      <c r="BE228" s="39">
        <f t="shared" si="9"/>
        <v>0</v>
      </c>
      <c r="BF228" s="39">
        <f t="shared" si="9"/>
        <v>1977.5637432925205</v>
      </c>
      <c r="BG228" s="39">
        <f t="shared" si="9"/>
        <v>72.799841824129018</v>
      </c>
      <c r="BH228" s="39">
        <f t="shared" si="9"/>
        <v>8.2455472322258085</v>
      </c>
      <c r="BI228" s="39">
        <f t="shared" si="9"/>
        <v>0</v>
      </c>
      <c r="BJ228" s="39">
        <f t="shared" si="9"/>
        <v>108.04199628174193</v>
      </c>
      <c r="BK228" s="39">
        <f t="shared" si="9"/>
        <v>4091.9865346676825</v>
      </c>
    </row>
    <row r="229" spans="1:63">
      <c r="A229" s="40" t="s">
        <v>18</v>
      </c>
      <c r="B229" s="41" t="s">
        <v>235</v>
      </c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3"/>
    </row>
    <row r="230" spans="1:63">
      <c r="A230" s="30"/>
      <c r="B230" s="31" t="s">
        <v>236</v>
      </c>
      <c r="C230" s="32">
        <v>0</v>
      </c>
      <c r="D230" s="32">
        <v>0</v>
      </c>
      <c r="E230" s="32">
        <v>0</v>
      </c>
      <c r="F230" s="32">
        <v>0</v>
      </c>
      <c r="G230" s="32">
        <v>0</v>
      </c>
      <c r="H230" s="32">
        <v>74.147533967322573</v>
      </c>
      <c r="I230" s="32">
        <v>3.4206238370967745</v>
      </c>
      <c r="J230" s="32">
        <v>0.15682978045161286</v>
      </c>
      <c r="K230" s="32">
        <v>0.15493139</v>
      </c>
      <c r="L230" s="32">
        <v>32.559171887096774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56.358403000483882</v>
      </c>
      <c r="S230" s="32">
        <v>3.1003542554193553</v>
      </c>
      <c r="T230" s="32">
        <v>0</v>
      </c>
      <c r="U230" s="32">
        <v>0</v>
      </c>
      <c r="V230" s="32">
        <v>13.967603641258066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2.4861451506774195</v>
      </c>
      <c r="AC230" s="32">
        <v>0.237621993</v>
      </c>
      <c r="AD230" s="32">
        <v>0</v>
      </c>
      <c r="AE230" s="32">
        <v>0</v>
      </c>
      <c r="AF230" s="32">
        <v>0.74104309809677416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1.0075711463870969</v>
      </c>
      <c r="AM230" s="32">
        <v>0</v>
      </c>
      <c r="AN230" s="32">
        <v>0</v>
      </c>
      <c r="AO230" s="32">
        <v>0</v>
      </c>
      <c r="AP230" s="32">
        <v>0.12119073609677423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484.46518936379465</v>
      </c>
      <c r="AW230" s="32">
        <v>52.680554976741931</v>
      </c>
      <c r="AX230" s="32">
        <v>2.3566924838709681E-2</v>
      </c>
      <c r="AY230" s="32">
        <v>0</v>
      </c>
      <c r="AZ230" s="32">
        <v>196.65886843687088</v>
      </c>
      <c r="BA230" s="32">
        <v>0</v>
      </c>
      <c r="BB230" s="32">
        <v>0</v>
      </c>
      <c r="BC230" s="32">
        <v>0</v>
      </c>
      <c r="BD230" s="32">
        <v>0</v>
      </c>
      <c r="BE230" s="32">
        <v>0</v>
      </c>
      <c r="BF230" s="32">
        <v>543.31415608654845</v>
      </c>
      <c r="BG230" s="32">
        <v>26.441623622612905</v>
      </c>
      <c r="BH230" s="32">
        <v>0</v>
      </c>
      <c r="BI230" s="32">
        <v>0</v>
      </c>
      <c r="BJ230" s="32">
        <v>68.672808776935497</v>
      </c>
      <c r="BK230" s="33">
        <f t="shared" ref="BK230:BK249" si="10">SUM(C230:BJ230)</f>
        <v>1560.7157920717302</v>
      </c>
    </row>
    <row r="231" spans="1:63">
      <c r="A231" s="30"/>
      <c r="B231" s="31" t="s">
        <v>237</v>
      </c>
      <c r="C231" s="32">
        <v>0</v>
      </c>
      <c r="D231" s="32">
        <v>0</v>
      </c>
      <c r="E231" s="32">
        <v>0</v>
      </c>
      <c r="F231" s="32">
        <v>0</v>
      </c>
      <c r="G231" s="32">
        <v>0</v>
      </c>
      <c r="H231" s="32">
        <v>20.161033308322576</v>
      </c>
      <c r="I231" s="32">
        <v>1.0985775405806451</v>
      </c>
      <c r="J231" s="32">
        <v>0</v>
      </c>
      <c r="K231" s="32">
        <v>0</v>
      </c>
      <c r="L231" s="32">
        <v>6.9356466040967737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16.511287078580644</v>
      </c>
      <c r="S231" s="32">
        <v>0.46584502548387097</v>
      </c>
      <c r="T231" s="32">
        <v>0</v>
      </c>
      <c r="U231" s="32">
        <v>0</v>
      </c>
      <c r="V231" s="32">
        <v>2.3863112956451613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2.3439287556774193</v>
      </c>
      <c r="AC231" s="32">
        <v>8.2830030999999985E-2</v>
      </c>
      <c r="AD231" s="32">
        <v>0</v>
      </c>
      <c r="AE231" s="32">
        <v>0</v>
      </c>
      <c r="AF231" s="32">
        <v>1.1176008961935484</v>
      </c>
      <c r="AG231" s="32">
        <v>0</v>
      </c>
      <c r="AH231" s="32">
        <v>0</v>
      </c>
      <c r="AI231" s="32">
        <v>0</v>
      </c>
      <c r="AJ231" s="32">
        <v>0</v>
      </c>
      <c r="AK231" s="32">
        <v>0</v>
      </c>
      <c r="AL231" s="32">
        <v>1.572459169870968</v>
      </c>
      <c r="AM231" s="32">
        <v>1.3628494032258066E-2</v>
      </c>
      <c r="AN231" s="32">
        <v>0</v>
      </c>
      <c r="AO231" s="32">
        <v>0</v>
      </c>
      <c r="AP231" s="32">
        <v>0</v>
      </c>
      <c r="AQ231" s="32">
        <v>0</v>
      </c>
      <c r="AR231" s="32">
        <v>0</v>
      </c>
      <c r="AS231" s="32">
        <v>0</v>
      </c>
      <c r="AT231" s="32">
        <v>0</v>
      </c>
      <c r="AU231" s="32">
        <v>0</v>
      </c>
      <c r="AV231" s="32">
        <v>151.26521541184488</v>
      </c>
      <c r="AW231" s="32">
        <v>26.288039179709678</v>
      </c>
      <c r="AX231" s="32">
        <v>0.12377580987096778</v>
      </c>
      <c r="AY231" s="32">
        <v>0</v>
      </c>
      <c r="AZ231" s="32">
        <v>54.22913205732258</v>
      </c>
      <c r="BA231" s="32">
        <v>0</v>
      </c>
      <c r="BB231" s="32">
        <v>0</v>
      </c>
      <c r="BC231" s="32">
        <v>0</v>
      </c>
      <c r="BD231" s="32">
        <v>0</v>
      </c>
      <c r="BE231" s="32">
        <v>0</v>
      </c>
      <c r="BF231" s="32">
        <v>294.24648484712901</v>
      </c>
      <c r="BG231" s="32">
        <v>94.487772576483891</v>
      </c>
      <c r="BH231" s="32">
        <v>0</v>
      </c>
      <c r="BI231" s="32">
        <v>0</v>
      </c>
      <c r="BJ231" s="32">
        <v>47.183980210709684</v>
      </c>
      <c r="BK231" s="33">
        <f t="shared" si="10"/>
        <v>720.51354829255456</v>
      </c>
    </row>
    <row r="232" spans="1:63">
      <c r="A232" s="30"/>
      <c r="B232" s="31" t="s">
        <v>238</v>
      </c>
      <c r="C232" s="32">
        <v>0</v>
      </c>
      <c r="D232" s="32">
        <v>0</v>
      </c>
      <c r="E232" s="32">
        <v>0</v>
      </c>
      <c r="F232" s="32">
        <v>0</v>
      </c>
      <c r="G232" s="32">
        <v>0</v>
      </c>
      <c r="H232" s="32">
        <v>24.658421256451611</v>
      </c>
      <c r="I232" s="32">
        <v>13.655463572709678</v>
      </c>
      <c r="J232" s="32">
        <v>0</v>
      </c>
      <c r="K232" s="32">
        <v>0</v>
      </c>
      <c r="L232" s="32">
        <v>3.0682028833225812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19.846094521322573</v>
      </c>
      <c r="S232" s="32">
        <v>1.2740380931935484</v>
      </c>
      <c r="T232" s="32">
        <v>0</v>
      </c>
      <c r="U232" s="32">
        <v>0</v>
      </c>
      <c r="V232" s="32">
        <v>4.3317901680967745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17.002374069322581</v>
      </c>
      <c r="AC232" s="32">
        <v>0.74338884735483879</v>
      </c>
      <c r="AD232" s="32">
        <v>0</v>
      </c>
      <c r="AE232" s="32">
        <v>0</v>
      </c>
      <c r="AF232" s="32">
        <v>5.980078478032258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16.188873393580646</v>
      </c>
      <c r="AM232" s="32">
        <v>5.6428461483870984E-2</v>
      </c>
      <c r="AN232" s="32">
        <v>0</v>
      </c>
      <c r="AO232" s="32">
        <v>0</v>
      </c>
      <c r="AP232" s="32">
        <v>5.2454241645161284E-2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790.38447541122309</v>
      </c>
      <c r="AW232" s="32">
        <v>118.6279581727097</v>
      </c>
      <c r="AX232" s="32">
        <v>0.50700556332258073</v>
      </c>
      <c r="AY232" s="32">
        <v>0</v>
      </c>
      <c r="AZ232" s="32">
        <v>159.0410318524516</v>
      </c>
      <c r="BA232" s="32">
        <v>0</v>
      </c>
      <c r="BB232" s="32">
        <v>0</v>
      </c>
      <c r="BC232" s="32">
        <v>0</v>
      </c>
      <c r="BD232" s="32">
        <v>0</v>
      </c>
      <c r="BE232" s="32">
        <v>0</v>
      </c>
      <c r="BF232" s="32">
        <v>1475.3882050941288</v>
      </c>
      <c r="BG232" s="32">
        <v>48.843724503806449</v>
      </c>
      <c r="BH232" s="32">
        <v>3.9094252961290321</v>
      </c>
      <c r="BI232" s="32">
        <v>0</v>
      </c>
      <c r="BJ232" s="32">
        <v>99.104102387612926</v>
      </c>
      <c r="BK232" s="33">
        <f t="shared" si="10"/>
        <v>2802.6635362678999</v>
      </c>
    </row>
    <row r="233" spans="1:63">
      <c r="A233" s="30"/>
      <c r="B233" s="31" t="s">
        <v>239</v>
      </c>
      <c r="C233" s="32">
        <v>0</v>
      </c>
      <c r="D233" s="32">
        <v>0</v>
      </c>
      <c r="E233" s="32">
        <v>0</v>
      </c>
      <c r="F233" s="32">
        <v>0</v>
      </c>
      <c r="G233" s="32">
        <v>0</v>
      </c>
      <c r="H233" s="32">
        <v>68.186172973322584</v>
      </c>
      <c r="I233" s="32">
        <v>142.18059001477417</v>
      </c>
      <c r="J233" s="32">
        <v>0</v>
      </c>
      <c r="K233" s="32">
        <v>0.115644678</v>
      </c>
      <c r="L233" s="32">
        <v>46.572090945483872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43.826222231258058</v>
      </c>
      <c r="S233" s="32">
        <v>45.837619208516124</v>
      </c>
      <c r="T233" s="32">
        <v>0</v>
      </c>
      <c r="U233" s="32">
        <v>0</v>
      </c>
      <c r="V233" s="32">
        <v>8.4189550878064505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3.5681220456129035</v>
      </c>
      <c r="AC233" s="32">
        <v>7.7578875225806462E-2</v>
      </c>
      <c r="AD233" s="32">
        <v>0</v>
      </c>
      <c r="AE233" s="32">
        <v>0</v>
      </c>
      <c r="AF233" s="32">
        <v>1.3697196025483875</v>
      </c>
      <c r="AG233" s="32">
        <v>0</v>
      </c>
      <c r="AH233" s="32">
        <v>0</v>
      </c>
      <c r="AI233" s="32">
        <v>0</v>
      </c>
      <c r="AJ233" s="32">
        <v>0</v>
      </c>
      <c r="AK233" s="32">
        <v>0</v>
      </c>
      <c r="AL233" s="32">
        <v>2.6541436678387096</v>
      </c>
      <c r="AM233" s="32">
        <v>0</v>
      </c>
      <c r="AN233" s="32">
        <v>0</v>
      </c>
      <c r="AO233" s="32">
        <v>0</v>
      </c>
      <c r="AP233" s="32">
        <v>0</v>
      </c>
      <c r="AQ233" s="32">
        <v>0</v>
      </c>
      <c r="AR233" s="32">
        <v>8.0543454774193543E-2</v>
      </c>
      <c r="AS233" s="32">
        <v>0.10659673161290324</v>
      </c>
      <c r="AT233" s="32">
        <v>0</v>
      </c>
      <c r="AU233" s="32">
        <v>0</v>
      </c>
      <c r="AV233" s="32">
        <v>2059.971704881335</v>
      </c>
      <c r="AW233" s="32">
        <v>128.51420282648388</v>
      </c>
      <c r="AX233" s="32">
        <v>1.3296254925161288</v>
      </c>
      <c r="AY233" s="32">
        <v>0</v>
      </c>
      <c r="AZ233" s="32">
        <v>303.33305960622579</v>
      </c>
      <c r="BA233" s="32">
        <v>0</v>
      </c>
      <c r="BB233" s="32">
        <v>0</v>
      </c>
      <c r="BC233" s="32">
        <v>0</v>
      </c>
      <c r="BD233" s="32">
        <v>0</v>
      </c>
      <c r="BE233" s="32">
        <v>0</v>
      </c>
      <c r="BF233" s="32">
        <v>2165.1082303173221</v>
      </c>
      <c r="BG233" s="32">
        <v>56.807840355161304</v>
      </c>
      <c r="BH233" s="32">
        <v>2.933638017129033</v>
      </c>
      <c r="BI233" s="32">
        <v>0</v>
      </c>
      <c r="BJ233" s="32">
        <v>124.587293788</v>
      </c>
      <c r="BK233" s="33">
        <f t="shared" si="10"/>
        <v>5205.5795948009481</v>
      </c>
    </row>
    <row r="234" spans="1:63">
      <c r="A234" s="30"/>
      <c r="B234" s="31" t="s">
        <v>240</v>
      </c>
      <c r="C234" s="32">
        <v>0</v>
      </c>
      <c r="D234" s="32">
        <v>0</v>
      </c>
      <c r="E234" s="32">
        <v>0</v>
      </c>
      <c r="F234" s="32">
        <v>0</v>
      </c>
      <c r="G234" s="32">
        <v>0</v>
      </c>
      <c r="H234" s="32">
        <v>1.3709184437419357</v>
      </c>
      <c r="I234" s="32">
        <v>7.939901612903226E-2</v>
      </c>
      <c r="J234" s="32">
        <v>0</v>
      </c>
      <c r="K234" s="32">
        <v>0</v>
      </c>
      <c r="L234" s="32">
        <v>0.69040104838709671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1.6671481091935485</v>
      </c>
      <c r="S234" s="32">
        <v>0</v>
      </c>
      <c r="T234" s="32">
        <v>0</v>
      </c>
      <c r="U234" s="32">
        <v>0</v>
      </c>
      <c r="V234" s="32">
        <v>0.97730072558064529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4.8257718387096776E-2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0</v>
      </c>
      <c r="AK234" s="32">
        <v>0</v>
      </c>
      <c r="AL234" s="32">
        <v>1.1270636161290322E-2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24.502498053445379</v>
      </c>
      <c r="AW234" s="32">
        <v>1.3644595481935484</v>
      </c>
      <c r="AX234" s="32">
        <v>0</v>
      </c>
      <c r="AY234" s="32">
        <v>0</v>
      </c>
      <c r="AZ234" s="32">
        <v>31.407047815451612</v>
      </c>
      <c r="BA234" s="32">
        <v>0</v>
      </c>
      <c r="BB234" s="32">
        <v>0</v>
      </c>
      <c r="BC234" s="32">
        <v>0</v>
      </c>
      <c r="BD234" s="32">
        <v>0</v>
      </c>
      <c r="BE234" s="32">
        <v>0</v>
      </c>
      <c r="BF234" s="32">
        <v>34.879628895000003</v>
      </c>
      <c r="BG234" s="32">
        <v>0.92023841703225795</v>
      </c>
      <c r="BH234" s="32">
        <v>0</v>
      </c>
      <c r="BI234" s="32">
        <v>0</v>
      </c>
      <c r="BJ234" s="32">
        <v>7.5112720266129021</v>
      </c>
      <c r="BK234" s="33">
        <f t="shared" si="10"/>
        <v>105.42984045331633</v>
      </c>
    </row>
    <row r="235" spans="1:63">
      <c r="A235" s="30"/>
      <c r="B235" s="31" t="s">
        <v>241</v>
      </c>
      <c r="C235" s="32">
        <v>0</v>
      </c>
      <c r="D235" s="32">
        <v>0</v>
      </c>
      <c r="E235" s="32">
        <v>0</v>
      </c>
      <c r="F235" s="32">
        <v>0</v>
      </c>
      <c r="G235" s="32">
        <v>0</v>
      </c>
      <c r="H235" s="32">
        <v>6.0134605780967743</v>
      </c>
      <c r="I235" s="32">
        <v>1.0790283870967743</v>
      </c>
      <c r="J235" s="32">
        <v>0</v>
      </c>
      <c r="K235" s="32">
        <v>0</v>
      </c>
      <c r="L235" s="32">
        <v>1.9467829926129034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5.2082800587741929</v>
      </c>
      <c r="S235" s="32">
        <v>1.0790283870967744E-3</v>
      </c>
      <c r="T235" s="32">
        <v>2.1580567741935486</v>
      </c>
      <c r="U235" s="32">
        <v>0</v>
      </c>
      <c r="V235" s="32">
        <v>1.0200418706451613</v>
      </c>
      <c r="W235" s="32">
        <v>0</v>
      </c>
      <c r="X235" s="32">
        <v>0</v>
      </c>
      <c r="Y235" s="32">
        <v>0</v>
      </c>
      <c r="Z235" s="32">
        <v>0</v>
      </c>
      <c r="AA235" s="32">
        <v>0</v>
      </c>
      <c r="AB235" s="32">
        <v>0.43273779845161287</v>
      </c>
      <c r="AC235" s="32">
        <v>2.6785620967741935E-2</v>
      </c>
      <c r="AD235" s="32">
        <v>0</v>
      </c>
      <c r="AE235" s="32">
        <v>0</v>
      </c>
      <c r="AF235" s="32">
        <v>5.357124193548387E-2</v>
      </c>
      <c r="AG235" s="32">
        <v>0</v>
      </c>
      <c r="AH235" s="32">
        <v>0</v>
      </c>
      <c r="AI235" s="32">
        <v>0</v>
      </c>
      <c r="AJ235" s="32">
        <v>0</v>
      </c>
      <c r="AK235" s="32">
        <v>0</v>
      </c>
      <c r="AL235" s="32">
        <v>0.18020384054838709</v>
      </c>
      <c r="AM235" s="32">
        <v>0</v>
      </c>
      <c r="AN235" s="32">
        <v>0</v>
      </c>
      <c r="AO235" s="32">
        <v>0</v>
      </c>
      <c r="AP235" s="32">
        <v>0</v>
      </c>
      <c r="AQ235" s="32">
        <v>0</v>
      </c>
      <c r="AR235" s="32">
        <v>0</v>
      </c>
      <c r="AS235" s="32">
        <v>0</v>
      </c>
      <c r="AT235" s="32">
        <v>0</v>
      </c>
      <c r="AU235" s="32">
        <v>0</v>
      </c>
      <c r="AV235" s="32">
        <v>136.45106813841545</v>
      </c>
      <c r="AW235" s="32">
        <v>9.6260005559354855</v>
      </c>
      <c r="AX235" s="32">
        <v>0</v>
      </c>
      <c r="AY235" s="32">
        <v>0</v>
      </c>
      <c r="AZ235" s="32">
        <v>23.691415611096772</v>
      </c>
      <c r="BA235" s="32">
        <v>0</v>
      </c>
      <c r="BB235" s="32">
        <v>0</v>
      </c>
      <c r="BC235" s="32">
        <v>0</v>
      </c>
      <c r="BD235" s="32">
        <v>0</v>
      </c>
      <c r="BE235" s="32">
        <v>0</v>
      </c>
      <c r="BF235" s="32">
        <v>152.35838516783861</v>
      </c>
      <c r="BG235" s="32">
        <v>9.6606085286774199</v>
      </c>
      <c r="BH235" s="32">
        <v>3.214274516129032</v>
      </c>
      <c r="BI235" s="32">
        <v>0</v>
      </c>
      <c r="BJ235" s="32">
        <v>20.250615452516129</v>
      </c>
      <c r="BK235" s="33">
        <f t="shared" si="10"/>
        <v>373.37239616231858</v>
      </c>
    </row>
    <row r="236" spans="1:63">
      <c r="A236" s="30"/>
      <c r="B236" s="31" t="s">
        <v>242</v>
      </c>
      <c r="C236" s="32">
        <v>0</v>
      </c>
      <c r="D236" s="32">
        <v>0</v>
      </c>
      <c r="E236" s="32">
        <v>0</v>
      </c>
      <c r="F236" s="32">
        <v>0</v>
      </c>
      <c r="G236" s="32">
        <v>0</v>
      </c>
      <c r="H236" s="32">
        <v>6.0226254466774183</v>
      </c>
      <c r="I236" s="32">
        <v>0.10156812903225806</v>
      </c>
      <c r="J236" s="32">
        <v>0</v>
      </c>
      <c r="K236" s="32">
        <v>0</v>
      </c>
      <c r="L236" s="32">
        <v>3.9808974298387096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4.9809571346451609</v>
      </c>
      <c r="S236" s="32">
        <v>0.25392032258064512</v>
      </c>
      <c r="T236" s="32">
        <v>5.0784064516129028</v>
      </c>
      <c r="U236" s="32">
        <v>0</v>
      </c>
      <c r="V236" s="32">
        <v>0.58519292312903226</v>
      </c>
      <c r="W236" s="32">
        <v>0</v>
      </c>
      <c r="X236" s="32">
        <v>0</v>
      </c>
      <c r="Y236" s="32">
        <v>0</v>
      </c>
      <c r="Z236" s="32">
        <v>0</v>
      </c>
      <c r="AA236" s="32">
        <v>0</v>
      </c>
      <c r="AB236" s="32">
        <v>5.5720143129032264E-2</v>
      </c>
      <c r="AC236" s="32">
        <v>0</v>
      </c>
      <c r="AD236" s="32">
        <v>0</v>
      </c>
      <c r="AE236" s="32">
        <v>0</v>
      </c>
      <c r="AF236" s="32">
        <v>8.9415156129032239E-2</v>
      </c>
      <c r="AG236" s="32">
        <v>0</v>
      </c>
      <c r="AH236" s="32">
        <v>0</v>
      </c>
      <c r="AI236" s="32">
        <v>0</v>
      </c>
      <c r="AJ236" s="32">
        <v>0</v>
      </c>
      <c r="AK236" s="32">
        <v>0</v>
      </c>
      <c r="AL236" s="32">
        <v>0.34468786654838712</v>
      </c>
      <c r="AM236" s="32">
        <v>0</v>
      </c>
      <c r="AN236" s="32">
        <v>0</v>
      </c>
      <c r="AO236" s="32">
        <v>0</v>
      </c>
      <c r="AP236" s="32">
        <v>0</v>
      </c>
      <c r="AQ236" s="32">
        <v>0</v>
      </c>
      <c r="AR236" s="32">
        <v>0</v>
      </c>
      <c r="AS236" s="32">
        <v>0</v>
      </c>
      <c r="AT236" s="32">
        <v>0</v>
      </c>
      <c r="AU236" s="32">
        <v>0</v>
      </c>
      <c r="AV236" s="32">
        <v>207.45409573532646</v>
      </c>
      <c r="AW236" s="32">
        <v>27.923601526322575</v>
      </c>
      <c r="AX236" s="32">
        <v>0</v>
      </c>
      <c r="AY236" s="32">
        <v>0</v>
      </c>
      <c r="AZ236" s="32">
        <v>28.476692203548385</v>
      </c>
      <c r="BA236" s="32">
        <v>0</v>
      </c>
      <c r="BB236" s="32">
        <v>0</v>
      </c>
      <c r="BC236" s="32">
        <v>0</v>
      </c>
      <c r="BD236" s="32">
        <v>0</v>
      </c>
      <c r="BE236" s="32">
        <v>0</v>
      </c>
      <c r="BF236" s="32">
        <v>312.67364057393547</v>
      </c>
      <c r="BG236" s="32">
        <v>17.006795279096774</v>
      </c>
      <c r="BH236" s="32">
        <v>1.2860301269677419</v>
      </c>
      <c r="BI236" s="32">
        <v>0</v>
      </c>
      <c r="BJ236" s="32">
        <v>24.315937022903228</v>
      </c>
      <c r="BK236" s="33">
        <f t="shared" si="10"/>
        <v>640.63018347142315</v>
      </c>
    </row>
    <row r="237" spans="1:63">
      <c r="A237" s="30"/>
      <c r="B237" s="31" t="s">
        <v>243</v>
      </c>
      <c r="C237" s="32">
        <v>0</v>
      </c>
      <c r="D237" s="32">
        <v>0</v>
      </c>
      <c r="E237" s="32">
        <v>0</v>
      </c>
      <c r="F237" s="32">
        <v>0</v>
      </c>
      <c r="G237" s="32">
        <v>0</v>
      </c>
      <c r="H237" s="32">
        <v>14.831308160935485</v>
      </c>
      <c r="I237" s="32">
        <v>1.0738672046129032</v>
      </c>
      <c r="J237" s="32">
        <v>5.1008435483870958E-4</v>
      </c>
      <c r="K237" s="32">
        <v>0</v>
      </c>
      <c r="L237" s="32">
        <v>7.5090762299677394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8.9915069559677416</v>
      </c>
      <c r="S237" s="32">
        <v>0.62575427625806457</v>
      </c>
      <c r="T237" s="32">
        <v>0</v>
      </c>
      <c r="U237" s="32">
        <v>0</v>
      </c>
      <c r="V237" s="32">
        <v>0.97384129345161297</v>
      </c>
      <c r="W237" s="32">
        <v>0</v>
      </c>
      <c r="X237" s="32">
        <v>0</v>
      </c>
      <c r="Y237" s="32">
        <v>0</v>
      </c>
      <c r="Z237" s="32">
        <v>0</v>
      </c>
      <c r="AA237" s="32">
        <v>0</v>
      </c>
      <c r="AB237" s="32">
        <v>0.54800851280645169</v>
      </c>
      <c r="AC237" s="32">
        <v>0</v>
      </c>
      <c r="AD237" s="32">
        <v>0</v>
      </c>
      <c r="AE237" s="32">
        <v>0</v>
      </c>
      <c r="AF237" s="32">
        <v>5.4051976967741944E-2</v>
      </c>
      <c r="AG237" s="32">
        <v>0</v>
      </c>
      <c r="AH237" s="32">
        <v>0</v>
      </c>
      <c r="AI237" s="32">
        <v>0</v>
      </c>
      <c r="AJ237" s="32">
        <v>0</v>
      </c>
      <c r="AK237" s="32">
        <v>0</v>
      </c>
      <c r="AL237" s="32">
        <v>0.53281728383870963</v>
      </c>
      <c r="AM237" s="32">
        <v>0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138.41706160983847</v>
      </c>
      <c r="AW237" s="32">
        <v>20.948360300999994</v>
      </c>
      <c r="AX237" s="32">
        <v>0</v>
      </c>
      <c r="AY237" s="32">
        <v>0</v>
      </c>
      <c r="AZ237" s="32">
        <v>45.121171701161295</v>
      </c>
      <c r="BA237" s="32">
        <v>0</v>
      </c>
      <c r="BB237" s="32">
        <v>0</v>
      </c>
      <c r="BC237" s="32">
        <v>0</v>
      </c>
      <c r="BD237" s="32">
        <v>0</v>
      </c>
      <c r="BE237" s="32">
        <v>0</v>
      </c>
      <c r="BF237" s="32">
        <v>131.77047292987089</v>
      </c>
      <c r="BG237" s="32">
        <v>5.6813889510322566</v>
      </c>
      <c r="BH237" s="32">
        <v>0</v>
      </c>
      <c r="BI237" s="32">
        <v>0</v>
      </c>
      <c r="BJ237" s="32">
        <v>16.315681673193552</v>
      </c>
      <c r="BK237" s="33">
        <f t="shared" si="10"/>
        <v>393.39487914525773</v>
      </c>
    </row>
    <row r="238" spans="1:63">
      <c r="A238" s="30"/>
      <c r="B238" s="31" t="s">
        <v>244</v>
      </c>
      <c r="C238" s="32">
        <v>0</v>
      </c>
      <c r="D238" s="32">
        <v>0</v>
      </c>
      <c r="E238" s="32">
        <v>0</v>
      </c>
      <c r="F238" s="32">
        <v>0</v>
      </c>
      <c r="G238" s="32">
        <v>0</v>
      </c>
      <c r="H238" s="32">
        <v>7.0424958157096791</v>
      </c>
      <c r="I238" s="32">
        <v>1.8902015732580644</v>
      </c>
      <c r="J238" s="32">
        <v>0</v>
      </c>
      <c r="K238" s="32">
        <v>0</v>
      </c>
      <c r="L238" s="32">
        <v>2.2265211153870963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7.2454986361935481</v>
      </c>
      <c r="S238" s="32">
        <v>0.25282383677419357</v>
      </c>
      <c r="T238" s="32">
        <v>0</v>
      </c>
      <c r="U238" s="32">
        <v>0</v>
      </c>
      <c r="V238" s="32">
        <v>1.9295983608064513</v>
      </c>
      <c r="W238" s="32">
        <v>0</v>
      </c>
      <c r="X238" s="32">
        <v>0</v>
      </c>
      <c r="Y238" s="32">
        <v>0</v>
      </c>
      <c r="Z238" s="32">
        <v>0</v>
      </c>
      <c r="AA238" s="32">
        <v>0</v>
      </c>
      <c r="AB238" s="32">
        <v>19.124311481032258</v>
      </c>
      <c r="AC238" s="32">
        <v>1.4002563502580645</v>
      </c>
      <c r="AD238" s="32">
        <v>0</v>
      </c>
      <c r="AE238" s="32">
        <v>0</v>
      </c>
      <c r="AF238" s="32">
        <v>8.9844997301935496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13.325641342354837</v>
      </c>
      <c r="AM238" s="32">
        <v>0.16867536545161288</v>
      </c>
      <c r="AN238" s="32">
        <v>0</v>
      </c>
      <c r="AO238" s="32">
        <v>0</v>
      </c>
      <c r="AP238" s="32">
        <v>1.5155322862903227</v>
      </c>
      <c r="AQ238" s="32">
        <v>0</v>
      </c>
      <c r="AR238" s="32">
        <v>0</v>
      </c>
      <c r="AS238" s="32">
        <v>0</v>
      </c>
      <c r="AT238" s="32">
        <v>0</v>
      </c>
      <c r="AU238" s="32">
        <v>0</v>
      </c>
      <c r="AV238" s="32">
        <v>554.48162355566774</v>
      </c>
      <c r="AW238" s="32">
        <v>31.447010857419354</v>
      </c>
      <c r="AX238" s="32">
        <v>3.7811920803548387</v>
      </c>
      <c r="AY238" s="32">
        <v>0</v>
      </c>
      <c r="AZ238" s="32">
        <v>61.607607616709664</v>
      </c>
      <c r="BA238" s="32">
        <v>0</v>
      </c>
      <c r="BB238" s="32">
        <v>0</v>
      </c>
      <c r="BC238" s="32">
        <v>0</v>
      </c>
      <c r="BD238" s="32">
        <v>0</v>
      </c>
      <c r="BE238" s="32">
        <v>0</v>
      </c>
      <c r="BF238" s="32">
        <v>922.20999708199952</v>
      </c>
      <c r="BG238" s="32">
        <v>73.255803035612914</v>
      </c>
      <c r="BH238" s="32">
        <v>1.8050708861935483</v>
      </c>
      <c r="BI238" s="32">
        <v>0</v>
      </c>
      <c r="BJ238" s="32">
        <v>46.420582024451626</v>
      </c>
      <c r="BK238" s="33">
        <f t="shared" si="10"/>
        <v>1760.1149430321191</v>
      </c>
    </row>
    <row r="239" spans="1:63">
      <c r="A239" s="30"/>
      <c r="B239" s="31" t="s">
        <v>245</v>
      </c>
      <c r="C239" s="32">
        <v>0</v>
      </c>
      <c r="D239" s="32">
        <v>0</v>
      </c>
      <c r="E239" s="32">
        <v>0</v>
      </c>
      <c r="F239" s="32">
        <v>0</v>
      </c>
      <c r="G239" s="32">
        <v>0</v>
      </c>
      <c r="H239" s="32">
        <v>31.123658454677425</v>
      </c>
      <c r="I239" s="32">
        <v>13.790886764741938</v>
      </c>
      <c r="J239" s="32">
        <v>0</v>
      </c>
      <c r="K239" s="32">
        <v>3.5562536999999998E-2</v>
      </c>
      <c r="L239" s="32">
        <v>98.144647909161279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35.66963985829031</v>
      </c>
      <c r="S239" s="32">
        <v>12.089994398548386</v>
      </c>
      <c r="T239" s="32">
        <v>0</v>
      </c>
      <c r="U239" s="32">
        <v>0</v>
      </c>
      <c r="V239" s="32">
        <v>2.3000326845806449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3.044737931129033</v>
      </c>
      <c r="AC239" s="32">
        <v>0</v>
      </c>
      <c r="AD239" s="32">
        <v>0</v>
      </c>
      <c r="AE239" s="32">
        <v>0</v>
      </c>
      <c r="AF239" s="32">
        <v>0.58658781958064499</v>
      </c>
      <c r="AG239" s="32">
        <v>0</v>
      </c>
      <c r="AH239" s="32">
        <v>0</v>
      </c>
      <c r="AI239" s="32">
        <v>0</v>
      </c>
      <c r="AJ239" s="32">
        <v>0</v>
      </c>
      <c r="AK239" s="32">
        <v>0</v>
      </c>
      <c r="AL239" s="32">
        <v>1.4964156091935483</v>
      </c>
      <c r="AM239" s="32">
        <v>0</v>
      </c>
      <c r="AN239" s="32">
        <v>0</v>
      </c>
      <c r="AO239" s="32">
        <v>0</v>
      </c>
      <c r="AP239" s="32">
        <v>0</v>
      </c>
      <c r="AQ239" s="32">
        <v>0</v>
      </c>
      <c r="AR239" s="32">
        <v>0</v>
      </c>
      <c r="AS239" s="32">
        <v>0.12506616264516132</v>
      </c>
      <c r="AT239" s="32">
        <v>0</v>
      </c>
      <c r="AU239" s="32">
        <v>0</v>
      </c>
      <c r="AV239" s="32">
        <v>839.21326467769893</v>
      </c>
      <c r="AW239" s="32">
        <v>45.75778826290324</v>
      </c>
      <c r="AX239" s="32">
        <v>0.20957413983870968</v>
      </c>
      <c r="AY239" s="32">
        <v>0</v>
      </c>
      <c r="AZ239" s="32">
        <v>89.066225940096786</v>
      </c>
      <c r="BA239" s="32">
        <v>0</v>
      </c>
      <c r="BB239" s="32">
        <v>0</v>
      </c>
      <c r="BC239" s="32">
        <v>0</v>
      </c>
      <c r="BD239" s="32">
        <v>0</v>
      </c>
      <c r="BE239" s="32">
        <v>0</v>
      </c>
      <c r="BF239" s="32">
        <v>1042.4399056819354</v>
      </c>
      <c r="BG239" s="32">
        <v>29.07679825229032</v>
      </c>
      <c r="BH239" s="32">
        <v>0.4935361697096774</v>
      </c>
      <c r="BI239" s="32">
        <v>0</v>
      </c>
      <c r="BJ239" s="32">
        <v>70.173037403483889</v>
      </c>
      <c r="BK239" s="33">
        <f t="shared" si="10"/>
        <v>2314.8373606575051</v>
      </c>
    </row>
    <row r="240" spans="1:63">
      <c r="A240" s="30"/>
      <c r="B240" s="31" t="s">
        <v>246</v>
      </c>
      <c r="C240" s="32">
        <v>0</v>
      </c>
      <c r="D240" s="32">
        <v>0</v>
      </c>
      <c r="E240" s="32">
        <v>0</v>
      </c>
      <c r="F240" s="32">
        <v>0</v>
      </c>
      <c r="G240" s="32">
        <v>0</v>
      </c>
      <c r="H240" s="32">
        <v>0.76629964216129032</v>
      </c>
      <c r="I240" s="32">
        <v>0.69349815551612892</v>
      </c>
      <c r="J240" s="32">
        <v>0</v>
      </c>
      <c r="K240" s="32">
        <v>0</v>
      </c>
      <c r="L240" s="32">
        <v>0.32469035567741938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0.59059102119354856</v>
      </c>
      <c r="S240" s="32">
        <v>7.5788730645161284E-3</v>
      </c>
      <c r="T240" s="32">
        <v>0</v>
      </c>
      <c r="U240" s="32">
        <v>0</v>
      </c>
      <c r="V240" s="32">
        <v>0.17465978345161295</v>
      </c>
      <c r="W240" s="32">
        <v>0</v>
      </c>
      <c r="X240" s="32">
        <v>0</v>
      </c>
      <c r="Y240" s="32">
        <v>0</v>
      </c>
      <c r="Z240" s="32">
        <v>0</v>
      </c>
      <c r="AA240" s="32">
        <v>0</v>
      </c>
      <c r="AB240" s="32">
        <v>4.8167550665483887</v>
      </c>
      <c r="AC240" s="32">
        <v>0.13111296774193548</v>
      </c>
      <c r="AD240" s="32">
        <v>0</v>
      </c>
      <c r="AE240" s="32">
        <v>0</v>
      </c>
      <c r="AF240" s="32">
        <v>2.3810114941935483</v>
      </c>
      <c r="AG240" s="32">
        <v>0</v>
      </c>
      <c r="AH240" s="32">
        <v>0</v>
      </c>
      <c r="AI240" s="32">
        <v>0</v>
      </c>
      <c r="AJ240" s="32">
        <v>0</v>
      </c>
      <c r="AK240" s="32">
        <v>0</v>
      </c>
      <c r="AL240" s="32">
        <v>2.0098462515483875</v>
      </c>
      <c r="AM240" s="32">
        <v>5.0616841612903231E-2</v>
      </c>
      <c r="AN240" s="32">
        <v>0</v>
      </c>
      <c r="AO240" s="32">
        <v>0</v>
      </c>
      <c r="AP240" s="32">
        <v>0</v>
      </c>
      <c r="AQ240" s="32">
        <v>0</v>
      </c>
      <c r="AR240" s="32">
        <v>0</v>
      </c>
      <c r="AS240" s="32">
        <v>0</v>
      </c>
      <c r="AT240" s="32">
        <v>0</v>
      </c>
      <c r="AU240" s="32">
        <v>0</v>
      </c>
      <c r="AV240" s="32">
        <v>92.843081949921782</v>
      </c>
      <c r="AW240" s="32">
        <v>4.9603811861935476</v>
      </c>
      <c r="AX240" s="32">
        <v>0</v>
      </c>
      <c r="AY240" s="32">
        <v>0</v>
      </c>
      <c r="AZ240" s="32">
        <v>5.4647319277096766</v>
      </c>
      <c r="BA240" s="32">
        <v>0</v>
      </c>
      <c r="BB240" s="32">
        <v>0</v>
      </c>
      <c r="BC240" s="32">
        <v>0</v>
      </c>
      <c r="BD240" s="32">
        <v>0</v>
      </c>
      <c r="BE240" s="32">
        <v>0</v>
      </c>
      <c r="BF240" s="32">
        <v>170.9908920832903</v>
      </c>
      <c r="BG240" s="32">
        <v>2.2396555289677424</v>
      </c>
      <c r="BH240" s="32">
        <v>0</v>
      </c>
      <c r="BI240" s="32">
        <v>0</v>
      </c>
      <c r="BJ240" s="32">
        <v>2.626058247064516</v>
      </c>
      <c r="BK240" s="33">
        <f t="shared" si="10"/>
        <v>291.07146137585721</v>
      </c>
    </row>
    <row r="241" spans="1:63">
      <c r="A241" s="30"/>
      <c r="B241" s="31" t="s">
        <v>247</v>
      </c>
      <c r="C241" s="32">
        <v>0</v>
      </c>
      <c r="D241" s="32">
        <v>0</v>
      </c>
      <c r="E241" s="32">
        <v>0</v>
      </c>
      <c r="F241" s="32">
        <v>0</v>
      </c>
      <c r="G241" s="32">
        <v>0</v>
      </c>
      <c r="H241" s="32">
        <v>123.13271758712905</v>
      </c>
      <c r="I241" s="32">
        <v>79.005590957999985</v>
      </c>
      <c r="J241" s="32">
        <v>0</v>
      </c>
      <c r="K241" s="32">
        <v>0</v>
      </c>
      <c r="L241" s="32">
        <v>39.35194960103226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101.7065801691613</v>
      </c>
      <c r="S241" s="32">
        <v>28.213055343709684</v>
      </c>
      <c r="T241" s="32">
        <v>0</v>
      </c>
      <c r="U241" s="32">
        <v>0</v>
      </c>
      <c r="V241" s="32">
        <v>21.546633532419349</v>
      </c>
      <c r="W241" s="32">
        <v>0</v>
      </c>
      <c r="X241" s="32">
        <v>6.7894866451612889E-3</v>
      </c>
      <c r="Y241" s="32">
        <v>0</v>
      </c>
      <c r="Z241" s="32">
        <v>0</v>
      </c>
      <c r="AA241" s="32">
        <v>0</v>
      </c>
      <c r="AB241" s="32">
        <v>9.4062873984838689</v>
      </c>
      <c r="AC241" s="32">
        <v>0.51111041070967744</v>
      </c>
      <c r="AD241" s="32">
        <v>0</v>
      </c>
      <c r="AE241" s="32">
        <v>0</v>
      </c>
      <c r="AF241" s="32">
        <v>8.2223579052903215</v>
      </c>
      <c r="AG241" s="32">
        <v>0</v>
      </c>
      <c r="AH241" s="32">
        <v>0</v>
      </c>
      <c r="AI241" s="32">
        <v>0</v>
      </c>
      <c r="AJ241" s="32">
        <v>0</v>
      </c>
      <c r="AK241" s="32">
        <v>0</v>
      </c>
      <c r="AL241" s="32">
        <v>8.0865080360967738</v>
      </c>
      <c r="AM241" s="32">
        <v>5.4234605161290316E-3</v>
      </c>
      <c r="AN241" s="32">
        <v>0</v>
      </c>
      <c r="AO241" s="32">
        <v>0</v>
      </c>
      <c r="AP241" s="32">
        <v>0.20606716474193548</v>
      </c>
      <c r="AQ241" s="32">
        <v>0</v>
      </c>
      <c r="AR241" s="32">
        <v>1.5996998734193548</v>
      </c>
      <c r="AS241" s="32">
        <v>0</v>
      </c>
      <c r="AT241" s="32">
        <v>0</v>
      </c>
      <c r="AU241" s="32">
        <v>0</v>
      </c>
      <c r="AV241" s="32">
        <v>1335.2159452701458</v>
      </c>
      <c r="AW241" s="32">
        <v>173.59481188793549</v>
      </c>
      <c r="AX241" s="32">
        <v>0</v>
      </c>
      <c r="AY241" s="32">
        <v>0</v>
      </c>
      <c r="AZ241" s="32">
        <v>555.25490803390312</v>
      </c>
      <c r="BA241" s="32">
        <v>0</v>
      </c>
      <c r="BB241" s="32">
        <v>0</v>
      </c>
      <c r="BC241" s="32">
        <v>0</v>
      </c>
      <c r="BD241" s="32">
        <v>0</v>
      </c>
      <c r="BE241" s="32">
        <v>0</v>
      </c>
      <c r="BF241" s="32">
        <v>1673.2444606783874</v>
      </c>
      <c r="BG241" s="32">
        <v>98.151093837032278</v>
      </c>
      <c r="BH241" s="32">
        <v>2.5748278486451617</v>
      </c>
      <c r="BI241" s="32">
        <v>0</v>
      </c>
      <c r="BJ241" s="32">
        <v>200.85160325187101</v>
      </c>
      <c r="BK241" s="33">
        <f t="shared" si="10"/>
        <v>4459.8884217352752</v>
      </c>
    </row>
    <row r="242" spans="1:63">
      <c r="A242" s="30"/>
      <c r="B242" s="31" t="s">
        <v>248</v>
      </c>
      <c r="C242" s="32">
        <v>0</v>
      </c>
      <c r="D242" s="32">
        <v>0</v>
      </c>
      <c r="E242" s="32">
        <v>0</v>
      </c>
      <c r="F242" s="32">
        <v>0</v>
      </c>
      <c r="G242" s="32">
        <v>0</v>
      </c>
      <c r="H242" s="32">
        <v>67.283758879580645</v>
      </c>
      <c r="I242" s="32">
        <v>32.483924597709674</v>
      </c>
      <c r="J242" s="32">
        <v>0</v>
      </c>
      <c r="K242" s="32">
        <v>0</v>
      </c>
      <c r="L242" s="32">
        <v>21.971491845612899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52.896832933193551</v>
      </c>
      <c r="S242" s="32">
        <v>26.921574291645165</v>
      </c>
      <c r="T242" s="32">
        <v>0</v>
      </c>
      <c r="U242" s="32">
        <v>0</v>
      </c>
      <c r="V242" s="32">
        <v>7.2249837588064505</v>
      </c>
      <c r="W242" s="32">
        <v>0</v>
      </c>
      <c r="X242" s="32">
        <v>0</v>
      </c>
      <c r="Y242" s="32">
        <v>0</v>
      </c>
      <c r="Z242" s="32">
        <v>0</v>
      </c>
      <c r="AA242" s="32">
        <v>0</v>
      </c>
      <c r="AB242" s="32">
        <v>3.5414566610645162</v>
      </c>
      <c r="AC242" s="32">
        <v>1.0678686451612901E-3</v>
      </c>
      <c r="AD242" s="32">
        <v>0</v>
      </c>
      <c r="AE242" s="32">
        <v>0</v>
      </c>
      <c r="AF242" s="32">
        <v>0.37076962116129031</v>
      </c>
      <c r="AG242" s="32">
        <v>0</v>
      </c>
      <c r="AH242" s="32">
        <v>0</v>
      </c>
      <c r="AI242" s="32">
        <v>0</v>
      </c>
      <c r="AJ242" s="32">
        <v>0</v>
      </c>
      <c r="AK242" s="32">
        <v>0</v>
      </c>
      <c r="AL242" s="32">
        <v>4.3247983139677411</v>
      </c>
      <c r="AM242" s="32">
        <v>0</v>
      </c>
      <c r="AN242" s="32">
        <v>0</v>
      </c>
      <c r="AO242" s="32">
        <v>0</v>
      </c>
      <c r="AP242" s="32">
        <v>0.1061839476451613</v>
      </c>
      <c r="AQ242" s="32">
        <v>0</v>
      </c>
      <c r="AR242" s="32">
        <v>0</v>
      </c>
      <c r="AS242" s="32">
        <v>0</v>
      </c>
      <c r="AT242" s="32">
        <v>0</v>
      </c>
      <c r="AU242" s="32">
        <v>0</v>
      </c>
      <c r="AV242" s="32">
        <v>650.90283886017608</v>
      </c>
      <c r="AW242" s="32">
        <v>66.513814922741943</v>
      </c>
      <c r="AX242" s="32">
        <v>0</v>
      </c>
      <c r="AY242" s="32">
        <v>0</v>
      </c>
      <c r="AZ242" s="32">
        <v>215.57728834193551</v>
      </c>
      <c r="BA242" s="32">
        <v>0</v>
      </c>
      <c r="BB242" s="32">
        <v>0</v>
      </c>
      <c r="BC242" s="32">
        <v>0</v>
      </c>
      <c r="BD242" s="32">
        <v>0</v>
      </c>
      <c r="BE242" s="32">
        <v>0</v>
      </c>
      <c r="BF242" s="32">
        <v>776.1979869354841</v>
      </c>
      <c r="BG242" s="32">
        <v>30.858660046064511</v>
      </c>
      <c r="BH242" s="32">
        <v>3.0314939736774194</v>
      </c>
      <c r="BI242" s="32">
        <v>0</v>
      </c>
      <c r="BJ242" s="32">
        <v>101.68355136787092</v>
      </c>
      <c r="BK242" s="33">
        <f t="shared" si="10"/>
        <v>2061.8924771669826</v>
      </c>
    </row>
    <row r="243" spans="1:63">
      <c r="A243" s="30"/>
      <c r="B243" s="31" t="s">
        <v>249</v>
      </c>
      <c r="C243" s="32">
        <v>0</v>
      </c>
      <c r="D243" s="32">
        <v>0</v>
      </c>
      <c r="E243" s="32">
        <v>0</v>
      </c>
      <c r="F243" s="32">
        <v>0</v>
      </c>
      <c r="G243" s="32">
        <v>0</v>
      </c>
      <c r="H243" s="32">
        <v>9.9681918101290279</v>
      </c>
      <c r="I243" s="32">
        <v>7.4764073515483869</v>
      </c>
      <c r="J243" s="32">
        <v>0</v>
      </c>
      <c r="K243" s="32">
        <v>0</v>
      </c>
      <c r="L243" s="32">
        <v>2.0861384560967737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8.6525829828387106</v>
      </c>
      <c r="S243" s="32">
        <v>0.86094111858064504</v>
      </c>
      <c r="T243" s="32">
        <v>0</v>
      </c>
      <c r="U243" s="32">
        <v>0</v>
      </c>
      <c r="V243" s="32">
        <v>3.4746386558064506</v>
      </c>
      <c r="W243" s="32">
        <v>0</v>
      </c>
      <c r="X243" s="32">
        <v>0</v>
      </c>
      <c r="Y243" s="32">
        <v>0</v>
      </c>
      <c r="Z243" s="32">
        <v>0</v>
      </c>
      <c r="AA243" s="32">
        <v>0</v>
      </c>
      <c r="AB243" s="32">
        <v>1.753229576967742</v>
      </c>
      <c r="AC243" s="32">
        <v>1.0508021612903227E-3</v>
      </c>
      <c r="AD243" s="32">
        <v>0</v>
      </c>
      <c r="AE243" s="32">
        <v>0</v>
      </c>
      <c r="AF243" s="32">
        <v>0.95214320316129053</v>
      </c>
      <c r="AG243" s="32">
        <v>0</v>
      </c>
      <c r="AH243" s="32">
        <v>0</v>
      </c>
      <c r="AI243" s="32">
        <v>0</v>
      </c>
      <c r="AJ243" s="32">
        <v>0</v>
      </c>
      <c r="AK243" s="32">
        <v>0</v>
      </c>
      <c r="AL243" s="32">
        <v>0.72115974264516125</v>
      </c>
      <c r="AM243" s="32">
        <v>0</v>
      </c>
      <c r="AN243" s="32">
        <v>0</v>
      </c>
      <c r="AO243" s="32">
        <v>0</v>
      </c>
      <c r="AP243" s="32">
        <v>0.1060172427419355</v>
      </c>
      <c r="AQ243" s="32">
        <v>0</v>
      </c>
      <c r="AR243" s="32">
        <v>0</v>
      </c>
      <c r="AS243" s="32">
        <v>1.5391683870967737E-3</v>
      </c>
      <c r="AT243" s="32">
        <v>0</v>
      </c>
      <c r="AU243" s="32">
        <v>0</v>
      </c>
      <c r="AV243" s="32">
        <v>336.59783110529048</v>
      </c>
      <c r="AW243" s="32">
        <v>29.487807222354842</v>
      </c>
      <c r="AX243" s="32">
        <v>4.4635883225806451E-2</v>
      </c>
      <c r="AY243" s="32">
        <v>0</v>
      </c>
      <c r="AZ243" s="32">
        <v>50.763951784258083</v>
      </c>
      <c r="BA243" s="32">
        <v>0</v>
      </c>
      <c r="BB243" s="32">
        <v>0</v>
      </c>
      <c r="BC243" s="32">
        <v>0</v>
      </c>
      <c r="BD243" s="32">
        <v>0</v>
      </c>
      <c r="BE243" s="32">
        <v>0</v>
      </c>
      <c r="BF243" s="32">
        <v>492.37369356058059</v>
      </c>
      <c r="BG243" s="32">
        <v>15.580018914322583</v>
      </c>
      <c r="BH243" s="32">
        <v>4.9313230832580652</v>
      </c>
      <c r="BI243" s="32">
        <v>0</v>
      </c>
      <c r="BJ243" s="32">
        <v>48.359786268548376</v>
      </c>
      <c r="BK243" s="33">
        <f t="shared" si="10"/>
        <v>1014.1930879329035</v>
      </c>
    </row>
    <row r="244" spans="1:63">
      <c r="A244" s="30"/>
      <c r="B244" s="31" t="s">
        <v>250</v>
      </c>
      <c r="C244" s="32">
        <v>0</v>
      </c>
      <c r="D244" s="32">
        <v>0</v>
      </c>
      <c r="E244" s="32">
        <v>0</v>
      </c>
      <c r="F244" s="32">
        <v>0</v>
      </c>
      <c r="G244" s="32">
        <v>0</v>
      </c>
      <c r="H244" s="32">
        <v>84.005449911677402</v>
      </c>
      <c r="I244" s="32">
        <v>4.8302329103548383</v>
      </c>
      <c r="J244" s="32">
        <v>0</v>
      </c>
      <c r="K244" s="32">
        <v>0</v>
      </c>
      <c r="L244" s="32">
        <v>25.292674604064516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50.343555911516127</v>
      </c>
      <c r="S244" s="32">
        <v>33.415169339645161</v>
      </c>
      <c r="T244" s="32">
        <v>6.9167949685806462</v>
      </c>
      <c r="U244" s="32">
        <v>0</v>
      </c>
      <c r="V244" s="32">
        <v>17.193240786548387</v>
      </c>
      <c r="W244" s="32">
        <v>0</v>
      </c>
      <c r="X244" s="32">
        <v>0</v>
      </c>
      <c r="Y244" s="32">
        <v>0</v>
      </c>
      <c r="Z244" s="32">
        <v>0</v>
      </c>
      <c r="AA244" s="32">
        <v>0</v>
      </c>
      <c r="AB244" s="32">
        <v>2.4023943793870974</v>
      </c>
      <c r="AC244" s="32">
        <v>0.14754697767741937</v>
      </c>
      <c r="AD244" s="32">
        <v>0</v>
      </c>
      <c r="AE244" s="32">
        <v>0</v>
      </c>
      <c r="AF244" s="32">
        <v>2.4271356731290328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1.9180045560000001</v>
      </c>
      <c r="AM244" s="32">
        <v>0</v>
      </c>
      <c r="AN244" s="32">
        <v>0</v>
      </c>
      <c r="AO244" s="32">
        <v>0</v>
      </c>
      <c r="AP244" s="32">
        <v>6.9623033709677415E-2</v>
      </c>
      <c r="AQ244" s="32">
        <v>0</v>
      </c>
      <c r="AR244" s="32">
        <v>1.0010607548387097E-2</v>
      </c>
      <c r="AS244" s="32">
        <v>5.9449509354838701E-3</v>
      </c>
      <c r="AT244" s="32">
        <v>0</v>
      </c>
      <c r="AU244" s="32">
        <v>0</v>
      </c>
      <c r="AV244" s="32">
        <v>2018.4555696376253</v>
      </c>
      <c r="AW244" s="32">
        <v>190.91326199448383</v>
      </c>
      <c r="AX244" s="32">
        <v>0.20141004787096775</v>
      </c>
      <c r="AY244" s="32">
        <v>0</v>
      </c>
      <c r="AZ244" s="32">
        <v>465.6726351977743</v>
      </c>
      <c r="BA244" s="32">
        <v>0</v>
      </c>
      <c r="BB244" s="32">
        <v>0</v>
      </c>
      <c r="BC244" s="32">
        <v>0</v>
      </c>
      <c r="BD244" s="32">
        <v>0</v>
      </c>
      <c r="BE244" s="32">
        <v>0</v>
      </c>
      <c r="BF244" s="32">
        <v>1772.222916351516</v>
      </c>
      <c r="BG244" s="32">
        <v>97.903952094903218</v>
      </c>
      <c r="BH244" s="32">
        <v>11.609817289451611</v>
      </c>
      <c r="BI244" s="32">
        <v>0</v>
      </c>
      <c r="BJ244" s="32">
        <v>351.50575722267746</v>
      </c>
      <c r="BK244" s="33">
        <f t="shared" si="10"/>
        <v>5137.4630984470778</v>
      </c>
    </row>
    <row r="245" spans="1:63">
      <c r="A245" s="30"/>
      <c r="B245" s="31" t="s">
        <v>251</v>
      </c>
      <c r="C245" s="32">
        <v>0</v>
      </c>
      <c r="D245" s="32">
        <v>0</v>
      </c>
      <c r="E245" s="32">
        <v>0</v>
      </c>
      <c r="F245" s="32">
        <v>0</v>
      </c>
      <c r="G245" s="32">
        <v>0</v>
      </c>
      <c r="H245" s="32">
        <v>2.467629051258065</v>
      </c>
      <c r="I245" s="32">
        <v>0.73998139583870992</v>
      </c>
      <c r="J245" s="32">
        <v>0</v>
      </c>
      <c r="K245" s="32">
        <v>0</v>
      </c>
      <c r="L245" s="32">
        <v>0.4058771070322581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2.6495086664516125</v>
      </c>
      <c r="S245" s="32">
        <v>1.3023219354838713E-3</v>
      </c>
      <c r="T245" s="32">
        <v>0</v>
      </c>
      <c r="U245" s="32">
        <v>0</v>
      </c>
      <c r="V245" s="32">
        <v>0.30136084383870965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1.4440386319354843</v>
      </c>
      <c r="AC245" s="32">
        <v>0</v>
      </c>
      <c r="AD245" s="32">
        <v>0</v>
      </c>
      <c r="AE245" s="32">
        <v>0</v>
      </c>
      <c r="AF245" s="32">
        <v>0.9048996936774194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0.25417778845161287</v>
      </c>
      <c r="AM245" s="32">
        <v>0</v>
      </c>
      <c r="AN245" s="32">
        <v>0</v>
      </c>
      <c r="AO245" s="32">
        <v>0</v>
      </c>
      <c r="AP245" s="32">
        <v>2.1368593548387098E-4</v>
      </c>
      <c r="AQ245" s="32">
        <v>0</v>
      </c>
      <c r="AR245" s="32">
        <v>0</v>
      </c>
      <c r="AS245" s="32">
        <v>0</v>
      </c>
      <c r="AT245" s="32">
        <v>0</v>
      </c>
      <c r="AU245" s="32">
        <v>0</v>
      </c>
      <c r="AV245" s="32">
        <v>144.83772983087334</v>
      </c>
      <c r="AW245" s="32">
        <v>7.5997584114193568</v>
      </c>
      <c r="AX245" s="32">
        <v>0</v>
      </c>
      <c r="AY245" s="32">
        <v>0</v>
      </c>
      <c r="AZ245" s="32">
        <v>12.801842706000004</v>
      </c>
      <c r="BA245" s="32">
        <v>0</v>
      </c>
      <c r="BB245" s="32">
        <v>0</v>
      </c>
      <c r="BC245" s="32">
        <v>0</v>
      </c>
      <c r="BD245" s="32">
        <v>0</v>
      </c>
      <c r="BE245" s="32">
        <v>0</v>
      </c>
      <c r="BF245" s="32">
        <v>224.66443308558067</v>
      </c>
      <c r="BG245" s="32">
        <v>3.8742402737096779</v>
      </c>
      <c r="BH245" s="32">
        <v>1.7401353706129032</v>
      </c>
      <c r="BI245" s="32">
        <v>0</v>
      </c>
      <c r="BJ245" s="32">
        <v>8.0525785184838714</v>
      </c>
      <c r="BK245" s="33">
        <f t="shared" si="10"/>
        <v>412.73970738303467</v>
      </c>
    </row>
    <row r="246" spans="1:63">
      <c r="A246" s="30"/>
      <c r="B246" s="31" t="s">
        <v>252</v>
      </c>
      <c r="C246" s="32">
        <v>0</v>
      </c>
      <c r="D246" s="32">
        <v>0</v>
      </c>
      <c r="E246" s="32">
        <v>0</v>
      </c>
      <c r="F246" s="32">
        <v>0</v>
      </c>
      <c r="G246" s="32">
        <v>0</v>
      </c>
      <c r="H246" s="32">
        <v>60.927117119870978</v>
      </c>
      <c r="I246" s="32">
        <v>403.38623367703224</v>
      </c>
      <c r="J246" s="32">
        <v>0</v>
      </c>
      <c r="K246" s="32">
        <v>0</v>
      </c>
      <c r="L246" s="32">
        <v>7.5097335828387104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8.9918269886451601</v>
      </c>
      <c r="S246" s="32">
        <v>47.643378543709687</v>
      </c>
      <c r="T246" s="32">
        <v>0</v>
      </c>
      <c r="U246" s="32">
        <v>0</v>
      </c>
      <c r="V246" s="32">
        <v>2.0615610132903224</v>
      </c>
      <c r="W246" s="32">
        <v>0</v>
      </c>
      <c r="X246" s="32">
        <v>0</v>
      </c>
      <c r="Y246" s="32">
        <v>0</v>
      </c>
      <c r="Z246" s="32">
        <v>0</v>
      </c>
      <c r="AA246" s="32">
        <v>0</v>
      </c>
      <c r="AB246" s="32">
        <v>1.0863034808064513</v>
      </c>
      <c r="AC246" s="32">
        <v>2.1210430322580647E-3</v>
      </c>
      <c r="AD246" s="32">
        <v>0</v>
      </c>
      <c r="AE246" s="32">
        <v>0</v>
      </c>
      <c r="AF246" s="32">
        <v>3.6018939220967736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8.2000898354838675E-2</v>
      </c>
      <c r="AM246" s="32">
        <v>0</v>
      </c>
      <c r="AN246" s="32">
        <v>0</v>
      </c>
      <c r="AO246" s="32">
        <v>0</v>
      </c>
      <c r="AP246" s="32">
        <v>0</v>
      </c>
      <c r="AQ246" s="32">
        <v>0</v>
      </c>
      <c r="AR246" s="32">
        <v>0</v>
      </c>
      <c r="AS246" s="32">
        <v>0</v>
      </c>
      <c r="AT246" s="32">
        <v>0</v>
      </c>
      <c r="AU246" s="32">
        <v>0</v>
      </c>
      <c r="AV246" s="32">
        <v>93.000998079119526</v>
      </c>
      <c r="AW246" s="32">
        <v>48.087950549612906</v>
      </c>
      <c r="AX246" s="32">
        <v>0</v>
      </c>
      <c r="AY246" s="32">
        <v>0</v>
      </c>
      <c r="AZ246" s="32">
        <v>20.563488723096775</v>
      </c>
      <c r="BA246" s="32">
        <v>0</v>
      </c>
      <c r="BB246" s="32">
        <v>0</v>
      </c>
      <c r="BC246" s="32">
        <v>0</v>
      </c>
      <c r="BD246" s="32">
        <v>0</v>
      </c>
      <c r="BE246" s="32">
        <v>0</v>
      </c>
      <c r="BF246" s="32">
        <v>45.009313247870963</v>
      </c>
      <c r="BG246" s="32">
        <v>2.1938830829032252</v>
      </c>
      <c r="BH246" s="32">
        <v>0</v>
      </c>
      <c r="BI246" s="32">
        <v>0</v>
      </c>
      <c r="BJ246" s="32">
        <v>2.5763283942580641</v>
      </c>
      <c r="BK246" s="33">
        <f t="shared" si="10"/>
        <v>746.72413234653891</v>
      </c>
    </row>
    <row r="247" spans="1:63">
      <c r="A247" s="30"/>
      <c r="B247" s="31" t="s">
        <v>253</v>
      </c>
      <c r="C247" s="32">
        <v>0</v>
      </c>
      <c r="D247" s="32">
        <v>0</v>
      </c>
      <c r="E247" s="32">
        <v>0</v>
      </c>
      <c r="F247" s="32">
        <v>0</v>
      </c>
      <c r="G247" s="32">
        <v>0</v>
      </c>
      <c r="H247" s="32">
        <v>85.717679884677437</v>
      </c>
      <c r="I247" s="32">
        <v>152.73325255206456</v>
      </c>
      <c r="J247" s="32">
        <v>0</v>
      </c>
      <c r="K247" s="32">
        <v>0</v>
      </c>
      <c r="L247" s="32">
        <v>19.777587095838708</v>
      </c>
      <c r="M247" s="32">
        <v>0</v>
      </c>
      <c r="N247" s="32">
        <v>0</v>
      </c>
      <c r="O247" s="32">
        <v>0</v>
      </c>
      <c r="P247" s="32">
        <v>0</v>
      </c>
      <c r="Q247" s="32">
        <v>0</v>
      </c>
      <c r="R247" s="32">
        <v>59.580622292967746</v>
      </c>
      <c r="S247" s="32">
        <v>47.770440952612901</v>
      </c>
      <c r="T247" s="32">
        <v>0</v>
      </c>
      <c r="U247" s="32">
        <v>0</v>
      </c>
      <c r="V247" s="32">
        <v>8.6227810366451614</v>
      </c>
      <c r="W247" s="32">
        <v>0</v>
      </c>
      <c r="X247" s="32">
        <v>0</v>
      </c>
      <c r="Y247" s="32">
        <v>0</v>
      </c>
      <c r="Z247" s="32">
        <v>0</v>
      </c>
      <c r="AA247" s="32">
        <v>0</v>
      </c>
      <c r="AB247" s="32">
        <v>21.458822030451614</v>
      </c>
      <c r="AC247" s="32">
        <v>0.2392642484516129</v>
      </c>
      <c r="AD247" s="32">
        <v>0</v>
      </c>
      <c r="AE247" s="32">
        <v>0</v>
      </c>
      <c r="AF247" s="32">
        <v>5.6848410433870971</v>
      </c>
      <c r="AG247" s="32">
        <v>0</v>
      </c>
      <c r="AH247" s="32">
        <v>0</v>
      </c>
      <c r="AI247" s="32">
        <v>0</v>
      </c>
      <c r="AJ247" s="32">
        <v>0</v>
      </c>
      <c r="AK247" s="32">
        <v>0</v>
      </c>
      <c r="AL247" s="32">
        <v>15.696996045999999</v>
      </c>
      <c r="AM247" s="32">
        <v>1.2746861677419355E-2</v>
      </c>
      <c r="AN247" s="32">
        <v>0</v>
      </c>
      <c r="AO247" s="32">
        <v>0</v>
      </c>
      <c r="AP247" s="32">
        <v>6.2748915870967745E-2</v>
      </c>
      <c r="AQ247" s="32">
        <v>0</v>
      </c>
      <c r="AR247" s="32">
        <v>0.76098790887096779</v>
      </c>
      <c r="AS247" s="32">
        <v>5.545645516129032E-3</v>
      </c>
      <c r="AT247" s="32">
        <v>0</v>
      </c>
      <c r="AU247" s="32">
        <v>0</v>
      </c>
      <c r="AV247" s="32">
        <v>1398.2188003698291</v>
      </c>
      <c r="AW247" s="32">
        <v>154.17770981764517</v>
      </c>
      <c r="AX247" s="32">
        <v>2.5623560967741939E-2</v>
      </c>
      <c r="AY247" s="32">
        <v>0</v>
      </c>
      <c r="AZ247" s="32">
        <v>353.18179334067736</v>
      </c>
      <c r="BA247" s="32">
        <v>0</v>
      </c>
      <c r="BB247" s="32">
        <v>0</v>
      </c>
      <c r="BC247" s="32">
        <v>0</v>
      </c>
      <c r="BD247" s="32">
        <v>0</v>
      </c>
      <c r="BE247" s="32">
        <v>0</v>
      </c>
      <c r="BF247" s="32">
        <v>1927.613715990484</v>
      </c>
      <c r="BG247" s="32">
        <v>46.648342741774194</v>
      </c>
      <c r="BH247" s="32">
        <v>4.1436691009677418</v>
      </c>
      <c r="BI247" s="32">
        <v>0</v>
      </c>
      <c r="BJ247" s="32">
        <v>130.90015035464518</v>
      </c>
      <c r="BK247" s="33">
        <f t="shared" si="10"/>
        <v>4433.0341217920222</v>
      </c>
    </row>
    <row r="248" spans="1:63">
      <c r="A248" s="30"/>
      <c r="B248" s="31" t="s">
        <v>254</v>
      </c>
      <c r="C248" s="32">
        <v>0</v>
      </c>
      <c r="D248" s="32">
        <v>0</v>
      </c>
      <c r="E248" s="32">
        <v>0</v>
      </c>
      <c r="F248" s="32">
        <v>0</v>
      </c>
      <c r="G248" s="32">
        <v>0</v>
      </c>
      <c r="H248" s="32">
        <v>71.158390761064524</v>
      </c>
      <c r="I248" s="32">
        <v>1285.2581619990003</v>
      </c>
      <c r="J248" s="32">
        <v>0</v>
      </c>
      <c r="K248" s="32">
        <v>0</v>
      </c>
      <c r="L248" s="32">
        <v>238.04202587325798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21.317785173290332</v>
      </c>
      <c r="S248" s="32">
        <v>51.106332557258064</v>
      </c>
      <c r="T248" s="32">
        <v>0</v>
      </c>
      <c r="U248" s="32">
        <v>0</v>
      </c>
      <c r="V248" s="32">
        <v>20.114665332000001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3.299566124612904</v>
      </c>
      <c r="AC248" s="32">
        <v>0</v>
      </c>
      <c r="AD248" s="32">
        <v>0</v>
      </c>
      <c r="AE248" s="32">
        <v>0</v>
      </c>
      <c r="AF248" s="32">
        <v>0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0.97241710419354854</v>
      </c>
      <c r="AM248" s="32">
        <v>0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124.50218688247568</v>
      </c>
      <c r="AW248" s="32">
        <v>180.64466305100004</v>
      </c>
      <c r="AX248" s="32">
        <v>0.15281638283870966</v>
      </c>
      <c r="AY248" s="32">
        <v>0</v>
      </c>
      <c r="AZ248" s="32">
        <v>132.79569907429035</v>
      </c>
      <c r="BA248" s="32">
        <v>0</v>
      </c>
      <c r="BB248" s="32">
        <v>0</v>
      </c>
      <c r="BC248" s="32">
        <v>0</v>
      </c>
      <c r="BD248" s="32">
        <v>0</v>
      </c>
      <c r="BE248" s="32">
        <v>0</v>
      </c>
      <c r="BF248" s="32">
        <v>47.279747808387086</v>
      </c>
      <c r="BG248" s="32">
        <v>71.808217942354844</v>
      </c>
      <c r="BH248" s="32">
        <v>0.25842880116129036</v>
      </c>
      <c r="BI248" s="32">
        <v>0</v>
      </c>
      <c r="BJ248" s="32">
        <v>68.758655519096777</v>
      </c>
      <c r="BK248" s="33">
        <f t="shared" si="10"/>
        <v>2317.4697603862824</v>
      </c>
    </row>
    <row r="249" spans="1:63" ht="13.5" thickBot="1">
      <c r="A249" s="30"/>
      <c r="B249" s="31" t="s">
        <v>255</v>
      </c>
      <c r="C249" s="32">
        <v>0</v>
      </c>
      <c r="D249" s="32">
        <v>0</v>
      </c>
      <c r="E249" s="32">
        <v>0</v>
      </c>
      <c r="F249" s="32">
        <v>0</v>
      </c>
      <c r="G249" s="32">
        <v>0</v>
      </c>
      <c r="H249" s="32">
        <v>9.3165090873870966</v>
      </c>
      <c r="I249" s="32">
        <v>0.63731216061290308</v>
      </c>
      <c r="J249" s="32">
        <v>0</v>
      </c>
      <c r="K249" s="32">
        <v>0</v>
      </c>
      <c r="L249" s="32">
        <v>3.9792950932258071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6.7276611707741933</v>
      </c>
      <c r="S249" s="32">
        <v>1.4818016727741936</v>
      </c>
      <c r="T249" s="32">
        <v>0</v>
      </c>
      <c r="U249" s="32">
        <v>0</v>
      </c>
      <c r="V249" s="32">
        <v>3.5678332377096775</v>
      </c>
      <c r="W249" s="32">
        <v>0</v>
      </c>
      <c r="X249" s="32">
        <v>0</v>
      </c>
      <c r="Y249" s="32">
        <v>0</v>
      </c>
      <c r="Z249" s="32">
        <v>0</v>
      </c>
      <c r="AA249" s="32">
        <v>0</v>
      </c>
      <c r="AB249" s="32">
        <v>4.9755500687741936</v>
      </c>
      <c r="AC249" s="32">
        <v>7.957855674193548E-2</v>
      </c>
      <c r="AD249" s="32">
        <v>0</v>
      </c>
      <c r="AE249" s="32">
        <v>0</v>
      </c>
      <c r="AF249" s="32">
        <v>1.8893420513548387</v>
      </c>
      <c r="AG249" s="32">
        <v>0</v>
      </c>
      <c r="AH249" s="32">
        <v>0</v>
      </c>
      <c r="AI249" s="32">
        <v>0</v>
      </c>
      <c r="AJ249" s="32">
        <v>0</v>
      </c>
      <c r="AK249" s="32">
        <v>0</v>
      </c>
      <c r="AL249" s="32">
        <v>2.1449288615806452</v>
      </c>
      <c r="AM249" s="32">
        <v>0</v>
      </c>
      <c r="AN249" s="32">
        <v>0</v>
      </c>
      <c r="AO249" s="32">
        <v>0</v>
      </c>
      <c r="AP249" s="32">
        <v>0.20741973112903225</v>
      </c>
      <c r="AQ249" s="32">
        <v>0</v>
      </c>
      <c r="AR249" s="32">
        <v>0</v>
      </c>
      <c r="AS249" s="32">
        <v>0</v>
      </c>
      <c r="AT249" s="32">
        <v>0</v>
      </c>
      <c r="AU249" s="32">
        <v>0</v>
      </c>
      <c r="AV249" s="32">
        <v>256.07930535607369</v>
      </c>
      <c r="AW249" s="32">
        <v>56.652594898806434</v>
      </c>
      <c r="AX249" s="32">
        <v>0</v>
      </c>
      <c r="AY249" s="32">
        <v>0</v>
      </c>
      <c r="AZ249" s="32">
        <v>122.58123649390323</v>
      </c>
      <c r="BA249" s="32">
        <v>0</v>
      </c>
      <c r="BB249" s="32">
        <v>0</v>
      </c>
      <c r="BC249" s="32">
        <v>0</v>
      </c>
      <c r="BD249" s="32">
        <v>0</v>
      </c>
      <c r="BE249" s="32">
        <v>0</v>
      </c>
      <c r="BF249" s="32">
        <v>389.24980216322575</v>
      </c>
      <c r="BG249" s="32">
        <v>68.106698526548385</v>
      </c>
      <c r="BH249" s="32">
        <v>0</v>
      </c>
      <c r="BI249" s="32">
        <v>0</v>
      </c>
      <c r="BJ249" s="32">
        <v>70.319036243096775</v>
      </c>
      <c r="BK249" s="33">
        <f t="shared" si="10"/>
        <v>997.99590537371876</v>
      </c>
    </row>
    <row r="250" spans="1:63" ht="13.5" thickBot="1">
      <c r="A250" s="37"/>
      <c r="B250" s="38" t="s">
        <v>22</v>
      </c>
      <c r="C250" s="39">
        <f t="shared" ref="C250:BK250" si="11">SUM(C230:C249)</f>
        <v>0</v>
      </c>
      <c r="D250" s="39">
        <f t="shared" si="11"/>
        <v>0</v>
      </c>
      <c r="E250" s="39">
        <f t="shared" si="11"/>
        <v>0</v>
      </c>
      <c r="F250" s="39">
        <f t="shared" si="11"/>
        <v>0</v>
      </c>
      <c r="G250" s="39">
        <f t="shared" si="11"/>
        <v>0</v>
      </c>
      <c r="H250" s="39">
        <f t="shared" si="11"/>
        <v>768.30137214019362</v>
      </c>
      <c r="I250" s="39">
        <f t="shared" si="11"/>
        <v>2145.6148017977098</v>
      </c>
      <c r="J250" s="39">
        <f t="shared" si="11"/>
        <v>0.15733986480645157</v>
      </c>
      <c r="K250" s="39">
        <f t="shared" si="11"/>
        <v>0.30613860500000001</v>
      </c>
      <c r="L250" s="39">
        <f t="shared" si="11"/>
        <v>562.37490266003215</v>
      </c>
      <c r="M250" s="39">
        <f t="shared" si="11"/>
        <v>0</v>
      </c>
      <c r="N250" s="39">
        <f t="shared" si="11"/>
        <v>0</v>
      </c>
      <c r="O250" s="39">
        <f t="shared" si="11"/>
        <v>0</v>
      </c>
      <c r="P250" s="39">
        <f t="shared" si="11"/>
        <v>0</v>
      </c>
      <c r="Q250" s="39">
        <f t="shared" si="11"/>
        <v>0</v>
      </c>
      <c r="R250" s="39">
        <f t="shared" si="11"/>
        <v>513.76258489474208</v>
      </c>
      <c r="S250" s="39">
        <f t="shared" si="11"/>
        <v>301.32300346009669</v>
      </c>
      <c r="T250" s="39">
        <f t="shared" si="11"/>
        <v>14.153258194387098</v>
      </c>
      <c r="U250" s="39">
        <f t="shared" si="11"/>
        <v>0</v>
      </c>
      <c r="V250" s="39">
        <f t="shared" si="11"/>
        <v>121.1730260315161</v>
      </c>
      <c r="W250" s="39">
        <f t="shared" si="11"/>
        <v>0</v>
      </c>
      <c r="X250" s="39">
        <f t="shared" si="11"/>
        <v>6.7894866451612889E-3</v>
      </c>
      <c r="Y250" s="39">
        <f t="shared" si="11"/>
        <v>0</v>
      </c>
      <c r="Z250" s="39">
        <f t="shared" si="11"/>
        <v>0</v>
      </c>
      <c r="AA250" s="39">
        <f t="shared" si="11"/>
        <v>0</v>
      </c>
      <c r="AB250" s="39">
        <f t="shared" si="11"/>
        <v>102.83874702525809</v>
      </c>
      <c r="AC250" s="39">
        <f t="shared" si="11"/>
        <v>3.681314592967742</v>
      </c>
      <c r="AD250" s="39">
        <f t="shared" si="11"/>
        <v>0</v>
      </c>
      <c r="AE250" s="39">
        <f t="shared" si="11"/>
        <v>0</v>
      </c>
      <c r="AF250" s="39">
        <f t="shared" si="11"/>
        <v>45.410962607129029</v>
      </c>
      <c r="AG250" s="39">
        <f t="shared" si="11"/>
        <v>0</v>
      </c>
      <c r="AH250" s="39">
        <f t="shared" si="11"/>
        <v>0</v>
      </c>
      <c r="AI250" s="39">
        <f t="shared" si="11"/>
        <v>0</v>
      </c>
      <c r="AJ250" s="39">
        <f t="shared" si="11"/>
        <v>0</v>
      </c>
      <c r="AK250" s="39">
        <f t="shared" si="11"/>
        <v>0</v>
      </c>
      <c r="AL250" s="39">
        <f t="shared" si="11"/>
        <v>73.524921555161285</v>
      </c>
      <c r="AM250" s="39">
        <f t="shared" si="11"/>
        <v>0.30751948477419355</v>
      </c>
      <c r="AN250" s="39">
        <f t="shared" si="11"/>
        <v>0</v>
      </c>
      <c r="AO250" s="39">
        <f t="shared" si="11"/>
        <v>0</v>
      </c>
      <c r="AP250" s="39">
        <f t="shared" si="11"/>
        <v>2.4474509858064515</v>
      </c>
      <c r="AQ250" s="39">
        <f t="shared" si="11"/>
        <v>0</v>
      </c>
      <c r="AR250" s="39">
        <f t="shared" si="11"/>
        <v>2.4512418446129032</v>
      </c>
      <c r="AS250" s="39">
        <f t="shared" si="11"/>
        <v>0.24469265909677426</v>
      </c>
      <c r="AT250" s="39">
        <f t="shared" si="11"/>
        <v>0</v>
      </c>
      <c r="AU250" s="39">
        <f t="shared" si="11"/>
        <v>0</v>
      </c>
      <c r="AV250" s="39">
        <f t="shared" si="11"/>
        <v>11837.26048418012</v>
      </c>
      <c r="AW250" s="39">
        <f t="shared" si="11"/>
        <v>1375.8107301496127</v>
      </c>
      <c r="AX250" s="39">
        <f t="shared" si="11"/>
        <v>6.3992258856451611</v>
      </c>
      <c r="AY250" s="39">
        <f t="shared" si="11"/>
        <v>0</v>
      </c>
      <c r="AZ250" s="39">
        <f t="shared" si="11"/>
        <v>2927.2898284644839</v>
      </c>
      <c r="BA250" s="39">
        <f t="shared" si="11"/>
        <v>0</v>
      </c>
      <c r="BB250" s="39">
        <f t="shared" si="11"/>
        <v>0</v>
      </c>
      <c r="BC250" s="39">
        <f t="shared" si="11"/>
        <v>0</v>
      </c>
      <c r="BD250" s="39">
        <f t="shared" si="11"/>
        <v>0</v>
      </c>
      <c r="BE250" s="39">
        <f t="shared" si="11"/>
        <v>0</v>
      </c>
      <c r="BF250" s="39">
        <f t="shared" si="11"/>
        <v>14593.236068580516</v>
      </c>
      <c r="BG250" s="39">
        <f t="shared" si="11"/>
        <v>799.54735651038709</v>
      </c>
      <c r="BH250" s="39">
        <f t="shared" si="11"/>
        <v>41.931670480032253</v>
      </c>
      <c r="BI250" s="39">
        <f t="shared" si="11"/>
        <v>0</v>
      </c>
      <c r="BJ250" s="39">
        <f t="shared" si="11"/>
        <v>1510.1688161540324</v>
      </c>
      <c r="BK250" s="39">
        <f t="shared" si="11"/>
        <v>37749.724248294762</v>
      </c>
    </row>
    <row r="251" spans="1:63" ht="13.5" thickBot="1">
      <c r="A251" s="37"/>
      <c r="B251" s="64" t="s">
        <v>256</v>
      </c>
      <c r="C251" s="39">
        <f t="shared" ref="C251:BK251" si="12">C250+C228</f>
        <v>0</v>
      </c>
      <c r="D251" s="39">
        <f t="shared" si="12"/>
        <v>0</v>
      </c>
      <c r="E251" s="39">
        <f t="shared" si="12"/>
        <v>0</v>
      </c>
      <c r="F251" s="39">
        <f t="shared" si="12"/>
        <v>0</v>
      </c>
      <c r="G251" s="39">
        <f t="shared" si="12"/>
        <v>0</v>
      </c>
      <c r="H251" s="39">
        <f t="shared" si="12"/>
        <v>800.52130507612912</v>
      </c>
      <c r="I251" s="39">
        <f t="shared" si="12"/>
        <v>2147.4318273264516</v>
      </c>
      <c r="J251" s="39">
        <f t="shared" si="12"/>
        <v>0.15733986480645157</v>
      </c>
      <c r="K251" s="39">
        <f t="shared" si="12"/>
        <v>0.30613860500000001</v>
      </c>
      <c r="L251" s="39">
        <f t="shared" si="12"/>
        <v>573.97837712103217</v>
      </c>
      <c r="M251" s="39">
        <f t="shared" si="12"/>
        <v>0</v>
      </c>
      <c r="N251" s="39">
        <f t="shared" si="12"/>
        <v>0</v>
      </c>
      <c r="O251" s="39">
        <f t="shared" si="12"/>
        <v>0</v>
      </c>
      <c r="P251" s="39">
        <f t="shared" si="12"/>
        <v>0</v>
      </c>
      <c r="Q251" s="39">
        <f t="shared" si="12"/>
        <v>0</v>
      </c>
      <c r="R251" s="39">
        <f t="shared" si="12"/>
        <v>551.49562314341949</v>
      </c>
      <c r="S251" s="39">
        <f t="shared" si="12"/>
        <v>302.161843771387</v>
      </c>
      <c r="T251" s="39">
        <f t="shared" si="12"/>
        <v>14.153258194387098</v>
      </c>
      <c r="U251" s="39">
        <f t="shared" si="12"/>
        <v>0</v>
      </c>
      <c r="V251" s="39">
        <f t="shared" si="12"/>
        <v>124.70387811509674</v>
      </c>
      <c r="W251" s="39">
        <f t="shared" si="12"/>
        <v>0</v>
      </c>
      <c r="X251" s="39">
        <f t="shared" si="12"/>
        <v>6.7894866451612889E-3</v>
      </c>
      <c r="Y251" s="39">
        <f t="shared" si="12"/>
        <v>0</v>
      </c>
      <c r="Z251" s="39">
        <f t="shared" si="12"/>
        <v>0</v>
      </c>
      <c r="AA251" s="39">
        <f t="shared" si="12"/>
        <v>0</v>
      </c>
      <c r="AB251" s="39">
        <f t="shared" si="12"/>
        <v>106.96816941045164</v>
      </c>
      <c r="AC251" s="39">
        <f t="shared" si="12"/>
        <v>3.681570124870968</v>
      </c>
      <c r="AD251" s="39">
        <f t="shared" si="12"/>
        <v>0</v>
      </c>
      <c r="AE251" s="39">
        <f t="shared" si="12"/>
        <v>0</v>
      </c>
      <c r="AF251" s="39">
        <f t="shared" si="12"/>
        <v>45.983043695516123</v>
      </c>
      <c r="AG251" s="39">
        <f t="shared" si="12"/>
        <v>0</v>
      </c>
      <c r="AH251" s="39">
        <f t="shared" si="12"/>
        <v>0</v>
      </c>
      <c r="AI251" s="39">
        <f t="shared" si="12"/>
        <v>0</v>
      </c>
      <c r="AJ251" s="39">
        <f t="shared" si="12"/>
        <v>0</v>
      </c>
      <c r="AK251" s="39">
        <f t="shared" si="12"/>
        <v>0</v>
      </c>
      <c r="AL251" s="39">
        <f t="shared" si="12"/>
        <v>76.863155600064516</v>
      </c>
      <c r="AM251" s="39">
        <f t="shared" si="12"/>
        <v>0.32061808864516128</v>
      </c>
      <c r="AN251" s="39">
        <f t="shared" si="12"/>
        <v>0</v>
      </c>
      <c r="AO251" s="39">
        <f t="shared" si="12"/>
        <v>0</v>
      </c>
      <c r="AP251" s="39">
        <f t="shared" si="12"/>
        <v>2.4796227140967741</v>
      </c>
      <c r="AQ251" s="39">
        <f t="shared" si="12"/>
        <v>0</v>
      </c>
      <c r="AR251" s="39">
        <f t="shared" si="12"/>
        <v>2.4512418446129032</v>
      </c>
      <c r="AS251" s="39">
        <f t="shared" si="12"/>
        <v>0.24469265909677426</v>
      </c>
      <c r="AT251" s="39">
        <f t="shared" si="12"/>
        <v>0</v>
      </c>
      <c r="AU251" s="39">
        <f t="shared" si="12"/>
        <v>0</v>
      </c>
      <c r="AV251" s="39">
        <f t="shared" si="12"/>
        <v>13525.187712608862</v>
      </c>
      <c r="AW251" s="39">
        <f t="shared" si="12"/>
        <v>1408.9442140218384</v>
      </c>
      <c r="AX251" s="39">
        <f t="shared" si="12"/>
        <v>6.4964022227741935</v>
      </c>
      <c r="AY251" s="39">
        <f t="shared" si="12"/>
        <v>0</v>
      </c>
      <c r="AZ251" s="39">
        <f t="shared" si="12"/>
        <v>3035.6389189116776</v>
      </c>
      <c r="BA251" s="39">
        <f t="shared" si="12"/>
        <v>0</v>
      </c>
      <c r="BB251" s="39">
        <f t="shared" si="12"/>
        <v>0</v>
      </c>
      <c r="BC251" s="39">
        <f t="shared" si="12"/>
        <v>0</v>
      </c>
      <c r="BD251" s="39">
        <f t="shared" si="12"/>
        <v>0</v>
      </c>
      <c r="BE251" s="39">
        <f t="shared" si="12"/>
        <v>0</v>
      </c>
      <c r="BF251" s="39">
        <f t="shared" si="12"/>
        <v>16570.799811873036</v>
      </c>
      <c r="BG251" s="39">
        <f t="shared" si="12"/>
        <v>872.34719833451607</v>
      </c>
      <c r="BH251" s="39">
        <f t="shared" si="12"/>
        <v>50.177217712258063</v>
      </c>
      <c r="BI251" s="39">
        <f t="shared" si="12"/>
        <v>0</v>
      </c>
      <c r="BJ251" s="39">
        <f t="shared" si="12"/>
        <v>1618.2108124357742</v>
      </c>
      <c r="BK251" s="44">
        <f t="shared" si="12"/>
        <v>41841.710782962444</v>
      </c>
    </row>
    <row r="252" spans="1:63">
      <c r="A252" s="59"/>
      <c r="B252" s="60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3"/>
    </row>
    <row r="253" spans="1:63">
      <c r="A253" s="26" t="s">
        <v>257</v>
      </c>
      <c r="B253" s="61" t="s">
        <v>258</v>
      </c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3"/>
    </row>
    <row r="254" spans="1:63">
      <c r="A254" s="26" t="s">
        <v>13</v>
      </c>
      <c r="B254" s="54" t="s">
        <v>259</v>
      </c>
      <c r="C254" s="55">
        <v>0</v>
      </c>
      <c r="D254" s="55">
        <v>0</v>
      </c>
      <c r="E254" s="55">
        <v>0</v>
      </c>
      <c r="F254" s="55">
        <v>0</v>
      </c>
      <c r="G254" s="55">
        <v>0</v>
      </c>
      <c r="H254" s="55">
        <v>64.521862716870956</v>
      </c>
      <c r="I254" s="55">
        <v>46.683836585548377</v>
      </c>
      <c r="J254" s="55">
        <v>0</v>
      </c>
      <c r="K254" s="55">
        <v>0</v>
      </c>
      <c r="L254" s="55">
        <v>15.815954008612907</v>
      </c>
      <c r="M254" s="55">
        <v>0</v>
      </c>
      <c r="N254" s="55">
        <v>0</v>
      </c>
      <c r="O254" s="55">
        <v>0</v>
      </c>
      <c r="P254" s="55">
        <v>0</v>
      </c>
      <c r="Q254" s="55">
        <v>0</v>
      </c>
      <c r="R254" s="55">
        <v>68.417135754064532</v>
      </c>
      <c r="S254" s="55">
        <v>25.097558950225803</v>
      </c>
      <c r="T254" s="55">
        <v>2.2767259708387098</v>
      </c>
      <c r="U254" s="55">
        <v>0</v>
      </c>
      <c r="V254" s="55">
        <v>20.109821147419357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3.471054991096775</v>
      </c>
      <c r="AC254" s="55">
        <v>0.1205006199032258</v>
      </c>
      <c r="AD254" s="55">
        <v>0</v>
      </c>
      <c r="AE254" s="55">
        <v>0</v>
      </c>
      <c r="AF254" s="55">
        <v>2.9807633995483869</v>
      </c>
      <c r="AG254" s="55">
        <v>0</v>
      </c>
      <c r="AH254" s="55">
        <v>0</v>
      </c>
      <c r="AI254" s="55">
        <v>0</v>
      </c>
      <c r="AJ254" s="55">
        <v>0</v>
      </c>
      <c r="AK254" s="55">
        <v>0</v>
      </c>
      <c r="AL254" s="55">
        <v>2.2790085560645164</v>
      </c>
      <c r="AM254" s="55">
        <v>2.4525149645161289E-2</v>
      </c>
      <c r="AN254" s="55">
        <v>0</v>
      </c>
      <c r="AO254" s="55">
        <v>0</v>
      </c>
      <c r="AP254" s="55">
        <v>0.13486427129032255</v>
      </c>
      <c r="AQ254" s="55">
        <v>0</v>
      </c>
      <c r="AR254" s="55">
        <v>0</v>
      </c>
      <c r="AS254" s="55">
        <v>9.7087824193548417E-3</v>
      </c>
      <c r="AT254" s="55">
        <v>0</v>
      </c>
      <c r="AU254" s="55">
        <v>0</v>
      </c>
      <c r="AV254" s="55">
        <v>1516.4860267512584</v>
      </c>
      <c r="AW254" s="55">
        <v>332.06686033977422</v>
      </c>
      <c r="AX254" s="55">
        <v>0.10224360719354837</v>
      </c>
      <c r="AY254" s="55">
        <v>0</v>
      </c>
      <c r="AZ254" s="55">
        <v>372.80887564338701</v>
      </c>
      <c r="BA254" s="55">
        <v>0</v>
      </c>
      <c r="BB254" s="55">
        <v>0</v>
      </c>
      <c r="BC254" s="55">
        <v>0</v>
      </c>
      <c r="BD254" s="55">
        <v>0</v>
      </c>
      <c r="BE254" s="55">
        <v>0</v>
      </c>
      <c r="BF254" s="55">
        <v>2265.8704155782161</v>
      </c>
      <c r="BG254" s="55">
        <v>187.32978239964524</v>
      </c>
      <c r="BH254" s="55">
        <v>43.38081395409678</v>
      </c>
      <c r="BI254" s="55">
        <v>0</v>
      </c>
      <c r="BJ254" s="55">
        <v>360.27372390741937</v>
      </c>
      <c r="BK254" s="36">
        <f>SUM(C254:BJ254)</f>
        <v>5330.2620630845395</v>
      </c>
    </row>
    <row r="255" spans="1:63" ht="13.5" thickBot="1">
      <c r="A255" s="34"/>
      <c r="B255" s="6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6"/>
    </row>
    <row r="256" spans="1:63" ht="13.5" thickBot="1">
      <c r="A256" s="37"/>
      <c r="B256" s="64" t="s">
        <v>260</v>
      </c>
      <c r="C256" s="39">
        <f>SUM(C254:C255)</f>
        <v>0</v>
      </c>
      <c r="D256" s="39">
        <f t="shared" ref="D256:BK256" si="13">SUM(D254:D255)</f>
        <v>0</v>
      </c>
      <c r="E256" s="39">
        <f t="shared" si="13"/>
        <v>0</v>
      </c>
      <c r="F256" s="39">
        <f t="shared" si="13"/>
        <v>0</v>
      </c>
      <c r="G256" s="39">
        <f t="shared" si="13"/>
        <v>0</v>
      </c>
      <c r="H256" s="39">
        <f t="shared" si="13"/>
        <v>64.521862716870956</v>
      </c>
      <c r="I256" s="39">
        <f t="shared" si="13"/>
        <v>46.683836585548377</v>
      </c>
      <c r="J256" s="39">
        <f t="shared" si="13"/>
        <v>0</v>
      </c>
      <c r="K256" s="39">
        <f t="shared" si="13"/>
        <v>0</v>
      </c>
      <c r="L256" s="39">
        <f t="shared" si="13"/>
        <v>15.815954008612907</v>
      </c>
      <c r="M256" s="39">
        <f t="shared" si="13"/>
        <v>0</v>
      </c>
      <c r="N256" s="39">
        <f t="shared" si="13"/>
        <v>0</v>
      </c>
      <c r="O256" s="39">
        <f t="shared" si="13"/>
        <v>0</v>
      </c>
      <c r="P256" s="39">
        <f t="shared" si="13"/>
        <v>0</v>
      </c>
      <c r="Q256" s="39">
        <f t="shared" si="13"/>
        <v>0</v>
      </c>
      <c r="R256" s="39">
        <f t="shared" si="13"/>
        <v>68.417135754064532</v>
      </c>
      <c r="S256" s="39">
        <f t="shared" si="13"/>
        <v>25.097558950225803</v>
      </c>
      <c r="T256" s="39">
        <f t="shared" si="13"/>
        <v>2.2767259708387098</v>
      </c>
      <c r="U256" s="39">
        <f t="shared" si="13"/>
        <v>0</v>
      </c>
      <c r="V256" s="39">
        <f t="shared" si="13"/>
        <v>20.109821147419357</v>
      </c>
      <c r="W256" s="39">
        <f t="shared" si="13"/>
        <v>0</v>
      </c>
      <c r="X256" s="39">
        <f t="shared" si="13"/>
        <v>0</v>
      </c>
      <c r="Y256" s="39">
        <f t="shared" si="13"/>
        <v>0</v>
      </c>
      <c r="Z256" s="39">
        <f t="shared" si="13"/>
        <v>0</v>
      </c>
      <c r="AA256" s="39">
        <f t="shared" si="13"/>
        <v>0</v>
      </c>
      <c r="AB256" s="39">
        <f t="shared" si="13"/>
        <v>3.471054991096775</v>
      </c>
      <c r="AC256" s="39">
        <f t="shared" si="13"/>
        <v>0.1205006199032258</v>
      </c>
      <c r="AD256" s="39">
        <f t="shared" si="13"/>
        <v>0</v>
      </c>
      <c r="AE256" s="39">
        <f t="shared" si="13"/>
        <v>0</v>
      </c>
      <c r="AF256" s="39">
        <f t="shared" si="13"/>
        <v>2.9807633995483869</v>
      </c>
      <c r="AG256" s="39">
        <f t="shared" si="13"/>
        <v>0</v>
      </c>
      <c r="AH256" s="39">
        <f t="shared" si="13"/>
        <v>0</v>
      </c>
      <c r="AI256" s="39">
        <f t="shared" si="13"/>
        <v>0</v>
      </c>
      <c r="AJ256" s="39">
        <f t="shared" si="13"/>
        <v>0</v>
      </c>
      <c r="AK256" s="39">
        <f t="shared" si="13"/>
        <v>0</v>
      </c>
      <c r="AL256" s="39">
        <f t="shared" si="13"/>
        <v>2.2790085560645164</v>
      </c>
      <c r="AM256" s="39">
        <f t="shared" si="13"/>
        <v>2.4525149645161289E-2</v>
      </c>
      <c r="AN256" s="39">
        <f t="shared" si="13"/>
        <v>0</v>
      </c>
      <c r="AO256" s="39">
        <f t="shared" si="13"/>
        <v>0</v>
      </c>
      <c r="AP256" s="39">
        <f t="shared" si="13"/>
        <v>0.13486427129032255</v>
      </c>
      <c r="AQ256" s="39">
        <f t="shared" si="13"/>
        <v>0</v>
      </c>
      <c r="AR256" s="39">
        <f t="shared" si="13"/>
        <v>0</v>
      </c>
      <c r="AS256" s="39">
        <f t="shared" si="13"/>
        <v>9.7087824193548417E-3</v>
      </c>
      <c r="AT256" s="39">
        <f t="shared" si="13"/>
        <v>0</v>
      </c>
      <c r="AU256" s="39">
        <f t="shared" si="13"/>
        <v>0</v>
      </c>
      <c r="AV256" s="39">
        <f t="shared" si="13"/>
        <v>1516.4860267512584</v>
      </c>
      <c r="AW256" s="39">
        <f t="shared" si="13"/>
        <v>332.06686033977422</v>
      </c>
      <c r="AX256" s="39">
        <f t="shared" si="13"/>
        <v>0.10224360719354837</v>
      </c>
      <c r="AY256" s="39">
        <f t="shared" si="13"/>
        <v>0</v>
      </c>
      <c r="AZ256" s="39">
        <f t="shared" si="13"/>
        <v>372.80887564338701</v>
      </c>
      <c r="BA256" s="39">
        <f t="shared" si="13"/>
        <v>0</v>
      </c>
      <c r="BB256" s="39">
        <f t="shared" si="13"/>
        <v>0</v>
      </c>
      <c r="BC256" s="39">
        <f t="shared" si="13"/>
        <v>0</v>
      </c>
      <c r="BD256" s="39">
        <f t="shared" si="13"/>
        <v>0</v>
      </c>
      <c r="BE256" s="39">
        <f t="shared" si="13"/>
        <v>0</v>
      </c>
      <c r="BF256" s="39">
        <f t="shared" si="13"/>
        <v>2265.8704155782161</v>
      </c>
      <c r="BG256" s="39">
        <f t="shared" si="13"/>
        <v>187.32978239964524</v>
      </c>
      <c r="BH256" s="39">
        <f t="shared" si="13"/>
        <v>43.38081395409678</v>
      </c>
      <c r="BI256" s="39">
        <f t="shared" si="13"/>
        <v>0</v>
      </c>
      <c r="BJ256" s="39">
        <f t="shared" si="13"/>
        <v>360.27372390741937</v>
      </c>
      <c r="BK256" s="39">
        <f t="shared" si="13"/>
        <v>5330.2620630845395</v>
      </c>
    </row>
    <row r="257" spans="1:63">
      <c r="A257" s="59"/>
      <c r="B257" s="60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3"/>
    </row>
    <row r="258" spans="1:63">
      <c r="A258" s="26" t="s">
        <v>261</v>
      </c>
      <c r="B258" s="61" t="s">
        <v>262</v>
      </c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3"/>
    </row>
    <row r="259" spans="1:63">
      <c r="A259" s="26" t="s">
        <v>13</v>
      </c>
      <c r="B259" s="27" t="s">
        <v>263</v>
      </c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3"/>
    </row>
    <row r="260" spans="1:63" ht="13.5" thickBot="1">
      <c r="A260" s="34"/>
      <c r="B260" s="31" t="s">
        <v>264</v>
      </c>
      <c r="C260" s="35">
        <v>0</v>
      </c>
      <c r="D260" s="35">
        <v>0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  <c r="AQ260" s="35">
        <v>0</v>
      </c>
      <c r="AR260" s="35">
        <v>5.0000000000000001E-4</v>
      </c>
      <c r="AS260" s="35">
        <v>0</v>
      </c>
      <c r="AT260" s="35">
        <v>0</v>
      </c>
      <c r="AU260" s="35">
        <v>0</v>
      </c>
      <c r="AV260" s="35">
        <v>141.85328374659707</v>
      </c>
      <c r="AW260" s="35">
        <v>18.396377854276999</v>
      </c>
      <c r="AX260" s="35">
        <v>0</v>
      </c>
      <c r="AY260" s="35">
        <v>0</v>
      </c>
      <c r="AZ260" s="35">
        <v>108.699537795982</v>
      </c>
      <c r="BA260" s="35">
        <v>0</v>
      </c>
      <c r="BB260" s="35">
        <v>0</v>
      </c>
      <c r="BC260" s="35">
        <v>0</v>
      </c>
      <c r="BD260" s="35">
        <v>0</v>
      </c>
      <c r="BE260" s="35">
        <v>0</v>
      </c>
      <c r="BF260" s="35">
        <v>72.132084878203102</v>
      </c>
      <c r="BG260" s="35">
        <v>6.1320680749384104</v>
      </c>
      <c r="BH260" s="35">
        <v>0</v>
      </c>
      <c r="BI260" s="35">
        <v>0</v>
      </c>
      <c r="BJ260" s="35">
        <v>24.311473533002498</v>
      </c>
      <c r="BK260" s="36">
        <f>SUM(C260:BJ260)</f>
        <v>371.52532588300005</v>
      </c>
    </row>
    <row r="261" spans="1:63" ht="13.5" thickBot="1">
      <c r="A261" s="37"/>
      <c r="B261" s="38" t="s">
        <v>17</v>
      </c>
      <c r="C261" s="39">
        <f>SUM(C260)</f>
        <v>0</v>
      </c>
      <c r="D261" s="39">
        <f t="shared" ref="D261:BK261" si="14">SUM(D260)</f>
        <v>0</v>
      </c>
      <c r="E261" s="39">
        <f t="shared" si="14"/>
        <v>0</v>
      </c>
      <c r="F261" s="39">
        <f t="shared" si="14"/>
        <v>0</v>
      </c>
      <c r="G261" s="39">
        <f t="shared" si="14"/>
        <v>0</v>
      </c>
      <c r="H261" s="39">
        <f t="shared" si="14"/>
        <v>0</v>
      </c>
      <c r="I261" s="39">
        <f t="shared" si="14"/>
        <v>0</v>
      </c>
      <c r="J261" s="39">
        <f t="shared" si="14"/>
        <v>0</v>
      </c>
      <c r="K261" s="39">
        <f t="shared" si="14"/>
        <v>0</v>
      </c>
      <c r="L261" s="39">
        <f t="shared" si="14"/>
        <v>0</v>
      </c>
      <c r="M261" s="39">
        <f t="shared" si="14"/>
        <v>0</v>
      </c>
      <c r="N261" s="39">
        <f t="shared" si="14"/>
        <v>0</v>
      </c>
      <c r="O261" s="39">
        <f t="shared" si="14"/>
        <v>0</v>
      </c>
      <c r="P261" s="39">
        <f t="shared" si="14"/>
        <v>0</v>
      </c>
      <c r="Q261" s="39">
        <f t="shared" si="14"/>
        <v>0</v>
      </c>
      <c r="R261" s="39">
        <f t="shared" si="14"/>
        <v>0</v>
      </c>
      <c r="S261" s="39">
        <f t="shared" si="14"/>
        <v>0</v>
      </c>
      <c r="T261" s="39">
        <f t="shared" si="14"/>
        <v>0</v>
      </c>
      <c r="U261" s="39">
        <f t="shared" si="14"/>
        <v>0</v>
      </c>
      <c r="V261" s="39">
        <f t="shared" si="14"/>
        <v>0</v>
      </c>
      <c r="W261" s="39">
        <f t="shared" si="14"/>
        <v>0</v>
      </c>
      <c r="X261" s="39">
        <f t="shared" si="14"/>
        <v>0</v>
      </c>
      <c r="Y261" s="39">
        <f t="shared" si="14"/>
        <v>0</v>
      </c>
      <c r="Z261" s="39">
        <f t="shared" si="14"/>
        <v>0</v>
      </c>
      <c r="AA261" s="39">
        <f t="shared" si="14"/>
        <v>0</v>
      </c>
      <c r="AB261" s="39">
        <f t="shared" si="14"/>
        <v>0</v>
      </c>
      <c r="AC261" s="39">
        <f t="shared" si="14"/>
        <v>0</v>
      </c>
      <c r="AD261" s="39">
        <f t="shared" si="14"/>
        <v>0</v>
      </c>
      <c r="AE261" s="39">
        <f t="shared" si="14"/>
        <v>0</v>
      </c>
      <c r="AF261" s="39">
        <f t="shared" si="14"/>
        <v>0</v>
      </c>
      <c r="AG261" s="39">
        <f t="shared" si="14"/>
        <v>0</v>
      </c>
      <c r="AH261" s="39">
        <f t="shared" si="14"/>
        <v>0</v>
      </c>
      <c r="AI261" s="39">
        <f t="shared" si="14"/>
        <v>0</v>
      </c>
      <c r="AJ261" s="39">
        <f t="shared" si="14"/>
        <v>0</v>
      </c>
      <c r="AK261" s="39">
        <f t="shared" si="14"/>
        <v>0</v>
      </c>
      <c r="AL261" s="39">
        <f t="shared" si="14"/>
        <v>0</v>
      </c>
      <c r="AM261" s="39">
        <f t="shared" si="14"/>
        <v>0</v>
      </c>
      <c r="AN261" s="39">
        <f t="shared" si="14"/>
        <v>0</v>
      </c>
      <c r="AO261" s="39">
        <f t="shared" si="14"/>
        <v>0</v>
      </c>
      <c r="AP261" s="39">
        <f t="shared" si="14"/>
        <v>0</v>
      </c>
      <c r="AQ261" s="39">
        <f t="shared" si="14"/>
        <v>0</v>
      </c>
      <c r="AR261" s="39">
        <f t="shared" si="14"/>
        <v>5.0000000000000001E-4</v>
      </c>
      <c r="AS261" s="39">
        <f t="shared" si="14"/>
        <v>0</v>
      </c>
      <c r="AT261" s="39">
        <f t="shared" si="14"/>
        <v>0</v>
      </c>
      <c r="AU261" s="39">
        <f t="shared" si="14"/>
        <v>0</v>
      </c>
      <c r="AV261" s="39">
        <f t="shared" si="14"/>
        <v>141.85328374659707</v>
      </c>
      <c r="AW261" s="39">
        <f t="shared" si="14"/>
        <v>18.396377854276999</v>
      </c>
      <c r="AX261" s="39">
        <f t="shared" si="14"/>
        <v>0</v>
      </c>
      <c r="AY261" s="39">
        <f t="shared" si="14"/>
        <v>0</v>
      </c>
      <c r="AZ261" s="39">
        <f t="shared" si="14"/>
        <v>108.699537795982</v>
      </c>
      <c r="BA261" s="39">
        <f t="shared" si="14"/>
        <v>0</v>
      </c>
      <c r="BB261" s="39">
        <f t="shared" si="14"/>
        <v>0</v>
      </c>
      <c r="BC261" s="39">
        <f t="shared" si="14"/>
        <v>0</v>
      </c>
      <c r="BD261" s="39">
        <f t="shared" si="14"/>
        <v>0</v>
      </c>
      <c r="BE261" s="39">
        <f t="shared" si="14"/>
        <v>0</v>
      </c>
      <c r="BF261" s="39">
        <f t="shared" si="14"/>
        <v>72.132084878203102</v>
      </c>
      <c r="BG261" s="39">
        <f t="shared" si="14"/>
        <v>6.1320680749384104</v>
      </c>
      <c r="BH261" s="39">
        <f t="shared" si="14"/>
        <v>0</v>
      </c>
      <c r="BI261" s="39">
        <f t="shared" si="14"/>
        <v>0</v>
      </c>
      <c r="BJ261" s="39">
        <f t="shared" si="14"/>
        <v>24.311473533002498</v>
      </c>
      <c r="BK261" s="44">
        <f t="shared" si="14"/>
        <v>371.52532588300005</v>
      </c>
    </row>
    <row r="262" spans="1:63">
      <c r="A262" s="59"/>
      <c r="B262" s="66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67"/>
    </row>
    <row r="263" spans="1:63">
      <c r="A263" s="26" t="s">
        <v>18</v>
      </c>
      <c r="B263" s="27" t="s">
        <v>265</v>
      </c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3"/>
    </row>
    <row r="264" spans="1:63">
      <c r="A264" s="68"/>
      <c r="B264" s="31" t="s">
        <v>266</v>
      </c>
      <c r="C264" s="35">
        <v>0</v>
      </c>
      <c r="D264" s="35">
        <v>0</v>
      </c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6.6270559000000007E-2</v>
      </c>
      <c r="AC264" s="35">
        <v>0</v>
      </c>
      <c r="AD264" s="35">
        <v>0</v>
      </c>
      <c r="AE264" s="35">
        <v>0</v>
      </c>
      <c r="AF264" s="35">
        <v>0.53720210499999999</v>
      </c>
      <c r="AG264" s="35">
        <v>0</v>
      </c>
      <c r="AH264" s="35">
        <v>0</v>
      </c>
      <c r="AI264" s="35">
        <v>0</v>
      </c>
      <c r="AJ264" s="35">
        <v>0</v>
      </c>
      <c r="AK264" s="35">
        <v>0</v>
      </c>
      <c r="AL264" s="35">
        <v>0.13807064799999999</v>
      </c>
      <c r="AM264" s="35">
        <v>0</v>
      </c>
      <c r="AN264" s="35">
        <v>0</v>
      </c>
      <c r="AO264" s="35">
        <v>0</v>
      </c>
      <c r="AP264" s="35">
        <v>0</v>
      </c>
      <c r="AQ264" s="35">
        <v>0</v>
      </c>
      <c r="AR264" s="35">
        <v>0</v>
      </c>
      <c r="AS264" s="35">
        <v>0</v>
      </c>
      <c r="AT264" s="35">
        <v>0</v>
      </c>
      <c r="AU264" s="35">
        <v>0</v>
      </c>
      <c r="AV264" s="35">
        <v>2.2922563879990299</v>
      </c>
      <c r="AW264" s="35">
        <v>5764.2894200921128</v>
      </c>
      <c r="AX264" s="35">
        <v>0</v>
      </c>
      <c r="AY264" s="35">
        <v>0</v>
      </c>
      <c r="AZ264" s="35">
        <v>1.29929402156523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2.1953250731968499</v>
      </c>
      <c r="BG264" s="35">
        <v>10.9980276541257</v>
      </c>
      <c r="BH264" s="35">
        <v>0</v>
      </c>
      <c r="BI264" s="35">
        <v>0</v>
      </c>
      <c r="BJ264" s="35">
        <v>0</v>
      </c>
      <c r="BK264" s="36">
        <f>SUM(C264:BJ264)</f>
        <v>5781.8158665409992</v>
      </c>
    </row>
    <row r="265" spans="1:63">
      <c r="A265" s="68"/>
      <c r="B265" s="31" t="s">
        <v>267</v>
      </c>
      <c r="C265" s="35">
        <v>0</v>
      </c>
      <c r="D265" s="35">
        <v>0</v>
      </c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5.0225598000000003E-2</v>
      </c>
      <c r="AC265" s="35">
        <v>0</v>
      </c>
      <c r="AD265" s="35">
        <v>0</v>
      </c>
      <c r="AE265" s="35">
        <v>0</v>
      </c>
      <c r="AF265" s="35">
        <v>0.63149275599999999</v>
      </c>
      <c r="AG265" s="35">
        <v>0</v>
      </c>
      <c r="AH265" s="35">
        <v>0</v>
      </c>
      <c r="AI265" s="35">
        <v>0</v>
      </c>
      <c r="AJ265" s="35">
        <v>0</v>
      </c>
      <c r="AK265" s="35">
        <v>0</v>
      </c>
      <c r="AL265" s="35">
        <v>3.6239408999999993E-2</v>
      </c>
      <c r="AM265" s="35">
        <v>0</v>
      </c>
      <c r="AN265" s="35">
        <v>0</v>
      </c>
      <c r="AO265" s="35">
        <v>0</v>
      </c>
      <c r="AP265" s="35">
        <v>0</v>
      </c>
      <c r="AQ265" s="35">
        <v>0</v>
      </c>
      <c r="AR265" s="35">
        <v>0</v>
      </c>
      <c r="AS265" s="35">
        <v>0</v>
      </c>
      <c r="AT265" s="35">
        <v>0</v>
      </c>
      <c r="AU265" s="35">
        <v>0</v>
      </c>
      <c r="AV265" s="35">
        <v>1.9354032752561301</v>
      </c>
      <c r="AW265" s="35">
        <v>1871.1203888003695</v>
      </c>
      <c r="AX265" s="35">
        <v>0</v>
      </c>
      <c r="AY265" s="35">
        <v>0</v>
      </c>
      <c r="AZ265" s="35">
        <v>1.0953318659464399</v>
      </c>
      <c r="BA265" s="35">
        <v>0</v>
      </c>
      <c r="BB265" s="35">
        <v>0</v>
      </c>
      <c r="BC265" s="35">
        <v>0</v>
      </c>
      <c r="BD265" s="35">
        <v>0</v>
      </c>
      <c r="BE265" s="35">
        <v>0</v>
      </c>
      <c r="BF265" s="35">
        <v>1.9928386882568201</v>
      </c>
      <c r="BG265" s="35">
        <v>4.3873736963224701</v>
      </c>
      <c r="BH265" s="35">
        <v>0</v>
      </c>
      <c r="BI265" s="35">
        <v>0</v>
      </c>
      <c r="BJ265" s="35">
        <v>0.29231289584853298</v>
      </c>
      <c r="BK265" s="36">
        <f>SUM(C265:BJ265)</f>
        <v>1881.541606985</v>
      </c>
    </row>
    <row r="266" spans="1:63" ht="13.5" thickBot="1">
      <c r="A266" s="68"/>
      <c r="B266" s="31" t="s">
        <v>268</v>
      </c>
      <c r="C266" s="35">
        <v>0</v>
      </c>
      <c r="D266" s="35">
        <v>0</v>
      </c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9.7090344193548374E-3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4.0782579032258076E-3</v>
      </c>
      <c r="AM266" s="35">
        <v>0</v>
      </c>
      <c r="AN266" s="35">
        <v>0</v>
      </c>
      <c r="AO266" s="35">
        <v>0</v>
      </c>
      <c r="AP266" s="35">
        <v>0</v>
      </c>
      <c r="AQ266" s="35">
        <v>0</v>
      </c>
      <c r="AR266" s="35">
        <v>0</v>
      </c>
      <c r="AS266" s="35">
        <v>0</v>
      </c>
      <c r="AT266" s="35">
        <v>0</v>
      </c>
      <c r="AU266" s="35">
        <v>0</v>
      </c>
      <c r="AV266" s="35">
        <v>7.4956300024383404</v>
      </c>
      <c r="AW266" s="35">
        <v>22.7776642821234</v>
      </c>
      <c r="AX266" s="35">
        <v>0</v>
      </c>
      <c r="AY266" s="35">
        <v>0</v>
      </c>
      <c r="AZ266" s="35">
        <v>7.00954455645922</v>
      </c>
      <c r="BA266" s="35">
        <v>0</v>
      </c>
      <c r="BB266" s="35">
        <v>0</v>
      </c>
      <c r="BC266" s="35">
        <v>0</v>
      </c>
      <c r="BD266" s="35">
        <v>0</v>
      </c>
      <c r="BE266" s="35">
        <v>0</v>
      </c>
      <c r="BF266" s="35">
        <v>8.1105506962460208</v>
      </c>
      <c r="BG266" s="35">
        <v>3.0007434118768002</v>
      </c>
      <c r="BH266" s="35">
        <v>0</v>
      </c>
      <c r="BI266" s="35">
        <v>0</v>
      </c>
      <c r="BJ266" s="35">
        <v>5.1188050075336378</v>
      </c>
      <c r="BK266" s="36">
        <f>SUM(C266:BJ266)</f>
        <v>53.526725249000002</v>
      </c>
    </row>
    <row r="267" spans="1:63" ht="13.5" thickBot="1">
      <c r="A267" s="49"/>
      <c r="B267" s="69" t="s">
        <v>22</v>
      </c>
      <c r="C267" s="70">
        <f t="shared" ref="C267:BK267" si="15">SUM(C264:C266)</f>
        <v>0</v>
      </c>
      <c r="D267" s="39">
        <f t="shared" si="15"/>
        <v>0</v>
      </c>
      <c r="E267" s="39">
        <f t="shared" si="15"/>
        <v>0</v>
      </c>
      <c r="F267" s="39">
        <f t="shared" si="15"/>
        <v>0</v>
      </c>
      <c r="G267" s="39">
        <f t="shared" si="15"/>
        <v>0</v>
      </c>
      <c r="H267" s="39">
        <f t="shared" si="15"/>
        <v>0</v>
      </c>
      <c r="I267" s="39">
        <f t="shared" si="15"/>
        <v>0</v>
      </c>
      <c r="J267" s="39">
        <f t="shared" si="15"/>
        <v>0</v>
      </c>
      <c r="K267" s="39">
        <f t="shared" si="15"/>
        <v>0</v>
      </c>
      <c r="L267" s="39">
        <f t="shared" si="15"/>
        <v>0</v>
      </c>
      <c r="M267" s="39">
        <f t="shared" si="15"/>
        <v>0</v>
      </c>
      <c r="N267" s="39">
        <f t="shared" si="15"/>
        <v>0</v>
      </c>
      <c r="O267" s="39">
        <f t="shared" si="15"/>
        <v>0</v>
      </c>
      <c r="P267" s="39">
        <f t="shared" si="15"/>
        <v>0</v>
      </c>
      <c r="Q267" s="39">
        <f t="shared" si="15"/>
        <v>0</v>
      </c>
      <c r="R267" s="39">
        <f t="shared" si="15"/>
        <v>0</v>
      </c>
      <c r="S267" s="39">
        <f t="shared" si="15"/>
        <v>0</v>
      </c>
      <c r="T267" s="39">
        <f t="shared" si="15"/>
        <v>0</v>
      </c>
      <c r="U267" s="39">
        <f t="shared" si="15"/>
        <v>0</v>
      </c>
      <c r="V267" s="39">
        <f t="shared" si="15"/>
        <v>0</v>
      </c>
      <c r="W267" s="39">
        <f t="shared" si="15"/>
        <v>0</v>
      </c>
      <c r="X267" s="39">
        <f t="shared" si="15"/>
        <v>0</v>
      </c>
      <c r="Y267" s="39">
        <f t="shared" si="15"/>
        <v>0</v>
      </c>
      <c r="Z267" s="39">
        <f t="shared" si="15"/>
        <v>0</v>
      </c>
      <c r="AA267" s="39">
        <f t="shared" si="15"/>
        <v>0</v>
      </c>
      <c r="AB267" s="39">
        <f t="shared" si="15"/>
        <v>0.12620519141935485</v>
      </c>
      <c r="AC267" s="39">
        <f t="shared" si="15"/>
        <v>0</v>
      </c>
      <c r="AD267" s="39">
        <f t="shared" si="15"/>
        <v>0</v>
      </c>
      <c r="AE267" s="39">
        <f t="shared" si="15"/>
        <v>0</v>
      </c>
      <c r="AF267" s="39">
        <f t="shared" si="15"/>
        <v>1.1686948610000001</v>
      </c>
      <c r="AG267" s="39">
        <f t="shared" si="15"/>
        <v>0</v>
      </c>
      <c r="AH267" s="39">
        <f t="shared" si="15"/>
        <v>0</v>
      </c>
      <c r="AI267" s="39">
        <f t="shared" si="15"/>
        <v>0</v>
      </c>
      <c r="AJ267" s="39">
        <f t="shared" si="15"/>
        <v>0</v>
      </c>
      <c r="AK267" s="39">
        <f t="shared" si="15"/>
        <v>0</v>
      </c>
      <c r="AL267" s="39">
        <f t="shared" si="15"/>
        <v>0.17838831490322579</v>
      </c>
      <c r="AM267" s="39">
        <f t="shared" si="15"/>
        <v>0</v>
      </c>
      <c r="AN267" s="39">
        <f t="shared" si="15"/>
        <v>0</v>
      </c>
      <c r="AO267" s="39">
        <f t="shared" si="15"/>
        <v>0</v>
      </c>
      <c r="AP267" s="39">
        <f t="shared" si="15"/>
        <v>0</v>
      </c>
      <c r="AQ267" s="39">
        <f t="shared" si="15"/>
        <v>0</v>
      </c>
      <c r="AR267" s="39">
        <f t="shared" si="15"/>
        <v>0</v>
      </c>
      <c r="AS267" s="39">
        <f t="shared" si="15"/>
        <v>0</v>
      </c>
      <c r="AT267" s="39">
        <f t="shared" si="15"/>
        <v>0</v>
      </c>
      <c r="AU267" s="39">
        <f t="shared" si="15"/>
        <v>0</v>
      </c>
      <c r="AV267" s="39">
        <f t="shared" si="15"/>
        <v>11.7232896656935</v>
      </c>
      <c r="AW267" s="39">
        <f t="shared" si="15"/>
        <v>7658.1874731746057</v>
      </c>
      <c r="AX267" s="39">
        <f t="shared" si="15"/>
        <v>0</v>
      </c>
      <c r="AY267" s="39">
        <f t="shared" si="15"/>
        <v>0</v>
      </c>
      <c r="AZ267" s="39">
        <f t="shared" si="15"/>
        <v>9.4041704439708909</v>
      </c>
      <c r="BA267" s="39">
        <f t="shared" si="15"/>
        <v>0</v>
      </c>
      <c r="BB267" s="39">
        <f t="shared" si="15"/>
        <v>0</v>
      </c>
      <c r="BC267" s="39">
        <f t="shared" si="15"/>
        <v>0</v>
      </c>
      <c r="BD267" s="39">
        <f t="shared" si="15"/>
        <v>0</v>
      </c>
      <c r="BE267" s="39">
        <f t="shared" si="15"/>
        <v>0</v>
      </c>
      <c r="BF267" s="39">
        <f t="shared" si="15"/>
        <v>12.298714457699692</v>
      </c>
      <c r="BG267" s="39">
        <f t="shared" si="15"/>
        <v>18.386144762324971</v>
      </c>
      <c r="BH267" s="39">
        <f t="shared" si="15"/>
        <v>0</v>
      </c>
      <c r="BI267" s="39">
        <f t="shared" si="15"/>
        <v>0</v>
      </c>
      <c r="BJ267" s="39">
        <f t="shared" si="15"/>
        <v>5.4111179033821708</v>
      </c>
      <c r="BK267" s="71">
        <f t="shared" si="15"/>
        <v>7716.8841987749993</v>
      </c>
    </row>
    <row r="268" spans="1:63" ht="13.5" thickBot="1">
      <c r="A268" s="37"/>
      <c r="B268" s="64" t="s">
        <v>256</v>
      </c>
      <c r="C268" s="39">
        <f t="shared" ref="C268:BK268" si="16">C267+C261</f>
        <v>0</v>
      </c>
      <c r="D268" s="39">
        <f t="shared" si="16"/>
        <v>0</v>
      </c>
      <c r="E268" s="39">
        <f t="shared" si="16"/>
        <v>0</v>
      </c>
      <c r="F268" s="39">
        <f t="shared" si="16"/>
        <v>0</v>
      </c>
      <c r="G268" s="39">
        <f t="shared" si="16"/>
        <v>0</v>
      </c>
      <c r="H268" s="39">
        <f t="shared" si="16"/>
        <v>0</v>
      </c>
      <c r="I268" s="39">
        <f t="shared" si="16"/>
        <v>0</v>
      </c>
      <c r="J268" s="39">
        <f t="shared" si="16"/>
        <v>0</v>
      </c>
      <c r="K268" s="39">
        <f t="shared" si="16"/>
        <v>0</v>
      </c>
      <c r="L268" s="39">
        <f t="shared" si="16"/>
        <v>0</v>
      </c>
      <c r="M268" s="39">
        <f t="shared" si="16"/>
        <v>0</v>
      </c>
      <c r="N268" s="39">
        <f t="shared" si="16"/>
        <v>0</v>
      </c>
      <c r="O268" s="39">
        <f t="shared" si="16"/>
        <v>0</v>
      </c>
      <c r="P268" s="39">
        <f t="shared" si="16"/>
        <v>0</v>
      </c>
      <c r="Q268" s="39">
        <f t="shared" si="16"/>
        <v>0</v>
      </c>
      <c r="R268" s="39">
        <f t="shared" si="16"/>
        <v>0</v>
      </c>
      <c r="S268" s="39">
        <f t="shared" si="16"/>
        <v>0</v>
      </c>
      <c r="T268" s="39">
        <f t="shared" si="16"/>
        <v>0</v>
      </c>
      <c r="U268" s="39">
        <f t="shared" si="16"/>
        <v>0</v>
      </c>
      <c r="V268" s="39">
        <f t="shared" si="16"/>
        <v>0</v>
      </c>
      <c r="W268" s="39">
        <f t="shared" si="16"/>
        <v>0</v>
      </c>
      <c r="X268" s="39">
        <f t="shared" si="16"/>
        <v>0</v>
      </c>
      <c r="Y268" s="39">
        <f t="shared" si="16"/>
        <v>0</v>
      </c>
      <c r="Z268" s="39">
        <f t="shared" si="16"/>
        <v>0</v>
      </c>
      <c r="AA268" s="39">
        <f t="shared" si="16"/>
        <v>0</v>
      </c>
      <c r="AB268" s="39">
        <f t="shared" si="16"/>
        <v>0.12620519141935485</v>
      </c>
      <c r="AC268" s="39">
        <f t="shared" si="16"/>
        <v>0</v>
      </c>
      <c r="AD268" s="39">
        <f t="shared" si="16"/>
        <v>0</v>
      </c>
      <c r="AE268" s="39">
        <f t="shared" si="16"/>
        <v>0</v>
      </c>
      <c r="AF268" s="39">
        <f t="shared" si="16"/>
        <v>1.1686948610000001</v>
      </c>
      <c r="AG268" s="39">
        <f t="shared" si="16"/>
        <v>0</v>
      </c>
      <c r="AH268" s="39">
        <f t="shared" si="16"/>
        <v>0</v>
      </c>
      <c r="AI268" s="39">
        <f t="shared" si="16"/>
        <v>0</v>
      </c>
      <c r="AJ268" s="39">
        <f t="shared" si="16"/>
        <v>0</v>
      </c>
      <c r="AK268" s="39">
        <f t="shared" si="16"/>
        <v>0</v>
      </c>
      <c r="AL268" s="39">
        <f t="shared" si="16"/>
        <v>0.17838831490322579</v>
      </c>
      <c r="AM268" s="39">
        <f t="shared" si="16"/>
        <v>0</v>
      </c>
      <c r="AN268" s="39">
        <f t="shared" si="16"/>
        <v>0</v>
      </c>
      <c r="AO268" s="39">
        <f t="shared" si="16"/>
        <v>0</v>
      </c>
      <c r="AP268" s="39">
        <f t="shared" si="16"/>
        <v>0</v>
      </c>
      <c r="AQ268" s="39">
        <f t="shared" si="16"/>
        <v>0</v>
      </c>
      <c r="AR268" s="39">
        <f t="shared" si="16"/>
        <v>5.0000000000000001E-4</v>
      </c>
      <c r="AS268" s="39">
        <f t="shared" si="16"/>
        <v>0</v>
      </c>
      <c r="AT268" s="39">
        <f t="shared" si="16"/>
        <v>0</v>
      </c>
      <c r="AU268" s="39">
        <f t="shared" si="16"/>
        <v>0</v>
      </c>
      <c r="AV268" s="39">
        <f t="shared" si="16"/>
        <v>153.57657341229057</v>
      </c>
      <c r="AW268" s="39">
        <f t="shared" si="16"/>
        <v>7676.5838510288822</v>
      </c>
      <c r="AX268" s="39">
        <f t="shared" si="16"/>
        <v>0</v>
      </c>
      <c r="AY268" s="39">
        <f t="shared" si="16"/>
        <v>0</v>
      </c>
      <c r="AZ268" s="39">
        <f t="shared" si="16"/>
        <v>118.10370823995288</v>
      </c>
      <c r="BA268" s="39">
        <f t="shared" si="16"/>
        <v>0</v>
      </c>
      <c r="BB268" s="39">
        <f t="shared" si="16"/>
        <v>0</v>
      </c>
      <c r="BC268" s="39">
        <f t="shared" si="16"/>
        <v>0</v>
      </c>
      <c r="BD268" s="39">
        <f t="shared" si="16"/>
        <v>0</v>
      </c>
      <c r="BE268" s="39">
        <f t="shared" si="16"/>
        <v>0</v>
      </c>
      <c r="BF268" s="39">
        <f t="shared" si="16"/>
        <v>84.43079933590279</v>
      </c>
      <c r="BG268" s="39">
        <f t="shared" si="16"/>
        <v>24.518212837263381</v>
      </c>
      <c r="BH268" s="39">
        <f t="shared" si="16"/>
        <v>0</v>
      </c>
      <c r="BI268" s="39">
        <f t="shared" si="16"/>
        <v>0</v>
      </c>
      <c r="BJ268" s="39">
        <f t="shared" si="16"/>
        <v>29.722591436384668</v>
      </c>
      <c r="BK268" s="44">
        <f t="shared" si="16"/>
        <v>8088.4095246579991</v>
      </c>
    </row>
    <row r="269" spans="1:63">
      <c r="A269" s="59"/>
      <c r="B269" s="7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67"/>
    </row>
    <row r="270" spans="1:63">
      <c r="A270" s="26" t="s">
        <v>269</v>
      </c>
      <c r="B270" s="61" t="s">
        <v>270</v>
      </c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3"/>
    </row>
    <row r="271" spans="1:63" ht="13.5" thickBot="1">
      <c r="A271" s="68" t="s">
        <v>13</v>
      </c>
      <c r="B271" s="73" t="s">
        <v>271</v>
      </c>
      <c r="C271" s="35">
        <v>0</v>
      </c>
      <c r="D271" s="35">
        <v>0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  <c r="AQ271" s="35">
        <v>0</v>
      </c>
      <c r="AR271" s="35">
        <v>0</v>
      </c>
      <c r="AS271" s="35">
        <v>0</v>
      </c>
      <c r="AT271" s="35">
        <v>0</v>
      </c>
      <c r="AU271" s="35">
        <v>0</v>
      </c>
      <c r="AV271" s="35">
        <v>0</v>
      </c>
      <c r="AW271" s="35">
        <v>0</v>
      </c>
      <c r="AX271" s="35">
        <v>0</v>
      </c>
      <c r="AY271" s="35">
        <v>0</v>
      </c>
      <c r="AZ271" s="35">
        <v>0</v>
      </c>
      <c r="BA271" s="35">
        <v>0</v>
      </c>
      <c r="BB271" s="35">
        <v>0</v>
      </c>
      <c r="BC271" s="35">
        <v>0</v>
      </c>
      <c r="BD271" s="35">
        <v>0</v>
      </c>
      <c r="BE271" s="35">
        <v>0</v>
      </c>
      <c r="BF271" s="35">
        <v>0</v>
      </c>
      <c r="BG271" s="35">
        <v>0</v>
      </c>
      <c r="BH271" s="35">
        <v>0</v>
      </c>
      <c r="BI271" s="35">
        <v>0</v>
      </c>
      <c r="BJ271" s="35">
        <v>0</v>
      </c>
      <c r="BK271" s="36">
        <v>0</v>
      </c>
    </row>
    <row r="272" spans="1:63" ht="13.5" thickBot="1">
      <c r="A272" s="37"/>
      <c r="B272" s="64" t="s">
        <v>260</v>
      </c>
      <c r="C272" s="39">
        <f>SUM(C271)</f>
        <v>0</v>
      </c>
      <c r="D272" s="39">
        <f t="shared" ref="D272:BK272" si="17">SUM(D271)</f>
        <v>0</v>
      </c>
      <c r="E272" s="39">
        <f t="shared" si="17"/>
        <v>0</v>
      </c>
      <c r="F272" s="39">
        <f t="shared" si="17"/>
        <v>0</v>
      </c>
      <c r="G272" s="39">
        <f t="shared" si="17"/>
        <v>0</v>
      </c>
      <c r="H272" s="39">
        <f t="shared" si="17"/>
        <v>0</v>
      </c>
      <c r="I272" s="39">
        <f t="shared" si="17"/>
        <v>0</v>
      </c>
      <c r="J272" s="39">
        <f t="shared" si="17"/>
        <v>0</v>
      </c>
      <c r="K272" s="39">
        <f t="shared" si="17"/>
        <v>0</v>
      </c>
      <c r="L272" s="39">
        <f t="shared" si="17"/>
        <v>0</v>
      </c>
      <c r="M272" s="39">
        <f t="shared" si="17"/>
        <v>0</v>
      </c>
      <c r="N272" s="39">
        <f t="shared" si="17"/>
        <v>0</v>
      </c>
      <c r="O272" s="39">
        <f t="shared" si="17"/>
        <v>0</v>
      </c>
      <c r="P272" s="39">
        <f t="shared" si="17"/>
        <v>0</v>
      </c>
      <c r="Q272" s="39">
        <f t="shared" si="17"/>
        <v>0</v>
      </c>
      <c r="R272" s="39">
        <f t="shared" si="17"/>
        <v>0</v>
      </c>
      <c r="S272" s="39">
        <f t="shared" si="17"/>
        <v>0</v>
      </c>
      <c r="T272" s="39">
        <f t="shared" si="17"/>
        <v>0</v>
      </c>
      <c r="U272" s="39">
        <f t="shared" si="17"/>
        <v>0</v>
      </c>
      <c r="V272" s="39">
        <f t="shared" si="17"/>
        <v>0</v>
      </c>
      <c r="W272" s="39">
        <f t="shared" si="17"/>
        <v>0</v>
      </c>
      <c r="X272" s="39">
        <f t="shared" si="17"/>
        <v>0</v>
      </c>
      <c r="Y272" s="39">
        <f t="shared" si="17"/>
        <v>0</v>
      </c>
      <c r="Z272" s="39">
        <f t="shared" si="17"/>
        <v>0</v>
      </c>
      <c r="AA272" s="39">
        <f t="shared" si="17"/>
        <v>0</v>
      </c>
      <c r="AB272" s="39">
        <f t="shared" si="17"/>
        <v>0</v>
      </c>
      <c r="AC272" s="39">
        <f t="shared" si="17"/>
        <v>0</v>
      </c>
      <c r="AD272" s="39">
        <f t="shared" si="17"/>
        <v>0</v>
      </c>
      <c r="AE272" s="39">
        <f t="shared" si="17"/>
        <v>0</v>
      </c>
      <c r="AF272" s="39">
        <f t="shared" si="17"/>
        <v>0</v>
      </c>
      <c r="AG272" s="39">
        <f t="shared" si="17"/>
        <v>0</v>
      </c>
      <c r="AH272" s="39">
        <f t="shared" si="17"/>
        <v>0</v>
      </c>
      <c r="AI272" s="39">
        <f t="shared" si="17"/>
        <v>0</v>
      </c>
      <c r="AJ272" s="39">
        <f t="shared" si="17"/>
        <v>0</v>
      </c>
      <c r="AK272" s="39">
        <f t="shared" si="17"/>
        <v>0</v>
      </c>
      <c r="AL272" s="39">
        <f t="shared" si="17"/>
        <v>0</v>
      </c>
      <c r="AM272" s="39">
        <f t="shared" si="17"/>
        <v>0</v>
      </c>
      <c r="AN272" s="39">
        <f t="shared" si="17"/>
        <v>0</v>
      </c>
      <c r="AO272" s="39">
        <f t="shared" si="17"/>
        <v>0</v>
      </c>
      <c r="AP272" s="39">
        <f t="shared" si="17"/>
        <v>0</v>
      </c>
      <c r="AQ272" s="39">
        <f t="shared" si="17"/>
        <v>0</v>
      </c>
      <c r="AR272" s="39">
        <f t="shared" si="17"/>
        <v>0</v>
      </c>
      <c r="AS272" s="39">
        <f t="shared" si="17"/>
        <v>0</v>
      </c>
      <c r="AT272" s="39">
        <f t="shared" si="17"/>
        <v>0</v>
      </c>
      <c r="AU272" s="39">
        <f t="shared" si="17"/>
        <v>0</v>
      </c>
      <c r="AV272" s="39">
        <f t="shared" si="17"/>
        <v>0</v>
      </c>
      <c r="AW272" s="39">
        <f t="shared" si="17"/>
        <v>0</v>
      </c>
      <c r="AX272" s="39">
        <f t="shared" si="17"/>
        <v>0</v>
      </c>
      <c r="AY272" s="39">
        <f t="shared" si="17"/>
        <v>0</v>
      </c>
      <c r="AZ272" s="39">
        <f t="shared" si="17"/>
        <v>0</v>
      </c>
      <c r="BA272" s="39">
        <f t="shared" si="17"/>
        <v>0</v>
      </c>
      <c r="BB272" s="39">
        <f t="shared" si="17"/>
        <v>0</v>
      </c>
      <c r="BC272" s="39">
        <f t="shared" si="17"/>
        <v>0</v>
      </c>
      <c r="BD272" s="39">
        <f t="shared" si="17"/>
        <v>0</v>
      </c>
      <c r="BE272" s="39">
        <f t="shared" si="17"/>
        <v>0</v>
      </c>
      <c r="BF272" s="39">
        <f t="shared" si="17"/>
        <v>0</v>
      </c>
      <c r="BG272" s="39">
        <f t="shared" si="17"/>
        <v>0</v>
      </c>
      <c r="BH272" s="39">
        <f t="shared" si="17"/>
        <v>0</v>
      </c>
      <c r="BI272" s="39">
        <f t="shared" si="17"/>
        <v>0</v>
      </c>
      <c r="BJ272" s="39">
        <f t="shared" si="17"/>
        <v>0</v>
      </c>
      <c r="BK272" s="44">
        <f t="shared" si="17"/>
        <v>0</v>
      </c>
    </row>
    <row r="273" spans="1:63" ht="13.5" thickBot="1">
      <c r="A273" s="74"/>
      <c r="B273" s="75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8"/>
    </row>
    <row r="274" spans="1:63" ht="13.5" thickBot="1">
      <c r="A274" s="37"/>
      <c r="B274" s="76" t="s">
        <v>272</v>
      </c>
      <c r="C274" s="39">
        <f t="shared" ref="C274:BK274" si="18">C272+C268+C256+C251+C217</f>
        <v>0</v>
      </c>
      <c r="D274" s="39">
        <f t="shared" si="18"/>
        <v>2570.175564810258</v>
      </c>
      <c r="E274" s="39">
        <f t="shared" si="18"/>
        <v>1064.9369633021292</v>
      </c>
      <c r="F274" s="39">
        <f t="shared" si="18"/>
        <v>0</v>
      </c>
      <c r="G274" s="39">
        <f t="shared" si="18"/>
        <v>0</v>
      </c>
      <c r="H274" s="39">
        <f t="shared" si="18"/>
        <v>2286.3022496038393</v>
      </c>
      <c r="I274" s="39">
        <f t="shared" si="18"/>
        <v>43620.210585917972</v>
      </c>
      <c r="J274" s="39">
        <f t="shared" si="18"/>
        <v>3262.3756838936774</v>
      </c>
      <c r="K274" s="39">
        <f t="shared" si="18"/>
        <v>44.065857097000006</v>
      </c>
      <c r="L274" s="39">
        <f t="shared" si="18"/>
        <v>1989.9235233304519</v>
      </c>
      <c r="M274" s="39">
        <f t="shared" si="18"/>
        <v>0</v>
      </c>
      <c r="N274" s="39">
        <f t="shared" si="18"/>
        <v>4.0103703975483889</v>
      </c>
      <c r="O274" s="39">
        <f t="shared" si="18"/>
        <v>0</v>
      </c>
      <c r="P274" s="39">
        <f t="shared" si="18"/>
        <v>0</v>
      </c>
      <c r="Q274" s="39">
        <f t="shared" si="18"/>
        <v>0</v>
      </c>
      <c r="R274" s="39">
        <f t="shared" si="18"/>
        <v>1399.0037886642583</v>
      </c>
      <c r="S274" s="39">
        <f t="shared" si="18"/>
        <v>7355.2421597880875</v>
      </c>
      <c r="T274" s="39">
        <f t="shared" si="18"/>
        <v>2136.9792237610322</v>
      </c>
      <c r="U274" s="39">
        <f t="shared" si="18"/>
        <v>0</v>
      </c>
      <c r="V274" s="39">
        <f t="shared" si="18"/>
        <v>607.27549767822563</v>
      </c>
      <c r="W274" s="39">
        <f t="shared" si="18"/>
        <v>0</v>
      </c>
      <c r="X274" s="39">
        <f t="shared" si="18"/>
        <v>6.7894866451612889E-3</v>
      </c>
      <c r="Y274" s="39">
        <f t="shared" si="18"/>
        <v>0</v>
      </c>
      <c r="Z274" s="39">
        <f t="shared" si="18"/>
        <v>0</v>
      </c>
      <c r="AA274" s="39">
        <f t="shared" si="18"/>
        <v>0</v>
      </c>
      <c r="AB274" s="39">
        <f t="shared" si="18"/>
        <v>242.3359370058065</v>
      </c>
      <c r="AC274" s="39">
        <f t="shared" si="18"/>
        <v>25.326739614741935</v>
      </c>
      <c r="AD274" s="39">
        <f t="shared" si="18"/>
        <v>0</v>
      </c>
      <c r="AE274" s="39">
        <f t="shared" si="18"/>
        <v>0</v>
      </c>
      <c r="AF274" s="39">
        <f t="shared" si="18"/>
        <v>77.455045954451606</v>
      </c>
      <c r="AG274" s="39">
        <f t="shared" si="18"/>
        <v>0</v>
      </c>
      <c r="AH274" s="39">
        <f t="shared" si="18"/>
        <v>0</v>
      </c>
      <c r="AI274" s="39">
        <f t="shared" si="18"/>
        <v>0</v>
      </c>
      <c r="AJ274" s="39">
        <f t="shared" si="18"/>
        <v>0</v>
      </c>
      <c r="AK274" s="39">
        <f t="shared" si="18"/>
        <v>0</v>
      </c>
      <c r="AL274" s="39">
        <f t="shared" si="18"/>
        <v>209.39156230758067</v>
      </c>
      <c r="AM274" s="39">
        <f t="shared" si="18"/>
        <v>1.0054093927741934</v>
      </c>
      <c r="AN274" s="39">
        <f t="shared" si="18"/>
        <v>16.585426165354846</v>
      </c>
      <c r="AO274" s="39">
        <f t="shared" si="18"/>
        <v>0</v>
      </c>
      <c r="AP274" s="39">
        <f t="shared" si="18"/>
        <v>3.7483423613548386</v>
      </c>
      <c r="AQ274" s="39">
        <f t="shared" si="18"/>
        <v>0</v>
      </c>
      <c r="AR274" s="39">
        <f t="shared" si="18"/>
        <v>190.43700512574193</v>
      </c>
      <c r="AS274" s="39">
        <f t="shared" si="18"/>
        <v>0.25440144151612909</v>
      </c>
      <c r="AT274" s="39">
        <f t="shared" si="18"/>
        <v>0</v>
      </c>
      <c r="AU274" s="39">
        <f t="shared" si="18"/>
        <v>0</v>
      </c>
      <c r="AV274" s="39">
        <f t="shared" si="18"/>
        <v>22940.923774135204</v>
      </c>
      <c r="AW274" s="39">
        <f t="shared" si="18"/>
        <v>22622.410484512497</v>
      </c>
      <c r="AX274" s="39">
        <f t="shared" si="18"/>
        <v>1078.6284942789032</v>
      </c>
      <c r="AY274" s="39">
        <f t="shared" si="18"/>
        <v>0</v>
      </c>
      <c r="AZ274" s="39">
        <f t="shared" si="18"/>
        <v>9915.3319394840837</v>
      </c>
      <c r="BA274" s="39">
        <f t="shared" si="18"/>
        <v>0</v>
      </c>
      <c r="BB274" s="39">
        <f t="shared" si="18"/>
        <v>0</v>
      </c>
      <c r="BC274" s="39">
        <f t="shared" si="18"/>
        <v>1.2715820544516132</v>
      </c>
      <c r="BD274" s="39">
        <f t="shared" si="18"/>
        <v>0</v>
      </c>
      <c r="BE274" s="39">
        <f t="shared" si="18"/>
        <v>0</v>
      </c>
      <c r="BF274" s="39">
        <f t="shared" si="18"/>
        <v>29708.415859593551</v>
      </c>
      <c r="BG274" s="39">
        <f t="shared" si="18"/>
        <v>2890.3975269350376</v>
      </c>
      <c r="BH274" s="39">
        <f t="shared" si="18"/>
        <v>898.69799544422597</v>
      </c>
      <c r="BI274" s="39">
        <f t="shared" si="18"/>
        <v>0</v>
      </c>
      <c r="BJ274" s="39">
        <f t="shared" si="18"/>
        <v>3545.715313471288</v>
      </c>
      <c r="BK274" s="39">
        <f t="shared" si="18"/>
        <v>160708.84109700969</v>
      </c>
    </row>
    <row r="275" spans="1:63">
      <c r="A275" s="59"/>
      <c r="B275" s="7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67"/>
    </row>
    <row r="276" spans="1:63" ht="15.75" thickBot="1">
      <c r="A276" s="68" t="s">
        <v>273</v>
      </c>
      <c r="B276" s="77" t="s">
        <v>274</v>
      </c>
      <c r="C276" s="35">
        <v>0</v>
      </c>
      <c r="D276" s="35">
        <v>0</v>
      </c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  <c r="AQ276" s="35">
        <v>0</v>
      </c>
      <c r="AR276" s="35">
        <v>0</v>
      </c>
      <c r="AS276" s="35">
        <v>0</v>
      </c>
      <c r="AT276" s="35">
        <v>0</v>
      </c>
      <c r="AU276" s="35">
        <v>0</v>
      </c>
      <c r="AV276" s="35">
        <v>0</v>
      </c>
      <c r="AW276" s="35">
        <v>0</v>
      </c>
      <c r="AX276" s="35">
        <v>0</v>
      </c>
      <c r="AY276" s="35">
        <v>0</v>
      </c>
      <c r="AZ276" s="35">
        <v>0</v>
      </c>
      <c r="BA276" s="35">
        <v>0</v>
      </c>
      <c r="BB276" s="35">
        <v>0</v>
      </c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>
        <v>0</v>
      </c>
      <c r="BI276" s="35">
        <v>0</v>
      </c>
      <c r="BJ276" s="35">
        <v>0</v>
      </c>
      <c r="BK276" s="36">
        <v>0</v>
      </c>
    </row>
    <row r="277" spans="1:63" ht="13.5" thickBot="1">
      <c r="A277" s="37"/>
      <c r="B277" s="64" t="s">
        <v>260</v>
      </c>
      <c r="C277" s="39">
        <f>SUM(C276)</f>
        <v>0</v>
      </c>
      <c r="D277" s="39">
        <f t="shared" ref="D277:BK277" si="19">SUM(D276)</f>
        <v>0</v>
      </c>
      <c r="E277" s="39">
        <f t="shared" si="19"/>
        <v>0</v>
      </c>
      <c r="F277" s="39">
        <f t="shared" si="19"/>
        <v>0</v>
      </c>
      <c r="G277" s="39">
        <f t="shared" si="19"/>
        <v>0</v>
      </c>
      <c r="H277" s="39">
        <f t="shared" si="19"/>
        <v>0</v>
      </c>
      <c r="I277" s="39">
        <f t="shared" si="19"/>
        <v>0</v>
      </c>
      <c r="J277" s="39">
        <f t="shared" si="19"/>
        <v>0</v>
      </c>
      <c r="K277" s="39">
        <f t="shared" si="19"/>
        <v>0</v>
      </c>
      <c r="L277" s="39">
        <f t="shared" si="19"/>
        <v>0</v>
      </c>
      <c r="M277" s="39">
        <f t="shared" si="19"/>
        <v>0</v>
      </c>
      <c r="N277" s="39">
        <f t="shared" si="19"/>
        <v>0</v>
      </c>
      <c r="O277" s="39">
        <f t="shared" si="19"/>
        <v>0</v>
      </c>
      <c r="P277" s="39">
        <f t="shared" si="19"/>
        <v>0</v>
      </c>
      <c r="Q277" s="39">
        <f t="shared" si="19"/>
        <v>0</v>
      </c>
      <c r="R277" s="39">
        <f t="shared" si="19"/>
        <v>0</v>
      </c>
      <c r="S277" s="39">
        <f t="shared" si="19"/>
        <v>0</v>
      </c>
      <c r="T277" s="39">
        <f t="shared" si="19"/>
        <v>0</v>
      </c>
      <c r="U277" s="39">
        <f t="shared" si="19"/>
        <v>0</v>
      </c>
      <c r="V277" s="39">
        <f t="shared" si="19"/>
        <v>0</v>
      </c>
      <c r="W277" s="39">
        <f t="shared" si="19"/>
        <v>0</v>
      </c>
      <c r="X277" s="39">
        <f t="shared" si="19"/>
        <v>0</v>
      </c>
      <c r="Y277" s="39">
        <f t="shared" si="19"/>
        <v>0</v>
      </c>
      <c r="Z277" s="39">
        <f t="shared" si="19"/>
        <v>0</v>
      </c>
      <c r="AA277" s="39">
        <f t="shared" si="19"/>
        <v>0</v>
      </c>
      <c r="AB277" s="39">
        <f t="shared" si="19"/>
        <v>0</v>
      </c>
      <c r="AC277" s="39">
        <f t="shared" si="19"/>
        <v>0</v>
      </c>
      <c r="AD277" s="39">
        <f t="shared" si="19"/>
        <v>0</v>
      </c>
      <c r="AE277" s="39">
        <f t="shared" si="19"/>
        <v>0</v>
      </c>
      <c r="AF277" s="39">
        <f t="shared" si="19"/>
        <v>0</v>
      </c>
      <c r="AG277" s="39">
        <f t="shared" si="19"/>
        <v>0</v>
      </c>
      <c r="AH277" s="39">
        <f t="shared" si="19"/>
        <v>0</v>
      </c>
      <c r="AI277" s="39">
        <f t="shared" si="19"/>
        <v>0</v>
      </c>
      <c r="AJ277" s="39">
        <f t="shared" si="19"/>
        <v>0</v>
      </c>
      <c r="AK277" s="39">
        <f t="shared" si="19"/>
        <v>0</v>
      </c>
      <c r="AL277" s="39">
        <f t="shared" si="19"/>
        <v>0</v>
      </c>
      <c r="AM277" s="39">
        <f t="shared" si="19"/>
        <v>0</v>
      </c>
      <c r="AN277" s="39">
        <f t="shared" si="19"/>
        <v>0</v>
      </c>
      <c r="AO277" s="39">
        <f t="shared" si="19"/>
        <v>0</v>
      </c>
      <c r="AP277" s="39">
        <f t="shared" si="19"/>
        <v>0</v>
      </c>
      <c r="AQ277" s="39">
        <f t="shared" si="19"/>
        <v>0</v>
      </c>
      <c r="AR277" s="39">
        <f t="shared" si="19"/>
        <v>0</v>
      </c>
      <c r="AS277" s="39">
        <f t="shared" si="19"/>
        <v>0</v>
      </c>
      <c r="AT277" s="39">
        <f t="shared" si="19"/>
        <v>0</v>
      </c>
      <c r="AU277" s="39">
        <f t="shared" si="19"/>
        <v>0</v>
      </c>
      <c r="AV277" s="39">
        <f t="shared" si="19"/>
        <v>0</v>
      </c>
      <c r="AW277" s="39">
        <f t="shared" si="19"/>
        <v>0</v>
      </c>
      <c r="AX277" s="39">
        <f t="shared" si="19"/>
        <v>0</v>
      </c>
      <c r="AY277" s="39">
        <f t="shared" si="19"/>
        <v>0</v>
      </c>
      <c r="AZ277" s="39">
        <f t="shared" si="19"/>
        <v>0</v>
      </c>
      <c r="BA277" s="39">
        <f t="shared" si="19"/>
        <v>0</v>
      </c>
      <c r="BB277" s="39">
        <f t="shared" si="19"/>
        <v>0</v>
      </c>
      <c r="BC277" s="39">
        <f t="shared" si="19"/>
        <v>0</v>
      </c>
      <c r="BD277" s="39">
        <f t="shared" si="19"/>
        <v>0</v>
      </c>
      <c r="BE277" s="39">
        <f t="shared" si="19"/>
        <v>0</v>
      </c>
      <c r="BF277" s="39">
        <f t="shared" si="19"/>
        <v>0</v>
      </c>
      <c r="BG277" s="39">
        <f t="shared" si="19"/>
        <v>0</v>
      </c>
      <c r="BH277" s="39">
        <f t="shared" si="19"/>
        <v>0</v>
      </c>
      <c r="BI277" s="39">
        <f t="shared" si="19"/>
        <v>0</v>
      </c>
      <c r="BJ277" s="39">
        <f t="shared" si="19"/>
        <v>0</v>
      </c>
      <c r="BK277" s="44">
        <f t="shared" si="19"/>
        <v>0</v>
      </c>
    </row>
    <row r="278" spans="1:63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</row>
    <row r="279" spans="1:63">
      <c r="A279" s="78"/>
      <c r="B279" s="78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</row>
    <row r="280" spans="1:63">
      <c r="A280" s="78"/>
      <c r="B280" s="78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</row>
    <row r="281" spans="1:63">
      <c r="A281" s="78"/>
      <c r="B281" s="81" t="s">
        <v>275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</row>
    <row r="282" spans="1:63">
      <c r="A282" s="78"/>
      <c r="B282" s="81" t="s">
        <v>276</v>
      </c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</row>
    <row r="283" spans="1:63">
      <c r="A283" s="78"/>
      <c r="B283" s="82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</row>
    <row r="284" spans="1:63">
      <c r="A284" s="78"/>
      <c r="B284" s="81" t="s">
        <v>277</v>
      </c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</row>
    <row r="285" spans="1:63">
      <c r="A285" s="78"/>
      <c r="B285" s="81" t="s">
        <v>278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</row>
    <row r="286" spans="1:63">
      <c r="A286" s="78"/>
      <c r="B286" s="81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</row>
    <row r="287" spans="1:63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</row>
    <row r="288" spans="1:63">
      <c r="A288" s="78"/>
      <c r="B288" s="81" t="s">
        <v>279</v>
      </c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</row>
    <row r="289" spans="1:63">
      <c r="A289" s="78"/>
      <c r="B289" s="81" t="s">
        <v>280</v>
      </c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</row>
    <row r="290" spans="1:63">
      <c r="A290" s="78"/>
      <c r="B290" s="81" t="s">
        <v>281</v>
      </c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</row>
    <row r="291" spans="1:63">
      <c r="A291" s="78"/>
      <c r="B291" s="81" t="s">
        <v>282</v>
      </c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</row>
    <row r="292" spans="1:63">
      <c r="A292" s="78"/>
      <c r="B292" s="81" t="s">
        <v>283</v>
      </c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</row>
    <row r="293" spans="1:63">
      <c r="A293" s="78"/>
      <c r="B293" s="81" t="s">
        <v>284</v>
      </c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</row>
  </sheetData>
  <mergeCells count="25">
    <mergeCell ref="AL9:AP9"/>
    <mergeCell ref="AQ9:AU9"/>
    <mergeCell ref="AV9:AZ9"/>
    <mergeCell ref="BA9:BE9"/>
    <mergeCell ref="BF9:BJ9"/>
    <mergeCell ref="AG8:AP8"/>
    <mergeCell ref="AQ8:AZ8"/>
    <mergeCell ref="BA8:BJ8"/>
    <mergeCell ref="C9:G9"/>
    <mergeCell ref="H9:L9"/>
    <mergeCell ref="M9:Q9"/>
    <mergeCell ref="R9:V9"/>
    <mergeCell ref="W9:AA9"/>
    <mergeCell ref="AB9:AF9"/>
    <mergeCell ref="AG9:AK9"/>
    <mergeCell ref="A6:A10"/>
    <mergeCell ref="B6:B10"/>
    <mergeCell ref="C6:BK6"/>
    <mergeCell ref="C7:V7"/>
    <mergeCell ref="W7:AP7"/>
    <mergeCell ref="AQ7:BJ7"/>
    <mergeCell ref="BK7:BK10"/>
    <mergeCell ref="C8:L8"/>
    <mergeCell ref="M8:V8"/>
    <mergeCell ref="W8:A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0579</dc:creator>
  <cp:lastModifiedBy>0579</cp:lastModifiedBy>
  <dcterms:created xsi:type="dcterms:W3CDTF">2018-02-08T11:33:23Z</dcterms:created>
  <dcterms:modified xsi:type="dcterms:W3CDTF">2018-02-08T11:34:15Z</dcterms:modified>
</cp:coreProperties>
</file>