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12" r:id="rId1"/>
    <sheet name="Anex A2 Frmt AUM stateUT wise " sheetId="9" r:id="rId2"/>
  </sheets>
  <definedNames>
    <definedName name="_xlnm._FilterDatabase" localSheetId="0" hidden="1">'Anex A1 Frmt for AUM disclosure'!$A$8:$BL$179</definedName>
  </definedNames>
  <calcPr calcId="125725"/>
</workbook>
</file>

<file path=xl/calcChain.xml><?xml version="1.0" encoding="utf-8"?>
<calcChain xmlns="http://schemas.openxmlformats.org/spreadsheetml/2006/main">
  <c r="D117" i="12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C117"/>
  <c r="BK117"/>
  <c r="BK122"/>
  <c r="BK123"/>
  <c r="BK124"/>
  <c r="BK125"/>
  <c r="BK126"/>
  <c r="BK127"/>
  <c r="BK128"/>
  <c r="BK129"/>
  <c r="BK130"/>
  <c r="BK131"/>
  <c r="BK94"/>
  <c r="BK95"/>
  <c r="BK96"/>
  <c r="BK97"/>
  <c r="BK98"/>
  <c r="BK99"/>
  <c r="BK101"/>
  <c r="BK102"/>
  <c r="BK103"/>
  <c r="BK104"/>
  <c r="BK105"/>
  <c r="BK106"/>
  <c r="BK107"/>
  <c r="BK108"/>
  <c r="BK21"/>
  <c r="BK22"/>
  <c r="BK23"/>
  <c r="BK24"/>
  <c r="BK25"/>
  <c r="BK26"/>
  <c r="BK27"/>
  <c r="BK28"/>
  <c r="BK29"/>
  <c r="BK30"/>
  <c r="BK31"/>
  <c r="BK32"/>
  <c r="BK33"/>
  <c r="BK34"/>
  <c r="BK35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8"/>
  <c r="BK60"/>
  <c r="BK62"/>
  <c r="BK63"/>
  <c r="BK64"/>
  <c r="BK65"/>
  <c r="BK66"/>
  <c r="BK67"/>
  <c r="BK68"/>
  <c r="BK69"/>
  <c r="BK70"/>
  <c r="BK71"/>
  <c r="BK72"/>
  <c r="BK73"/>
  <c r="BK74"/>
  <c r="BK75"/>
  <c r="BK76"/>
  <c r="BK77"/>
  <c r="BK78"/>
  <c r="BK80"/>
  <c r="BK81"/>
  <c r="BK82"/>
  <c r="BK83"/>
  <c r="BK15"/>
  <c r="BK10"/>
  <c r="BK121"/>
  <c r="BK115"/>
  <c r="BK100"/>
  <c r="BK36"/>
  <c r="BK57"/>
  <c r="BK79"/>
  <c r="BK152"/>
  <c r="BK120"/>
  <c r="BK116"/>
  <c r="BK93"/>
  <c r="BK59"/>
  <c r="BK20"/>
  <c r="BK11"/>
  <c r="BK153"/>
  <c r="BK61"/>
  <c r="D12" l="1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C84"/>
  <c r="E12" l="1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C109"/>
  <c r="BK9"/>
  <c r="F12" l="1"/>
  <c r="BK84"/>
  <c r="BK12"/>
  <c r="K6" i="9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5"/>
  <c r="G12" i="12" l="1"/>
  <c r="K42" i="9"/>
  <c r="BJ154" i="12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J133"/>
  <c r="BI133"/>
  <c r="BH133"/>
  <c r="BG133"/>
  <c r="BF133"/>
  <c r="BE133"/>
  <c r="BD133"/>
  <c r="BC133"/>
  <c r="BB133"/>
  <c r="BA133"/>
  <c r="AZ133"/>
  <c r="AY133"/>
  <c r="AX133"/>
  <c r="AW133"/>
  <c r="AU133"/>
  <c r="AT133"/>
  <c r="AS133"/>
  <c r="AR133"/>
  <c r="AQ133"/>
  <c r="AP133"/>
  <c r="AO133"/>
  <c r="AM133"/>
  <c r="AL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G133"/>
  <c r="F133"/>
  <c r="E133"/>
  <c r="D133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12"/>
  <c r="H12" l="1"/>
  <c r="H133"/>
  <c r="AK133"/>
  <c r="AN133"/>
  <c r="AV133"/>
  <c r="BK109"/>
  <c r="C133"/>
  <c r="BK16"/>
  <c r="BK154"/>
  <c r="BK132"/>
  <c r="D110"/>
  <c r="D156" s="1"/>
  <c r="C110"/>
  <c r="I12" l="1"/>
  <c r="BK133"/>
  <c r="BK110"/>
  <c r="C156"/>
  <c r="E110"/>
  <c r="E156" s="1"/>
  <c r="J42" i="9"/>
  <c r="E42"/>
  <c r="H42"/>
  <c r="G42"/>
  <c r="F42"/>
  <c r="D42"/>
  <c r="J12" i="12" l="1"/>
  <c r="F110"/>
  <c r="F156" s="1"/>
  <c r="K12" l="1"/>
  <c r="BK156"/>
  <c r="G110"/>
  <c r="G156" s="1"/>
  <c r="L12" l="1"/>
  <c r="H110"/>
  <c r="H156" s="1"/>
  <c r="M12" l="1"/>
  <c r="I110"/>
  <c r="I156" s="1"/>
  <c r="N12" l="1"/>
  <c r="J110"/>
  <c r="J156" s="1"/>
  <c r="O12" l="1"/>
  <c r="K110"/>
  <c r="K156" s="1"/>
  <c r="P12" l="1"/>
  <c r="L110"/>
  <c r="L156" s="1"/>
  <c r="Q12" l="1"/>
  <c r="M110"/>
  <c r="M156" s="1"/>
  <c r="R12" l="1"/>
  <c r="N110"/>
  <c r="N156" s="1"/>
  <c r="S12" l="1"/>
  <c r="O110"/>
  <c r="O156" s="1"/>
  <c r="T12" l="1"/>
  <c r="P110"/>
  <c r="P156" s="1"/>
  <c r="U12" l="1"/>
  <c r="Q110"/>
  <c r="Q156" s="1"/>
  <c r="V12" l="1"/>
  <c r="R110"/>
  <c r="R156" s="1"/>
  <c r="W12" l="1"/>
  <c r="S110"/>
  <c r="S156" s="1"/>
  <c r="X12" l="1"/>
  <c r="T110"/>
  <c r="T156" s="1"/>
  <c r="Y12" l="1"/>
  <c r="U110"/>
  <c r="U156" s="1"/>
  <c r="Z12" l="1"/>
  <c r="V110"/>
  <c r="V156" s="1"/>
  <c r="AA12" l="1"/>
  <c r="W110"/>
  <c r="W156" s="1"/>
  <c r="AB12" l="1"/>
  <c r="X110"/>
  <c r="X156" s="1"/>
  <c r="AC12" l="1"/>
  <c r="Y110"/>
  <c r="Y156" s="1"/>
  <c r="AD12" l="1"/>
  <c r="Z110"/>
  <c r="Z156" s="1"/>
  <c r="AE12" l="1"/>
  <c r="AA110"/>
  <c r="AA156" s="1"/>
  <c r="AF12" l="1"/>
  <c r="AB110"/>
  <c r="AB156" s="1"/>
  <c r="AG12" l="1"/>
  <c r="AC110"/>
  <c r="AC156" s="1"/>
  <c r="AH12" l="1"/>
  <c r="AD110"/>
  <c r="AD156" s="1"/>
  <c r="AI12" l="1"/>
  <c r="AE110"/>
  <c r="AE156" s="1"/>
  <c r="AJ12" l="1"/>
  <c r="AF110"/>
  <c r="AF156" s="1"/>
  <c r="AK12" l="1"/>
  <c r="AG110"/>
  <c r="AG156" s="1"/>
  <c r="AL12" l="1"/>
  <c r="AH110"/>
  <c r="AH156" s="1"/>
  <c r="AM12" l="1"/>
  <c r="AI110"/>
  <c r="AI156" s="1"/>
  <c r="AN12" l="1"/>
  <c r="AJ110"/>
  <c r="AJ156" s="1"/>
  <c r="AO12" l="1"/>
  <c r="AK110"/>
  <c r="AK156" s="1"/>
  <c r="AP12" l="1"/>
  <c r="AL110"/>
  <c r="AL156" s="1"/>
  <c r="AQ12" l="1"/>
  <c r="AM110"/>
  <c r="AM156" s="1"/>
  <c r="AR12" l="1"/>
  <c r="AN110"/>
  <c r="AN156" s="1"/>
  <c r="AS12" l="1"/>
  <c r="AO110"/>
  <c r="AO156" s="1"/>
  <c r="AT12" l="1"/>
  <c r="AP110"/>
  <c r="AP156" s="1"/>
  <c r="AU12" l="1"/>
  <c r="AQ110"/>
  <c r="AQ156" s="1"/>
  <c r="AV12" l="1"/>
  <c r="AR110"/>
  <c r="AR156" s="1"/>
  <c r="AW12" l="1"/>
  <c r="AS110"/>
  <c r="AS156" s="1"/>
  <c r="AX12" l="1"/>
  <c r="AT110"/>
  <c r="AT156" s="1"/>
  <c r="AY12" l="1"/>
  <c r="AU110"/>
  <c r="AU156" s="1"/>
  <c r="AZ12" l="1"/>
  <c r="AV110"/>
  <c r="AV156" s="1"/>
  <c r="BA12" l="1"/>
  <c r="AW110"/>
  <c r="AW156" s="1"/>
  <c r="BB12" l="1"/>
  <c r="AX110"/>
  <c r="AX156" s="1"/>
  <c r="BC12" l="1"/>
  <c r="AY110"/>
  <c r="AY156" s="1"/>
  <c r="BD12" l="1"/>
  <c r="AZ110"/>
  <c r="AZ156" s="1"/>
  <c r="BE12" l="1"/>
  <c r="BA110"/>
  <c r="BA156" s="1"/>
  <c r="BF12" l="1"/>
  <c r="BB110"/>
  <c r="BB156" s="1"/>
  <c r="BG12" l="1"/>
  <c r="BC110"/>
  <c r="BC156" s="1"/>
  <c r="BH12" l="1"/>
  <c r="BD110"/>
  <c r="BD156" s="1"/>
  <c r="BJ12" l="1"/>
  <c r="BI12"/>
  <c r="BE110"/>
  <c r="BE156" s="1"/>
  <c r="BF110" l="1"/>
  <c r="BF156" s="1"/>
  <c r="BG110" l="1"/>
  <c r="BG156" s="1"/>
  <c r="BH110" l="1"/>
  <c r="BH156" s="1"/>
  <c r="BI110" l="1"/>
  <c r="BI156" s="1"/>
  <c r="BJ110"/>
  <c r="BJ156" s="1"/>
</calcChain>
</file>

<file path=xl/sharedStrings.xml><?xml version="1.0" encoding="utf-8"?>
<sst xmlns="http://schemas.openxmlformats.org/spreadsheetml/2006/main" count="252" uniqueCount="208">
  <si>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</si>
  <si>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</si>
  <si>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</si>
  <si>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</si>
  <si>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</si>
  <si>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</si>
  <si>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</si>
  <si>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</si>
  <si>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</si>
  <si>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</si>
  <si>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</si>
  <si>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</si>
  <si>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</si>
  <si>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</si>
  <si>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</si>
  <si>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</si>
  <si>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</si>
  <si>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</si>
  <si>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</si>
  <si>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</si>
  <si>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</si>
  <si>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</si>
  <si>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</si>
  <si>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</si>
  <si>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</si>
  <si>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</si>
  <si>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</si>
  <si>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</si>
  <si>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</si>
  <si>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</si>
  <si>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</si>
  <si>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</si>
  <si>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</si>
  <si>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</si>
  <si>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</si>
  <si>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</si>
  <si>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</si>
  <si>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</si>
  <si>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</si>
  <si>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</si>
  <si>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</si>
  <si>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</si>
  <si>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</si>
  <si>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</si>
  <si>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</si>
  <si>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</si>
  <si>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</si>
  <si>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</si>
  <si>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</si>
  <si>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</si>
  <si>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</si>
  <si>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</si>
  <si>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</si>
  <si>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</si>
  <si>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</si>
  <si>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</si>
  <si>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</si>
  <si>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</si>
  <si>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</si>
  <si>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</si>
  <si>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</si>
  <si>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</si>
  <si>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</si>
  <si>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</si>
  <si>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</si>
  <si>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</si>
  <si>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</si>
  <si>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</si>
  <si>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</si>
  <si>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</si>
  <si>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</si>
  <si>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</si>
  <si>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</si>
  <si>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</si>
  <si>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</si>
  <si>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</si>
  <si>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</si>
  <si>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</si>
  <si>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</si>
  <si>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</si>
  <si>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</si>
  <si>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</si>
  <si>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</si>
  <si>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</si>
  <si>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</si>
  <si>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</si>
  <si>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</si>
  <si>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</si>
  <si>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</si>
  <si>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</si>
  <si>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</si>
  <si>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</si>
  <si>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</si>
  <si>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</si>
  <si>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</si>
  <si>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</si>
  <si>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</si>
  <si>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</si>
  <si>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</si>
  <si>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</si>
  <si>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</si>
  <si>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</si>
  <si>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</si>
  <si>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TELANGANA</t>
  </si>
  <si>
    <t>1</t>
  </si>
  <si>
    <t>DHFL Pramerica Insta Cash Plus Fund</t>
  </si>
  <si>
    <t>DHFL Pramerica Liquid Fund</t>
  </si>
  <si>
    <t>DHFL Pramerica Treasury Fund - Cash</t>
  </si>
  <si>
    <t>DHFL Pramerica Gilt Fund</t>
  </si>
  <si>
    <t>DHFL Pramerica Fixed Maturity Plan Series 87</t>
  </si>
  <si>
    <t>DHFL Pramerica Fixed Maturity Plan Series 85</t>
  </si>
  <si>
    <t>DHFL Pramerica Fixed Maturity Plan Series 91</t>
  </si>
  <si>
    <t>DHFL Pramerica Fixed Maturity Plan Series 82</t>
  </si>
  <si>
    <t>DHFL Pramerica  Fixed maturity Plan Series 45</t>
  </si>
  <si>
    <t>DHFL Pramerica  Fixed maturity Plan Series 54</t>
  </si>
  <si>
    <t>DHFL Pramerica  Fixed maturity Plan Series 57</t>
  </si>
  <si>
    <t>DHFL Pramerica Fixed Maturity Plan - Series 95</t>
  </si>
  <si>
    <t>DHFL Pramerica  Fixed Maturity Plan Series 62</t>
  </si>
  <si>
    <t>DHFL Pramerica  Fixed maturity Plan Series 49</t>
  </si>
  <si>
    <t>DHFL Pramerica Fixed Maturity Plan - Series 33</t>
  </si>
  <si>
    <t>DHFL Pramerica  Fixed maturity Plan Series 56</t>
  </si>
  <si>
    <t>DHFL Pramerica Fixed Maturity Plan - Series 31</t>
  </si>
  <si>
    <t>DHFL Pramerica INTERVAL FUND ANNUAL PLAN SERIES 1</t>
  </si>
  <si>
    <t>DHFL Pramerica  Fixed Maturity Plan Series 60</t>
  </si>
  <si>
    <t>DHFL Pramerica Fixed Maturity Plan - Series 75</t>
  </si>
  <si>
    <t>DHFL Pramerica Hybrid Fixed Term Fund Series - 26</t>
  </si>
  <si>
    <t>DHFL Pramerica Fixed Maturity Plan - Series 37</t>
  </si>
  <si>
    <t>DHFL Pramerica Hybrid Fixed Term Fund Series 29</t>
  </si>
  <si>
    <t>DHFL Pramerica Fixed Maturity Plan - Series 66</t>
  </si>
  <si>
    <t>DHFL Pramerica  Fixed Maturity Plan Series 63</t>
  </si>
  <si>
    <t>DHFL Pramerica  Fixed maturity Plan Series 47</t>
  </si>
  <si>
    <t>DHFL Pramerica Fixed Maturity Plan - Series 77</t>
  </si>
  <si>
    <t>DHFL Pramerica Fixed Maturity Plan - Series 68</t>
  </si>
  <si>
    <t>DHFL Pramerica Hybrid Fixed Term Fund - Series 19</t>
  </si>
  <si>
    <t>DHFL Pramerica Fixed Maturity Plan - Series 38</t>
  </si>
  <si>
    <t>DHFL Pramerica Fixed Maturity Plan - Series 32</t>
  </si>
  <si>
    <t>DHFL Pramerica Fixed Maturity Plan - Series 34</t>
  </si>
  <si>
    <t>DHFL Pramerica Fixed Maturity Plan - Series 70</t>
  </si>
  <si>
    <t>DHFL Pramerica Fixed Maturity Plan - Series 72</t>
  </si>
  <si>
    <t>DHFL Pramerica Fixed Maturity Plan - Series 78</t>
  </si>
  <si>
    <t>DHFL Pramerica Fixed Maturity Plan Series 86</t>
  </si>
  <si>
    <t>DHFL Pramerica  Fixed Maturity Plan Series 58</t>
  </si>
  <si>
    <t>DHFL Pramerica Hybrid Fixed Term Fund - Series 12</t>
  </si>
  <si>
    <t>DHFL Pramerica Hybrid Fixed Term Fund Series 32</t>
  </si>
  <si>
    <t>DHFL Pramerica Hybrid Fixed Term Fund Series 35</t>
  </si>
  <si>
    <t>DHFL Pramerica  Fixed Maturity Plan Series 64</t>
  </si>
  <si>
    <t>DHFL Pramerica  Fixed Maturity Plan Series 69</t>
  </si>
  <si>
    <t>DHFL Pramerica Hybrid Fixed Term Fund - Series 9</t>
  </si>
  <si>
    <t>DHFL Pramerica Hybrid Fixed Term Fund Series - 27</t>
  </si>
  <si>
    <t>DHFL Pramerica Hybrid Fixed Term Fund Series 41</t>
  </si>
  <si>
    <t>DHFL Pramerica Fixed Maturity Plan - Series 71</t>
  </si>
  <si>
    <t>DHFL Pramerica Hybrid Fixed Term Fund Series 37</t>
  </si>
  <si>
    <t>DHFL Pramerica Hybrid Fixed Term Fund Series 33</t>
  </si>
  <si>
    <t>DHFL Pramerica Fixed Maturity Plan - Series 16</t>
  </si>
  <si>
    <t>DHFL Pramerica Hybrid Fixed Term Fund Series 34</t>
  </si>
  <si>
    <t>DHFL Pramerica Hybrid Fixed Term Fund - Series 10</t>
  </si>
  <si>
    <t>DHFL Pramerica Hybrid Fixed Term Fund - Series 11</t>
  </si>
  <si>
    <t>DHFL Pramerica Hybrid Fixed Term Fund - Series 14</t>
  </si>
  <si>
    <t>DHFL Pramerica Hybrid Fixed Term Fund Series - 23</t>
  </si>
  <si>
    <t>DHFL Pramerica Hybrid Fixed Term Fund Series 39</t>
  </si>
  <si>
    <t>DHFL Pramerica Hybrid Fixed Term Fund - Series 21</t>
  </si>
  <si>
    <t>DHFL Pramerica Fixed Maturity Plan - Series 39</t>
  </si>
  <si>
    <t>DHFL Pramerica Hybrid Fixed Term Fund - Series 5</t>
  </si>
  <si>
    <t>DHFL Pramerica  Fixed Maturity Plan Series 61</t>
  </si>
  <si>
    <t>DHFL Pramerica Hybrid Fixed Term Fund Series 40</t>
  </si>
  <si>
    <t>DHFL Pramerica Hybrid Fixed Term Fund - Series 17</t>
  </si>
  <si>
    <t>DHFL Pramerica Hybrid Fixed Term Fund - Series 4</t>
  </si>
  <si>
    <t>DHFL Pramerica Hybrid Fixed Term Fund Series 22</t>
  </si>
  <si>
    <t>DHFL Pramerica Hybrid Fixed Term Fund Series 31</t>
  </si>
  <si>
    <t>DHFL Pramerica Hybrid Fixed Term Fund - Series 13</t>
  </si>
  <si>
    <t>DHFL Pramerica Hybrid Fixed Term Fund - Series 8</t>
  </si>
  <si>
    <t>DHFL Pramerica Hybrid Fixed Term Fund - Series 7</t>
  </si>
  <si>
    <t>DHFL Pramerica Hybrid Fixed Term Fund - Series 6</t>
  </si>
  <si>
    <t>DHFL Pramerica Banking &amp; PSU Debt Fund</t>
  </si>
  <si>
    <t>DHFL Pramerica Short Term Floating Rate Fund</t>
  </si>
  <si>
    <t>DHFL Pramerica Premier Bond Fund</t>
  </si>
  <si>
    <t>DHFL Pramerica Short Maturity Fund</t>
  </si>
  <si>
    <t>DHFL Pramerica Ultra Short Term Fund</t>
  </si>
  <si>
    <t>DHFL Pramerica Low Duration Fund</t>
  </si>
  <si>
    <t>DHFL Pramerica Medium Term Income Fund</t>
  </si>
  <si>
    <t>DHFL Pramerica Dynamic Bond Fund</t>
  </si>
  <si>
    <t>DHFL Pramerica Inflation Indexed Bond Fund</t>
  </si>
  <si>
    <t>DHFL Pramerica Credit Opportunities Fund</t>
  </si>
  <si>
    <t>DHFL Pramerica Ultra Short Term Bond Fund</t>
  </si>
  <si>
    <t>DHFL Pramerica Income Advantage Fund</t>
  </si>
  <si>
    <t>DHFL Pramerica Treasury Advantage Fund</t>
  </si>
  <si>
    <t>DHFL Pramerica Dynamic Monthly Income Fund</t>
  </si>
  <si>
    <t>DHFL Pramerica Short Term Income Fund</t>
  </si>
  <si>
    <t>DHFL Pramerica Income Fund</t>
  </si>
  <si>
    <t>DHFL Pramerica Tax Savings Fund</t>
  </si>
  <si>
    <t>DHFL Pramerica Tax Plan</t>
  </si>
  <si>
    <t>DHFL Pramerica Arbitrage Fund</t>
  </si>
  <si>
    <t>DHFL Pramerica Balance Advantage Fund</t>
  </si>
  <si>
    <t>DHFL Pramerica Large Cap Fund</t>
  </si>
  <si>
    <t>DHFL Pramerica Diversified Equity Fund</t>
  </si>
  <si>
    <t>DHFL Pramerica Large Cap Fund Series 3</t>
  </si>
  <si>
    <t>DHFL Pramerica Equity Income Fund</t>
  </si>
  <si>
    <t>DHFL Pramerica Midcap Opportunities Fund</t>
  </si>
  <si>
    <t>DHFL Pramerica Mid Cap Fund Series 1</t>
  </si>
  <si>
    <t>DHFL Pramerica Large Cap Fund Series 1</t>
  </si>
  <si>
    <t>DHFL Pramerica Large Cap Fund Series 2</t>
  </si>
  <si>
    <t>DHFL Pramerica Large Cap Equity Fund</t>
  </si>
  <si>
    <t>DHFL Pramerica Dynamic Asset Allocation Fund</t>
  </si>
  <si>
    <t>DHFL Pramerica Top Euroland Offshore Fund</t>
  </si>
  <si>
    <t>DHFL Pramerica Global Agribusiness Offshore Fund</t>
  </si>
  <si>
    <t>DHFL Pramerica Mutual Fund : Net Assets Under Management (AUM) as on 31st July 2016 (All figures in Rs. Crore)</t>
  </si>
  <si>
    <t>DHFL Pramerica Mutual Fund (All figures in Rs. Crore)</t>
  </si>
  <si>
    <t>Table showing State wise /Union Territory wise contribution to AUM of category of schemes as on 31st July 2016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</si>
</sst>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-* #,##0.00_-;\-* #,##0.00_-;_-* &quot;-&quot;??_-;_-@_-"/>
  </numFmts>
  <fonts count="10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</cellStyleXfs>
  <cellXfs count="96">
    <xf numFmtId="0" fontId="0" fillId="0" borderId="0" xfId="0"/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0" fontId="8" fillId="0" borderId="1" xfId="0" applyFont="1" applyBorder="1"/>
    <xf numFmtId="2" fontId="6" fillId="0" borderId="3" xfId="2" applyNumberFormat="1" applyFont="1" applyFill="1" applyBorder="1"/>
    <xf numFmtId="0" fontId="8" fillId="0" borderId="0" xfId="0" applyFont="1"/>
    <xf numFmtId="2" fontId="6" fillId="0" borderId="1" xfId="2" applyNumberFormat="1" applyFont="1" applyFill="1" applyBorder="1" applyAlignment="1">
      <alignment horizontal="center" vertical="top" wrapText="1"/>
    </xf>
    <xf numFmtId="165" fontId="8" fillId="0" borderId="1" xfId="4" applyFont="1" applyBorder="1"/>
    <xf numFmtId="165" fontId="8" fillId="0" borderId="1" xfId="0" applyNumberFormat="1" applyFont="1" applyBorder="1"/>
    <xf numFmtId="165" fontId="8" fillId="0" borderId="0" xfId="0" applyNumberFormat="1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165" fontId="8" fillId="0" borderId="1" xfId="4" applyFont="1" applyBorder="1" applyAlignment="1">
      <alignment horizontal="left"/>
    </xf>
    <xf numFmtId="0" fontId="8" fillId="0" borderId="1" xfId="1" applyFont="1" applyBorder="1"/>
    <xf numFmtId="165" fontId="7" fillId="0" borderId="1" xfId="0" applyNumberFormat="1" applyFont="1" applyBorder="1"/>
    <xf numFmtId="165" fontId="7" fillId="0" borderId="1" xfId="4" applyFont="1" applyBorder="1"/>
    <xf numFmtId="164" fontId="8" fillId="0" borderId="0" xfId="0" applyNumberFormat="1" applyFont="1"/>
    <xf numFmtId="165" fontId="8" fillId="0" borderId="0" xfId="4" applyFont="1"/>
    <xf numFmtId="165" fontId="7" fillId="2" borderId="1" xfId="0" applyNumberFormat="1" applyFont="1" applyFill="1" applyBorder="1"/>
    <xf numFmtId="2" fontId="6" fillId="3" borderId="1" xfId="2" applyNumberFormat="1" applyFont="1" applyFill="1" applyBorder="1" applyAlignment="1">
      <alignment horizontal="center" vertical="top" wrapText="1"/>
    </xf>
    <xf numFmtId="2" fontId="7" fillId="0" borderId="0" xfId="0" applyNumberFormat="1" applyFont="1" applyFill="1" applyBorder="1"/>
    <xf numFmtId="165" fontId="7" fillId="2" borderId="1" xfId="0" applyNumberFormat="1" applyFont="1" applyFill="1" applyBorder="1" applyAlignment="1">
      <alignment horizontal="center"/>
    </xf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49" fontId="4" fillId="0" borderId="23" xfId="1" applyNumberFormat="1" applyFont="1" applyFill="1" applyBorder="1" applyAlignment="1">
      <alignment horizontal="center" vertical="center" wrapText="1"/>
    </xf>
    <xf numFmtId="49" fontId="4" fillId="0" borderId="6" xfId="1" applyNumberFormat="1" applyFont="1" applyFill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horizontal="center" vertical="center" wrapText="1"/>
    </xf>
    <xf numFmtId="49" fontId="4" fillId="0" borderId="7" xfId="1" applyNumberFormat="1" applyFont="1" applyFill="1" applyBorder="1" applyAlignment="1">
      <alignment horizontal="center" vertical="center" wrapText="1"/>
    </xf>
    <xf numFmtId="2" fontId="6" fillId="0" borderId="24" xfId="2" applyNumberFormat="1" applyFont="1" applyFill="1" applyBorder="1" applyAlignment="1">
      <alignment horizontal="left" vertical="top" wrapText="1"/>
    </xf>
    <xf numFmtId="2" fontId="6" fillId="0" borderId="25" xfId="2" applyNumberFormat="1" applyFont="1" applyFill="1" applyBorder="1" applyAlignment="1">
      <alignment horizontal="left" vertical="top" wrapText="1"/>
    </xf>
    <xf numFmtId="2" fontId="6" fillId="0" borderId="26" xfId="2" applyNumberFormat="1" applyFont="1" applyFill="1" applyBorder="1" applyAlignment="1">
      <alignment horizontal="left" vertical="top" wrapText="1"/>
    </xf>
    <xf numFmtId="165" fontId="6" fillId="0" borderId="18" xfId="4" applyFont="1" applyFill="1" applyBorder="1" applyAlignment="1">
      <alignment horizontal="center" vertical="center" wrapText="1"/>
    </xf>
    <xf numFmtId="165" fontId="6" fillId="0" borderId="19" xfId="4" applyFont="1" applyFill="1" applyBorder="1" applyAlignment="1">
      <alignment horizontal="center" vertical="center" wrapText="1"/>
    </xf>
    <xf numFmtId="165" fontId="6" fillId="0" borderId="20" xfId="4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0" xfId="2" applyFont="1" applyFill="1"/>
    <xf numFmtId="2" fontId="6" fillId="0" borderId="15" xfId="2" applyNumberFormat="1" applyFont="1" applyFill="1" applyBorder="1" applyAlignment="1">
      <alignment horizontal="center" vertical="top" wrapText="1"/>
    </xf>
    <xf numFmtId="2" fontId="6" fillId="0" borderId="16" xfId="2" applyNumberFormat="1" applyFont="1" applyFill="1" applyBorder="1" applyAlignment="1">
      <alignment horizontal="center" vertical="top" wrapText="1"/>
    </xf>
    <xf numFmtId="2" fontId="6" fillId="0" borderId="17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/>
    </xf>
    <xf numFmtId="2" fontId="6" fillId="0" borderId="16" xfId="2" applyNumberFormat="1" applyFont="1" applyFill="1" applyBorder="1" applyAlignment="1">
      <alignment horizontal="center"/>
    </xf>
    <xf numFmtId="2" fontId="6" fillId="0" borderId="17" xfId="2" applyNumberFormat="1" applyFont="1" applyFill="1" applyBorder="1" applyAlignment="1">
      <alignment horizontal="center"/>
    </xf>
    <xf numFmtId="0" fontId="6" fillId="0" borderId="0" xfId="2" applyFont="1" applyFill="1"/>
    <xf numFmtId="0" fontId="7" fillId="0" borderId="6" xfId="0" applyFont="1" applyFill="1" applyBorder="1"/>
    <xf numFmtId="0" fontId="7" fillId="0" borderId="7" xfId="0" applyFont="1" applyFill="1" applyBorder="1" applyAlignment="1">
      <alignment wrapText="1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/>
    <xf numFmtId="0" fontId="8" fillId="0" borderId="7" xfId="0" applyFont="1" applyFill="1" applyBorder="1" applyAlignment="1">
      <alignment wrapText="1"/>
    </xf>
    <xf numFmtId="0" fontId="8" fillId="0" borderId="7" xfId="0" applyFont="1" applyFill="1" applyBorder="1" applyAlignment="1">
      <alignment horizontal="right" wrapText="1"/>
    </xf>
    <xf numFmtId="0" fontId="0" fillId="0" borderId="0" xfId="0" applyFill="1"/>
    <xf numFmtId="165" fontId="8" fillId="0" borderId="6" xfId="4" applyFont="1" applyFill="1" applyBorder="1"/>
    <xf numFmtId="0" fontId="8" fillId="0" borderId="22" xfId="0" applyFont="1" applyFill="1" applyBorder="1" applyAlignment="1">
      <alignment horizontal="right" wrapText="1"/>
    </xf>
    <xf numFmtId="2" fontId="8" fillId="0" borderId="1" xfId="0" applyNumberFormat="1" applyFont="1" applyFill="1" applyBorder="1"/>
    <xf numFmtId="2" fontId="8" fillId="0" borderId="7" xfId="4" applyNumberFormat="1" applyFont="1" applyFill="1" applyBorder="1"/>
    <xf numFmtId="2" fontId="7" fillId="0" borderId="7" xfId="4" applyNumberFormat="1" applyFont="1" applyFill="1" applyBorder="1"/>
    <xf numFmtId="2" fontId="8" fillId="0" borderId="21" xfId="0" applyNumberFormat="1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center"/>
    </xf>
    <xf numFmtId="2" fontId="8" fillId="0" borderId="4" xfId="0" applyNumberFormat="1" applyFont="1" applyFill="1" applyBorder="1"/>
    <xf numFmtId="2" fontId="8" fillId="0" borderId="5" xfId="0" applyNumberFormat="1" applyFont="1" applyFill="1" applyBorder="1"/>
    <xf numFmtId="2" fontId="8" fillId="0" borderId="6" xfId="4" applyNumberFormat="1" applyFont="1" applyFill="1" applyBorder="1"/>
    <xf numFmtId="2" fontId="8" fillId="0" borderId="21" xfId="0" applyNumberFormat="1" applyFont="1" applyFill="1" applyBorder="1"/>
    <xf numFmtId="2" fontId="8" fillId="0" borderId="22" xfId="0" applyNumberFormat="1" applyFont="1" applyFill="1" applyBorder="1"/>
    <xf numFmtId="2" fontId="7" fillId="0" borderId="6" xfId="4" applyNumberFormat="1" applyFont="1" applyFill="1" applyBorder="1"/>
    <xf numFmtId="2" fontId="8" fillId="0" borderId="0" xfId="0" applyNumberFormat="1" applyFont="1" applyFill="1" applyBorder="1"/>
    <xf numFmtId="0" fontId="7" fillId="0" borderId="7" xfId="0" applyFont="1" applyFill="1" applyBorder="1" applyAlignment="1">
      <alignment horizontal="right" wrapText="1"/>
    </xf>
    <xf numFmtId="2" fontId="7" fillId="0" borderId="4" xfId="0" applyNumberFormat="1" applyFont="1" applyFill="1" applyBorder="1"/>
    <xf numFmtId="0" fontId="7" fillId="0" borderId="0" xfId="0" applyFont="1" applyFill="1" applyBorder="1"/>
    <xf numFmtId="0" fontId="9" fillId="0" borderId="7" xfId="0" applyFont="1" applyFill="1" applyBorder="1" applyAlignment="1">
      <alignment wrapText="1"/>
    </xf>
    <xf numFmtId="2" fontId="7" fillId="0" borderId="21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2" fontId="7" fillId="0" borderId="5" xfId="0" applyNumberFormat="1" applyFont="1" applyFill="1" applyBorder="1"/>
    <xf numFmtId="0" fontId="7" fillId="0" borderId="7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right"/>
    </xf>
    <xf numFmtId="2" fontId="8" fillId="0" borderId="1" xfId="0" applyNumberFormat="1" applyFont="1" applyFill="1" applyBorder="1" applyAlignment="1">
      <alignment horizontal="center"/>
    </xf>
    <xf numFmtId="2" fontId="7" fillId="0" borderId="4" xfId="4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2" fontId="8" fillId="0" borderId="2" xfId="0" applyNumberFormat="1" applyFont="1" applyFill="1" applyBorder="1"/>
    <xf numFmtId="2" fontId="8" fillId="0" borderId="3" xfId="0" applyNumberFormat="1" applyFont="1" applyFill="1" applyBorder="1"/>
    <xf numFmtId="2" fontId="8" fillId="0" borderId="4" xfId="4" applyNumberFormat="1" applyFont="1" applyFill="1" applyBorder="1"/>
    <xf numFmtId="0" fontId="7" fillId="0" borderId="8" xfId="0" applyFont="1" applyFill="1" applyBorder="1"/>
    <xf numFmtId="0" fontId="7" fillId="0" borderId="0" xfId="0" applyFont="1" applyFill="1" applyBorder="1" applyAlignment="1">
      <alignment horizontal="right" wrapText="1"/>
    </xf>
    <xf numFmtId="2" fontId="8" fillId="0" borderId="0" xfId="4" applyNumberFormat="1" applyFont="1" applyFill="1" applyBorder="1"/>
    <xf numFmtId="165" fontId="8" fillId="0" borderId="0" xfId="4" applyFont="1" applyFill="1" applyBorder="1"/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75"/>
  <sheetViews>
    <sheetView showGridLines="0"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Z167" sqref="AZ167"/>
    </sheetView>
  </sheetViews>
  <sheetFormatPr defaultColWidth="9.140625" defaultRowHeight="12.75"/>
  <cols>
    <col min="1" max="1" width="6.7109375" style="55" bestFit="1" customWidth="1"/>
    <col min="2" max="2" width="49.28515625" style="55" customWidth="1"/>
    <col min="3" max="3" width="5.5703125" style="55" bestFit="1" customWidth="1"/>
    <col min="4" max="4" width="7.28515625" style="55" bestFit="1" customWidth="1"/>
    <col min="5" max="7" width="5.140625" style="55" customWidth="1"/>
    <col min="8" max="8" width="5.85546875" style="55" bestFit="1" customWidth="1"/>
    <col min="9" max="9" width="8.7109375" style="55" bestFit="1" customWidth="1"/>
    <col min="10" max="10" width="7.85546875" style="55" bestFit="1" customWidth="1"/>
    <col min="11" max="11" width="5.140625" style="55" customWidth="1"/>
    <col min="12" max="12" width="8" style="55" customWidth="1"/>
    <col min="13" max="13" width="5.140625" style="55" bestFit="1" customWidth="1"/>
    <col min="14" max="14" width="6.85546875" style="55" bestFit="1" customWidth="1"/>
    <col min="15" max="15" width="5.140625" style="55" bestFit="1" customWidth="1"/>
    <col min="16" max="16" width="5.140625" style="55" customWidth="1"/>
    <col min="17" max="18" width="5.140625" style="55" bestFit="1" customWidth="1"/>
    <col min="19" max="19" width="7.5703125" style="55" bestFit="1" customWidth="1"/>
    <col min="20" max="20" width="5.85546875" style="55" bestFit="1" customWidth="1"/>
    <col min="21" max="21" width="6.42578125" style="55" bestFit="1" customWidth="1"/>
    <col min="22" max="22" width="6.28515625" style="55" customWidth="1"/>
    <col min="23" max="23" width="5.140625" style="55" customWidth="1"/>
    <col min="24" max="24" width="5.140625" style="55" bestFit="1" customWidth="1"/>
    <col min="25" max="27" width="5.140625" style="55" customWidth="1"/>
    <col min="28" max="28" width="5.140625" style="55" bestFit="1" customWidth="1"/>
    <col min="29" max="29" width="7.5703125" style="55" bestFit="1" customWidth="1"/>
    <col min="30" max="31" width="5.140625" style="55" customWidth="1"/>
    <col min="32" max="32" width="7.5703125" style="55" bestFit="1" customWidth="1"/>
    <col min="33" max="33" width="5.140625" style="55" customWidth="1"/>
    <col min="34" max="34" width="5.140625" style="55" bestFit="1" customWidth="1"/>
    <col min="35" max="36" width="5.140625" style="55" customWidth="1"/>
    <col min="37" max="39" width="5.140625" style="55" bestFit="1" customWidth="1"/>
    <col min="40" max="41" width="5.140625" style="55" customWidth="1"/>
    <col min="42" max="42" width="5.140625" style="55" bestFit="1" customWidth="1"/>
    <col min="43" max="43" width="5.140625" style="55" customWidth="1"/>
    <col min="44" max="44" width="6.28515625" style="55" customWidth="1"/>
    <col min="45" max="47" width="5.140625" style="55" customWidth="1"/>
    <col min="48" max="48" width="7.5703125" style="55" bestFit="1" customWidth="1"/>
    <col min="49" max="49" width="8.7109375" style="55" bestFit="1" customWidth="1"/>
    <col min="50" max="50" width="7.85546875" style="55" bestFit="1" customWidth="1"/>
    <col min="51" max="51" width="6.140625" style="55" customWidth="1"/>
    <col min="52" max="52" width="8.7109375" style="55" bestFit="1" customWidth="1"/>
    <col min="53" max="55" width="5.140625" style="55" bestFit="1" customWidth="1"/>
    <col min="56" max="56" width="5.140625" style="55" customWidth="1"/>
    <col min="57" max="57" width="5.140625" style="55" bestFit="1" customWidth="1"/>
    <col min="58" max="58" width="7.140625" style="55" customWidth="1"/>
    <col min="59" max="59" width="7.5703125" style="55" bestFit="1" customWidth="1"/>
    <col min="60" max="60" width="6.42578125" style="55" bestFit="1" customWidth="1"/>
    <col min="61" max="61" width="5.140625" style="55" customWidth="1"/>
    <col min="62" max="62" width="6.85546875" style="55" bestFit="1" customWidth="1"/>
    <col min="63" max="63" width="15" style="95" bestFit="1" customWidth="1"/>
    <col min="64" max="16384" width="9.140625" style="55"/>
  </cols>
  <sheetData>
    <row r="1" spans="1:63" s="42" customFormat="1" ht="13.5" thickBot="1">
      <c r="A1" s="29" t="s">
        <v>78</v>
      </c>
      <c r="B1" s="31" t="s">
        <v>104</v>
      </c>
      <c r="C1" s="33" t="s">
        <v>205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5"/>
    </row>
    <row r="2" spans="1:63" s="42" customFormat="1" ht="13.5" thickBot="1">
      <c r="A2" s="30"/>
      <c r="B2" s="32"/>
      <c r="C2" s="43" t="s">
        <v>31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  <c r="W2" s="43" t="s">
        <v>27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5"/>
      <c r="AQ2" s="43" t="s">
        <v>28</v>
      </c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5"/>
      <c r="BK2" s="36" t="s">
        <v>25</v>
      </c>
    </row>
    <row r="3" spans="1:63" s="49" customFormat="1" ht="13.5" thickBot="1">
      <c r="A3" s="30"/>
      <c r="B3" s="32"/>
      <c r="C3" s="46" t="s">
        <v>12</v>
      </c>
      <c r="D3" s="47"/>
      <c r="E3" s="47"/>
      <c r="F3" s="47"/>
      <c r="G3" s="47"/>
      <c r="H3" s="47"/>
      <c r="I3" s="47"/>
      <c r="J3" s="47"/>
      <c r="K3" s="47"/>
      <c r="L3" s="48"/>
      <c r="M3" s="46" t="s">
        <v>13</v>
      </c>
      <c r="N3" s="47"/>
      <c r="O3" s="47"/>
      <c r="P3" s="47"/>
      <c r="Q3" s="47"/>
      <c r="R3" s="47"/>
      <c r="S3" s="47"/>
      <c r="T3" s="47"/>
      <c r="U3" s="47"/>
      <c r="V3" s="48"/>
      <c r="W3" s="46" t="s">
        <v>12</v>
      </c>
      <c r="X3" s="47"/>
      <c r="Y3" s="47"/>
      <c r="Z3" s="47"/>
      <c r="AA3" s="47"/>
      <c r="AB3" s="47"/>
      <c r="AC3" s="47"/>
      <c r="AD3" s="47"/>
      <c r="AE3" s="47"/>
      <c r="AF3" s="48"/>
      <c r="AG3" s="46" t="s">
        <v>13</v>
      </c>
      <c r="AH3" s="47"/>
      <c r="AI3" s="47"/>
      <c r="AJ3" s="47"/>
      <c r="AK3" s="47"/>
      <c r="AL3" s="47"/>
      <c r="AM3" s="47"/>
      <c r="AN3" s="47"/>
      <c r="AO3" s="47"/>
      <c r="AP3" s="48"/>
      <c r="AQ3" s="46" t="s">
        <v>12</v>
      </c>
      <c r="AR3" s="47"/>
      <c r="AS3" s="47"/>
      <c r="AT3" s="47"/>
      <c r="AU3" s="47"/>
      <c r="AV3" s="47"/>
      <c r="AW3" s="47"/>
      <c r="AX3" s="47"/>
      <c r="AY3" s="47"/>
      <c r="AZ3" s="48"/>
      <c r="BA3" s="46" t="s">
        <v>13</v>
      </c>
      <c r="BB3" s="47"/>
      <c r="BC3" s="47"/>
      <c r="BD3" s="47"/>
      <c r="BE3" s="47"/>
      <c r="BF3" s="47"/>
      <c r="BG3" s="47"/>
      <c r="BH3" s="47"/>
      <c r="BI3" s="47"/>
      <c r="BJ3" s="48"/>
      <c r="BK3" s="37"/>
    </row>
    <row r="4" spans="1:63" s="49" customFormat="1">
      <c r="A4" s="30"/>
      <c r="B4" s="32"/>
      <c r="C4" s="26" t="s">
        <v>37</v>
      </c>
      <c r="D4" s="27"/>
      <c r="E4" s="27"/>
      <c r="F4" s="27"/>
      <c r="G4" s="28"/>
      <c r="H4" s="23" t="s">
        <v>38</v>
      </c>
      <c r="I4" s="24"/>
      <c r="J4" s="24"/>
      <c r="K4" s="24"/>
      <c r="L4" s="25"/>
      <c r="M4" s="26" t="s">
        <v>37</v>
      </c>
      <c r="N4" s="27"/>
      <c r="O4" s="27"/>
      <c r="P4" s="27"/>
      <c r="Q4" s="28"/>
      <c r="R4" s="23" t="s">
        <v>38</v>
      </c>
      <c r="S4" s="24"/>
      <c r="T4" s="24"/>
      <c r="U4" s="24"/>
      <c r="V4" s="25"/>
      <c r="W4" s="26" t="s">
        <v>37</v>
      </c>
      <c r="X4" s="27"/>
      <c r="Y4" s="27"/>
      <c r="Z4" s="27"/>
      <c r="AA4" s="28"/>
      <c r="AB4" s="23" t="s">
        <v>38</v>
      </c>
      <c r="AC4" s="24"/>
      <c r="AD4" s="24"/>
      <c r="AE4" s="24"/>
      <c r="AF4" s="25"/>
      <c r="AG4" s="26" t="s">
        <v>37</v>
      </c>
      <c r="AH4" s="27"/>
      <c r="AI4" s="27"/>
      <c r="AJ4" s="27"/>
      <c r="AK4" s="28"/>
      <c r="AL4" s="23" t="s">
        <v>38</v>
      </c>
      <c r="AM4" s="24"/>
      <c r="AN4" s="24"/>
      <c r="AO4" s="24"/>
      <c r="AP4" s="25"/>
      <c r="AQ4" s="26" t="s">
        <v>37</v>
      </c>
      <c r="AR4" s="27"/>
      <c r="AS4" s="27"/>
      <c r="AT4" s="27"/>
      <c r="AU4" s="28"/>
      <c r="AV4" s="23" t="s">
        <v>38</v>
      </c>
      <c r="AW4" s="24"/>
      <c r="AX4" s="24"/>
      <c r="AY4" s="24"/>
      <c r="AZ4" s="25"/>
      <c r="BA4" s="26" t="s">
        <v>37</v>
      </c>
      <c r="BB4" s="27"/>
      <c r="BC4" s="27"/>
      <c r="BD4" s="27"/>
      <c r="BE4" s="28"/>
      <c r="BF4" s="23" t="s">
        <v>38</v>
      </c>
      <c r="BG4" s="24"/>
      <c r="BH4" s="24"/>
      <c r="BI4" s="24"/>
      <c r="BJ4" s="25"/>
      <c r="BK4" s="37"/>
    </row>
    <row r="5" spans="1:63" s="49" customFormat="1">
      <c r="A5" s="30"/>
      <c r="B5" s="32"/>
      <c r="C5" s="1">
        <v>1</v>
      </c>
      <c r="D5" s="2">
        <v>2</v>
      </c>
      <c r="E5" s="2">
        <v>3</v>
      </c>
      <c r="F5" s="2">
        <v>4</v>
      </c>
      <c r="G5" s="3">
        <v>5</v>
      </c>
      <c r="H5" s="1">
        <v>1</v>
      </c>
      <c r="I5" s="2">
        <v>2</v>
      </c>
      <c r="J5" s="2">
        <v>3</v>
      </c>
      <c r="K5" s="2">
        <v>4</v>
      </c>
      <c r="L5" s="3">
        <v>5</v>
      </c>
      <c r="M5" s="1">
        <v>1</v>
      </c>
      <c r="N5" s="2">
        <v>2</v>
      </c>
      <c r="O5" s="2">
        <v>3</v>
      </c>
      <c r="P5" s="2">
        <v>4</v>
      </c>
      <c r="Q5" s="3">
        <v>5</v>
      </c>
      <c r="R5" s="1">
        <v>1</v>
      </c>
      <c r="S5" s="2">
        <v>2</v>
      </c>
      <c r="T5" s="2">
        <v>3</v>
      </c>
      <c r="U5" s="2">
        <v>4</v>
      </c>
      <c r="V5" s="3">
        <v>5</v>
      </c>
      <c r="W5" s="1">
        <v>1</v>
      </c>
      <c r="X5" s="2">
        <v>2</v>
      </c>
      <c r="Y5" s="2">
        <v>3</v>
      </c>
      <c r="Z5" s="2">
        <v>4</v>
      </c>
      <c r="AA5" s="3">
        <v>5</v>
      </c>
      <c r="AB5" s="1">
        <v>1</v>
      </c>
      <c r="AC5" s="2">
        <v>2</v>
      </c>
      <c r="AD5" s="2">
        <v>3</v>
      </c>
      <c r="AE5" s="2">
        <v>4</v>
      </c>
      <c r="AF5" s="3">
        <v>5</v>
      </c>
      <c r="AG5" s="1">
        <v>1</v>
      </c>
      <c r="AH5" s="2">
        <v>2</v>
      </c>
      <c r="AI5" s="2">
        <v>3</v>
      </c>
      <c r="AJ5" s="2">
        <v>4</v>
      </c>
      <c r="AK5" s="3">
        <v>5</v>
      </c>
      <c r="AL5" s="1">
        <v>1</v>
      </c>
      <c r="AM5" s="2">
        <v>2</v>
      </c>
      <c r="AN5" s="2">
        <v>3</v>
      </c>
      <c r="AO5" s="2">
        <v>4</v>
      </c>
      <c r="AP5" s="3">
        <v>5</v>
      </c>
      <c r="AQ5" s="1">
        <v>1</v>
      </c>
      <c r="AR5" s="2">
        <v>2</v>
      </c>
      <c r="AS5" s="2">
        <v>3</v>
      </c>
      <c r="AT5" s="2">
        <v>4</v>
      </c>
      <c r="AU5" s="3">
        <v>5</v>
      </c>
      <c r="AV5" s="1">
        <v>1</v>
      </c>
      <c r="AW5" s="2">
        <v>2</v>
      </c>
      <c r="AX5" s="2">
        <v>3</v>
      </c>
      <c r="AY5" s="2">
        <v>4</v>
      </c>
      <c r="AZ5" s="3">
        <v>5</v>
      </c>
      <c r="BA5" s="1">
        <v>1</v>
      </c>
      <c r="BB5" s="2">
        <v>2</v>
      </c>
      <c r="BC5" s="2">
        <v>3</v>
      </c>
      <c r="BD5" s="2">
        <v>4</v>
      </c>
      <c r="BE5" s="3">
        <v>5</v>
      </c>
      <c r="BF5" s="1">
        <v>1</v>
      </c>
      <c r="BG5" s="2">
        <v>2</v>
      </c>
      <c r="BH5" s="2">
        <v>3</v>
      </c>
      <c r="BI5" s="2">
        <v>4</v>
      </c>
      <c r="BJ5" s="3">
        <v>5</v>
      </c>
      <c r="BK5" s="38"/>
    </row>
    <row r="6" spans="1:63">
      <c r="A6" s="50" t="s">
        <v>0</v>
      </c>
      <c r="B6" s="51" t="s">
        <v>6</v>
      </c>
      <c r="C6" s="5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</row>
    <row r="7" spans="1:63">
      <c r="A7" s="50" t="s">
        <v>79</v>
      </c>
      <c r="B7" s="56" t="s">
        <v>14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</row>
    <row r="8" spans="1:63">
      <c r="A8" s="50"/>
      <c r="B8" s="57" t="s">
        <v>39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</row>
    <row r="9" spans="1:63">
      <c r="A9" s="50"/>
      <c r="B9" s="60" t="s">
        <v>105</v>
      </c>
      <c r="C9" s="61">
        <v>0</v>
      </c>
      <c r="D9" s="61">
        <v>424.45673541990317</v>
      </c>
      <c r="E9" s="61">
        <v>0</v>
      </c>
      <c r="F9" s="61">
        <v>0</v>
      </c>
      <c r="G9" s="61">
        <v>0</v>
      </c>
      <c r="H9" s="61">
        <v>1.4406199309032257</v>
      </c>
      <c r="I9" s="61">
        <v>4534.3591342955779</v>
      </c>
      <c r="J9" s="61">
        <v>992.65864460045145</v>
      </c>
      <c r="K9" s="61">
        <v>0</v>
      </c>
      <c r="L9" s="61">
        <v>30.860063714645165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0.16822657135483873</v>
      </c>
      <c r="S9" s="61">
        <v>184.36402792500007</v>
      </c>
      <c r="T9" s="61">
        <v>47.950542734096764</v>
      </c>
      <c r="U9" s="61">
        <v>0</v>
      </c>
      <c r="V9" s="61">
        <v>0.71049113899999994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0</v>
      </c>
      <c r="AD9" s="61">
        <v>0</v>
      </c>
      <c r="AE9" s="61">
        <v>0</v>
      </c>
      <c r="AF9" s="61">
        <v>0</v>
      </c>
      <c r="AG9" s="61">
        <v>0</v>
      </c>
      <c r="AH9" s="61">
        <v>0</v>
      </c>
      <c r="AI9" s="61">
        <v>0</v>
      </c>
      <c r="AJ9" s="61">
        <v>0</v>
      </c>
      <c r="AK9" s="61">
        <v>0</v>
      </c>
      <c r="AL9" s="61">
        <v>0</v>
      </c>
      <c r="AM9" s="61">
        <v>0</v>
      </c>
      <c r="AN9" s="61">
        <v>0</v>
      </c>
      <c r="AO9" s="61">
        <v>0</v>
      </c>
      <c r="AP9" s="61">
        <v>0</v>
      </c>
      <c r="AQ9" s="61">
        <v>0</v>
      </c>
      <c r="AR9" s="61">
        <v>3.1977890781612905</v>
      </c>
      <c r="AS9" s="61">
        <v>0</v>
      </c>
      <c r="AT9" s="61">
        <v>0</v>
      </c>
      <c r="AU9" s="61">
        <v>0</v>
      </c>
      <c r="AV9" s="61">
        <v>7.0022428673548323</v>
      </c>
      <c r="AW9" s="61">
        <v>1372.1963351110323</v>
      </c>
      <c r="AX9" s="61">
        <v>670.65824586648387</v>
      </c>
      <c r="AY9" s="61">
        <v>14.044866701258069</v>
      </c>
      <c r="AZ9" s="61">
        <v>127.39673160096783</v>
      </c>
      <c r="BA9" s="61">
        <v>0</v>
      </c>
      <c r="BB9" s="61">
        <v>0</v>
      </c>
      <c r="BC9" s="61">
        <v>0</v>
      </c>
      <c r="BD9" s="61">
        <v>0</v>
      </c>
      <c r="BE9" s="61">
        <v>0</v>
      </c>
      <c r="BF9" s="61">
        <v>1.585394765032258</v>
      </c>
      <c r="BG9" s="61">
        <v>170.53650407183869</v>
      </c>
      <c r="BH9" s="61">
        <v>4.548705231387097</v>
      </c>
      <c r="BI9" s="61">
        <v>0</v>
      </c>
      <c r="BJ9" s="61">
        <v>7.0671402185483885</v>
      </c>
      <c r="BK9" s="62">
        <f>SUM(C9:BJ9)</f>
        <v>8595.2024418429992</v>
      </c>
    </row>
    <row r="10" spans="1:63">
      <c r="A10" s="50"/>
      <c r="B10" s="60" t="s">
        <v>106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  <c r="P10" s="61">
        <v>0</v>
      </c>
      <c r="Q10" s="61">
        <v>0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61">
        <v>0</v>
      </c>
      <c r="AC10" s="61">
        <v>0</v>
      </c>
      <c r="AD10" s="61">
        <v>0</v>
      </c>
      <c r="AE10" s="61">
        <v>0</v>
      </c>
      <c r="AF10" s="61">
        <v>0</v>
      </c>
      <c r="AG10" s="61">
        <v>0</v>
      </c>
      <c r="AH10" s="61">
        <v>0</v>
      </c>
      <c r="AI10" s="61">
        <v>0</v>
      </c>
      <c r="AJ10" s="61">
        <v>0</v>
      </c>
      <c r="AK10" s="61">
        <v>0</v>
      </c>
      <c r="AL10" s="61">
        <v>0</v>
      </c>
      <c r="AM10" s="61">
        <v>0</v>
      </c>
      <c r="AN10" s="61">
        <v>0</v>
      </c>
      <c r="AO10" s="61">
        <v>0</v>
      </c>
      <c r="AP10" s="61">
        <v>0</v>
      </c>
      <c r="AQ10" s="61">
        <v>0</v>
      </c>
      <c r="AR10" s="61">
        <v>0</v>
      </c>
      <c r="AS10" s="61">
        <v>0</v>
      </c>
      <c r="AT10" s="61">
        <v>0</v>
      </c>
      <c r="AU10" s="61">
        <v>0</v>
      </c>
      <c r="AV10" s="61">
        <v>0</v>
      </c>
      <c r="AW10" s="61">
        <v>0</v>
      </c>
      <c r="AX10" s="61">
        <v>0</v>
      </c>
      <c r="AY10" s="61">
        <v>0</v>
      </c>
      <c r="AZ10" s="61">
        <v>0</v>
      </c>
      <c r="BA10" s="61">
        <v>0</v>
      </c>
      <c r="BB10" s="61">
        <v>0</v>
      </c>
      <c r="BC10" s="61">
        <v>0</v>
      </c>
      <c r="BD10" s="61">
        <v>0</v>
      </c>
      <c r="BE10" s="61">
        <v>0</v>
      </c>
      <c r="BF10" s="61">
        <v>0</v>
      </c>
      <c r="BG10" s="61">
        <v>0</v>
      </c>
      <c r="BH10" s="61">
        <v>0</v>
      </c>
      <c r="BI10" s="61">
        <v>0</v>
      </c>
      <c r="BJ10" s="61">
        <v>0</v>
      </c>
      <c r="BK10" s="62">
        <f t="shared" ref="BK10:BK11" si="0">SUM(C10:BJ10)</f>
        <v>0</v>
      </c>
    </row>
    <row r="11" spans="1:63">
      <c r="A11" s="50"/>
      <c r="B11" s="60" t="s">
        <v>107</v>
      </c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61">
        <v>0</v>
      </c>
      <c r="AE11" s="61">
        <v>0</v>
      </c>
      <c r="AF11" s="61">
        <v>0</v>
      </c>
      <c r="AG11" s="61">
        <v>0</v>
      </c>
      <c r="AH11" s="61">
        <v>0</v>
      </c>
      <c r="AI11" s="61">
        <v>0</v>
      </c>
      <c r="AJ11" s="61">
        <v>0</v>
      </c>
      <c r="AK11" s="61">
        <v>0</v>
      </c>
      <c r="AL11" s="61">
        <v>0</v>
      </c>
      <c r="AM11" s="61">
        <v>0</v>
      </c>
      <c r="AN11" s="61">
        <v>0</v>
      </c>
      <c r="AO11" s="61">
        <v>0</v>
      </c>
      <c r="AP11" s="61">
        <v>0</v>
      </c>
      <c r="AQ11" s="61">
        <v>0</v>
      </c>
      <c r="AR11" s="61">
        <v>0</v>
      </c>
      <c r="AS11" s="61">
        <v>0</v>
      </c>
      <c r="AT11" s="61">
        <v>0</v>
      </c>
      <c r="AU11" s="61">
        <v>0</v>
      </c>
      <c r="AV11" s="61">
        <v>0</v>
      </c>
      <c r="AW11" s="61">
        <v>0</v>
      </c>
      <c r="AX11" s="61">
        <v>0</v>
      </c>
      <c r="AY11" s="61">
        <v>0</v>
      </c>
      <c r="AZ11" s="61">
        <v>0</v>
      </c>
      <c r="BA11" s="61">
        <v>0</v>
      </c>
      <c r="BB11" s="61">
        <v>0</v>
      </c>
      <c r="BC11" s="61">
        <v>0</v>
      </c>
      <c r="BD11" s="61">
        <v>0</v>
      </c>
      <c r="BE11" s="61">
        <v>0</v>
      </c>
      <c r="BF11" s="61">
        <v>0</v>
      </c>
      <c r="BG11" s="61">
        <v>0</v>
      </c>
      <c r="BH11" s="61">
        <v>0</v>
      </c>
      <c r="BI11" s="61">
        <v>0</v>
      </c>
      <c r="BJ11" s="61">
        <v>0</v>
      </c>
      <c r="BK11" s="62">
        <f t="shared" si="0"/>
        <v>0</v>
      </c>
    </row>
    <row r="12" spans="1:63">
      <c r="A12" s="50"/>
      <c r="B12" s="57" t="s">
        <v>88</v>
      </c>
      <c r="C12" s="61">
        <f t="shared" ref="C12" si="1">SUM(C9:C11)</f>
        <v>0</v>
      </c>
      <c r="D12" s="61">
        <f t="shared" ref="D12:BJ12" si="2">SUM(D9:D11)</f>
        <v>424.45673541990317</v>
      </c>
      <c r="E12" s="61">
        <f t="shared" si="2"/>
        <v>0</v>
      </c>
      <c r="F12" s="61">
        <f t="shared" si="2"/>
        <v>0</v>
      </c>
      <c r="G12" s="61">
        <f t="shared" si="2"/>
        <v>0</v>
      </c>
      <c r="H12" s="61">
        <f t="shared" si="2"/>
        <v>1.4406199309032257</v>
      </c>
      <c r="I12" s="61">
        <f t="shared" si="2"/>
        <v>4534.3591342955779</v>
      </c>
      <c r="J12" s="61">
        <f t="shared" si="2"/>
        <v>992.65864460045145</v>
      </c>
      <c r="K12" s="61">
        <f t="shared" si="2"/>
        <v>0</v>
      </c>
      <c r="L12" s="61">
        <f t="shared" si="2"/>
        <v>30.860063714645165</v>
      </c>
      <c r="M12" s="61">
        <f t="shared" si="2"/>
        <v>0</v>
      </c>
      <c r="N12" s="61">
        <f t="shared" si="2"/>
        <v>0</v>
      </c>
      <c r="O12" s="61">
        <f t="shared" si="2"/>
        <v>0</v>
      </c>
      <c r="P12" s="61">
        <f t="shared" si="2"/>
        <v>0</v>
      </c>
      <c r="Q12" s="61">
        <f t="shared" si="2"/>
        <v>0</v>
      </c>
      <c r="R12" s="61">
        <f t="shared" si="2"/>
        <v>0.16822657135483873</v>
      </c>
      <c r="S12" s="61">
        <f t="shared" si="2"/>
        <v>184.36402792500007</v>
      </c>
      <c r="T12" s="61">
        <f t="shared" si="2"/>
        <v>47.950542734096764</v>
      </c>
      <c r="U12" s="61">
        <f t="shared" si="2"/>
        <v>0</v>
      </c>
      <c r="V12" s="61">
        <f t="shared" si="2"/>
        <v>0.71049113899999994</v>
      </c>
      <c r="W12" s="61">
        <f t="shared" si="2"/>
        <v>0</v>
      </c>
      <c r="X12" s="61">
        <f t="shared" si="2"/>
        <v>0</v>
      </c>
      <c r="Y12" s="61">
        <f t="shared" si="2"/>
        <v>0</v>
      </c>
      <c r="Z12" s="61">
        <f t="shared" si="2"/>
        <v>0</v>
      </c>
      <c r="AA12" s="61">
        <f t="shared" si="2"/>
        <v>0</v>
      </c>
      <c r="AB12" s="61">
        <f t="shared" si="2"/>
        <v>0</v>
      </c>
      <c r="AC12" s="61">
        <f t="shared" si="2"/>
        <v>0</v>
      </c>
      <c r="AD12" s="61">
        <f t="shared" si="2"/>
        <v>0</v>
      </c>
      <c r="AE12" s="61">
        <f t="shared" si="2"/>
        <v>0</v>
      </c>
      <c r="AF12" s="61">
        <f t="shared" si="2"/>
        <v>0</v>
      </c>
      <c r="AG12" s="61">
        <f t="shared" si="2"/>
        <v>0</v>
      </c>
      <c r="AH12" s="61">
        <f t="shared" si="2"/>
        <v>0</v>
      </c>
      <c r="AI12" s="61">
        <f t="shared" si="2"/>
        <v>0</v>
      </c>
      <c r="AJ12" s="61">
        <f t="shared" si="2"/>
        <v>0</v>
      </c>
      <c r="AK12" s="61">
        <f t="shared" si="2"/>
        <v>0</v>
      </c>
      <c r="AL12" s="61">
        <f t="shared" si="2"/>
        <v>0</v>
      </c>
      <c r="AM12" s="61">
        <f t="shared" si="2"/>
        <v>0</v>
      </c>
      <c r="AN12" s="61">
        <f t="shared" si="2"/>
        <v>0</v>
      </c>
      <c r="AO12" s="61">
        <f t="shared" si="2"/>
        <v>0</v>
      </c>
      <c r="AP12" s="61">
        <f t="shared" si="2"/>
        <v>0</v>
      </c>
      <c r="AQ12" s="61">
        <f t="shared" si="2"/>
        <v>0</v>
      </c>
      <c r="AR12" s="61">
        <f t="shared" si="2"/>
        <v>3.1977890781612905</v>
      </c>
      <c r="AS12" s="61">
        <f t="shared" si="2"/>
        <v>0</v>
      </c>
      <c r="AT12" s="61">
        <f t="shared" si="2"/>
        <v>0</v>
      </c>
      <c r="AU12" s="61">
        <f t="shared" si="2"/>
        <v>0</v>
      </c>
      <c r="AV12" s="61">
        <f t="shared" si="2"/>
        <v>7.0022428673548323</v>
      </c>
      <c r="AW12" s="61">
        <f t="shared" si="2"/>
        <v>1372.1963351110323</v>
      </c>
      <c r="AX12" s="61">
        <f t="shared" si="2"/>
        <v>670.65824586648387</v>
      </c>
      <c r="AY12" s="61">
        <f t="shared" si="2"/>
        <v>14.044866701258069</v>
      </c>
      <c r="AZ12" s="61">
        <f t="shared" si="2"/>
        <v>127.39673160096783</v>
      </c>
      <c r="BA12" s="61">
        <f t="shared" si="2"/>
        <v>0</v>
      </c>
      <c r="BB12" s="61">
        <f t="shared" si="2"/>
        <v>0</v>
      </c>
      <c r="BC12" s="61">
        <f t="shared" si="2"/>
        <v>0</v>
      </c>
      <c r="BD12" s="61">
        <f t="shared" si="2"/>
        <v>0</v>
      </c>
      <c r="BE12" s="61">
        <f t="shared" si="2"/>
        <v>0</v>
      </c>
      <c r="BF12" s="61">
        <f t="shared" si="2"/>
        <v>1.585394765032258</v>
      </c>
      <c r="BG12" s="61">
        <f t="shared" si="2"/>
        <v>170.53650407183869</v>
      </c>
      <c r="BH12" s="61">
        <f t="shared" si="2"/>
        <v>4.548705231387097</v>
      </c>
      <c r="BI12" s="61">
        <f t="shared" si="2"/>
        <v>0</v>
      </c>
      <c r="BJ12" s="61">
        <f t="shared" si="2"/>
        <v>7.0671402185483885</v>
      </c>
      <c r="BK12" s="63">
        <f>SUM(BK9:BK11)</f>
        <v>8595.2024418429992</v>
      </c>
    </row>
    <row r="13" spans="1:63">
      <c r="A13" s="50" t="s">
        <v>80</v>
      </c>
      <c r="B13" s="56" t="s">
        <v>3</v>
      </c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6"/>
    </row>
    <row r="14" spans="1:63">
      <c r="A14" s="50"/>
      <c r="B14" s="57" t="s">
        <v>39</v>
      </c>
      <c r="C14" s="67"/>
      <c r="D14" s="61"/>
      <c r="E14" s="61"/>
      <c r="F14" s="61"/>
      <c r="G14" s="68"/>
      <c r="H14" s="67"/>
      <c r="I14" s="61"/>
      <c r="J14" s="61"/>
      <c r="K14" s="61"/>
      <c r="L14" s="68"/>
      <c r="M14" s="67"/>
      <c r="N14" s="61"/>
      <c r="O14" s="61"/>
      <c r="P14" s="61"/>
      <c r="Q14" s="68"/>
      <c r="R14" s="67"/>
      <c r="S14" s="61"/>
      <c r="T14" s="61"/>
      <c r="U14" s="61"/>
      <c r="V14" s="68"/>
      <c r="W14" s="67"/>
      <c r="X14" s="61"/>
      <c r="Y14" s="61"/>
      <c r="Z14" s="61"/>
      <c r="AA14" s="68"/>
      <c r="AB14" s="67"/>
      <c r="AC14" s="61"/>
      <c r="AD14" s="61"/>
      <c r="AE14" s="61"/>
      <c r="AF14" s="68"/>
      <c r="AG14" s="67"/>
      <c r="AH14" s="61"/>
      <c r="AI14" s="61"/>
      <c r="AJ14" s="61"/>
      <c r="AK14" s="68"/>
      <c r="AL14" s="67"/>
      <c r="AM14" s="61"/>
      <c r="AN14" s="61"/>
      <c r="AO14" s="61"/>
      <c r="AP14" s="68"/>
      <c r="AQ14" s="67"/>
      <c r="AR14" s="61"/>
      <c r="AS14" s="61"/>
      <c r="AT14" s="61"/>
      <c r="AU14" s="68"/>
      <c r="AV14" s="67"/>
      <c r="AW14" s="61"/>
      <c r="AX14" s="61"/>
      <c r="AY14" s="61"/>
      <c r="AZ14" s="68"/>
      <c r="BA14" s="67"/>
      <c r="BB14" s="61"/>
      <c r="BC14" s="61"/>
      <c r="BD14" s="61"/>
      <c r="BE14" s="68"/>
      <c r="BF14" s="67"/>
      <c r="BG14" s="61"/>
      <c r="BH14" s="61"/>
      <c r="BI14" s="61"/>
      <c r="BJ14" s="68"/>
      <c r="BK14" s="69"/>
    </row>
    <row r="15" spans="1:63">
      <c r="A15" s="50"/>
      <c r="B15" s="57" t="s">
        <v>108</v>
      </c>
      <c r="C15" s="61">
        <v>0</v>
      </c>
      <c r="D15" s="61">
        <v>0.52873396983870968</v>
      </c>
      <c r="E15" s="61">
        <v>0</v>
      </c>
      <c r="F15" s="61">
        <v>0</v>
      </c>
      <c r="G15" s="61">
        <v>0</v>
      </c>
      <c r="H15" s="61">
        <v>7.7610050193548386E-2</v>
      </c>
      <c r="I15" s="61">
        <v>79.659201495903204</v>
      </c>
      <c r="J15" s="61">
        <v>0</v>
      </c>
      <c r="K15" s="61">
        <v>0</v>
      </c>
      <c r="L15" s="61">
        <v>0.25298556470967742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6.9338848354838722E-2</v>
      </c>
      <c r="S15" s="61">
        <v>0</v>
      </c>
      <c r="T15" s="61">
        <v>0</v>
      </c>
      <c r="U15" s="61">
        <v>0</v>
      </c>
      <c r="V15" s="61">
        <v>3.4289944903225802E-2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0</v>
      </c>
      <c r="AC15" s="61">
        <v>0</v>
      </c>
      <c r="AD15" s="61">
        <v>0</v>
      </c>
      <c r="AE15" s="61">
        <v>0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  <c r="AQ15" s="61">
        <v>0</v>
      </c>
      <c r="AR15" s="61">
        <v>0</v>
      </c>
      <c r="AS15" s="61">
        <v>0</v>
      </c>
      <c r="AT15" s="61">
        <v>0</v>
      </c>
      <c r="AU15" s="61">
        <v>0</v>
      </c>
      <c r="AV15" s="61">
        <v>2.2414801343452773</v>
      </c>
      <c r="AW15" s="61">
        <v>136.95505272846123</v>
      </c>
      <c r="AX15" s="61">
        <v>0</v>
      </c>
      <c r="AY15" s="61">
        <v>0</v>
      </c>
      <c r="AZ15" s="61">
        <v>160.92562365122578</v>
      </c>
      <c r="BA15" s="61">
        <v>0</v>
      </c>
      <c r="BB15" s="61">
        <v>0</v>
      </c>
      <c r="BC15" s="61">
        <v>0</v>
      </c>
      <c r="BD15" s="61">
        <v>0</v>
      </c>
      <c r="BE15" s="61">
        <v>0</v>
      </c>
      <c r="BF15" s="61">
        <v>6.9226652161290314E-2</v>
      </c>
      <c r="BG15" s="61">
        <v>7.6889978722580627</v>
      </c>
      <c r="BH15" s="61">
        <v>0</v>
      </c>
      <c r="BI15" s="61">
        <v>0</v>
      </c>
      <c r="BJ15" s="61">
        <v>9.6150053686451624</v>
      </c>
      <c r="BK15" s="62">
        <f t="shared" ref="BK15" si="3">SUM(C15:BJ15)</f>
        <v>398.11754628099993</v>
      </c>
    </row>
    <row r="16" spans="1:63">
      <c r="A16" s="50"/>
      <c r="B16" s="57" t="s">
        <v>89</v>
      </c>
      <c r="C16" s="67">
        <f>SUM(C15)</f>
        <v>0</v>
      </c>
      <c r="D16" s="67">
        <f t="shared" ref="D16:BJ16" si="4">SUM(D15)</f>
        <v>0.52873396983870968</v>
      </c>
      <c r="E16" s="67">
        <f t="shared" si="4"/>
        <v>0</v>
      </c>
      <c r="F16" s="67">
        <f t="shared" si="4"/>
        <v>0</v>
      </c>
      <c r="G16" s="67">
        <f t="shared" si="4"/>
        <v>0</v>
      </c>
      <c r="H16" s="67">
        <f t="shared" si="4"/>
        <v>7.7610050193548386E-2</v>
      </c>
      <c r="I16" s="67">
        <f t="shared" si="4"/>
        <v>79.659201495903204</v>
      </c>
      <c r="J16" s="67">
        <f t="shared" si="4"/>
        <v>0</v>
      </c>
      <c r="K16" s="67">
        <f t="shared" si="4"/>
        <v>0</v>
      </c>
      <c r="L16" s="67">
        <f t="shared" si="4"/>
        <v>0.25298556470967742</v>
      </c>
      <c r="M16" s="67">
        <f t="shared" si="4"/>
        <v>0</v>
      </c>
      <c r="N16" s="67">
        <f t="shared" si="4"/>
        <v>0</v>
      </c>
      <c r="O16" s="67">
        <f t="shared" si="4"/>
        <v>0</v>
      </c>
      <c r="P16" s="67">
        <f t="shared" si="4"/>
        <v>0</v>
      </c>
      <c r="Q16" s="67">
        <f t="shared" si="4"/>
        <v>0</v>
      </c>
      <c r="R16" s="67">
        <f t="shared" si="4"/>
        <v>6.9338848354838722E-2</v>
      </c>
      <c r="S16" s="67">
        <f t="shared" si="4"/>
        <v>0</v>
      </c>
      <c r="T16" s="67">
        <f t="shared" si="4"/>
        <v>0</v>
      </c>
      <c r="U16" s="67">
        <f t="shared" si="4"/>
        <v>0</v>
      </c>
      <c r="V16" s="67">
        <f t="shared" si="4"/>
        <v>3.4289944903225802E-2</v>
      </c>
      <c r="W16" s="67">
        <f t="shared" si="4"/>
        <v>0</v>
      </c>
      <c r="X16" s="67">
        <f t="shared" si="4"/>
        <v>0</v>
      </c>
      <c r="Y16" s="67">
        <f t="shared" si="4"/>
        <v>0</v>
      </c>
      <c r="Z16" s="67">
        <f t="shared" si="4"/>
        <v>0</v>
      </c>
      <c r="AA16" s="67">
        <f t="shared" si="4"/>
        <v>0</v>
      </c>
      <c r="AB16" s="67">
        <f t="shared" si="4"/>
        <v>0</v>
      </c>
      <c r="AC16" s="67">
        <f t="shared" si="4"/>
        <v>0</v>
      </c>
      <c r="AD16" s="67">
        <f t="shared" si="4"/>
        <v>0</v>
      </c>
      <c r="AE16" s="67">
        <f t="shared" si="4"/>
        <v>0</v>
      </c>
      <c r="AF16" s="67">
        <f t="shared" si="4"/>
        <v>0</v>
      </c>
      <c r="AG16" s="67">
        <f t="shared" si="4"/>
        <v>0</v>
      </c>
      <c r="AH16" s="67">
        <f t="shared" si="4"/>
        <v>0</v>
      </c>
      <c r="AI16" s="67">
        <f t="shared" si="4"/>
        <v>0</v>
      </c>
      <c r="AJ16" s="67">
        <f t="shared" si="4"/>
        <v>0</v>
      </c>
      <c r="AK16" s="67">
        <f t="shared" si="4"/>
        <v>0</v>
      </c>
      <c r="AL16" s="67">
        <f t="shared" si="4"/>
        <v>0</v>
      </c>
      <c r="AM16" s="67">
        <f t="shared" si="4"/>
        <v>0</v>
      </c>
      <c r="AN16" s="67">
        <f t="shared" si="4"/>
        <v>0</v>
      </c>
      <c r="AO16" s="67">
        <f t="shared" si="4"/>
        <v>0</v>
      </c>
      <c r="AP16" s="67">
        <f t="shared" si="4"/>
        <v>0</v>
      </c>
      <c r="AQ16" s="67">
        <f t="shared" si="4"/>
        <v>0</v>
      </c>
      <c r="AR16" s="67">
        <f t="shared" si="4"/>
        <v>0</v>
      </c>
      <c r="AS16" s="67">
        <f t="shared" si="4"/>
        <v>0</v>
      </c>
      <c r="AT16" s="67">
        <f t="shared" si="4"/>
        <v>0</v>
      </c>
      <c r="AU16" s="67">
        <f t="shared" si="4"/>
        <v>0</v>
      </c>
      <c r="AV16" s="67">
        <f t="shared" si="4"/>
        <v>2.2414801343452773</v>
      </c>
      <c r="AW16" s="67">
        <f t="shared" si="4"/>
        <v>136.95505272846123</v>
      </c>
      <c r="AX16" s="67">
        <f t="shared" si="4"/>
        <v>0</v>
      </c>
      <c r="AY16" s="67">
        <f t="shared" si="4"/>
        <v>0</v>
      </c>
      <c r="AZ16" s="67">
        <f t="shared" si="4"/>
        <v>160.92562365122578</v>
      </c>
      <c r="BA16" s="67">
        <f t="shared" si="4"/>
        <v>0</v>
      </c>
      <c r="BB16" s="67">
        <f t="shared" si="4"/>
        <v>0</v>
      </c>
      <c r="BC16" s="67">
        <f t="shared" si="4"/>
        <v>0</v>
      </c>
      <c r="BD16" s="67">
        <f t="shared" si="4"/>
        <v>0</v>
      </c>
      <c r="BE16" s="67">
        <f t="shared" si="4"/>
        <v>0</v>
      </c>
      <c r="BF16" s="67">
        <f t="shared" si="4"/>
        <v>6.9226652161290314E-2</v>
      </c>
      <c r="BG16" s="67">
        <f t="shared" si="4"/>
        <v>7.6889978722580627</v>
      </c>
      <c r="BH16" s="67">
        <f t="shared" si="4"/>
        <v>0</v>
      </c>
      <c r="BI16" s="67">
        <f t="shared" si="4"/>
        <v>0</v>
      </c>
      <c r="BJ16" s="67">
        <f t="shared" si="4"/>
        <v>9.6150053686451624</v>
      </c>
      <c r="BK16" s="69">
        <f>SUM(C16:BJ16)</f>
        <v>398.11754628099993</v>
      </c>
    </row>
    <row r="17" spans="1:63">
      <c r="A17" s="50"/>
      <c r="B17" s="57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62"/>
    </row>
    <row r="18" spans="1:63">
      <c r="A18" s="50" t="s">
        <v>81</v>
      </c>
      <c r="B18" s="56" t="s">
        <v>10</v>
      </c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6"/>
    </row>
    <row r="19" spans="1:63">
      <c r="A19" s="50"/>
      <c r="B19" s="57" t="s">
        <v>39</v>
      </c>
      <c r="C19" s="67"/>
      <c r="D19" s="61"/>
      <c r="E19" s="61"/>
      <c r="F19" s="61"/>
      <c r="G19" s="68"/>
      <c r="H19" s="67"/>
      <c r="I19" s="61"/>
      <c r="J19" s="61"/>
      <c r="K19" s="61"/>
      <c r="L19" s="68"/>
      <c r="M19" s="67"/>
      <c r="N19" s="61"/>
      <c r="O19" s="61"/>
      <c r="P19" s="61"/>
      <c r="Q19" s="68"/>
      <c r="R19" s="67"/>
      <c r="S19" s="61"/>
      <c r="T19" s="61"/>
      <c r="U19" s="61"/>
      <c r="V19" s="68"/>
      <c r="W19" s="67"/>
      <c r="X19" s="61"/>
      <c r="Y19" s="61"/>
      <c r="Z19" s="61"/>
      <c r="AA19" s="68"/>
      <c r="AB19" s="67"/>
      <c r="AC19" s="61"/>
      <c r="AD19" s="61"/>
      <c r="AE19" s="61"/>
      <c r="AF19" s="68"/>
      <c r="AG19" s="67"/>
      <c r="AH19" s="61"/>
      <c r="AI19" s="61"/>
      <c r="AJ19" s="61"/>
      <c r="AK19" s="68"/>
      <c r="AL19" s="67"/>
      <c r="AM19" s="61"/>
      <c r="AN19" s="61"/>
      <c r="AO19" s="61"/>
      <c r="AP19" s="68"/>
      <c r="AQ19" s="67"/>
      <c r="AR19" s="61"/>
      <c r="AS19" s="61"/>
      <c r="AT19" s="61"/>
      <c r="AU19" s="68"/>
      <c r="AV19" s="67"/>
      <c r="AW19" s="61"/>
      <c r="AX19" s="61"/>
      <c r="AY19" s="61"/>
      <c r="AZ19" s="68"/>
      <c r="BA19" s="67"/>
      <c r="BB19" s="61"/>
      <c r="BC19" s="61"/>
      <c r="BD19" s="61"/>
      <c r="BE19" s="68"/>
      <c r="BF19" s="67"/>
      <c r="BG19" s="61"/>
      <c r="BH19" s="61"/>
      <c r="BI19" s="61"/>
      <c r="BJ19" s="68"/>
      <c r="BK19" s="69"/>
    </row>
    <row r="20" spans="1:63">
      <c r="A20" s="50"/>
      <c r="B20" s="57" t="s">
        <v>109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1.1209219354838709E-3</v>
      </c>
      <c r="I20" s="61">
        <v>297.04431290322577</v>
      </c>
      <c r="J20" s="61">
        <v>0</v>
      </c>
      <c r="K20" s="61">
        <v>0</v>
      </c>
      <c r="L20" s="61">
        <v>3.9232267741935488E-3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61">
        <v>0</v>
      </c>
      <c r="S20" s="61">
        <v>11.209219354838709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61">
        <v>0</v>
      </c>
      <c r="AJ20" s="61">
        <v>0</v>
      </c>
      <c r="AK20" s="61">
        <v>0</v>
      </c>
      <c r="AL20" s="61">
        <v>0</v>
      </c>
      <c r="AM20" s="61">
        <v>0</v>
      </c>
      <c r="AN20" s="61">
        <v>0</v>
      </c>
      <c r="AO20" s="61">
        <v>0</v>
      </c>
      <c r="AP20" s="61">
        <v>0</v>
      </c>
      <c r="AQ20" s="61">
        <v>0</v>
      </c>
      <c r="AR20" s="61">
        <v>0</v>
      </c>
      <c r="AS20" s="61">
        <v>0</v>
      </c>
      <c r="AT20" s="61">
        <v>0</v>
      </c>
      <c r="AU20" s="61">
        <v>0</v>
      </c>
      <c r="AV20" s="61">
        <v>0</v>
      </c>
      <c r="AW20" s="61">
        <v>0</v>
      </c>
      <c r="AX20" s="61">
        <v>0</v>
      </c>
      <c r="AY20" s="61">
        <v>0</v>
      </c>
      <c r="AZ20" s="61">
        <v>5.6009483870967748E-2</v>
      </c>
      <c r="BA20" s="61">
        <v>0</v>
      </c>
      <c r="BB20" s="61">
        <v>0</v>
      </c>
      <c r="BC20" s="61">
        <v>0</v>
      </c>
      <c r="BD20" s="61">
        <v>0</v>
      </c>
      <c r="BE20" s="61">
        <v>0</v>
      </c>
      <c r="BF20" s="61">
        <v>0</v>
      </c>
      <c r="BG20" s="61">
        <v>72.812329032258063</v>
      </c>
      <c r="BH20" s="61">
        <v>0</v>
      </c>
      <c r="BI20" s="61">
        <v>0</v>
      </c>
      <c r="BJ20" s="61">
        <v>0</v>
      </c>
      <c r="BK20" s="62">
        <f t="shared" ref="BK20" si="5">SUM(C20:BJ20)</f>
        <v>381.12691492290315</v>
      </c>
    </row>
    <row r="21" spans="1:63">
      <c r="A21" s="50"/>
      <c r="B21" s="57" t="s">
        <v>110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3.0356491935483866E-3</v>
      </c>
      <c r="I21" s="61">
        <v>163.02560483870968</v>
      </c>
      <c r="J21" s="61">
        <v>0</v>
      </c>
      <c r="K21" s="61">
        <v>0</v>
      </c>
      <c r="L21" s="61">
        <v>0.23610604838709676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v>11.243145161290322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0</v>
      </c>
      <c r="AF21" s="61">
        <v>0</v>
      </c>
      <c r="AG21" s="61">
        <v>0</v>
      </c>
      <c r="AH21" s="61">
        <v>0</v>
      </c>
      <c r="AI21" s="61">
        <v>0</v>
      </c>
      <c r="AJ21" s="61">
        <v>0</v>
      </c>
      <c r="AK21" s="61">
        <v>0</v>
      </c>
      <c r="AL21" s="61">
        <v>0</v>
      </c>
      <c r="AM21" s="61">
        <v>0</v>
      </c>
      <c r="AN21" s="61">
        <v>0</v>
      </c>
      <c r="AO21" s="61">
        <v>0</v>
      </c>
      <c r="AP21" s="61">
        <v>0</v>
      </c>
      <c r="AQ21" s="61">
        <v>0</v>
      </c>
      <c r="AR21" s="61">
        <v>0</v>
      </c>
      <c r="AS21" s="61">
        <v>0</v>
      </c>
      <c r="AT21" s="61">
        <v>0</v>
      </c>
      <c r="AU21" s="61">
        <v>0</v>
      </c>
      <c r="AV21" s="61">
        <v>3.9325463870967747E-2</v>
      </c>
      <c r="AW21" s="61">
        <v>0</v>
      </c>
      <c r="AX21" s="61">
        <v>0</v>
      </c>
      <c r="AY21" s="61">
        <v>0</v>
      </c>
      <c r="AZ21" s="61">
        <v>8.9885109677419361E-2</v>
      </c>
      <c r="BA21" s="61">
        <v>0</v>
      </c>
      <c r="BB21" s="61">
        <v>0</v>
      </c>
      <c r="BC21" s="61">
        <v>0</v>
      </c>
      <c r="BD21" s="61">
        <v>0</v>
      </c>
      <c r="BE21" s="61">
        <v>0</v>
      </c>
      <c r="BF21" s="61">
        <v>0</v>
      </c>
      <c r="BG21" s="61">
        <v>51.683938064516127</v>
      </c>
      <c r="BH21" s="61">
        <v>0</v>
      </c>
      <c r="BI21" s="61">
        <v>0</v>
      </c>
      <c r="BJ21" s="61">
        <v>0</v>
      </c>
      <c r="BK21" s="62">
        <f t="shared" ref="BK21:BK83" si="6">SUM(C21:BJ21)</f>
        <v>226.32104033564516</v>
      </c>
    </row>
    <row r="22" spans="1:63">
      <c r="A22" s="50"/>
      <c r="B22" s="57" t="s">
        <v>111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1.1014625806451607E-3</v>
      </c>
      <c r="I22" s="61">
        <v>192.75595161290323</v>
      </c>
      <c r="J22" s="61">
        <v>0</v>
      </c>
      <c r="K22" s="61">
        <v>0</v>
      </c>
      <c r="L22" s="61">
        <v>0.38716409709677418</v>
      </c>
      <c r="M22" s="61">
        <v>0</v>
      </c>
      <c r="N22" s="61">
        <v>0</v>
      </c>
      <c r="O22" s="61">
        <v>0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v>0</v>
      </c>
      <c r="AA22" s="61">
        <v>0</v>
      </c>
      <c r="AB22" s="61">
        <v>0</v>
      </c>
      <c r="AC22" s="61">
        <v>0</v>
      </c>
      <c r="AD22" s="61">
        <v>0</v>
      </c>
      <c r="AE22" s="61">
        <v>0</v>
      </c>
      <c r="AF22" s="61">
        <v>0</v>
      </c>
      <c r="AG22" s="61">
        <v>0</v>
      </c>
      <c r="AH22" s="61">
        <v>0</v>
      </c>
      <c r="AI22" s="61">
        <v>0</v>
      </c>
      <c r="AJ22" s="61">
        <v>0</v>
      </c>
      <c r="AK22" s="61">
        <v>0</v>
      </c>
      <c r="AL22" s="61">
        <v>0</v>
      </c>
      <c r="AM22" s="61">
        <v>0</v>
      </c>
      <c r="AN22" s="61">
        <v>0</v>
      </c>
      <c r="AO22" s="61">
        <v>0</v>
      </c>
      <c r="AP22" s="61">
        <v>0</v>
      </c>
      <c r="AQ22" s="61">
        <v>0</v>
      </c>
      <c r="AR22" s="61">
        <v>0</v>
      </c>
      <c r="AS22" s="61">
        <v>0</v>
      </c>
      <c r="AT22" s="61">
        <v>0</v>
      </c>
      <c r="AU22" s="61">
        <v>0</v>
      </c>
      <c r="AV22" s="61">
        <v>5.5923442193548389E-2</v>
      </c>
      <c r="AW22" s="61">
        <v>0</v>
      </c>
      <c r="AX22" s="61">
        <v>0</v>
      </c>
      <c r="AY22" s="61">
        <v>0</v>
      </c>
      <c r="AZ22" s="61">
        <v>0</v>
      </c>
      <c r="BA22" s="61">
        <v>0</v>
      </c>
      <c r="BB22" s="61">
        <v>0</v>
      </c>
      <c r="BC22" s="61">
        <v>0</v>
      </c>
      <c r="BD22" s="61">
        <v>0</v>
      </c>
      <c r="BE22" s="61">
        <v>0</v>
      </c>
      <c r="BF22" s="61">
        <v>0</v>
      </c>
      <c r="BG22" s="61">
        <v>50.639337419354838</v>
      </c>
      <c r="BH22" s="61">
        <v>0</v>
      </c>
      <c r="BI22" s="61">
        <v>0</v>
      </c>
      <c r="BJ22" s="61">
        <v>0</v>
      </c>
      <c r="BK22" s="62">
        <f t="shared" si="6"/>
        <v>243.83947803412903</v>
      </c>
    </row>
    <row r="23" spans="1:63">
      <c r="A23" s="50"/>
      <c r="B23" s="57" t="s">
        <v>112</v>
      </c>
      <c r="C23" s="61">
        <v>0</v>
      </c>
      <c r="D23" s="61">
        <v>0</v>
      </c>
      <c r="E23" s="61">
        <v>0</v>
      </c>
      <c r="F23" s="61">
        <v>0</v>
      </c>
      <c r="G23" s="61">
        <v>0</v>
      </c>
      <c r="H23" s="61">
        <v>0</v>
      </c>
      <c r="I23" s="61">
        <v>151.26430548387097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61">
        <v>0</v>
      </c>
      <c r="AC23" s="61">
        <v>0</v>
      </c>
      <c r="AD23" s="61">
        <v>0</v>
      </c>
      <c r="AE23" s="61">
        <v>0</v>
      </c>
      <c r="AF23" s="61">
        <v>0</v>
      </c>
      <c r="AG23" s="61">
        <v>0</v>
      </c>
      <c r="AH23" s="61">
        <v>0</v>
      </c>
      <c r="AI23" s="61">
        <v>0</v>
      </c>
      <c r="AJ23" s="61">
        <v>0</v>
      </c>
      <c r="AK23" s="61">
        <v>0</v>
      </c>
      <c r="AL23" s="61">
        <v>0</v>
      </c>
      <c r="AM23" s="61">
        <v>0</v>
      </c>
      <c r="AN23" s="61">
        <v>0</v>
      </c>
      <c r="AO23" s="61">
        <v>0</v>
      </c>
      <c r="AP23" s="61">
        <v>0</v>
      </c>
      <c r="AQ23" s="61">
        <v>0</v>
      </c>
      <c r="AR23" s="61">
        <v>0</v>
      </c>
      <c r="AS23" s="61">
        <v>0</v>
      </c>
      <c r="AT23" s="61">
        <v>0</v>
      </c>
      <c r="AU23" s="61">
        <v>0</v>
      </c>
      <c r="AV23" s="61">
        <v>9.3950952258064532E-2</v>
      </c>
      <c r="AW23" s="61">
        <v>14.225806471709678</v>
      </c>
      <c r="AX23" s="61">
        <v>0</v>
      </c>
      <c r="AY23" s="61">
        <v>0</v>
      </c>
      <c r="AZ23" s="61">
        <v>5.7638661290322579E-2</v>
      </c>
      <c r="BA23" s="61">
        <v>0</v>
      </c>
      <c r="BB23" s="61">
        <v>0</v>
      </c>
      <c r="BC23" s="61">
        <v>0</v>
      </c>
      <c r="BD23" s="61">
        <v>0</v>
      </c>
      <c r="BE23" s="61">
        <v>0</v>
      </c>
      <c r="BF23" s="61">
        <v>3.9770677419354843E-3</v>
      </c>
      <c r="BG23" s="61">
        <v>49.569248709677424</v>
      </c>
      <c r="BH23" s="61">
        <v>0</v>
      </c>
      <c r="BI23" s="61">
        <v>0</v>
      </c>
      <c r="BJ23" s="61">
        <v>0</v>
      </c>
      <c r="BK23" s="62">
        <f t="shared" si="6"/>
        <v>215.21492734654842</v>
      </c>
    </row>
    <row r="24" spans="1:63">
      <c r="A24" s="50"/>
      <c r="B24" s="57" t="s">
        <v>113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1.8583751612903227E-3</v>
      </c>
      <c r="I24" s="61">
        <v>178.55733665290325</v>
      </c>
      <c r="J24" s="61">
        <v>0</v>
      </c>
      <c r="K24" s="61">
        <v>0</v>
      </c>
      <c r="L24" s="61">
        <v>6.8140422580645163E-2</v>
      </c>
      <c r="M24" s="61">
        <v>0</v>
      </c>
      <c r="N24" s="61">
        <v>0</v>
      </c>
      <c r="O24" s="61">
        <v>0</v>
      </c>
      <c r="P24" s="61">
        <v>0</v>
      </c>
      <c r="Q24" s="61">
        <v>0</v>
      </c>
      <c r="R24" s="61">
        <v>0</v>
      </c>
      <c r="S24" s="61">
        <v>30.972919354838712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  <c r="AJ24" s="61">
        <v>0</v>
      </c>
      <c r="AK24" s="61">
        <v>0</v>
      </c>
      <c r="AL24" s="61">
        <v>0</v>
      </c>
      <c r="AM24" s="61">
        <v>0</v>
      </c>
      <c r="AN24" s="61">
        <v>0</v>
      </c>
      <c r="AO24" s="61">
        <v>0</v>
      </c>
      <c r="AP24" s="61">
        <v>0</v>
      </c>
      <c r="AQ24" s="61">
        <v>0</v>
      </c>
      <c r="AR24" s="61">
        <v>0</v>
      </c>
      <c r="AS24" s="61">
        <v>0</v>
      </c>
      <c r="AT24" s="61">
        <v>0</v>
      </c>
      <c r="AU24" s="61">
        <v>0</v>
      </c>
      <c r="AV24" s="61">
        <v>0.14292531399999997</v>
      </c>
      <c r="AW24" s="61">
        <v>0.24598258064516129</v>
      </c>
      <c r="AX24" s="61">
        <v>0</v>
      </c>
      <c r="AY24" s="61">
        <v>0</v>
      </c>
      <c r="AZ24" s="61">
        <v>1.8441615696129032</v>
      </c>
      <c r="BA24" s="61">
        <v>0</v>
      </c>
      <c r="BB24" s="61">
        <v>0</v>
      </c>
      <c r="BC24" s="61">
        <v>0</v>
      </c>
      <c r="BD24" s="61">
        <v>0</v>
      </c>
      <c r="BE24" s="61">
        <v>0</v>
      </c>
      <c r="BF24" s="61">
        <v>1.9801597741935482E-2</v>
      </c>
      <c r="BG24" s="61">
        <v>0</v>
      </c>
      <c r="BH24" s="61">
        <v>0</v>
      </c>
      <c r="BI24" s="61">
        <v>0</v>
      </c>
      <c r="BJ24" s="61">
        <v>0.61495645161290324</v>
      </c>
      <c r="BK24" s="62">
        <f t="shared" si="6"/>
        <v>212.46808231909679</v>
      </c>
    </row>
    <row r="25" spans="1:63">
      <c r="A25" s="50"/>
      <c r="B25" s="57" t="s">
        <v>114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2.4370143419354832E-2</v>
      </c>
      <c r="I25" s="61">
        <v>124.00563286916122</v>
      </c>
      <c r="J25" s="61">
        <v>0</v>
      </c>
      <c r="K25" s="61">
        <v>0</v>
      </c>
      <c r="L25" s="61">
        <v>1.9483006635483873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49.204790287129036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0</v>
      </c>
      <c r="Z25" s="61">
        <v>0</v>
      </c>
      <c r="AA25" s="61">
        <v>0</v>
      </c>
      <c r="AB25" s="61">
        <v>0</v>
      </c>
      <c r="AC25" s="61">
        <v>0</v>
      </c>
      <c r="AD25" s="61">
        <v>0</v>
      </c>
      <c r="AE25" s="61">
        <v>0</v>
      </c>
      <c r="AF25" s="61">
        <v>0</v>
      </c>
      <c r="AG25" s="61">
        <v>0</v>
      </c>
      <c r="AH25" s="61">
        <v>0</v>
      </c>
      <c r="AI25" s="61">
        <v>0</v>
      </c>
      <c r="AJ25" s="61">
        <v>0</v>
      </c>
      <c r="AK25" s="61">
        <v>0</v>
      </c>
      <c r="AL25" s="61">
        <v>0</v>
      </c>
      <c r="AM25" s="61">
        <v>0</v>
      </c>
      <c r="AN25" s="61">
        <v>0</v>
      </c>
      <c r="AO25" s="61">
        <v>0</v>
      </c>
      <c r="AP25" s="61">
        <v>0</v>
      </c>
      <c r="AQ25" s="61">
        <v>0</v>
      </c>
      <c r="AR25" s="61">
        <v>0</v>
      </c>
      <c r="AS25" s="61">
        <v>0</v>
      </c>
      <c r="AT25" s="61">
        <v>0</v>
      </c>
      <c r="AU25" s="61">
        <v>0</v>
      </c>
      <c r="AV25" s="61">
        <v>2.943845596774192E-2</v>
      </c>
      <c r="AW25" s="61">
        <v>4.2755015409354851</v>
      </c>
      <c r="AX25" s="61">
        <v>0</v>
      </c>
      <c r="AY25" s="61">
        <v>0</v>
      </c>
      <c r="AZ25" s="61">
        <v>7.504477880290322</v>
      </c>
      <c r="BA25" s="61">
        <v>0</v>
      </c>
      <c r="BB25" s="61">
        <v>0</v>
      </c>
      <c r="BC25" s="61">
        <v>0</v>
      </c>
      <c r="BD25" s="61">
        <v>0</v>
      </c>
      <c r="BE25" s="61">
        <v>0</v>
      </c>
      <c r="BF25" s="61">
        <v>0</v>
      </c>
      <c r="BG25" s="61">
        <v>0</v>
      </c>
      <c r="BH25" s="61">
        <v>0</v>
      </c>
      <c r="BI25" s="61">
        <v>0</v>
      </c>
      <c r="BJ25" s="61">
        <v>0</v>
      </c>
      <c r="BK25" s="62">
        <f t="shared" si="6"/>
        <v>186.99251184045156</v>
      </c>
    </row>
    <row r="26" spans="1:63">
      <c r="A26" s="50"/>
      <c r="B26" s="57" t="s">
        <v>115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1.0381458548387096E-2</v>
      </c>
      <c r="I26" s="61">
        <v>172.45236926625807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  <c r="P26" s="61">
        <v>0</v>
      </c>
      <c r="Q26" s="61">
        <v>0</v>
      </c>
      <c r="R26" s="61">
        <v>0</v>
      </c>
      <c r="S26" s="61">
        <v>2.564830935483871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v>0</v>
      </c>
      <c r="AC26" s="61">
        <v>0</v>
      </c>
      <c r="AD26" s="61">
        <v>0</v>
      </c>
      <c r="AE26" s="61">
        <v>0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0</v>
      </c>
      <c r="AM26" s="61">
        <v>0</v>
      </c>
      <c r="AN26" s="61">
        <v>0</v>
      </c>
      <c r="AO26" s="61">
        <v>0</v>
      </c>
      <c r="AP26" s="61">
        <v>0</v>
      </c>
      <c r="AQ26" s="61">
        <v>0</v>
      </c>
      <c r="AR26" s="61">
        <v>0</v>
      </c>
      <c r="AS26" s="61">
        <v>0</v>
      </c>
      <c r="AT26" s="61">
        <v>0</v>
      </c>
      <c r="AU26" s="61">
        <v>0</v>
      </c>
      <c r="AV26" s="61">
        <v>0.15525140322580644</v>
      </c>
      <c r="AW26" s="61">
        <v>0</v>
      </c>
      <c r="AX26" s="61">
        <v>0</v>
      </c>
      <c r="AY26" s="61">
        <v>0</v>
      </c>
      <c r="AZ26" s="61">
        <v>3.8269401900000002</v>
      </c>
      <c r="BA26" s="61">
        <v>0</v>
      </c>
      <c r="BB26" s="61">
        <v>0</v>
      </c>
      <c r="BC26" s="61">
        <v>0</v>
      </c>
      <c r="BD26" s="61">
        <v>0</v>
      </c>
      <c r="BE26" s="61">
        <v>0</v>
      </c>
      <c r="BF26" s="61">
        <v>1.217658064516129E-2</v>
      </c>
      <c r="BG26" s="61">
        <v>0</v>
      </c>
      <c r="BH26" s="61">
        <v>0</v>
      </c>
      <c r="BI26" s="61">
        <v>0</v>
      </c>
      <c r="BJ26" s="61">
        <v>0</v>
      </c>
      <c r="BK26" s="62">
        <f t="shared" si="6"/>
        <v>179.02194983416129</v>
      </c>
    </row>
    <row r="27" spans="1:63">
      <c r="A27" s="50"/>
      <c r="B27" s="57" t="s">
        <v>116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2.7417201290322588E-3</v>
      </c>
      <c r="I27" s="61">
        <v>81.197096129032261</v>
      </c>
      <c r="J27" s="61">
        <v>0</v>
      </c>
      <c r="K27" s="61">
        <v>0</v>
      </c>
      <c r="L27" s="61">
        <v>0.13181346774193547</v>
      </c>
      <c r="M27" s="61">
        <v>0</v>
      </c>
      <c r="N27" s="61">
        <v>0</v>
      </c>
      <c r="O27" s="61">
        <v>0</v>
      </c>
      <c r="P27" s="61">
        <v>0</v>
      </c>
      <c r="Q27" s="61">
        <v>0</v>
      </c>
      <c r="R27" s="61">
        <v>0</v>
      </c>
      <c r="S27" s="61">
        <v>0</v>
      </c>
      <c r="T27" s="61">
        <v>0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61">
        <v>0</v>
      </c>
      <c r="AB27" s="61">
        <v>0</v>
      </c>
      <c r="AC27" s="61">
        <v>0</v>
      </c>
      <c r="AD27" s="61">
        <v>0</v>
      </c>
      <c r="AE27" s="61">
        <v>0</v>
      </c>
      <c r="AF27" s="61">
        <v>0</v>
      </c>
      <c r="AG27" s="61">
        <v>0</v>
      </c>
      <c r="AH27" s="61">
        <v>0</v>
      </c>
      <c r="AI27" s="61">
        <v>0</v>
      </c>
      <c r="AJ27" s="61">
        <v>0</v>
      </c>
      <c r="AK27" s="61">
        <v>0</v>
      </c>
      <c r="AL27" s="61">
        <v>0</v>
      </c>
      <c r="AM27" s="61">
        <v>0</v>
      </c>
      <c r="AN27" s="61">
        <v>0</v>
      </c>
      <c r="AO27" s="61">
        <v>0</v>
      </c>
      <c r="AP27" s="61">
        <v>0</v>
      </c>
      <c r="AQ27" s="61">
        <v>0</v>
      </c>
      <c r="AR27" s="61">
        <v>0</v>
      </c>
      <c r="AS27" s="61">
        <v>0</v>
      </c>
      <c r="AT27" s="61">
        <v>0</v>
      </c>
      <c r="AU27" s="61">
        <v>0</v>
      </c>
      <c r="AV27" s="61">
        <v>6.5319693225806441E-2</v>
      </c>
      <c r="AW27" s="61">
        <v>2.1070883870967743</v>
      </c>
      <c r="AX27" s="61">
        <v>0</v>
      </c>
      <c r="AY27" s="61">
        <v>0</v>
      </c>
      <c r="AZ27" s="61">
        <v>5.2677209677419359E-2</v>
      </c>
      <c r="BA27" s="61">
        <v>0</v>
      </c>
      <c r="BB27" s="61">
        <v>0</v>
      </c>
      <c r="BC27" s="61">
        <v>0</v>
      </c>
      <c r="BD27" s="61">
        <v>0</v>
      </c>
      <c r="BE27" s="61">
        <v>0</v>
      </c>
      <c r="BF27" s="61">
        <v>6.1632335322580646E-2</v>
      </c>
      <c r="BG27" s="61">
        <v>24.231516451612904</v>
      </c>
      <c r="BH27" s="61">
        <v>0</v>
      </c>
      <c r="BI27" s="61">
        <v>0</v>
      </c>
      <c r="BJ27" s="61">
        <v>0</v>
      </c>
      <c r="BK27" s="62">
        <f t="shared" si="6"/>
        <v>107.84988539383872</v>
      </c>
    </row>
    <row r="28" spans="1:63">
      <c r="A28" s="50"/>
      <c r="B28" s="57" t="s">
        <v>117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1.6731328387096776E-3</v>
      </c>
      <c r="I28" s="61">
        <v>52.550777287645161</v>
      </c>
      <c r="J28" s="61">
        <v>0</v>
      </c>
      <c r="K28" s="61">
        <v>0</v>
      </c>
      <c r="L28" s="61">
        <v>5.5771093548387103E-4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0</v>
      </c>
      <c r="S28" s="61">
        <v>0</v>
      </c>
      <c r="T28" s="61">
        <v>0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0</v>
      </c>
      <c r="AC28" s="61">
        <v>0</v>
      </c>
      <c r="AD28" s="61">
        <v>0</v>
      </c>
      <c r="AE28" s="61">
        <v>0</v>
      </c>
      <c r="AF28" s="61">
        <v>0</v>
      </c>
      <c r="AG28" s="61">
        <v>0</v>
      </c>
      <c r="AH28" s="61">
        <v>0</v>
      </c>
      <c r="AI28" s="61">
        <v>0</v>
      </c>
      <c r="AJ28" s="61">
        <v>0</v>
      </c>
      <c r="AK28" s="61">
        <v>0</v>
      </c>
      <c r="AL28" s="61">
        <v>0</v>
      </c>
      <c r="AM28" s="61">
        <v>0</v>
      </c>
      <c r="AN28" s="61">
        <v>0</v>
      </c>
      <c r="AO28" s="61">
        <v>0</v>
      </c>
      <c r="AP28" s="61">
        <v>0</v>
      </c>
      <c r="AQ28" s="61">
        <v>0</v>
      </c>
      <c r="AR28" s="61">
        <v>0</v>
      </c>
      <c r="AS28" s="61">
        <v>0</v>
      </c>
      <c r="AT28" s="61">
        <v>0</v>
      </c>
      <c r="AU28" s="61">
        <v>0</v>
      </c>
      <c r="AV28" s="61">
        <v>5.5751309677419352E-4</v>
      </c>
      <c r="AW28" s="61">
        <v>30.415712248645161</v>
      </c>
      <c r="AX28" s="61">
        <v>0</v>
      </c>
      <c r="AY28" s="61">
        <v>0</v>
      </c>
      <c r="AZ28" s="61">
        <v>22.26928280183871</v>
      </c>
      <c r="BA28" s="61">
        <v>0</v>
      </c>
      <c r="BB28" s="61">
        <v>0</v>
      </c>
      <c r="BC28" s="61">
        <v>0</v>
      </c>
      <c r="BD28" s="61">
        <v>0</v>
      </c>
      <c r="BE28" s="61">
        <v>0</v>
      </c>
      <c r="BF28" s="61">
        <v>0</v>
      </c>
      <c r="BG28" s="61">
        <v>0</v>
      </c>
      <c r="BH28" s="61">
        <v>0</v>
      </c>
      <c r="BI28" s="61">
        <v>0</v>
      </c>
      <c r="BJ28" s="61">
        <v>0</v>
      </c>
      <c r="BK28" s="62">
        <f t="shared" si="6"/>
        <v>105.238560695</v>
      </c>
    </row>
    <row r="29" spans="1:63">
      <c r="A29" s="50"/>
      <c r="B29" s="57" t="s">
        <v>118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1.2325777419354839E-2</v>
      </c>
      <c r="I29" s="61">
        <v>31.355188623258055</v>
      </c>
      <c r="J29" s="61">
        <v>0</v>
      </c>
      <c r="K29" s="61">
        <v>0</v>
      </c>
      <c r="L29" s="61">
        <v>0.67791775806451615</v>
      </c>
      <c r="M29" s="61">
        <v>0</v>
      </c>
      <c r="N29" s="61">
        <v>0</v>
      </c>
      <c r="O29" s="61">
        <v>0</v>
      </c>
      <c r="P29" s="61">
        <v>0</v>
      </c>
      <c r="Q29" s="61">
        <v>0</v>
      </c>
      <c r="R29" s="61">
        <v>0</v>
      </c>
      <c r="S29" s="61">
        <v>21.620465604677428</v>
      </c>
      <c r="T29" s="61">
        <v>0</v>
      </c>
      <c r="U29" s="61">
        <v>0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61">
        <v>0</v>
      </c>
      <c r="AB29" s="61">
        <v>0</v>
      </c>
      <c r="AC29" s="61">
        <v>0</v>
      </c>
      <c r="AD29" s="61">
        <v>0</v>
      </c>
      <c r="AE29" s="61">
        <v>0</v>
      </c>
      <c r="AF29" s="61">
        <v>0</v>
      </c>
      <c r="AG29" s="61">
        <v>0</v>
      </c>
      <c r="AH29" s="61">
        <v>0</v>
      </c>
      <c r="AI29" s="61">
        <v>0</v>
      </c>
      <c r="AJ29" s="61">
        <v>0</v>
      </c>
      <c r="AK29" s="61">
        <v>0</v>
      </c>
      <c r="AL29" s="61">
        <v>0</v>
      </c>
      <c r="AM29" s="61">
        <v>0</v>
      </c>
      <c r="AN29" s="61">
        <v>0</v>
      </c>
      <c r="AO29" s="61">
        <v>0</v>
      </c>
      <c r="AP29" s="61">
        <v>0</v>
      </c>
      <c r="AQ29" s="61">
        <v>0</v>
      </c>
      <c r="AR29" s="61">
        <v>0</v>
      </c>
      <c r="AS29" s="61">
        <v>0</v>
      </c>
      <c r="AT29" s="61">
        <v>0</v>
      </c>
      <c r="AU29" s="61">
        <v>0</v>
      </c>
      <c r="AV29" s="61">
        <v>0.29348133877419358</v>
      </c>
      <c r="AW29" s="61">
        <v>30.690682885645163</v>
      </c>
      <c r="AX29" s="61">
        <v>0</v>
      </c>
      <c r="AY29" s="61">
        <v>0</v>
      </c>
      <c r="AZ29" s="61">
        <v>9.3286325915483879</v>
      </c>
      <c r="BA29" s="61">
        <v>0</v>
      </c>
      <c r="BB29" s="61">
        <v>0</v>
      </c>
      <c r="BC29" s="61">
        <v>0</v>
      </c>
      <c r="BD29" s="61">
        <v>0</v>
      </c>
      <c r="BE29" s="61">
        <v>0</v>
      </c>
      <c r="BF29" s="61">
        <v>0</v>
      </c>
      <c r="BG29" s="61">
        <v>0</v>
      </c>
      <c r="BH29" s="61">
        <v>0</v>
      </c>
      <c r="BI29" s="61">
        <v>0</v>
      </c>
      <c r="BJ29" s="61">
        <v>0</v>
      </c>
      <c r="BK29" s="62">
        <f t="shared" si="6"/>
        <v>93.978694579387096</v>
      </c>
    </row>
    <row r="30" spans="1:63">
      <c r="A30" s="50"/>
      <c r="B30" s="57" t="s">
        <v>119</v>
      </c>
      <c r="C30" s="61">
        <v>0</v>
      </c>
      <c r="D30" s="61">
        <v>0</v>
      </c>
      <c r="E30" s="61">
        <v>0</v>
      </c>
      <c r="F30" s="61">
        <v>0</v>
      </c>
      <c r="G30" s="61">
        <v>0</v>
      </c>
      <c r="H30" s="61">
        <v>3.179133387096774E-2</v>
      </c>
      <c r="I30" s="61">
        <v>37.865287903225806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1">
        <v>0</v>
      </c>
      <c r="R30" s="61">
        <v>0</v>
      </c>
      <c r="S30" s="61">
        <v>0</v>
      </c>
      <c r="T30" s="61">
        <v>0</v>
      </c>
      <c r="U30" s="61">
        <v>0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1">
        <v>0</v>
      </c>
      <c r="AB30" s="61">
        <v>0</v>
      </c>
      <c r="AC30" s="61">
        <v>0</v>
      </c>
      <c r="AD30" s="61">
        <v>0</v>
      </c>
      <c r="AE30" s="61">
        <v>0</v>
      </c>
      <c r="AF30" s="61">
        <v>0</v>
      </c>
      <c r="AG30" s="61">
        <v>0</v>
      </c>
      <c r="AH30" s="61">
        <v>0</v>
      </c>
      <c r="AI30" s="61">
        <v>0</v>
      </c>
      <c r="AJ30" s="61">
        <v>0</v>
      </c>
      <c r="AK30" s="61">
        <v>0</v>
      </c>
      <c r="AL30" s="61">
        <v>0</v>
      </c>
      <c r="AM30" s="61">
        <v>0</v>
      </c>
      <c r="AN30" s="61">
        <v>0</v>
      </c>
      <c r="AO30" s="61">
        <v>0</v>
      </c>
      <c r="AP30" s="61">
        <v>0</v>
      </c>
      <c r="AQ30" s="61">
        <v>0</v>
      </c>
      <c r="AR30" s="61">
        <v>0</v>
      </c>
      <c r="AS30" s="61">
        <v>0</v>
      </c>
      <c r="AT30" s="61">
        <v>0</v>
      </c>
      <c r="AU30" s="61">
        <v>0</v>
      </c>
      <c r="AV30" s="61">
        <v>0.32974791741935483</v>
      </c>
      <c r="AW30" s="61">
        <v>24.261301441935487</v>
      </c>
      <c r="AX30" s="61">
        <v>0</v>
      </c>
      <c r="AY30" s="61">
        <v>0</v>
      </c>
      <c r="AZ30" s="61">
        <v>25.029873801645163</v>
      </c>
      <c r="BA30" s="61">
        <v>0</v>
      </c>
      <c r="BB30" s="61">
        <v>0</v>
      </c>
      <c r="BC30" s="61">
        <v>0</v>
      </c>
      <c r="BD30" s="61">
        <v>0</v>
      </c>
      <c r="BE30" s="61">
        <v>0</v>
      </c>
      <c r="BF30" s="61">
        <v>1.4136440645161291E-2</v>
      </c>
      <c r="BG30" s="61">
        <v>0</v>
      </c>
      <c r="BH30" s="61">
        <v>0</v>
      </c>
      <c r="BI30" s="61">
        <v>0</v>
      </c>
      <c r="BJ30" s="61">
        <v>0</v>
      </c>
      <c r="BK30" s="62">
        <f t="shared" si="6"/>
        <v>87.532138838741943</v>
      </c>
    </row>
    <row r="31" spans="1:63">
      <c r="A31" s="50"/>
      <c r="B31" s="57" t="s">
        <v>120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2.7993745161290322E-2</v>
      </c>
      <c r="I31" s="61">
        <v>16.98287206451613</v>
      </c>
      <c r="J31" s="61">
        <v>0</v>
      </c>
      <c r="K31" s="61">
        <v>0</v>
      </c>
      <c r="L31" s="61">
        <v>1.4307914193548386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1">
        <v>0</v>
      </c>
      <c r="AB31" s="61">
        <v>0</v>
      </c>
      <c r="AC31" s="61">
        <v>0</v>
      </c>
      <c r="AD31" s="61">
        <v>0</v>
      </c>
      <c r="AE31" s="61">
        <v>0</v>
      </c>
      <c r="AF31" s="61">
        <v>0</v>
      </c>
      <c r="AG31" s="61">
        <v>0</v>
      </c>
      <c r="AH31" s="61">
        <v>0</v>
      </c>
      <c r="AI31" s="61">
        <v>0</v>
      </c>
      <c r="AJ31" s="61">
        <v>0</v>
      </c>
      <c r="AK31" s="61">
        <v>0</v>
      </c>
      <c r="AL31" s="61">
        <v>0</v>
      </c>
      <c r="AM31" s="61">
        <v>0</v>
      </c>
      <c r="AN31" s="61">
        <v>0</v>
      </c>
      <c r="AO31" s="61">
        <v>0</v>
      </c>
      <c r="AP31" s="61">
        <v>0</v>
      </c>
      <c r="AQ31" s="61">
        <v>0</v>
      </c>
      <c r="AR31" s="61">
        <v>0</v>
      </c>
      <c r="AS31" s="61">
        <v>0</v>
      </c>
      <c r="AT31" s="61">
        <v>0</v>
      </c>
      <c r="AU31" s="61">
        <v>0</v>
      </c>
      <c r="AV31" s="61">
        <v>1.5266784986774198</v>
      </c>
      <c r="AW31" s="61">
        <v>2.0789842433225809</v>
      </c>
      <c r="AX31" s="61">
        <v>0</v>
      </c>
      <c r="AY31" s="61">
        <v>0</v>
      </c>
      <c r="AZ31" s="61">
        <v>15.97022560483871</v>
      </c>
      <c r="BA31" s="61">
        <v>0</v>
      </c>
      <c r="BB31" s="61">
        <v>0</v>
      </c>
      <c r="BC31" s="61">
        <v>0</v>
      </c>
      <c r="BD31" s="61">
        <v>0</v>
      </c>
      <c r="BE31" s="61">
        <v>0</v>
      </c>
      <c r="BF31" s="61">
        <v>1.1035088709677418E-2</v>
      </c>
      <c r="BG31" s="61">
        <v>9.195907258064516E-2</v>
      </c>
      <c r="BH31" s="61">
        <v>0</v>
      </c>
      <c r="BI31" s="61">
        <v>0</v>
      </c>
      <c r="BJ31" s="61">
        <v>0</v>
      </c>
      <c r="BK31" s="62">
        <f t="shared" si="6"/>
        <v>38.120539737161288</v>
      </c>
    </row>
    <row r="32" spans="1:63">
      <c r="A32" s="50"/>
      <c r="B32" s="57" t="s">
        <v>121</v>
      </c>
      <c r="C32" s="61">
        <v>0</v>
      </c>
      <c r="D32" s="61">
        <v>0</v>
      </c>
      <c r="E32" s="61">
        <v>0</v>
      </c>
      <c r="F32" s="61">
        <v>0</v>
      </c>
      <c r="G32" s="61">
        <v>0</v>
      </c>
      <c r="H32" s="61">
        <v>8.825841319354838E-2</v>
      </c>
      <c r="I32" s="61">
        <v>0</v>
      </c>
      <c r="J32" s="61">
        <v>0</v>
      </c>
      <c r="K32" s="61">
        <v>0</v>
      </c>
      <c r="L32" s="61">
        <v>1.0398634838709677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61">
        <v>8.3189078709677428E-3</v>
      </c>
      <c r="S32" s="61">
        <v>0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61">
        <v>0</v>
      </c>
      <c r="AE32" s="61">
        <v>0</v>
      </c>
      <c r="AF32" s="61">
        <v>0</v>
      </c>
      <c r="AG32" s="61">
        <v>0</v>
      </c>
      <c r="AH32" s="61">
        <v>0</v>
      </c>
      <c r="AI32" s="61">
        <v>0</v>
      </c>
      <c r="AJ32" s="61">
        <v>0</v>
      </c>
      <c r="AK32" s="61">
        <v>0</v>
      </c>
      <c r="AL32" s="61">
        <v>0</v>
      </c>
      <c r="AM32" s="61">
        <v>0</v>
      </c>
      <c r="AN32" s="61">
        <v>0</v>
      </c>
      <c r="AO32" s="61">
        <v>0</v>
      </c>
      <c r="AP32" s="61">
        <v>0</v>
      </c>
      <c r="AQ32" s="61">
        <v>0</v>
      </c>
      <c r="AR32" s="61">
        <v>0</v>
      </c>
      <c r="AS32" s="61">
        <v>0</v>
      </c>
      <c r="AT32" s="61">
        <v>0</v>
      </c>
      <c r="AU32" s="61">
        <v>0</v>
      </c>
      <c r="AV32" s="61">
        <v>0.98074458003225817</v>
      </c>
      <c r="AW32" s="61">
        <v>37.700519807483865</v>
      </c>
      <c r="AX32" s="61">
        <v>0</v>
      </c>
      <c r="AY32" s="61">
        <v>0</v>
      </c>
      <c r="AZ32" s="61">
        <v>30.511120836483858</v>
      </c>
      <c r="BA32" s="61">
        <v>0</v>
      </c>
      <c r="BB32" s="61">
        <v>0</v>
      </c>
      <c r="BC32" s="61">
        <v>0</v>
      </c>
      <c r="BD32" s="61">
        <v>0</v>
      </c>
      <c r="BE32" s="61">
        <v>0</v>
      </c>
      <c r="BF32" s="61">
        <v>8.677784322580645E-2</v>
      </c>
      <c r="BG32" s="61">
        <v>10.32202064516129</v>
      </c>
      <c r="BH32" s="61">
        <v>0</v>
      </c>
      <c r="BI32" s="61">
        <v>0</v>
      </c>
      <c r="BJ32" s="61">
        <v>1.2902525806451614E-2</v>
      </c>
      <c r="BK32" s="62">
        <f t="shared" si="6"/>
        <v>80.750527043129011</v>
      </c>
    </row>
    <row r="33" spans="1:63">
      <c r="A33" s="50"/>
      <c r="B33" s="57" t="s">
        <v>122</v>
      </c>
      <c r="C33" s="61">
        <v>0</v>
      </c>
      <c r="D33" s="61">
        <v>0.51475007532258044</v>
      </c>
      <c r="E33" s="61">
        <v>0</v>
      </c>
      <c r="F33" s="61">
        <v>0</v>
      </c>
      <c r="G33" s="61">
        <v>0</v>
      </c>
      <c r="H33" s="61">
        <v>5.4060925806451599E-4</v>
      </c>
      <c r="I33" s="61">
        <v>36.689557555967745</v>
      </c>
      <c r="J33" s="61">
        <v>0</v>
      </c>
      <c r="K33" s="61">
        <v>0</v>
      </c>
      <c r="L33" s="61">
        <v>1.9233425161290316E-3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61">
        <v>0</v>
      </c>
      <c r="AE33" s="61">
        <v>0</v>
      </c>
      <c r="AF33" s="61">
        <v>0</v>
      </c>
      <c r="AG33" s="61">
        <v>0</v>
      </c>
      <c r="AH33" s="61">
        <v>0</v>
      </c>
      <c r="AI33" s="61">
        <v>0</v>
      </c>
      <c r="AJ33" s="61">
        <v>0</v>
      </c>
      <c r="AK33" s="61">
        <v>0</v>
      </c>
      <c r="AL33" s="61">
        <v>0</v>
      </c>
      <c r="AM33" s="61">
        <v>0</v>
      </c>
      <c r="AN33" s="61">
        <v>0</v>
      </c>
      <c r="AO33" s="61">
        <v>0</v>
      </c>
      <c r="AP33" s="61">
        <v>0</v>
      </c>
      <c r="AQ33" s="61">
        <v>0</v>
      </c>
      <c r="AR33" s="61">
        <v>0</v>
      </c>
      <c r="AS33" s="61">
        <v>0</v>
      </c>
      <c r="AT33" s="61">
        <v>0</v>
      </c>
      <c r="AU33" s="61">
        <v>0</v>
      </c>
      <c r="AV33" s="61">
        <v>4.4643490290322586E-2</v>
      </c>
      <c r="AW33" s="61">
        <v>0</v>
      </c>
      <c r="AX33" s="61">
        <v>0</v>
      </c>
      <c r="AY33" s="61">
        <v>0</v>
      </c>
      <c r="AZ33" s="61">
        <v>4.4559416279354842</v>
      </c>
      <c r="BA33" s="61">
        <v>0</v>
      </c>
      <c r="BB33" s="61">
        <v>0</v>
      </c>
      <c r="BC33" s="61">
        <v>0</v>
      </c>
      <c r="BD33" s="61">
        <v>0</v>
      </c>
      <c r="BE33" s="61">
        <v>0</v>
      </c>
      <c r="BF33" s="61">
        <v>0</v>
      </c>
      <c r="BG33" s="61">
        <v>11.881312697387095</v>
      </c>
      <c r="BH33" s="61">
        <v>0</v>
      </c>
      <c r="BI33" s="61">
        <v>0</v>
      </c>
      <c r="BJ33" s="61">
        <v>0</v>
      </c>
      <c r="BK33" s="62">
        <f t="shared" si="6"/>
        <v>53.588669398677418</v>
      </c>
    </row>
    <row r="34" spans="1:63">
      <c r="A34" s="50"/>
      <c r="B34" s="57" t="s">
        <v>123</v>
      </c>
      <c r="C34" s="61">
        <v>0</v>
      </c>
      <c r="D34" s="61">
        <v>0</v>
      </c>
      <c r="E34" s="61">
        <v>0</v>
      </c>
      <c r="F34" s="61">
        <v>0</v>
      </c>
      <c r="G34" s="61">
        <v>0</v>
      </c>
      <c r="H34" s="61">
        <v>1.1904137419354838E-2</v>
      </c>
      <c r="I34" s="61">
        <v>0</v>
      </c>
      <c r="J34" s="61">
        <v>0</v>
      </c>
      <c r="K34" s="61">
        <v>0</v>
      </c>
      <c r="L34" s="61">
        <v>0.36338945806451611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61">
        <v>1.1303730096774193E-2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61">
        <v>0</v>
      </c>
      <c r="AE34" s="61">
        <v>0</v>
      </c>
      <c r="AF34" s="61">
        <v>0</v>
      </c>
      <c r="AG34" s="61">
        <v>0</v>
      </c>
      <c r="AH34" s="61">
        <v>0</v>
      </c>
      <c r="AI34" s="61">
        <v>0</v>
      </c>
      <c r="AJ34" s="61">
        <v>0</v>
      </c>
      <c r="AK34" s="61">
        <v>0</v>
      </c>
      <c r="AL34" s="61">
        <v>0</v>
      </c>
      <c r="AM34" s="61">
        <v>0</v>
      </c>
      <c r="AN34" s="61">
        <v>0</v>
      </c>
      <c r="AO34" s="61">
        <v>0</v>
      </c>
      <c r="AP34" s="61">
        <v>0</v>
      </c>
      <c r="AQ34" s="61">
        <v>0</v>
      </c>
      <c r="AR34" s="61">
        <v>0</v>
      </c>
      <c r="AS34" s="61">
        <v>0</v>
      </c>
      <c r="AT34" s="61">
        <v>0</v>
      </c>
      <c r="AU34" s="61">
        <v>0</v>
      </c>
      <c r="AV34" s="61">
        <v>2.322457258064516</v>
      </c>
      <c r="AW34" s="61">
        <v>8.3113003741935483</v>
      </c>
      <c r="AX34" s="61">
        <v>0</v>
      </c>
      <c r="AY34" s="61">
        <v>0</v>
      </c>
      <c r="AZ34" s="61">
        <v>46.824454254193554</v>
      </c>
      <c r="BA34" s="61">
        <v>0</v>
      </c>
      <c r="BB34" s="61">
        <v>0</v>
      </c>
      <c r="BC34" s="61">
        <v>0</v>
      </c>
      <c r="BD34" s="61">
        <v>0</v>
      </c>
      <c r="BE34" s="61">
        <v>0</v>
      </c>
      <c r="BF34" s="61">
        <v>0.14968124612903222</v>
      </c>
      <c r="BG34" s="61">
        <v>0</v>
      </c>
      <c r="BH34" s="61">
        <v>0</v>
      </c>
      <c r="BI34" s="61">
        <v>0</v>
      </c>
      <c r="BJ34" s="61">
        <v>0</v>
      </c>
      <c r="BK34" s="62">
        <f t="shared" si="6"/>
        <v>57.994490458161295</v>
      </c>
    </row>
    <row r="35" spans="1:63">
      <c r="A35" s="50"/>
      <c r="B35" s="57" t="s">
        <v>124</v>
      </c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0.17846786322580646</v>
      </c>
      <c r="I35" s="61">
        <v>21.907840761290323</v>
      </c>
      <c r="J35" s="61">
        <v>0</v>
      </c>
      <c r="K35" s="61">
        <v>0</v>
      </c>
      <c r="L35" s="61">
        <v>0.80128428387096773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1.2140670967741934E-2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1">
        <v>0</v>
      </c>
      <c r="AP35" s="61">
        <v>0</v>
      </c>
      <c r="AQ35" s="61">
        <v>0</v>
      </c>
      <c r="AR35" s="61">
        <v>0</v>
      </c>
      <c r="AS35" s="61">
        <v>0</v>
      </c>
      <c r="AT35" s="61">
        <v>0</v>
      </c>
      <c r="AU35" s="61">
        <v>0</v>
      </c>
      <c r="AV35" s="61">
        <v>2.7934065243870974</v>
      </c>
      <c r="AW35" s="61">
        <v>6.9055805568064539</v>
      </c>
      <c r="AX35" s="61">
        <v>0</v>
      </c>
      <c r="AY35" s="61">
        <v>0</v>
      </c>
      <c r="AZ35" s="61">
        <v>21.582198373677414</v>
      </c>
      <c r="BA35" s="61">
        <v>0</v>
      </c>
      <c r="BB35" s="61">
        <v>0</v>
      </c>
      <c r="BC35" s="61">
        <v>0</v>
      </c>
      <c r="BD35" s="61">
        <v>0</v>
      </c>
      <c r="BE35" s="61">
        <v>0</v>
      </c>
      <c r="BF35" s="61">
        <v>5.4651246967741929E-2</v>
      </c>
      <c r="BG35" s="61">
        <v>0.29962306451612902</v>
      </c>
      <c r="BH35" s="61">
        <v>0</v>
      </c>
      <c r="BI35" s="61">
        <v>0</v>
      </c>
      <c r="BJ35" s="61">
        <v>0.814974735483871</v>
      </c>
      <c r="BK35" s="62">
        <f t="shared" si="6"/>
        <v>55.350168081193544</v>
      </c>
    </row>
    <row r="36" spans="1:63">
      <c r="A36" s="50"/>
      <c r="B36" s="57" t="s">
        <v>125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4.0892893419354849E-2</v>
      </c>
      <c r="I36" s="61">
        <v>0</v>
      </c>
      <c r="J36" s="61">
        <v>0</v>
      </c>
      <c r="K36" s="61">
        <v>0</v>
      </c>
      <c r="L36" s="61">
        <v>0.21479316129032258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1.0739658064516129E-2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0</v>
      </c>
      <c r="AS36" s="61">
        <v>0</v>
      </c>
      <c r="AT36" s="61">
        <v>0</v>
      </c>
      <c r="AU36" s="61">
        <v>0</v>
      </c>
      <c r="AV36" s="61">
        <v>4.2156090270967752</v>
      </c>
      <c r="AW36" s="61">
        <v>16.527658731419351</v>
      </c>
      <c r="AX36" s="61">
        <v>0</v>
      </c>
      <c r="AY36" s="61">
        <v>0</v>
      </c>
      <c r="AZ36" s="61">
        <v>43.922598146709653</v>
      </c>
      <c r="BA36" s="61">
        <v>0</v>
      </c>
      <c r="BB36" s="61">
        <v>0</v>
      </c>
      <c r="BC36" s="61">
        <v>0</v>
      </c>
      <c r="BD36" s="61">
        <v>0</v>
      </c>
      <c r="BE36" s="61">
        <v>0</v>
      </c>
      <c r="BF36" s="61">
        <v>0.55939879545161308</v>
      </c>
      <c r="BG36" s="61">
        <v>0</v>
      </c>
      <c r="BH36" s="61">
        <v>0</v>
      </c>
      <c r="BI36" s="61">
        <v>0</v>
      </c>
      <c r="BJ36" s="61">
        <v>1.9394502000000002</v>
      </c>
      <c r="BK36" s="62">
        <f t="shared" si="6"/>
        <v>67.431140613451575</v>
      </c>
    </row>
    <row r="37" spans="1:63">
      <c r="A37" s="50"/>
      <c r="B37" s="57" t="s">
        <v>126</v>
      </c>
      <c r="C37" s="61">
        <v>0</v>
      </c>
      <c r="D37" s="61">
        <v>0</v>
      </c>
      <c r="E37" s="61">
        <v>0</v>
      </c>
      <c r="F37" s="61">
        <v>0</v>
      </c>
      <c r="G37" s="61">
        <v>0</v>
      </c>
      <c r="H37" s="61">
        <v>5.9588617870967746E-2</v>
      </c>
      <c r="I37" s="61">
        <v>9.2154458475483843</v>
      </c>
      <c r="J37" s="61">
        <v>0</v>
      </c>
      <c r="K37" s="61">
        <v>0</v>
      </c>
      <c r="L37" s="61">
        <v>0.43319094000000002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0</v>
      </c>
      <c r="AM37" s="61">
        <v>0</v>
      </c>
      <c r="AN37" s="61">
        <v>0</v>
      </c>
      <c r="AO37" s="61">
        <v>0</v>
      </c>
      <c r="AP37" s="61">
        <v>0</v>
      </c>
      <c r="AQ37" s="61">
        <v>0</v>
      </c>
      <c r="AR37" s="61">
        <v>0</v>
      </c>
      <c r="AS37" s="61">
        <v>0</v>
      </c>
      <c r="AT37" s="61">
        <v>0</v>
      </c>
      <c r="AU37" s="61">
        <v>0</v>
      </c>
      <c r="AV37" s="61">
        <v>0.40214528180645159</v>
      </c>
      <c r="AW37" s="61">
        <v>5.9090400000000001</v>
      </c>
      <c r="AX37" s="61">
        <v>0</v>
      </c>
      <c r="AY37" s="61">
        <v>0</v>
      </c>
      <c r="AZ37" s="61">
        <v>22.019743945741933</v>
      </c>
      <c r="BA37" s="61">
        <v>0</v>
      </c>
      <c r="BB37" s="61">
        <v>0</v>
      </c>
      <c r="BC37" s="61">
        <v>0</v>
      </c>
      <c r="BD37" s="61">
        <v>0</v>
      </c>
      <c r="BE37" s="61">
        <v>0</v>
      </c>
      <c r="BF37" s="61">
        <v>1.2734999999999999E-3</v>
      </c>
      <c r="BG37" s="61">
        <v>0</v>
      </c>
      <c r="BH37" s="61">
        <v>0</v>
      </c>
      <c r="BI37" s="61">
        <v>0</v>
      </c>
      <c r="BJ37" s="61">
        <v>0</v>
      </c>
      <c r="BK37" s="62">
        <f t="shared" si="6"/>
        <v>38.04042813296774</v>
      </c>
    </row>
    <row r="38" spans="1:63">
      <c r="A38" s="50"/>
      <c r="B38" s="57" t="s">
        <v>127</v>
      </c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3.4847738709677417E-2</v>
      </c>
      <c r="I38" s="61">
        <v>5.8079564516129034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0</v>
      </c>
      <c r="AR38" s="61">
        <v>0</v>
      </c>
      <c r="AS38" s="61">
        <v>0</v>
      </c>
      <c r="AT38" s="61">
        <v>0</v>
      </c>
      <c r="AU38" s="61">
        <v>0</v>
      </c>
      <c r="AV38" s="61">
        <v>0.62756748538709672</v>
      </c>
      <c r="AW38" s="61">
        <v>19.149165362741936</v>
      </c>
      <c r="AX38" s="61">
        <v>0</v>
      </c>
      <c r="AY38" s="61">
        <v>0</v>
      </c>
      <c r="AZ38" s="61">
        <v>10.743457386064513</v>
      </c>
      <c r="BA38" s="61">
        <v>0</v>
      </c>
      <c r="BB38" s="61">
        <v>0</v>
      </c>
      <c r="BC38" s="61">
        <v>0</v>
      </c>
      <c r="BD38" s="61">
        <v>0</v>
      </c>
      <c r="BE38" s="61">
        <v>0</v>
      </c>
      <c r="BF38" s="61">
        <v>0.18272677829032263</v>
      </c>
      <c r="BG38" s="61">
        <v>0</v>
      </c>
      <c r="BH38" s="61">
        <v>0</v>
      </c>
      <c r="BI38" s="61">
        <v>0</v>
      </c>
      <c r="BJ38" s="61">
        <v>0</v>
      </c>
      <c r="BK38" s="62">
        <f t="shared" si="6"/>
        <v>36.545721202806455</v>
      </c>
    </row>
    <row r="39" spans="1:63">
      <c r="A39" s="50"/>
      <c r="B39" s="57" t="s">
        <v>128</v>
      </c>
      <c r="C39" s="61">
        <v>0</v>
      </c>
      <c r="D39" s="61">
        <v>0</v>
      </c>
      <c r="E39" s="61">
        <v>0</v>
      </c>
      <c r="F39" s="61">
        <v>0</v>
      </c>
      <c r="G39" s="61">
        <v>0</v>
      </c>
      <c r="H39" s="61">
        <v>0.10289405699999998</v>
      </c>
      <c r="I39" s="61">
        <v>2.1513094354838711</v>
      </c>
      <c r="J39" s="61">
        <v>0</v>
      </c>
      <c r="K39" s="61">
        <v>0</v>
      </c>
      <c r="L39" s="61">
        <v>6.8949216712580643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1">
        <v>0</v>
      </c>
      <c r="AP39" s="61">
        <v>0</v>
      </c>
      <c r="AQ39" s="61">
        <v>0</v>
      </c>
      <c r="AR39" s="61">
        <v>0</v>
      </c>
      <c r="AS39" s="61">
        <v>0</v>
      </c>
      <c r="AT39" s="61">
        <v>0</v>
      </c>
      <c r="AU39" s="61">
        <v>0</v>
      </c>
      <c r="AV39" s="61">
        <v>0.44552531248387101</v>
      </c>
      <c r="AW39" s="61">
        <v>7.0540364748064519</v>
      </c>
      <c r="AX39" s="61">
        <v>0</v>
      </c>
      <c r="AY39" s="61">
        <v>0</v>
      </c>
      <c r="AZ39" s="61">
        <v>33.801889643806447</v>
      </c>
      <c r="BA39" s="61">
        <v>0</v>
      </c>
      <c r="BB39" s="61">
        <v>0</v>
      </c>
      <c r="BC39" s="61">
        <v>0</v>
      </c>
      <c r="BD39" s="61">
        <v>0</v>
      </c>
      <c r="BE39" s="61">
        <v>0</v>
      </c>
      <c r="BF39" s="61">
        <v>3.6965222741935491E-2</v>
      </c>
      <c r="BG39" s="61">
        <v>0</v>
      </c>
      <c r="BH39" s="61">
        <v>0</v>
      </c>
      <c r="BI39" s="61">
        <v>0</v>
      </c>
      <c r="BJ39" s="61">
        <v>8.4838216129032251E-2</v>
      </c>
      <c r="BK39" s="62">
        <f t="shared" si="6"/>
        <v>50.57238003370967</v>
      </c>
    </row>
    <row r="40" spans="1:63">
      <c r="A40" s="50"/>
      <c r="B40" s="57" t="s">
        <v>129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1.7969174193548381E-3</v>
      </c>
      <c r="I40" s="61">
        <v>16.765079812387093</v>
      </c>
      <c r="J40" s="61">
        <v>0</v>
      </c>
      <c r="K40" s="61">
        <v>0</v>
      </c>
      <c r="L40" s="61">
        <v>1.772991609612903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0</v>
      </c>
      <c r="S40" s="61">
        <v>0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61">
        <v>0</v>
      </c>
      <c r="AR40" s="61">
        <v>0</v>
      </c>
      <c r="AS40" s="61">
        <v>0</v>
      </c>
      <c r="AT40" s="61">
        <v>0</v>
      </c>
      <c r="AU40" s="61">
        <v>0</v>
      </c>
      <c r="AV40" s="61">
        <v>0.38759463067741928</v>
      </c>
      <c r="AW40" s="61">
        <v>13.32419</v>
      </c>
      <c r="AX40" s="61">
        <v>0</v>
      </c>
      <c r="AY40" s="61">
        <v>0</v>
      </c>
      <c r="AZ40" s="61">
        <v>4.5617802100967744</v>
      </c>
      <c r="BA40" s="61">
        <v>0</v>
      </c>
      <c r="BB40" s="61">
        <v>0</v>
      </c>
      <c r="BC40" s="61">
        <v>0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2">
        <f t="shared" si="6"/>
        <v>36.813433180193542</v>
      </c>
    </row>
    <row r="41" spans="1:63">
      <c r="A41" s="50"/>
      <c r="B41" s="57" t="s">
        <v>130</v>
      </c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1.109623870967742E-4</v>
      </c>
      <c r="I41" s="61">
        <v>21.226166744903225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  <c r="AQ41" s="61">
        <v>0</v>
      </c>
      <c r="AR41" s="61">
        <v>0</v>
      </c>
      <c r="AS41" s="61">
        <v>0</v>
      </c>
      <c r="AT41" s="61">
        <v>0</v>
      </c>
      <c r="AU41" s="61">
        <v>0</v>
      </c>
      <c r="AV41" s="61">
        <v>2.3785866290322574E-2</v>
      </c>
      <c r="AW41" s="61">
        <v>6.0799884590645155</v>
      </c>
      <c r="AX41" s="61">
        <v>0</v>
      </c>
      <c r="AY41" s="61">
        <v>0</v>
      </c>
      <c r="AZ41" s="61">
        <v>8.3686756898387102</v>
      </c>
      <c r="BA41" s="61">
        <v>0</v>
      </c>
      <c r="BB41" s="61">
        <v>0</v>
      </c>
      <c r="BC41" s="61">
        <v>0</v>
      </c>
      <c r="BD41" s="61">
        <v>0</v>
      </c>
      <c r="BE41" s="61">
        <v>0</v>
      </c>
      <c r="BF41" s="61">
        <v>1.1041356774193548E-2</v>
      </c>
      <c r="BG41" s="61">
        <v>0</v>
      </c>
      <c r="BH41" s="61">
        <v>0</v>
      </c>
      <c r="BI41" s="61">
        <v>0</v>
      </c>
      <c r="BJ41" s="61">
        <v>0</v>
      </c>
      <c r="BK41" s="62">
        <f t="shared" si="6"/>
        <v>35.709769079258059</v>
      </c>
    </row>
    <row r="42" spans="1:63">
      <c r="A42" s="50"/>
      <c r="B42" s="57" t="s">
        <v>131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0.2386964516129032</v>
      </c>
      <c r="I42" s="61">
        <v>6.5641524193548392E-2</v>
      </c>
      <c r="J42" s="61">
        <v>0</v>
      </c>
      <c r="K42" s="61">
        <v>0</v>
      </c>
      <c r="L42" s="61">
        <v>0.42965361290322585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2.9837056451612904E-2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0.82574648377419346</v>
      </c>
      <c r="AW42" s="61">
        <v>10.451078593548386</v>
      </c>
      <c r="AX42" s="61">
        <v>0</v>
      </c>
      <c r="AY42" s="61">
        <v>0</v>
      </c>
      <c r="AZ42" s="61">
        <v>32.930274498451617</v>
      </c>
      <c r="BA42" s="61">
        <v>0</v>
      </c>
      <c r="BB42" s="61">
        <v>0</v>
      </c>
      <c r="BC42" s="61">
        <v>0</v>
      </c>
      <c r="BD42" s="61">
        <v>0</v>
      </c>
      <c r="BE42" s="61">
        <v>0</v>
      </c>
      <c r="BF42" s="61">
        <v>1.8915979354838717E-2</v>
      </c>
      <c r="BG42" s="61">
        <v>0</v>
      </c>
      <c r="BH42" s="61">
        <v>0</v>
      </c>
      <c r="BI42" s="61">
        <v>0</v>
      </c>
      <c r="BJ42" s="61">
        <v>6.5023679032258058E-2</v>
      </c>
      <c r="BK42" s="62">
        <f t="shared" si="6"/>
        <v>45.054867879322586</v>
      </c>
    </row>
    <row r="43" spans="1:63">
      <c r="A43" s="50"/>
      <c r="B43" s="57" t="s">
        <v>132</v>
      </c>
      <c r="C43" s="61">
        <v>0</v>
      </c>
      <c r="D43" s="61">
        <v>0</v>
      </c>
      <c r="E43" s="61">
        <v>0</v>
      </c>
      <c r="F43" s="61">
        <v>0</v>
      </c>
      <c r="G43" s="61">
        <v>0</v>
      </c>
      <c r="H43" s="61">
        <v>6.0414622387096766E-2</v>
      </c>
      <c r="I43" s="61">
        <v>0</v>
      </c>
      <c r="J43" s="61">
        <v>0</v>
      </c>
      <c r="K43" s="61">
        <v>0</v>
      </c>
      <c r="L43" s="61">
        <v>0.2690529741935484</v>
      </c>
      <c r="M43" s="61">
        <v>0</v>
      </c>
      <c r="N43" s="61">
        <v>0</v>
      </c>
      <c r="O43" s="61">
        <v>0</v>
      </c>
      <c r="P43" s="61">
        <v>0</v>
      </c>
      <c r="Q43" s="61">
        <v>0</v>
      </c>
      <c r="R43" s="61">
        <v>0</v>
      </c>
      <c r="S43" s="61">
        <v>0</v>
      </c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61">
        <v>0</v>
      </c>
      <c r="AC43" s="61">
        <v>0</v>
      </c>
      <c r="AD43" s="61">
        <v>0</v>
      </c>
      <c r="AE43" s="61">
        <v>0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1">
        <v>0</v>
      </c>
      <c r="AO43" s="61">
        <v>0</v>
      </c>
      <c r="AP43" s="61">
        <v>0</v>
      </c>
      <c r="AQ43" s="61">
        <v>0</v>
      </c>
      <c r="AR43" s="61">
        <v>0</v>
      </c>
      <c r="AS43" s="61">
        <v>0</v>
      </c>
      <c r="AT43" s="61">
        <v>0</v>
      </c>
      <c r="AU43" s="61">
        <v>0</v>
      </c>
      <c r="AV43" s="61">
        <v>0.99916393383870961</v>
      </c>
      <c r="AW43" s="61">
        <v>11.434938077419355</v>
      </c>
      <c r="AX43" s="61">
        <v>0</v>
      </c>
      <c r="AY43" s="61">
        <v>0</v>
      </c>
      <c r="AZ43" s="61">
        <v>29.223694434419347</v>
      </c>
      <c r="BA43" s="61">
        <v>0</v>
      </c>
      <c r="BB43" s="61">
        <v>0</v>
      </c>
      <c r="BC43" s="61">
        <v>0</v>
      </c>
      <c r="BD43" s="61">
        <v>0</v>
      </c>
      <c r="BE43" s="61">
        <v>0</v>
      </c>
      <c r="BF43" s="61">
        <v>8.5631581387096783E-2</v>
      </c>
      <c r="BG43" s="61">
        <v>0</v>
      </c>
      <c r="BH43" s="61">
        <v>0</v>
      </c>
      <c r="BI43" s="61">
        <v>0</v>
      </c>
      <c r="BJ43" s="61">
        <v>0.94162181987096771</v>
      </c>
      <c r="BK43" s="62">
        <f t="shared" si="6"/>
        <v>43.014517443516119</v>
      </c>
    </row>
    <row r="44" spans="1:63">
      <c r="A44" s="50"/>
      <c r="B44" s="57" t="s">
        <v>133</v>
      </c>
      <c r="C44" s="61">
        <v>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0</v>
      </c>
      <c r="AJ44" s="61">
        <v>0</v>
      </c>
      <c r="AK44" s="61">
        <v>0</v>
      </c>
      <c r="AL44" s="61">
        <v>0</v>
      </c>
      <c r="AM44" s="61">
        <v>0</v>
      </c>
      <c r="AN44" s="61">
        <v>0</v>
      </c>
      <c r="AO44" s="61">
        <v>0</v>
      </c>
      <c r="AP44" s="61">
        <v>0</v>
      </c>
      <c r="AQ44" s="61">
        <v>0</v>
      </c>
      <c r="AR44" s="61">
        <v>0</v>
      </c>
      <c r="AS44" s="61">
        <v>0</v>
      </c>
      <c r="AT44" s="61">
        <v>0</v>
      </c>
      <c r="AU44" s="61">
        <v>0</v>
      </c>
      <c r="AV44" s="61">
        <v>2.9426185890967744</v>
      </c>
      <c r="AW44" s="61">
        <v>7.1950163791935484</v>
      </c>
      <c r="AX44" s="61">
        <v>0</v>
      </c>
      <c r="AY44" s="61">
        <v>0</v>
      </c>
      <c r="AZ44" s="61">
        <v>7.7211306290322579</v>
      </c>
      <c r="BA44" s="61">
        <v>0</v>
      </c>
      <c r="BB44" s="61">
        <v>0</v>
      </c>
      <c r="BC44" s="61">
        <v>0</v>
      </c>
      <c r="BD44" s="61">
        <v>0</v>
      </c>
      <c r="BE44" s="61">
        <v>0</v>
      </c>
      <c r="BF44" s="61">
        <v>0</v>
      </c>
      <c r="BG44" s="61">
        <v>0</v>
      </c>
      <c r="BH44" s="61">
        <v>0</v>
      </c>
      <c r="BI44" s="61">
        <v>0</v>
      </c>
      <c r="BJ44" s="61">
        <v>0.12569282419354838</v>
      </c>
      <c r="BK44" s="62">
        <f t="shared" si="6"/>
        <v>17.98445842151613</v>
      </c>
    </row>
    <row r="45" spans="1:63">
      <c r="A45" s="50"/>
      <c r="B45" s="57" t="s">
        <v>134</v>
      </c>
      <c r="C45" s="61">
        <v>0</v>
      </c>
      <c r="D45" s="61">
        <v>0</v>
      </c>
      <c r="E45" s="61">
        <v>0</v>
      </c>
      <c r="F45" s="61">
        <v>0</v>
      </c>
      <c r="G45" s="61">
        <v>0</v>
      </c>
      <c r="H45" s="61">
        <v>0.10232432135483871</v>
      </c>
      <c r="I45" s="61">
        <v>0</v>
      </c>
      <c r="J45" s="61">
        <v>0</v>
      </c>
      <c r="K45" s="61">
        <v>0</v>
      </c>
      <c r="L45" s="61">
        <v>0.19404106451612904</v>
      </c>
      <c r="M45" s="61">
        <v>0</v>
      </c>
      <c r="N45" s="61">
        <v>0</v>
      </c>
      <c r="O45" s="61">
        <v>0</v>
      </c>
      <c r="P45" s="61">
        <v>0</v>
      </c>
      <c r="Q45" s="61">
        <v>0</v>
      </c>
      <c r="R45" s="61">
        <v>1.828221122580645E-2</v>
      </c>
      <c r="S45" s="61">
        <v>0</v>
      </c>
      <c r="T45" s="61">
        <v>0</v>
      </c>
      <c r="U45" s="61">
        <v>0</v>
      </c>
      <c r="V45" s="61">
        <v>0</v>
      </c>
      <c r="W45" s="61">
        <v>0</v>
      </c>
      <c r="X45" s="61">
        <v>0</v>
      </c>
      <c r="Y45" s="61">
        <v>0</v>
      </c>
      <c r="Z45" s="61">
        <v>0</v>
      </c>
      <c r="AA45" s="61">
        <v>0</v>
      </c>
      <c r="AB45" s="61">
        <v>0</v>
      </c>
      <c r="AC45" s="61">
        <v>0</v>
      </c>
      <c r="AD45" s="61">
        <v>0</v>
      </c>
      <c r="AE45" s="61">
        <v>0</v>
      </c>
      <c r="AF45" s="61">
        <v>0</v>
      </c>
      <c r="AG45" s="61">
        <v>0</v>
      </c>
      <c r="AH45" s="61">
        <v>0</v>
      </c>
      <c r="AI45" s="61">
        <v>0</v>
      </c>
      <c r="AJ45" s="61">
        <v>0</v>
      </c>
      <c r="AK45" s="61">
        <v>0</v>
      </c>
      <c r="AL45" s="61">
        <v>0</v>
      </c>
      <c r="AM45" s="61">
        <v>0</v>
      </c>
      <c r="AN45" s="61">
        <v>0</v>
      </c>
      <c r="AO45" s="61">
        <v>0</v>
      </c>
      <c r="AP45" s="61">
        <v>0</v>
      </c>
      <c r="AQ45" s="61">
        <v>0</v>
      </c>
      <c r="AR45" s="61">
        <v>0</v>
      </c>
      <c r="AS45" s="61">
        <v>0</v>
      </c>
      <c r="AT45" s="61">
        <v>0</v>
      </c>
      <c r="AU45" s="61">
        <v>0</v>
      </c>
      <c r="AV45" s="61">
        <v>12.614777987645162</v>
      </c>
      <c r="AW45" s="61">
        <v>18.292014446064517</v>
      </c>
      <c r="AX45" s="61">
        <v>0</v>
      </c>
      <c r="AY45" s="61">
        <v>0</v>
      </c>
      <c r="AZ45" s="61">
        <v>31.625488002580642</v>
      </c>
      <c r="BA45" s="61">
        <v>0</v>
      </c>
      <c r="BB45" s="61">
        <v>0</v>
      </c>
      <c r="BC45" s="61">
        <v>0</v>
      </c>
      <c r="BD45" s="61">
        <v>0</v>
      </c>
      <c r="BE45" s="61">
        <v>0</v>
      </c>
      <c r="BF45" s="61">
        <v>9.2066343870967737E-2</v>
      </c>
      <c r="BG45" s="61">
        <v>0</v>
      </c>
      <c r="BH45" s="61">
        <v>0</v>
      </c>
      <c r="BI45" s="61">
        <v>0</v>
      </c>
      <c r="BJ45" s="61">
        <v>0.15676092148387091</v>
      </c>
      <c r="BK45" s="62">
        <f t="shared" si="6"/>
        <v>63.095755298741942</v>
      </c>
    </row>
    <row r="46" spans="1:63">
      <c r="A46" s="50"/>
      <c r="B46" s="57" t="s">
        <v>135</v>
      </c>
      <c r="C46" s="61">
        <v>0</v>
      </c>
      <c r="D46" s="61">
        <v>0</v>
      </c>
      <c r="E46" s="61">
        <v>0</v>
      </c>
      <c r="F46" s="61">
        <v>0</v>
      </c>
      <c r="G46" s="61">
        <v>0</v>
      </c>
      <c r="H46" s="61">
        <v>9.7496825516129038E-2</v>
      </c>
      <c r="I46" s="61">
        <v>10.245650338709677</v>
      </c>
      <c r="J46" s="61">
        <v>0</v>
      </c>
      <c r="K46" s="61">
        <v>0</v>
      </c>
      <c r="L46" s="61">
        <v>2.0682509311935489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6.5258919354838713E-2</v>
      </c>
      <c r="T46" s="61">
        <v>0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0</v>
      </c>
      <c r="AC46" s="61">
        <v>0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1">
        <v>0</v>
      </c>
      <c r="AK46" s="61">
        <v>0</v>
      </c>
      <c r="AL46" s="61">
        <v>0</v>
      </c>
      <c r="AM46" s="61">
        <v>0</v>
      </c>
      <c r="AN46" s="61">
        <v>0</v>
      </c>
      <c r="AO46" s="61">
        <v>0</v>
      </c>
      <c r="AP46" s="61">
        <v>0</v>
      </c>
      <c r="AQ46" s="61">
        <v>0</v>
      </c>
      <c r="AR46" s="61">
        <v>0</v>
      </c>
      <c r="AS46" s="61">
        <v>0</v>
      </c>
      <c r="AT46" s="61">
        <v>0</v>
      </c>
      <c r="AU46" s="61">
        <v>0</v>
      </c>
      <c r="AV46" s="61">
        <v>2.9920686442580644</v>
      </c>
      <c r="AW46" s="61">
        <v>7.7964572456774182</v>
      </c>
      <c r="AX46" s="61">
        <v>0</v>
      </c>
      <c r="AY46" s="61">
        <v>0</v>
      </c>
      <c r="AZ46" s="61">
        <v>19.405885799096769</v>
      </c>
      <c r="BA46" s="61">
        <v>0</v>
      </c>
      <c r="BB46" s="61">
        <v>0</v>
      </c>
      <c r="BC46" s="61">
        <v>0</v>
      </c>
      <c r="BD46" s="61">
        <v>0</v>
      </c>
      <c r="BE46" s="61">
        <v>0</v>
      </c>
      <c r="BF46" s="61">
        <v>0.17870341161290326</v>
      </c>
      <c r="BG46" s="61">
        <v>0</v>
      </c>
      <c r="BH46" s="61">
        <v>0</v>
      </c>
      <c r="BI46" s="61">
        <v>0</v>
      </c>
      <c r="BJ46" s="61">
        <v>0.12949522580645162</v>
      </c>
      <c r="BK46" s="62">
        <f t="shared" si="6"/>
        <v>42.979267341225793</v>
      </c>
    </row>
    <row r="47" spans="1:63">
      <c r="A47" s="50"/>
      <c r="B47" s="57" t="s">
        <v>136</v>
      </c>
      <c r="C47" s="61">
        <v>0</v>
      </c>
      <c r="D47" s="61">
        <v>0</v>
      </c>
      <c r="E47" s="61">
        <v>0</v>
      </c>
      <c r="F47" s="61">
        <v>0</v>
      </c>
      <c r="G47" s="61">
        <v>0</v>
      </c>
      <c r="H47" s="61">
        <v>5.2085819354838712E-2</v>
      </c>
      <c r="I47" s="61">
        <v>8.5976571287741912</v>
      </c>
      <c r="J47" s="61">
        <v>0</v>
      </c>
      <c r="K47" s="61">
        <v>0</v>
      </c>
      <c r="L47" s="61">
        <v>1.1068236612903226</v>
      </c>
      <c r="M47" s="61">
        <v>0</v>
      </c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>
        <v>6.6831129806451603E-2</v>
      </c>
      <c r="T47" s="61">
        <v>0</v>
      </c>
      <c r="U47" s="61">
        <v>0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61">
        <v>0</v>
      </c>
      <c r="AB47" s="61">
        <v>0</v>
      </c>
      <c r="AC47" s="61">
        <v>0</v>
      </c>
      <c r="AD47" s="61">
        <v>0</v>
      </c>
      <c r="AE47" s="61">
        <v>0</v>
      </c>
      <c r="AF47" s="61">
        <v>0</v>
      </c>
      <c r="AG47" s="61">
        <v>0</v>
      </c>
      <c r="AH47" s="61">
        <v>0</v>
      </c>
      <c r="AI47" s="61">
        <v>0</v>
      </c>
      <c r="AJ47" s="61">
        <v>0</v>
      </c>
      <c r="AK47" s="61">
        <v>0</v>
      </c>
      <c r="AL47" s="61">
        <v>0</v>
      </c>
      <c r="AM47" s="61">
        <v>0</v>
      </c>
      <c r="AN47" s="61">
        <v>0</v>
      </c>
      <c r="AO47" s="61">
        <v>0</v>
      </c>
      <c r="AP47" s="61">
        <v>0</v>
      </c>
      <c r="AQ47" s="61">
        <v>0</v>
      </c>
      <c r="AR47" s="61">
        <v>0</v>
      </c>
      <c r="AS47" s="61">
        <v>0</v>
      </c>
      <c r="AT47" s="61">
        <v>0</v>
      </c>
      <c r="AU47" s="61">
        <v>0</v>
      </c>
      <c r="AV47" s="61">
        <v>0.40061224996774203</v>
      </c>
      <c r="AW47" s="61">
        <v>4.7606296258064518</v>
      </c>
      <c r="AX47" s="61">
        <v>0</v>
      </c>
      <c r="AY47" s="61">
        <v>0</v>
      </c>
      <c r="AZ47" s="61">
        <v>16.126638235225801</v>
      </c>
      <c r="BA47" s="61">
        <v>0</v>
      </c>
      <c r="BB47" s="61">
        <v>0</v>
      </c>
      <c r="BC47" s="61">
        <v>0</v>
      </c>
      <c r="BD47" s="61">
        <v>0</v>
      </c>
      <c r="BE47" s="61">
        <v>0</v>
      </c>
      <c r="BF47" s="61">
        <v>5.1745974193548377E-3</v>
      </c>
      <c r="BG47" s="61">
        <v>0</v>
      </c>
      <c r="BH47" s="61">
        <v>0</v>
      </c>
      <c r="BI47" s="61">
        <v>0</v>
      </c>
      <c r="BJ47" s="61">
        <v>0</v>
      </c>
      <c r="BK47" s="62">
        <f t="shared" si="6"/>
        <v>31.116452447645152</v>
      </c>
    </row>
    <row r="48" spans="1:63">
      <c r="A48" s="50"/>
      <c r="B48" s="57" t="s">
        <v>137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0.10245823225806451</v>
      </c>
      <c r="I48" s="61">
        <v>2.5832366384516128</v>
      </c>
      <c r="J48" s="61">
        <v>0</v>
      </c>
      <c r="K48" s="61">
        <v>0</v>
      </c>
      <c r="L48" s="61">
        <v>0.14498806451612903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61">
        <v>0</v>
      </c>
      <c r="S48" s="61">
        <v>0</v>
      </c>
      <c r="T48" s="61">
        <v>0</v>
      </c>
      <c r="U48" s="61">
        <v>0</v>
      </c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61">
        <v>0</v>
      </c>
      <c r="AE48" s="61">
        <v>0</v>
      </c>
      <c r="AF48" s="61">
        <v>0</v>
      </c>
      <c r="AG48" s="61">
        <v>0</v>
      </c>
      <c r="AH48" s="61">
        <v>0</v>
      </c>
      <c r="AI48" s="61">
        <v>0</v>
      </c>
      <c r="AJ48" s="61">
        <v>0</v>
      </c>
      <c r="AK48" s="61">
        <v>0</v>
      </c>
      <c r="AL48" s="61">
        <v>0</v>
      </c>
      <c r="AM48" s="61">
        <v>0</v>
      </c>
      <c r="AN48" s="61">
        <v>0</v>
      </c>
      <c r="AO48" s="61">
        <v>0</v>
      </c>
      <c r="AP48" s="61">
        <v>0</v>
      </c>
      <c r="AQ48" s="61">
        <v>0</v>
      </c>
      <c r="AR48" s="61">
        <v>0</v>
      </c>
      <c r="AS48" s="61">
        <v>0</v>
      </c>
      <c r="AT48" s="61">
        <v>0</v>
      </c>
      <c r="AU48" s="61">
        <v>0</v>
      </c>
      <c r="AV48" s="61">
        <v>1.2737608221935486</v>
      </c>
      <c r="AW48" s="61">
        <v>6.4873368774193558</v>
      </c>
      <c r="AX48" s="61">
        <v>0</v>
      </c>
      <c r="AY48" s="61">
        <v>0</v>
      </c>
      <c r="AZ48" s="61">
        <v>27.403375043548373</v>
      </c>
      <c r="BA48" s="61">
        <v>0</v>
      </c>
      <c r="BB48" s="61">
        <v>0</v>
      </c>
      <c r="BC48" s="61">
        <v>0</v>
      </c>
      <c r="BD48" s="61">
        <v>0</v>
      </c>
      <c r="BE48" s="61">
        <v>0</v>
      </c>
      <c r="BF48" s="61">
        <v>8.4933135483870964E-2</v>
      </c>
      <c r="BG48" s="61">
        <v>0</v>
      </c>
      <c r="BH48" s="61">
        <v>0</v>
      </c>
      <c r="BI48" s="61">
        <v>0</v>
      </c>
      <c r="BJ48" s="61">
        <v>2.3850503225806452E-2</v>
      </c>
      <c r="BK48" s="62">
        <f t="shared" si="6"/>
        <v>38.103939317096767</v>
      </c>
    </row>
    <row r="49" spans="1:63">
      <c r="A49" s="50"/>
      <c r="B49" s="57" t="s">
        <v>138</v>
      </c>
      <c r="C49" s="61">
        <v>0</v>
      </c>
      <c r="D49" s="61">
        <v>0</v>
      </c>
      <c r="E49" s="61">
        <v>0</v>
      </c>
      <c r="F49" s="61">
        <v>0</v>
      </c>
      <c r="G49" s="61">
        <v>0</v>
      </c>
      <c r="H49" s="61">
        <v>3.0388185483870966E-3</v>
      </c>
      <c r="I49" s="61">
        <v>0</v>
      </c>
      <c r="J49" s="61">
        <v>0</v>
      </c>
      <c r="K49" s="61">
        <v>0</v>
      </c>
      <c r="L49" s="61">
        <v>2.6255392258064516</v>
      </c>
      <c r="M49" s="61">
        <v>0</v>
      </c>
      <c r="N49" s="61">
        <v>0</v>
      </c>
      <c r="O49" s="61">
        <v>0</v>
      </c>
      <c r="P49" s="61">
        <v>0</v>
      </c>
      <c r="Q49" s="61">
        <v>0</v>
      </c>
      <c r="R49" s="61">
        <v>0</v>
      </c>
      <c r="S49" s="61">
        <v>0</v>
      </c>
      <c r="T49" s="61">
        <v>0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0</v>
      </c>
      <c r="AE49" s="61">
        <v>0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0</v>
      </c>
      <c r="AN49" s="61">
        <v>0</v>
      </c>
      <c r="AO49" s="61">
        <v>0</v>
      </c>
      <c r="AP49" s="61">
        <v>0</v>
      </c>
      <c r="AQ49" s="61">
        <v>0</v>
      </c>
      <c r="AR49" s="61">
        <v>0</v>
      </c>
      <c r="AS49" s="61">
        <v>0</v>
      </c>
      <c r="AT49" s="61">
        <v>0</v>
      </c>
      <c r="AU49" s="61">
        <v>0</v>
      </c>
      <c r="AV49" s="61">
        <v>0.80335346309677436</v>
      </c>
      <c r="AW49" s="61">
        <v>10.39198443548387</v>
      </c>
      <c r="AX49" s="61">
        <v>0</v>
      </c>
      <c r="AY49" s="61">
        <v>0</v>
      </c>
      <c r="AZ49" s="61">
        <v>10.765695606419355</v>
      </c>
      <c r="BA49" s="61">
        <v>0</v>
      </c>
      <c r="BB49" s="61">
        <v>0</v>
      </c>
      <c r="BC49" s="61">
        <v>0</v>
      </c>
      <c r="BD49" s="61">
        <v>0</v>
      </c>
      <c r="BE49" s="61">
        <v>0</v>
      </c>
      <c r="BF49" s="61">
        <v>8.2097112580645171E-2</v>
      </c>
      <c r="BG49" s="61">
        <v>0.72083129032258064</v>
      </c>
      <c r="BH49" s="61">
        <v>0</v>
      </c>
      <c r="BI49" s="61">
        <v>0</v>
      </c>
      <c r="BJ49" s="61">
        <v>0.24027709677419354</v>
      </c>
      <c r="BK49" s="62">
        <f t="shared" si="6"/>
        <v>25.632817049032255</v>
      </c>
    </row>
    <row r="50" spans="1:63">
      <c r="A50" s="50"/>
      <c r="B50" s="57" t="s">
        <v>139</v>
      </c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0.14893820290322579</v>
      </c>
      <c r="I50" s="61">
        <v>0</v>
      </c>
      <c r="J50" s="61">
        <v>0.88771548387096766</v>
      </c>
      <c r="K50" s="61">
        <v>0</v>
      </c>
      <c r="L50" s="61">
        <v>0.11836206451612905</v>
      </c>
      <c r="M50" s="61">
        <v>0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61">
        <v>0</v>
      </c>
      <c r="U50" s="61">
        <v>0</v>
      </c>
      <c r="V50" s="61">
        <v>0.95873272258064524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0</v>
      </c>
      <c r="AC50" s="61">
        <v>0</v>
      </c>
      <c r="AD50" s="61">
        <v>0</v>
      </c>
      <c r="AE50" s="61">
        <v>0</v>
      </c>
      <c r="AF50" s="61">
        <v>0</v>
      </c>
      <c r="AG50" s="61">
        <v>0</v>
      </c>
      <c r="AH50" s="61">
        <v>0</v>
      </c>
      <c r="AI50" s="61">
        <v>0</v>
      </c>
      <c r="AJ50" s="61">
        <v>0</v>
      </c>
      <c r="AK50" s="61">
        <v>0</v>
      </c>
      <c r="AL50" s="61">
        <v>0</v>
      </c>
      <c r="AM50" s="61">
        <v>0</v>
      </c>
      <c r="AN50" s="61">
        <v>0</v>
      </c>
      <c r="AO50" s="61">
        <v>0</v>
      </c>
      <c r="AP50" s="61">
        <v>0</v>
      </c>
      <c r="AQ50" s="61">
        <v>0</v>
      </c>
      <c r="AR50" s="61">
        <v>0</v>
      </c>
      <c r="AS50" s="61">
        <v>0</v>
      </c>
      <c r="AT50" s="61">
        <v>0</v>
      </c>
      <c r="AU50" s="61">
        <v>0</v>
      </c>
      <c r="AV50" s="61">
        <v>0.99806464706451592</v>
      </c>
      <c r="AW50" s="61">
        <v>8.2005429032258057</v>
      </c>
      <c r="AX50" s="61">
        <v>0</v>
      </c>
      <c r="AY50" s="61">
        <v>0</v>
      </c>
      <c r="AZ50" s="61">
        <v>23.593975633354841</v>
      </c>
      <c r="BA50" s="61">
        <v>0</v>
      </c>
      <c r="BB50" s="61">
        <v>0</v>
      </c>
      <c r="BC50" s="61">
        <v>0</v>
      </c>
      <c r="BD50" s="61">
        <v>0</v>
      </c>
      <c r="BE50" s="61">
        <v>0</v>
      </c>
      <c r="BF50" s="61">
        <v>1.1715061290322581E-3</v>
      </c>
      <c r="BG50" s="61">
        <v>0</v>
      </c>
      <c r="BH50" s="61">
        <v>0</v>
      </c>
      <c r="BI50" s="61">
        <v>0</v>
      </c>
      <c r="BJ50" s="61">
        <v>1.1715061290322581</v>
      </c>
      <c r="BK50" s="62">
        <f t="shared" si="6"/>
        <v>36.079009292677426</v>
      </c>
    </row>
    <row r="51" spans="1:63">
      <c r="A51" s="50"/>
      <c r="B51" s="57" t="s">
        <v>140</v>
      </c>
      <c r="C51" s="61">
        <v>0</v>
      </c>
      <c r="D51" s="61">
        <v>0</v>
      </c>
      <c r="E51" s="61">
        <v>0</v>
      </c>
      <c r="F51" s="61">
        <v>0</v>
      </c>
      <c r="G51" s="61">
        <v>0</v>
      </c>
      <c r="H51" s="61">
        <v>1.6987887096774193E-2</v>
      </c>
      <c r="I51" s="61">
        <v>9.0602064516129026</v>
      </c>
      <c r="J51" s="61">
        <v>0</v>
      </c>
      <c r="K51" s="61">
        <v>0</v>
      </c>
      <c r="L51" s="61">
        <v>0.27180619354838709</v>
      </c>
      <c r="M51" s="61">
        <v>0</v>
      </c>
      <c r="N51" s="61">
        <v>0</v>
      </c>
      <c r="O51" s="61">
        <v>0</v>
      </c>
      <c r="P51" s="61">
        <v>0</v>
      </c>
      <c r="Q51" s="61">
        <v>0</v>
      </c>
      <c r="R51" s="61">
        <v>0</v>
      </c>
      <c r="S51" s="61">
        <v>0</v>
      </c>
      <c r="T51" s="61">
        <v>0</v>
      </c>
      <c r="U51" s="61">
        <v>0</v>
      </c>
      <c r="V51" s="61">
        <v>0</v>
      </c>
      <c r="W51" s="61">
        <v>0</v>
      </c>
      <c r="X51" s="61">
        <v>0</v>
      </c>
      <c r="Y51" s="61">
        <v>0</v>
      </c>
      <c r="Z51" s="61">
        <v>0</v>
      </c>
      <c r="AA51" s="61">
        <v>0</v>
      </c>
      <c r="AB51" s="61">
        <v>0</v>
      </c>
      <c r="AC51" s="61">
        <v>0</v>
      </c>
      <c r="AD51" s="61">
        <v>0</v>
      </c>
      <c r="AE51" s="61">
        <v>0</v>
      </c>
      <c r="AF51" s="61">
        <v>0</v>
      </c>
      <c r="AG51" s="61">
        <v>0</v>
      </c>
      <c r="AH51" s="61">
        <v>0</v>
      </c>
      <c r="AI51" s="61">
        <v>0</v>
      </c>
      <c r="AJ51" s="61">
        <v>0</v>
      </c>
      <c r="AK51" s="61">
        <v>0</v>
      </c>
      <c r="AL51" s="61">
        <v>0</v>
      </c>
      <c r="AM51" s="61">
        <v>0</v>
      </c>
      <c r="AN51" s="61">
        <v>0</v>
      </c>
      <c r="AO51" s="61">
        <v>0</v>
      </c>
      <c r="AP51" s="61">
        <v>0</v>
      </c>
      <c r="AQ51" s="61">
        <v>0</v>
      </c>
      <c r="AR51" s="61">
        <v>0</v>
      </c>
      <c r="AS51" s="61">
        <v>0</v>
      </c>
      <c r="AT51" s="61">
        <v>0</v>
      </c>
      <c r="AU51" s="61">
        <v>0</v>
      </c>
      <c r="AV51" s="61">
        <v>0.11954279935483871</v>
      </c>
      <c r="AW51" s="61">
        <v>2.2555245161290323</v>
      </c>
      <c r="AX51" s="61">
        <v>0</v>
      </c>
      <c r="AY51" s="61">
        <v>0</v>
      </c>
      <c r="AZ51" s="61">
        <v>11.852781332258061</v>
      </c>
      <c r="BA51" s="61">
        <v>0</v>
      </c>
      <c r="BB51" s="61">
        <v>0</v>
      </c>
      <c r="BC51" s="61">
        <v>0</v>
      </c>
      <c r="BD51" s="61">
        <v>0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2">
        <f t="shared" si="6"/>
        <v>23.576849179999996</v>
      </c>
    </row>
    <row r="52" spans="1:63">
      <c r="A52" s="50"/>
      <c r="B52" s="57" t="s">
        <v>141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0.13149498596774195</v>
      </c>
      <c r="I52" s="61">
        <v>1.9915985645161289</v>
      </c>
      <c r="J52" s="61">
        <v>0</v>
      </c>
      <c r="K52" s="61">
        <v>0</v>
      </c>
      <c r="L52" s="61">
        <v>5.8198650017096778</v>
      </c>
      <c r="M52" s="61">
        <v>0</v>
      </c>
      <c r="N52" s="61">
        <v>0</v>
      </c>
      <c r="O52" s="61">
        <v>0</v>
      </c>
      <c r="P52" s="61">
        <v>0</v>
      </c>
      <c r="Q52" s="61">
        <v>0</v>
      </c>
      <c r="R52" s="61">
        <v>0</v>
      </c>
      <c r="S52" s="61">
        <v>0</v>
      </c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61">
        <v>0</v>
      </c>
      <c r="AE52" s="61">
        <v>0</v>
      </c>
      <c r="AF52" s="61">
        <v>0</v>
      </c>
      <c r="AG52" s="61">
        <v>0</v>
      </c>
      <c r="AH52" s="61">
        <v>0</v>
      </c>
      <c r="AI52" s="61">
        <v>0</v>
      </c>
      <c r="AJ52" s="61">
        <v>0</v>
      </c>
      <c r="AK52" s="61">
        <v>0</v>
      </c>
      <c r="AL52" s="61">
        <v>0</v>
      </c>
      <c r="AM52" s="61">
        <v>0</v>
      </c>
      <c r="AN52" s="61">
        <v>0</v>
      </c>
      <c r="AO52" s="61">
        <v>0</v>
      </c>
      <c r="AP52" s="61">
        <v>0</v>
      </c>
      <c r="AQ52" s="61">
        <v>0</v>
      </c>
      <c r="AR52" s="61">
        <v>0</v>
      </c>
      <c r="AS52" s="61">
        <v>0</v>
      </c>
      <c r="AT52" s="61">
        <v>0</v>
      </c>
      <c r="AU52" s="61">
        <v>0</v>
      </c>
      <c r="AV52" s="61">
        <v>1.3575043727096776</v>
      </c>
      <c r="AW52" s="61">
        <v>3.7385464736451612</v>
      </c>
      <c r="AX52" s="61">
        <v>0</v>
      </c>
      <c r="AY52" s="61">
        <v>0</v>
      </c>
      <c r="AZ52" s="61">
        <v>49.894975105451593</v>
      </c>
      <c r="BA52" s="61">
        <v>0</v>
      </c>
      <c r="BB52" s="61">
        <v>0</v>
      </c>
      <c r="BC52" s="61">
        <v>0</v>
      </c>
      <c r="BD52" s="61">
        <v>0</v>
      </c>
      <c r="BE52" s="61">
        <v>0</v>
      </c>
      <c r="BF52" s="61">
        <v>2.8058197096774193E-2</v>
      </c>
      <c r="BG52" s="61">
        <v>0.12199216129032257</v>
      </c>
      <c r="BH52" s="61">
        <v>0</v>
      </c>
      <c r="BI52" s="61">
        <v>0</v>
      </c>
      <c r="BJ52" s="61">
        <v>0.18298824193548388</v>
      </c>
      <c r="BK52" s="62">
        <f t="shared" si="6"/>
        <v>63.267023104322561</v>
      </c>
    </row>
    <row r="53" spans="1:63">
      <c r="A53" s="50"/>
      <c r="B53" s="57" t="s">
        <v>142</v>
      </c>
      <c r="C53" s="61">
        <v>0</v>
      </c>
      <c r="D53" s="61">
        <v>0</v>
      </c>
      <c r="E53" s="61">
        <v>0</v>
      </c>
      <c r="F53" s="61">
        <v>0</v>
      </c>
      <c r="G53" s="61">
        <v>0</v>
      </c>
      <c r="H53" s="61">
        <v>1.4603574935483869E-2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  <c r="AV53" s="61">
        <v>0.21548570374193554</v>
      </c>
      <c r="AW53" s="61">
        <v>0</v>
      </c>
      <c r="AX53" s="61">
        <v>0</v>
      </c>
      <c r="AY53" s="61">
        <v>0</v>
      </c>
      <c r="AZ53" s="61">
        <v>1.5268847967741934</v>
      </c>
      <c r="BA53" s="61">
        <v>0</v>
      </c>
      <c r="BB53" s="61">
        <v>0</v>
      </c>
      <c r="BC53" s="61">
        <v>0</v>
      </c>
      <c r="BD53" s="61">
        <v>0</v>
      </c>
      <c r="BE53" s="61">
        <v>0</v>
      </c>
      <c r="BF53" s="61">
        <v>2.2024975387096773E-2</v>
      </c>
      <c r="BG53" s="61">
        <v>0</v>
      </c>
      <c r="BH53" s="61">
        <v>0</v>
      </c>
      <c r="BI53" s="61">
        <v>0</v>
      </c>
      <c r="BJ53" s="61">
        <v>0</v>
      </c>
      <c r="BK53" s="62">
        <f t="shared" si="6"/>
        <v>1.7789990508387095</v>
      </c>
    </row>
    <row r="54" spans="1:63">
      <c r="A54" s="50"/>
      <c r="B54" s="57" t="s">
        <v>143</v>
      </c>
      <c r="C54" s="61">
        <v>0</v>
      </c>
      <c r="D54" s="61">
        <v>0</v>
      </c>
      <c r="E54" s="61">
        <v>0</v>
      </c>
      <c r="F54" s="61">
        <v>0</v>
      </c>
      <c r="G54" s="61">
        <v>0</v>
      </c>
      <c r="H54" s="61">
        <v>2.4212823225806455E-2</v>
      </c>
      <c r="I54" s="61">
        <v>6.1819974193548388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61">
        <v>0</v>
      </c>
      <c r="S54" s="61">
        <v>0</v>
      </c>
      <c r="T54" s="61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0</v>
      </c>
      <c r="AB54" s="61">
        <v>0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0</v>
      </c>
      <c r="AM54" s="61">
        <v>0</v>
      </c>
      <c r="AN54" s="61">
        <v>0</v>
      </c>
      <c r="AO54" s="61">
        <v>0</v>
      </c>
      <c r="AP54" s="61">
        <v>0</v>
      </c>
      <c r="AQ54" s="61">
        <v>0</v>
      </c>
      <c r="AR54" s="61">
        <v>0</v>
      </c>
      <c r="AS54" s="61">
        <v>0</v>
      </c>
      <c r="AT54" s="61">
        <v>0</v>
      </c>
      <c r="AU54" s="61">
        <v>0</v>
      </c>
      <c r="AV54" s="61">
        <v>5.5073414506774183</v>
      </c>
      <c r="AW54" s="61">
        <v>3.3831364151612915</v>
      </c>
      <c r="AX54" s="61">
        <v>0</v>
      </c>
      <c r="AY54" s="61">
        <v>0</v>
      </c>
      <c r="AZ54" s="61">
        <v>36.291461883580624</v>
      </c>
      <c r="BA54" s="61">
        <v>0</v>
      </c>
      <c r="BB54" s="61">
        <v>0</v>
      </c>
      <c r="BC54" s="61">
        <v>0</v>
      </c>
      <c r="BD54" s="61">
        <v>0</v>
      </c>
      <c r="BE54" s="61">
        <v>0</v>
      </c>
      <c r="BF54" s="61">
        <v>0.73704634751612907</v>
      </c>
      <c r="BG54" s="61">
        <v>0</v>
      </c>
      <c r="BH54" s="61">
        <v>0</v>
      </c>
      <c r="BI54" s="61">
        <v>0</v>
      </c>
      <c r="BJ54" s="61">
        <v>2.070462098354839</v>
      </c>
      <c r="BK54" s="62">
        <f t="shared" si="6"/>
        <v>54.195658437870946</v>
      </c>
    </row>
    <row r="55" spans="1:63">
      <c r="A55" s="50"/>
      <c r="B55" s="57" t="s">
        <v>144</v>
      </c>
      <c r="C55" s="61">
        <v>0</v>
      </c>
      <c r="D55" s="61">
        <v>0</v>
      </c>
      <c r="E55" s="61">
        <v>0</v>
      </c>
      <c r="F55" s="61">
        <v>0</v>
      </c>
      <c r="G55" s="61">
        <v>0</v>
      </c>
      <c r="H55" s="61">
        <v>4.2985850967741934E-2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1">
        <v>0</v>
      </c>
      <c r="P55" s="61">
        <v>0</v>
      </c>
      <c r="Q55" s="61">
        <v>0</v>
      </c>
      <c r="R55" s="61">
        <v>0</v>
      </c>
      <c r="S55" s="61">
        <v>0</v>
      </c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61">
        <v>0</v>
      </c>
      <c r="AE55" s="61">
        <v>0</v>
      </c>
      <c r="AF55" s="61">
        <v>0</v>
      </c>
      <c r="AG55" s="61">
        <v>0</v>
      </c>
      <c r="AH55" s="61">
        <v>0</v>
      </c>
      <c r="AI55" s="61">
        <v>0</v>
      </c>
      <c r="AJ55" s="61">
        <v>0</v>
      </c>
      <c r="AK55" s="61">
        <v>0</v>
      </c>
      <c r="AL55" s="61">
        <v>0</v>
      </c>
      <c r="AM55" s="61">
        <v>0</v>
      </c>
      <c r="AN55" s="61">
        <v>0</v>
      </c>
      <c r="AO55" s="61">
        <v>0</v>
      </c>
      <c r="AP55" s="61">
        <v>0</v>
      </c>
      <c r="AQ55" s="61">
        <v>0</v>
      </c>
      <c r="AR55" s="61">
        <v>0</v>
      </c>
      <c r="AS55" s="61">
        <v>0</v>
      </c>
      <c r="AT55" s="61">
        <v>0</v>
      </c>
      <c r="AU55" s="61">
        <v>0</v>
      </c>
      <c r="AV55" s="61">
        <v>4.8509615992258102</v>
      </c>
      <c r="AW55" s="61">
        <v>2.2311526042580647</v>
      </c>
      <c r="AX55" s="61">
        <v>0</v>
      </c>
      <c r="AY55" s="61">
        <v>0</v>
      </c>
      <c r="AZ55" s="61">
        <v>53.518282261161261</v>
      </c>
      <c r="BA55" s="61">
        <v>0</v>
      </c>
      <c r="BB55" s="61">
        <v>0</v>
      </c>
      <c r="BC55" s="61">
        <v>0</v>
      </c>
      <c r="BD55" s="61">
        <v>0</v>
      </c>
      <c r="BE55" s="61">
        <v>0</v>
      </c>
      <c r="BF55" s="61">
        <v>0.7144565634516129</v>
      </c>
      <c r="BG55" s="61">
        <v>0</v>
      </c>
      <c r="BH55" s="61">
        <v>0</v>
      </c>
      <c r="BI55" s="61">
        <v>0</v>
      </c>
      <c r="BJ55" s="61">
        <v>1.3187720599032258</v>
      </c>
      <c r="BK55" s="62">
        <f t="shared" si="6"/>
        <v>62.676610938967713</v>
      </c>
    </row>
    <row r="56" spans="1:63">
      <c r="A56" s="50"/>
      <c r="B56" s="57" t="s">
        <v>145</v>
      </c>
      <c r="C56" s="61">
        <v>0</v>
      </c>
      <c r="D56" s="61">
        <v>0</v>
      </c>
      <c r="E56" s="61">
        <v>0</v>
      </c>
      <c r="F56" s="61">
        <v>0</v>
      </c>
      <c r="G56" s="61">
        <v>0</v>
      </c>
      <c r="H56" s="61">
        <v>4.253481580645161E-2</v>
      </c>
      <c r="I56" s="61">
        <v>1.2437080645161289</v>
      </c>
      <c r="J56" s="61">
        <v>0</v>
      </c>
      <c r="K56" s="61">
        <v>0</v>
      </c>
      <c r="L56" s="61">
        <v>0.24903744129032257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1">
        <v>4.9748322580645161E-3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  <c r="AF56" s="61">
        <v>0</v>
      </c>
      <c r="AG56" s="61">
        <v>0</v>
      </c>
      <c r="AH56" s="61">
        <v>0</v>
      </c>
      <c r="AI56" s="61">
        <v>0</v>
      </c>
      <c r="AJ56" s="61">
        <v>0</v>
      </c>
      <c r="AK56" s="61">
        <v>0</v>
      </c>
      <c r="AL56" s="61">
        <v>0</v>
      </c>
      <c r="AM56" s="61">
        <v>0</v>
      </c>
      <c r="AN56" s="61">
        <v>0</v>
      </c>
      <c r="AO56" s="61">
        <v>0</v>
      </c>
      <c r="AP56" s="61">
        <v>0</v>
      </c>
      <c r="AQ56" s="61">
        <v>0</v>
      </c>
      <c r="AR56" s="61">
        <v>0</v>
      </c>
      <c r="AS56" s="61">
        <v>0</v>
      </c>
      <c r="AT56" s="61">
        <v>0</v>
      </c>
      <c r="AU56" s="61">
        <v>0</v>
      </c>
      <c r="AV56" s="61">
        <v>1.7313753886129033</v>
      </c>
      <c r="AW56" s="61">
        <v>6.1454082193548381</v>
      </c>
      <c r="AX56" s="61">
        <v>0</v>
      </c>
      <c r="AY56" s="61">
        <v>0</v>
      </c>
      <c r="AZ56" s="61">
        <v>31.717053901161293</v>
      </c>
      <c r="BA56" s="61">
        <v>0</v>
      </c>
      <c r="BB56" s="61">
        <v>0</v>
      </c>
      <c r="BC56" s="61">
        <v>0</v>
      </c>
      <c r="BD56" s="61">
        <v>0</v>
      </c>
      <c r="BE56" s="61">
        <v>0</v>
      </c>
      <c r="BF56" s="61">
        <v>0.17351436190322581</v>
      </c>
      <c r="BG56" s="61">
        <v>0.4906513548387097</v>
      </c>
      <c r="BH56" s="61">
        <v>0</v>
      </c>
      <c r="BI56" s="61">
        <v>0</v>
      </c>
      <c r="BJ56" s="61">
        <v>0.55198277419354835</v>
      </c>
      <c r="BK56" s="62">
        <f t="shared" si="6"/>
        <v>42.350241153935485</v>
      </c>
    </row>
    <row r="57" spans="1:63">
      <c r="A57" s="50"/>
      <c r="B57" s="57" t="s">
        <v>146</v>
      </c>
      <c r="C57" s="61">
        <v>0</v>
      </c>
      <c r="D57" s="61">
        <v>0</v>
      </c>
      <c r="E57" s="61">
        <v>0</v>
      </c>
      <c r="F57" s="61">
        <v>0</v>
      </c>
      <c r="G57" s="61">
        <v>0</v>
      </c>
      <c r="H57" s="61">
        <v>0.1104732908387097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0.91119317380645137</v>
      </c>
      <c r="AW57" s="61">
        <v>10.292604562000001</v>
      </c>
      <c r="AX57" s="61">
        <v>0</v>
      </c>
      <c r="AY57" s="61">
        <v>0</v>
      </c>
      <c r="AZ57" s="61">
        <v>19.788074556000002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7.0386882354838698E-2</v>
      </c>
      <c r="BG57" s="61">
        <v>0</v>
      </c>
      <c r="BH57" s="61">
        <v>0</v>
      </c>
      <c r="BI57" s="61">
        <v>0</v>
      </c>
      <c r="BJ57" s="61">
        <v>2.4103116129032258E-2</v>
      </c>
      <c r="BK57" s="62">
        <f t="shared" si="6"/>
        <v>31.196835581129037</v>
      </c>
    </row>
    <row r="58" spans="1:63">
      <c r="A58" s="50"/>
      <c r="B58" s="57" t="s">
        <v>147</v>
      </c>
      <c r="C58" s="61">
        <v>0</v>
      </c>
      <c r="D58" s="61">
        <v>0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1">
        <v>0</v>
      </c>
      <c r="S58" s="61">
        <v>0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61">
        <v>0</v>
      </c>
      <c r="AE58" s="61">
        <v>0</v>
      </c>
      <c r="AF58" s="61">
        <v>0</v>
      </c>
      <c r="AG58" s="61">
        <v>0</v>
      </c>
      <c r="AH58" s="61">
        <v>0</v>
      </c>
      <c r="AI58" s="61">
        <v>0</v>
      </c>
      <c r="AJ58" s="61">
        <v>0</v>
      </c>
      <c r="AK58" s="61">
        <v>0</v>
      </c>
      <c r="AL58" s="61">
        <v>0</v>
      </c>
      <c r="AM58" s="61">
        <v>0</v>
      </c>
      <c r="AN58" s="61">
        <v>0</v>
      </c>
      <c r="AO58" s="61">
        <v>0</v>
      </c>
      <c r="AP58" s="61">
        <v>0</v>
      </c>
      <c r="AQ58" s="61">
        <v>0</v>
      </c>
      <c r="AR58" s="61">
        <v>0</v>
      </c>
      <c r="AS58" s="61">
        <v>0</v>
      </c>
      <c r="AT58" s="61">
        <v>0</v>
      </c>
      <c r="AU58" s="61">
        <v>0</v>
      </c>
      <c r="AV58" s="61">
        <v>0</v>
      </c>
      <c r="AW58" s="61">
        <v>0</v>
      </c>
      <c r="AX58" s="61">
        <v>0</v>
      </c>
      <c r="AY58" s="61">
        <v>0</v>
      </c>
      <c r="AZ58" s="61">
        <v>0</v>
      </c>
      <c r="BA58" s="61">
        <v>0</v>
      </c>
      <c r="BB58" s="61">
        <v>0</v>
      </c>
      <c r="BC58" s="61">
        <v>0</v>
      </c>
      <c r="BD58" s="61">
        <v>0</v>
      </c>
      <c r="BE58" s="61">
        <v>0</v>
      </c>
      <c r="BF58" s="61">
        <v>0</v>
      </c>
      <c r="BG58" s="61">
        <v>0</v>
      </c>
      <c r="BH58" s="61">
        <v>0</v>
      </c>
      <c r="BI58" s="61">
        <v>0</v>
      </c>
      <c r="BJ58" s="61">
        <v>0</v>
      </c>
      <c r="BK58" s="62">
        <f t="shared" si="6"/>
        <v>0</v>
      </c>
    </row>
    <row r="59" spans="1:63">
      <c r="A59" s="50"/>
      <c r="B59" s="57" t="s">
        <v>148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1.1903795483870966E-2</v>
      </c>
      <c r="I59" s="61">
        <v>0</v>
      </c>
      <c r="J59" s="61">
        <v>0</v>
      </c>
      <c r="K59" s="61">
        <v>0</v>
      </c>
      <c r="L59" s="61">
        <v>0.1627222741935484</v>
      </c>
      <c r="M59" s="61">
        <v>0</v>
      </c>
      <c r="N59" s="61">
        <v>0</v>
      </c>
      <c r="O59" s="61">
        <v>0</v>
      </c>
      <c r="P59" s="61">
        <v>0</v>
      </c>
      <c r="Q59" s="61">
        <v>0</v>
      </c>
      <c r="R59" s="61">
        <v>0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61">
        <v>0</v>
      </c>
      <c r="AE59" s="61">
        <v>0</v>
      </c>
      <c r="AF59" s="61">
        <v>0</v>
      </c>
      <c r="AG59" s="61">
        <v>0</v>
      </c>
      <c r="AH59" s="61">
        <v>0</v>
      </c>
      <c r="AI59" s="61">
        <v>0</v>
      </c>
      <c r="AJ59" s="61">
        <v>0</v>
      </c>
      <c r="AK59" s="61">
        <v>0</v>
      </c>
      <c r="AL59" s="61">
        <v>0</v>
      </c>
      <c r="AM59" s="61">
        <v>0</v>
      </c>
      <c r="AN59" s="61">
        <v>0</v>
      </c>
      <c r="AO59" s="61">
        <v>0</v>
      </c>
      <c r="AP59" s="61">
        <v>0</v>
      </c>
      <c r="AQ59" s="61">
        <v>0</v>
      </c>
      <c r="AR59" s="61">
        <v>0</v>
      </c>
      <c r="AS59" s="61">
        <v>0</v>
      </c>
      <c r="AT59" s="61">
        <v>0</v>
      </c>
      <c r="AU59" s="61">
        <v>0</v>
      </c>
      <c r="AV59" s="61">
        <v>7.8590374193548376E-2</v>
      </c>
      <c r="AW59" s="61">
        <v>8.5275922580645158</v>
      </c>
      <c r="AX59" s="61">
        <v>0</v>
      </c>
      <c r="AY59" s="61">
        <v>0</v>
      </c>
      <c r="AZ59" s="61">
        <v>15.490371336774194</v>
      </c>
      <c r="BA59" s="61">
        <v>0</v>
      </c>
      <c r="BB59" s="61">
        <v>0</v>
      </c>
      <c r="BC59" s="61">
        <v>0</v>
      </c>
      <c r="BD59" s="61">
        <v>0</v>
      </c>
      <c r="BE59" s="61">
        <v>0</v>
      </c>
      <c r="BF59" s="61">
        <v>6.2890992903225813E-3</v>
      </c>
      <c r="BG59" s="61">
        <v>0</v>
      </c>
      <c r="BH59" s="61">
        <v>0</v>
      </c>
      <c r="BI59" s="61">
        <v>0</v>
      </c>
      <c r="BJ59" s="61">
        <v>0</v>
      </c>
      <c r="BK59" s="62">
        <f t="shared" si="6"/>
        <v>24.277469138000004</v>
      </c>
    </row>
    <row r="60" spans="1:63">
      <c r="A60" s="50"/>
      <c r="B60" s="57" t="s">
        <v>149</v>
      </c>
      <c r="C60" s="61">
        <v>0</v>
      </c>
      <c r="D60" s="61">
        <v>0</v>
      </c>
      <c r="E60" s="61">
        <v>0</v>
      </c>
      <c r="F60" s="61">
        <v>0</v>
      </c>
      <c r="G60" s="61">
        <v>0</v>
      </c>
      <c r="H60" s="61">
        <v>0.1300922383870968</v>
      </c>
      <c r="I60" s="61">
        <v>0.20091496774193549</v>
      </c>
      <c r="J60" s="61">
        <v>0</v>
      </c>
      <c r="K60" s="61">
        <v>0</v>
      </c>
      <c r="L60" s="61">
        <v>0.20091496774193549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1">
        <v>4.8721873225806456E-2</v>
      </c>
      <c r="S60" s="61">
        <v>0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0</v>
      </c>
      <c r="AK60" s="61">
        <v>0</v>
      </c>
      <c r="AL60" s="61">
        <v>0</v>
      </c>
      <c r="AM60" s="61">
        <v>0</v>
      </c>
      <c r="AN60" s="61">
        <v>0</v>
      </c>
      <c r="AO60" s="61">
        <v>0</v>
      </c>
      <c r="AP60" s="61">
        <v>0</v>
      </c>
      <c r="AQ60" s="61">
        <v>0</v>
      </c>
      <c r="AR60" s="61">
        <v>0</v>
      </c>
      <c r="AS60" s="61">
        <v>0</v>
      </c>
      <c r="AT60" s="61">
        <v>0</v>
      </c>
      <c r="AU60" s="61">
        <v>0</v>
      </c>
      <c r="AV60" s="61">
        <v>7.7398368026451632</v>
      </c>
      <c r="AW60" s="61">
        <v>0.82811942999999999</v>
      </c>
      <c r="AX60" s="61">
        <v>0</v>
      </c>
      <c r="AY60" s="61">
        <v>0</v>
      </c>
      <c r="AZ60" s="61">
        <v>39.14603153958064</v>
      </c>
      <c r="BA60" s="61">
        <v>0</v>
      </c>
      <c r="BB60" s="61">
        <v>0</v>
      </c>
      <c r="BC60" s="61">
        <v>0</v>
      </c>
      <c r="BD60" s="61">
        <v>0</v>
      </c>
      <c r="BE60" s="61">
        <v>0</v>
      </c>
      <c r="BF60" s="61">
        <v>3.577475415483871</v>
      </c>
      <c r="BG60" s="61">
        <v>5.4416304838709684E-2</v>
      </c>
      <c r="BH60" s="61">
        <v>0</v>
      </c>
      <c r="BI60" s="61">
        <v>0</v>
      </c>
      <c r="BJ60" s="61">
        <v>3.1521959529032246</v>
      </c>
      <c r="BK60" s="62">
        <f t="shared" si="6"/>
        <v>55.078719492548387</v>
      </c>
    </row>
    <row r="61" spans="1:63">
      <c r="A61" s="50"/>
      <c r="B61" s="57" t="s">
        <v>150</v>
      </c>
      <c r="C61" s="61">
        <v>0</v>
      </c>
      <c r="D61" s="61">
        <v>0</v>
      </c>
      <c r="E61" s="61">
        <v>0</v>
      </c>
      <c r="F61" s="61">
        <v>0</v>
      </c>
      <c r="G61" s="61">
        <v>0</v>
      </c>
      <c r="H61" s="61">
        <v>7.1573397516129039E-2</v>
      </c>
      <c r="I61" s="61">
        <v>0</v>
      </c>
      <c r="J61" s="61">
        <v>0</v>
      </c>
      <c r="K61" s="61">
        <v>0</v>
      </c>
      <c r="L61" s="61">
        <v>0.38645711641935476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0</v>
      </c>
      <c r="AE61" s="61">
        <v>0</v>
      </c>
      <c r="AF61" s="61">
        <v>0</v>
      </c>
      <c r="AG61" s="61">
        <v>0</v>
      </c>
      <c r="AH61" s="61">
        <v>0</v>
      </c>
      <c r="AI61" s="61">
        <v>0</v>
      </c>
      <c r="AJ61" s="61">
        <v>0</v>
      </c>
      <c r="AK61" s="61">
        <v>0</v>
      </c>
      <c r="AL61" s="61">
        <v>0</v>
      </c>
      <c r="AM61" s="61">
        <v>0</v>
      </c>
      <c r="AN61" s="61">
        <v>0</v>
      </c>
      <c r="AO61" s="61">
        <v>0</v>
      </c>
      <c r="AP61" s="61">
        <v>0</v>
      </c>
      <c r="AQ61" s="61">
        <v>0</v>
      </c>
      <c r="AR61" s="61">
        <v>0</v>
      </c>
      <c r="AS61" s="61">
        <v>0</v>
      </c>
      <c r="AT61" s="61">
        <v>0</v>
      </c>
      <c r="AU61" s="61">
        <v>0</v>
      </c>
      <c r="AV61" s="61">
        <v>0.54091951429032259</v>
      </c>
      <c r="AW61" s="61">
        <v>8.8768696612903231</v>
      </c>
      <c r="AX61" s="61">
        <v>0</v>
      </c>
      <c r="AY61" s="61">
        <v>0</v>
      </c>
      <c r="AZ61" s="61">
        <v>20.45257778151613</v>
      </c>
      <c r="BA61" s="61">
        <v>0</v>
      </c>
      <c r="BB61" s="61">
        <v>0</v>
      </c>
      <c r="BC61" s="61">
        <v>0</v>
      </c>
      <c r="BD61" s="61">
        <v>0</v>
      </c>
      <c r="BE61" s="61">
        <v>0</v>
      </c>
      <c r="BF61" s="61">
        <v>9.0723949322580655E-2</v>
      </c>
      <c r="BG61" s="61">
        <v>0</v>
      </c>
      <c r="BH61" s="61">
        <v>0</v>
      </c>
      <c r="BI61" s="61">
        <v>0</v>
      </c>
      <c r="BJ61" s="61">
        <v>0.78640724516129035</v>
      </c>
      <c r="BK61" s="62">
        <f t="shared" si="6"/>
        <v>31.20552866551613</v>
      </c>
    </row>
    <row r="62" spans="1:63">
      <c r="A62" s="50"/>
      <c r="B62" s="57" t="s">
        <v>151</v>
      </c>
      <c r="C62" s="61">
        <v>0</v>
      </c>
      <c r="D62" s="61">
        <v>0</v>
      </c>
      <c r="E62" s="61">
        <v>0</v>
      </c>
      <c r="F62" s="61">
        <v>0</v>
      </c>
      <c r="G62" s="61">
        <v>0</v>
      </c>
      <c r="H62" s="61">
        <v>3.8547780193548389E-2</v>
      </c>
      <c r="I62" s="61">
        <v>0</v>
      </c>
      <c r="J62" s="61">
        <v>0</v>
      </c>
      <c r="K62" s="61">
        <v>0</v>
      </c>
      <c r="L62" s="61">
        <v>0.18163875483870967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0</v>
      </c>
      <c r="S62" s="61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61">
        <v>0</v>
      </c>
      <c r="AE62" s="61">
        <v>0</v>
      </c>
      <c r="AF62" s="61">
        <v>0</v>
      </c>
      <c r="AG62" s="61">
        <v>0</v>
      </c>
      <c r="AH62" s="61">
        <v>0</v>
      </c>
      <c r="AI62" s="61">
        <v>0</v>
      </c>
      <c r="AJ62" s="61">
        <v>0</v>
      </c>
      <c r="AK62" s="61">
        <v>0</v>
      </c>
      <c r="AL62" s="61">
        <v>0</v>
      </c>
      <c r="AM62" s="61">
        <v>0</v>
      </c>
      <c r="AN62" s="61">
        <v>0</v>
      </c>
      <c r="AO62" s="61">
        <v>0</v>
      </c>
      <c r="AP62" s="61">
        <v>0</v>
      </c>
      <c r="AQ62" s="61">
        <v>0</v>
      </c>
      <c r="AR62" s="61">
        <v>0</v>
      </c>
      <c r="AS62" s="61">
        <v>0</v>
      </c>
      <c r="AT62" s="61">
        <v>0</v>
      </c>
      <c r="AU62" s="61">
        <v>0</v>
      </c>
      <c r="AV62" s="61">
        <v>2.8329243299677414</v>
      </c>
      <c r="AW62" s="61">
        <v>4.7478996129032263</v>
      </c>
      <c r="AX62" s="61">
        <v>0</v>
      </c>
      <c r="AY62" s="61">
        <v>0</v>
      </c>
      <c r="AZ62" s="61">
        <v>18.178023797967747</v>
      </c>
      <c r="BA62" s="61">
        <v>0</v>
      </c>
      <c r="BB62" s="61">
        <v>0</v>
      </c>
      <c r="BC62" s="61">
        <v>0</v>
      </c>
      <c r="BD62" s="61">
        <v>0</v>
      </c>
      <c r="BE62" s="61">
        <v>0</v>
      </c>
      <c r="BF62" s="61">
        <v>0.20442479548387094</v>
      </c>
      <c r="BG62" s="61">
        <v>0</v>
      </c>
      <c r="BH62" s="61">
        <v>0</v>
      </c>
      <c r="BI62" s="61">
        <v>0</v>
      </c>
      <c r="BJ62" s="61">
        <v>1.7171160258064513</v>
      </c>
      <c r="BK62" s="62">
        <f t="shared" si="6"/>
        <v>27.900575097161294</v>
      </c>
    </row>
    <row r="63" spans="1:63">
      <c r="A63" s="50"/>
      <c r="B63" s="57" t="s">
        <v>152</v>
      </c>
      <c r="C63" s="61">
        <v>0</v>
      </c>
      <c r="D63" s="61">
        <v>0</v>
      </c>
      <c r="E63" s="61">
        <v>0</v>
      </c>
      <c r="F63" s="61">
        <v>0</v>
      </c>
      <c r="G63" s="61">
        <v>0</v>
      </c>
      <c r="H63" s="61">
        <v>1.9700711741935481E-2</v>
      </c>
      <c r="I63" s="61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2.0163684064516126E-2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  <c r="AF63" s="61">
        <v>0</v>
      </c>
      <c r="AG63" s="61">
        <v>0</v>
      </c>
      <c r="AH63" s="61">
        <v>0</v>
      </c>
      <c r="AI63" s="61">
        <v>0</v>
      </c>
      <c r="AJ63" s="61">
        <v>0</v>
      </c>
      <c r="AK63" s="61">
        <v>0</v>
      </c>
      <c r="AL63" s="61">
        <v>0</v>
      </c>
      <c r="AM63" s="61">
        <v>0</v>
      </c>
      <c r="AN63" s="61">
        <v>0</v>
      </c>
      <c r="AO63" s="61">
        <v>0</v>
      </c>
      <c r="AP63" s="61">
        <v>0</v>
      </c>
      <c r="AQ63" s="61">
        <v>0</v>
      </c>
      <c r="AR63" s="61">
        <v>0</v>
      </c>
      <c r="AS63" s="61">
        <v>0</v>
      </c>
      <c r="AT63" s="61">
        <v>0</v>
      </c>
      <c r="AU63" s="61">
        <v>0</v>
      </c>
      <c r="AV63" s="61">
        <v>4.3892932294193585</v>
      </c>
      <c r="AW63" s="61">
        <v>0.30129902225806449</v>
      </c>
      <c r="AX63" s="61">
        <v>0</v>
      </c>
      <c r="AY63" s="61">
        <v>0</v>
      </c>
      <c r="AZ63" s="61">
        <v>31.513669891322557</v>
      </c>
      <c r="BA63" s="61">
        <v>0</v>
      </c>
      <c r="BB63" s="61">
        <v>0</v>
      </c>
      <c r="BC63" s="61">
        <v>0</v>
      </c>
      <c r="BD63" s="61">
        <v>0</v>
      </c>
      <c r="BE63" s="61">
        <v>0</v>
      </c>
      <c r="BF63" s="61">
        <v>0.44463544580645153</v>
      </c>
      <c r="BG63" s="61">
        <v>0</v>
      </c>
      <c r="BH63" s="61">
        <v>0</v>
      </c>
      <c r="BI63" s="61">
        <v>0</v>
      </c>
      <c r="BJ63" s="61">
        <v>0.79956369354838708</v>
      </c>
      <c r="BK63" s="62">
        <f t="shared" si="6"/>
        <v>37.488325678161274</v>
      </c>
    </row>
    <row r="64" spans="1:63">
      <c r="A64" s="50"/>
      <c r="B64" s="57" t="s">
        <v>153</v>
      </c>
      <c r="C64" s="61">
        <v>0</v>
      </c>
      <c r="D64" s="61">
        <v>0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61">
        <v>0</v>
      </c>
      <c r="AE64" s="61">
        <v>0</v>
      </c>
      <c r="AF64" s="61">
        <v>0</v>
      </c>
      <c r="AG64" s="61">
        <v>0</v>
      </c>
      <c r="AH64" s="61">
        <v>0</v>
      </c>
      <c r="AI64" s="61">
        <v>0</v>
      </c>
      <c r="AJ64" s="61">
        <v>0</v>
      </c>
      <c r="AK64" s="61">
        <v>0</v>
      </c>
      <c r="AL64" s="61">
        <v>0</v>
      </c>
      <c r="AM64" s="61">
        <v>0</v>
      </c>
      <c r="AN64" s="61">
        <v>0</v>
      </c>
      <c r="AO64" s="61">
        <v>0</v>
      </c>
      <c r="AP64" s="61">
        <v>0</v>
      </c>
      <c r="AQ64" s="61">
        <v>0</v>
      </c>
      <c r="AR64" s="61">
        <v>0</v>
      </c>
      <c r="AS64" s="61">
        <v>0</v>
      </c>
      <c r="AT64" s="61">
        <v>0</v>
      </c>
      <c r="AU64" s="61">
        <v>0</v>
      </c>
      <c r="AV64" s="61">
        <v>0</v>
      </c>
      <c r="AW64" s="61">
        <v>0</v>
      </c>
      <c r="AX64" s="61">
        <v>0</v>
      </c>
      <c r="AY64" s="61">
        <v>0</v>
      </c>
      <c r="AZ64" s="61">
        <v>0</v>
      </c>
      <c r="BA64" s="61">
        <v>0</v>
      </c>
      <c r="BB64" s="61">
        <v>0</v>
      </c>
      <c r="BC64" s="61">
        <v>0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2">
        <f t="shared" si="6"/>
        <v>0</v>
      </c>
    </row>
    <row r="65" spans="1:63">
      <c r="A65" s="50"/>
      <c r="B65" s="57" t="s">
        <v>154</v>
      </c>
      <c r="C65" s="61">
        <v>0</v>
      </c>
      <c r="D65" s="61">
        <v>0</v>
      </c>
      <c r="E65" s="61">
        <v>0</v>
      </c>
      <c r="F65" s="61">
        <v>0</v>
      </c>
      <c r="G65" s="61">
        <v>0</v>
      </c>
      <c r="H65" s="61">
        <v>8.9606307903225824E-2</v>
      </c>
      <c r="I65" s="61">
        <v>1.0431467741935485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1">
        <v>0</v>
      </c>
      <c r="P65" s="61">
        <v>0</v>
      </c>
      <c r="Q65" s="61">
        <v>0</v>
      </c>
      <c r="R65" s="61">
        <v>8.3451741935483843E-3</v>
      </c>
      <c r="S65" s="61">
        <v>0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  <c r="AF65" s="61">
        <v>0</v>
      </c>
      <c r="AG65" s="61">
        <v>0</v>
      </c>
      <c r="AH65" s="61">
        <v>0</v>
      </c>
      <c r="AI65" s="61">
        <v>0</v>
      </c>
      <c r="AJ65" s="61">
        <v>0</v>
      </c>
      <c r="AK65" s="61">
        <v>0</v>
      </c>
      <c r="AL65" s="61">
        <v>0</v>
      </c>
      <c r="AM65" s="61">
        <v>0</v>
      </c>
      <c r="AN65" s="61">
        <v>0</v>
      </c>
      <c r="AO65" s="61">
        <v>0</v>
      </c>
      <c r="AP65" s="61">
        <v>0</v>
      </c>
      <c r="AQ65" s="61">
        <v>0</v>
      </c>
      <c r="AR65" s="61">
        <v>0</v>
      </c>
      <c r="AS65" s="61">
        <v>0</v>
      </c>
      <c r="AT65" s="61">
        <v>0</v>
      </c>
      <c r="AU65" s="61">
        <v>0</v>
      </c>
      <c r="AV65" s="61">
        <v>3.2622672937741957</v>
      </c>
      <c r="AW65" s="61">
        <v>0.92822641935483863</v>
      </c>
      <c r="AX65" s="61">
        <v>0</v>
      </c>
      <c r="AY65" s="61">
        <v>0</v>
      </c>
      <c r="AZ65" s="61">
        <v>15.341479059999996</v>
      </c>
      <c r="BA65" s="61">
        <v>0</v>
      </c>
      <c r="BB65" s="61">
        <v>0</v>
      </c>
      <c r="BC65" s="61">
        <v>0</v>
      </c>
      <c r="BD65" s="61">
        <v>0</v>
      </c>
      <c r="BE65" s="61">
        <v>0</v>
      </c>
      <c r="BF65" s="61">
        <v>0.48552361912903225</v>
      </c>
      <c r="BG65" s="61">
        <v>0</v>
      </c>
      <c r="BH65" s="61">
        <v>0</v>
      </c>
      <c r="BI65" s="61">
        <v>0</v>
      </c>
      <c r="BJ65" s="61">
        <v>0.71680628400000002</v>
      </c>
      <c r="BK65" s="62">
        <f t="shared" si="6"/>
        <v>21.875400932548388</v>
      </c>
    </row>
    <row r="66" spans="1:63">
      <c r="A66" s="50"/>
      <c r="B66" s="57" t="s">
        <v>155</v>
      </c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0</v>
      </c>
      <c r="AJ66" s="61">
        <v>0</v>
      </c>
      <c r="AK66" s="61">
        <v>0</v>
      </c>
      <c r="AL66" s="61">
        <v>0</v>
      </c>
      <c r="AM66" s="61">
        <v>0</v>
      </c>
      <c r="AN66" s="61">
        <v>0</v>
      </c>
      <c r="AO66" s="61">
        <v>0</v>
      </c>
      <c r="AP66" s="61">
        <v>0</v>
      </c>
      <c r="AQ66" s="61">
        <v>0</v>
      </c>
      <c r="AR66" s="61">
        <v>0</v>
      </c>
      <c r="AS66" s="61">
        <v>0</v>
      </c>
      <c r="AT66" s="61">
        <v>0</v>
      </c>
      <c r="AU66" s="61">
        <v>0</v>
      </c>
      <c r="AV66" s="61">
        <v>13.778750551967748</v>
      </c>
      <c r="AW66" s="61">
        <v>3.9675770931935488</v>
      </c>
      <c r="AX66" s="61">
        <v>0</v>
      </c>
      <c r="AY66" s="61">
        <v>0</v>
      </c>
      <c r="AZ66" s="61">
        <v>31.267089040774177</v>
      </c>
      <c r="BA66" s="61">
        <v>0</v>
      </c>
      <c r="BB66" s="61">
        <v>0</v>
      </c>
      <c r="BC66" s="61">
        <v>0</v>
      </c>
      <c r="BD66" s="61">
        <v>0</v>
      </c>
      <c r="BE66" s="61">
        <v>0</v>
      </c>
      <c r="BF66" s="61">
        <v>4.0025998789354844</v>
      </c>
      <c r="BG66" s="61">
        <v>6.4847108645161272E-2</v>
      </c>
      <c r="BH66" s="61">
        <v>0</v>
      </c>
      <c r="BI66" s="61">
        <v>0</v>
      </c>
      <c r="BJ66" s="61">
        <v>4.6713138205483871</v>
      </c>
      <c r="BK66" s="62">
        <f t="shared" si="6"/>
        <v>57.752177494064505</v>
      </c>
    </row>
    <row r="67" spans="1:63">
      <c r="A67" s="50"/>
      <c r="B67" s="57" t="s">
        <v>156</v>
      </c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9.3385749677419375E-3</v>
      </c>
      <c r="I67" s="61">
        <v>0</v>
      </c>
      <c r="J67" s="61">
        <v>0</v>
      </c>
      <c r="K67" s="61">
        <v>0</v>
      </c>
      <c r="L67" s="61">
        <v>0</v>
      </c>
      <c r="M67" s="61">
        <v>0</v>
      </c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>
        <v>0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  <c r="AF67" s="61">
        <v>0</v>
      </c>
      <c r="AG67" s="61">
        <v>0</v>
      </c>
      <c r="AH67" s="61">
        <v>0</v>
      </c>
      <c r="AI67" s="61">
        <v>0</v>
      </c>
      <c r="AJ67" s="61">
        <v>0</v>
      </c>
      <c r="AK67" s="61">
        <v>0</v>
      </c>
      <c r="AL67" s="61">
        <v>0</v>
      </c>
      <c r="AM67" s="61">
        <v>0</v>
      </c>
      <c r="AN67" s="61">
        <v>0</v>
      </c>
      <c r="AO67" s="61">
        <v>0</v>
      </c>
      <c r="AP67" s="61">
        <v>0</v>
      </c>
      <c r="AQ67" s="61">
        <v>0</v>
      </c>
      <c r="AR67" s="61">
        <v>0</v>
      </c>
      <c r="AS67" s="61">
        <v>0</v>
      </c>
      <c r="AT67" s="61">
        <v>0</v>
      </c>
      <c r="AU67" s="61">
        <v>0</v>
      </c>
      <c r="AV67" s="61">
        <v>0.17011427441935481</v>
      </c>
      <c r="AW67" s="61">
        <v>1.0920766838709678E-2</v>
      </c>
      <c r="AX67" s="61">
        <v>0</v>
      </c>
      <c r="AY67" s="61">
        <v>0</v>
      </c>
      <c r="AZ67" s="61">
        <v>0.32301566370967738</v>
      </c>
      <c r="BA67" s="61">
        <v>0</v>
      </c>
      <c r="BB67" s="61">
        <v>0</v>
      </c>
      <c r="BC67" s="61">
        <v>0</v>
      </c>
      <c r="BD67" s="61">
        <v>0</v>
      </c>
      <c r="BE67" s="61">
        <v>0</v>
      </c>
      <c r="BF67" s="61">
        <v>6.0454245000000004E-2</v>
      </c>
      <c r="BG67" s="61">
        <v>0</v>
      </c>
      <c r="BH67" s="61">
        <v>0</v>
      </c>
      <c r="BI67" s="61">
        <v>0</v>
      </c>
      <c r="BJ67" s="61">
        <v>0</v>
      </c>
      <c r="BK67" s="62">
        <f t="shared" si="6"/>
        <v>0.57384352493548374</v>
      </c>
    </row>
    <row r="68" spans="1:63">
      <c r="A68" s="50"/>
      <c r="B68" s="57" t="s">
        <v>157</v>
      </c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6.5493011612903232E-2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>
        <v>0</v>
      </c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0</v>
      </c>
      <c r="AR68" s="61">
        <v>0</v>
      </c>
      <c r="AS68" s="61">
        <v>0</v>
      </c>
      <c r="AT68" s="61">
        <v>0</v>
      </c>
      <c r="AU68" s="61">
        <v>0</v>
      </c>
      <c r="AV68" s="61">
        <v>0.7602875268387097</v>
      </c>
      <c r="AW68" s="61">
        <v>2.273284110064516</v>
      </c>
      <c r="AX68" s="61">
        <v>0</v>
      </c>
      <c r="AY68" s="61">
        <v>0</v>
      </c>
      <c r="AZ68" s="61">
        <v>5.6920532026129012</v>
      </c>
      <c r="BA68" s="61">
        <v>0</v>
      </c>
      <c r="BB68" s="61">
        <v>0</v>
      </c>
      <c r="BC68" s="61">
        <v>0</v>
      </c>
      <c r="BD68" s="61">
        <v>0</v>
      </c>
      <c r="BE68" s="61">
        <v>0</v>
      </c>
      <c r="BF68" s="61">
        <v>0.11767960067741937</v>
      </c>
      <c r="BG68" s="61">
        <v>0</v>
      </c>
      <c r="BH68" s="61">
        <v>0</v>
      </c>
      <c r="BI68" s="61">
        <v>0</v>
      </c>
      <c r="BJ68" s="61">
        <v>0.32692008064516132</v>
      </c>
      <c r="BK68" s="62">
        <f t="shared" si="6"/>
        <v>9.235717532451611</v>
      </c>
    </row>
    <row r="69" spans="1:63">
      <c r="A69" s="50"/>
      <c r="B69" s="57" t="s">
        <v>158</v>
      </c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1.0799814516129033E-2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1">
        <v>2.5578508064516128E-2</v>
      </c>
      <c r="S69" s="61">
        <v>0</v>
      </c>
      <c r="T69" s="61">
        <v>0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  <c r="AF69" s="61">
        <v>0</v>
      </c>
      <c r="AG69" s="61">
        <v>0</v>
      </c>
      <c r="AH69" s="61">
        <v>0</v>
      </c>
      <c r="AI69" s="61">
        <v>0</v>
      </c>
      <c r="AJ69" s="61">
        <v>0</v>
      </c>
      <c r="AK69" s="61">
        <v>0</v>
      </c>
      <c r="AL69" s="61">
        <v>0</v>
      </c>
      <c r="AM69" s="61">
        <v>0</v>
      </c>
      <c r="AN69" s="61">
        <v>0</v>
      </c>
      <c r="AO69" s="61">
        <v>0</v>
      </c>
      <c r="AP69" s="61">
        <v>0</v>
      </c>
      <c r="AQ69" s="61">
        <v>0</v>
      </c>
      <c r="AR69" s="61">
        <v>0</v>
      </c>
      <c r="AS69" s="61">
        <v>0</v>
      </c>
      <c r="AT69" s="61">
        <v>0</v>
      </c>
      <c r="AU69" s="61">
        <v>0</v>
      </c>
      <c r="AV69" s="61">
        <v>5.5667640355806416</v>
      </c>
      <c r="AW69" s="61">
        <v>2.7908688000000001</v>
      </c>
      <c r="AX69" s="61">
        <v>0</v>
      </c>
      <c r="AY69" s="61">
        <v>0</v>
      </c>
      <c r="AZ69" s="61">
        <v>42.466301439161292</v>
      </c>
      <c r="BA69" s="61">
        <v>0</v>
      </c>
      <c r="BB69" s="61">
        <v>0</v>
      </c>
      <c r="BC69" s="61">
        <v>0</v>
      </c>
      <c r="BD69" s="61">
        <v>0</v>
      </c>
      <c r="BE69" s="61">
        <v>0</v>
      </c>
      <c r="BF69" s="61">
        <v>0.69690071290322575</v>
      </c>
      <c r="BG69" s="61">
        <v>0.16488</v>
      </c>
      <c r="BH69" s="61">
        <v>0</v>
      </c>
      <c r="BI69" s="61">
        <v>0</v>
      </c>
      <c r="BJ69" s="61">
        <v>3.4889193554838709</v>
      </c>
      <c r="BK69" s="62">
        <f t="shared" si="6"/>
        <v>55.211012665709674</v>
      </c>
    </row>
    <row r="70" spans="1:63">
      <c r="A70" s="50"/>
      <c r="B70" s="57" t="s">
        <v>159</v>
      </c>
      <c r="C70" s="61">
        <v>0</v>
      </c>
      <c r="D70" s="61">
        <v>0</v>
      </c>
      <c r="E70" s="61">
        <v>0</v>
      </c>
      <c r="F70" s="61">
        <v>0</v>
      </c>
      <c r="G70" s="61">
        <v>0</v>
      </c>
      <c r="H70" s="61">
        <v>0.13865733016129031</v>
      </c>
      <c r="I70" s="61">
        <v>0</v>
      </c>
      <c r="J70" s="61">
        <v>0</v>
      </c>
      <c r="K70" s="61">
        <v>0</v>
      </c>
      <c r="L70" s="61">
        <v>6.1854638709677418E-2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1">
        <v>2.2680034193548387E-2</v>
      </c>
      <c r="S70" s="61">
        <v>0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61">
        <v>0</v>
      </c>
      <c r="AD70" s="61">
        <v>0</v>
      </c>
      <c r="AE70" s="61">
        <v>0</v>
      </c>
      <c r="AF70" s="61">
        <v>0</v>
      </c>
      <c r="AG70" s="61">
        <v>0</v>
      </c>
      <c r="AH70" s="61">
        <v>0</v>
      </c>
      <c r="AI70" s="61">
        <v>0</v>
      </c>
      <c r="AJ70" s="61">
        <v>0</v>
      </c>
      <c r="AK70" s="61">
        <v>0</v>
      </c>
      <c r="AL70" s="61">
        <v>0</v>
      </c>
      <c r="AM70" s="61">
        <v>0</v>
      </c>
      <c r="AN70" s="61">
        <v>0</v>
      </c>
      <c r="AO70" s="61">
        <v>0</v>
      </c>
      <c r="AP70" s="61">
        <v>0</v>
      </c>
      <c r="AQ70" s="61">
        <v>0</v>
      </c>
      <c r="AR70" s="61">
        <v>0</v>
      </c>
      <c r="AS70" s="61">
        <v>0</v>
      </c>
      <c r="AT70" s="61">
        <v>0</v>
      </c>
      <c r="AU70" s="61">
        <v>0</v>
      </c>
      <c r="AV70" s="61">
        <v>6.8418158886129037</v>
      </c>
      <c r="AW70" s="61">
        <v>3.5549267839354841</v>
      </c>
      <c r="AX70" s="61">
        <v>0</v>
      </c>
      <c r="AY70" s="61">
        <v>0</v>
      </c>
      <c r="AZ70" s="61">
        <v>41.824486461000006</v>
      </c>
      <c r="BA70" s="61">
        <v>0</v>
      </c>
      <c r="BB70" s="61">
        <v>0</v>
      </c>
      <c r="BC70" s="61">
        <v>0</v>
      </c>
      <c r="BD70" s="61">
        <v>0</v>
      </c>
      <c r="BE70" s="61">
        <v>0</v>
      </c>
      <c r="BF70" s="61">
        <v>2.0117004550000006</v>
      </c>
      <c r="BG70" s="61">
        <v>0.26257602990322576</v>
      </c>
      <c r="BH70" s="61">
        <v>0</v>
      </c>
      <c r="BI70" s="61">
        <v>0</v>
      </c>
      <c r="BJ70" s="61">
        <v>2.596975703064516</v>
      </c>
      <c r="BK70" s="62">
        <f t="shared" si="6"/>
        <v>57.315673324580651</v>
      </c>
    </row>
    <row r="71" spans="1:63">
      <c r="A71" s="50"/>
      <c r="B71" s="57" t="s">
        <v>160</v>
      </c>
      <c r="C71" s="61">
        <v>0</v>
      </c>
      <c r="D71" s="61">
        <v>0</v>
      </c>
      <c r="E71" s="61">
        <v>0</v>
      </c>
      <c r="F71" s="61">
        <v>0</v>
      </c>
      <c r="G71" s="61">
        <v>0</v>
      </c>
      <c r="H71" s="61">
        <v>3.0673532258064513E-3</v>
      </c>
      <c r="I71" s="61"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1">
        <v>6.1347064516129024E-4</v>
      </c>
      <c r="S71" s="61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61">
        <v>0</v>
      </c>
      <c r="AE71" s="61">
        <v>0</v>
      </c>
      <c r="AF71" s="61">
        <v>0</v>
      </c>
      <c r="AG71" s="61">
        <v>0</v>
      </c>
      <c r="AH71" s="61">
        <v>0</v>
      </c>
      <c r="AI71" s="61">
        <v>0</v>
      </c>
      <c r="AJ71" s="61">
        <v>0</v>
      </c>
      <c r="AK71" s="61">
        <v>0</v>
      </c>
      <c r="AL71" s="61">
        <v>0</v>
      </c>
      <c r="AM71" s="61">
        <v>0</v>
      </c>
      <c r="AN71" s="61">
        <v>0</v>
      </c>
      <c r="AO71" s="61">
        <v>0</v>
      </c>
      <c r="AP71" s="61">
        <v>0</v>
      </c>
      <c r="AQ71" s="61">
        <v>0</v>
      </c>
      <c r="AR71" s="61">
        <v>0</v>
      </c>
      <c r="AS71" s="61">
        <v>0</v>
      </c>
      <c r="AT71" s="61">
        <v>0</v>
      </c>
      <c r="AU71" s="61">
        <v>0</v>
      </c>
      <c r="AV71" s="61">
        <v>5.9514114076451605</v>
      </c>
      <c r="AW71" s="61">
        <v>0.60503191432258063</v>
      </c>
      <c r="AX71" s="61">
        <v>0</v>
      </c>
      <c r="AY71" s="61">
        <v>0</v>
      </c>
      <c r="AZ71" s="61">
        <v>29.226454110774192</v>
      </c>
      <c r="BA71" s="61">
        <v>0</v>
      </c>
      <c r="BB71" s="61">
        <v>0</v>
      </c>
      <c r="BC71" s="61">
        <v>0</v>
      </c>
      <c r="BD71" s="61">
        <v>0</v>
      </c>
      <c r="BE71" s="61">
        <v>0</v>
      </c>
      <c r="BF71" s="61">
        <v>0.2127800531935484</v>
      </c>
      <c r="BG71" s="61">
        <v>0</v>
      </c>
      <c r="BH71" s="61">
        <v>0</v>
      </c>
      <c r="BI71" s="61">
        <v>0</v>
      </c>
      <c r="BJ71" s="61">
        <v>0.4615853806451613</v>
      </c>
      <c r="BK71" s="62">
        <f t="shared" si="6"/>
        <v>36.460943690451607</v>
      </c>
    </row>
    <row r="72" spans="1:63">
      <c r="A72" s="50"/>
      <c r="B72" s="57" t="s">
        <v>161</v>
      </c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0.14163165838709676</v>
      </c>
      <c r="I72" s="61">
        <v>0</v>
      </c>
      <c r="J72" s="61">
        <v>0</v>
      </c>
      <c r="K72" s="61">
        <v>0</v>
      </c>
      <c r="L72" s="61">
        <v>1.2887214139032261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>
        <v>0</v>
      </c>
      <c r="T72" s="61">
        <v>0</v>
      </c>
      <c r="U72" s="61">
        <v>0</v>
      </c>
      <c r="V72" s="61">
        <v>0</v>
      </c>
      <c r="W72" s="61">
        <v>0</v>
      </c>
      <c r="X72" s="61">
        <v>0</v>
      </c>
      <c r="Y72" s="61">
        <v>0</v>
      </c>
      <c r="Z72" s="61">
        <v>0</v>
      </c>
      <c r="AA72" s="61">
        <v>0</v>
      </c>
      <c r="AB72" s="61">
        <v>0</v>
      </c>
      <c r="AC72" s="61">
        <v>0</v>
      </c>
      <c r="AD72" s="61">
        <v>0</v>
      </c>
      <c r="AE72" s="61">
        <v>0</v>
      </c>
      <c r="AF72" s="61">
        <v>0</v>
      </c>
      <c r="AG72" s="61">
        <v>0</v>
      </c>
      <c r="AH72" s="61">
        <v>0</v>
      </c>
      <c r="AI72" s="61">
        <v>0</v>
      </c>
      <c r="AJ72" s="61">
        <v>0</v>
      </c>
      <c r="AK72" s="61">
        <v>0</v>
      </c>
      <c r="AL72" s="61">
        <v>0</v>
      </c>
      <c r="AM72" s="61">
        <v>0</v>
      </c>
      <c r="AN72" s="61">
        <v>0</v>
      </c>
      <c r="AO72" s="61">
        <v>0</v>
      </c>
      <c r="AP72" s="61">
        <v>0</v>
      </c>
      <c r="AQ72" s="61">
        <v>0</v>
      </c>
      <c r="AR72" s="61">
        <v>0</v>
      </c>
      <c r="AS72" s="61">
        <v>0</v>
      </c>
      <c r="AT72" s="61">
        <v>0</v>
      </c>
      <c r="AU72" s="61">
        <v>0</v>
      </c>
      <c r="AV72" s="61">
        <v>5.4776087806451622E-2</v>
      </c>
      <c r="AW72" s="61">
        <v>0.6045925806451613</v>
      </c>
      <c r="AX72" s="61">
        <v>0</v>
      </c>
      <c r="AY72" s="61">
        <v>0</v>
      </c>
      <c r="AZ72" s="61">
        <v>5.4749188853870976</v>
      </c>
      <c r="BA72" s="61">
        <v>0</v>
      </c>
      <c r="BB72" s="61">
        <v>0</v>
      </c>
      <c r="BC72" s="61">
        <v>0</v>
      </c>
      <c r="BD72" s="61">
        <v>0</v>
      </c>
      <c r="BE72" s="61">
        <v>0</v>
      </c>
      <c r="BF72" s="61">
        <v>0</v>
      </c>
      <c r="BG72" s="61">
        <v>0</v>
      </c>
      <c r="BH72" s="61">
        <v>0</v>
      </c>
      <c r="BI72" s="61">
        <v>0</v>
      </c>
      <c r="BJ72" s="61">
        <v>0</v>
      </c>
      <c r="BK72" s="62">
        <f t="shared" si="6"/>
        <v>7.5646406261290338</v>
      </c>
    </row>
    <row r="73" spans="1:63">
      <c r="A73" s="50"/>
      <c r="B73" s="57" t="s">
        <v>162</v>
      </c>
      <c r="C73" s="61">
        <v>0</v>
      </c>
      <c r="D73" s="61">
        <v>0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61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1">
        <v>0</v>
      </c>
      <c r="S73" s="61">
        <v>0</v>
      </c>
      <c r="T73" s="61">
        <v>0</v>
      </c>
      <c r="U73" s="61">
        <v>0</v>
      </c>
      <c r="V73" s="61">
        <v>0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  <c r="AF73" s="61">
        <v>0</v>
      </c>
      <c r="AG73" s="61">
        <v>0</v>
      </c>
      <c r="AH73" s="61">
        <v>0</v>
      </c>
      <c r="AI73" s="61">
        <v>0</v>
      </c>
      <c r="AJ73" s="61">
        <v>0</v>
      </c>
      <c r="AK73" s="61">
        <v>0</v>
      </c>
      <c r="AL73" s="61">
        <v>0</v>
      </c>
      <c r="AM73" s="61">
        <v>0</v>
      </c>
      <c r="AN73" s="61">
        <v>0</v>
      </c>
      <c r="AO73" s="61">
        <v>0</v>
      </c>
      <c r="AP73" s="61">
        <v>0</v>
      </c>
      <c r="AQ73" s="61">
        <v>0</v>
      </c>
      <c r="AR73" s="61">
        <v>0</v>
      </c>
      <c r="AS73" s="61">
        <v>0</v>
      </c>
      <c r="AT73" s="61">
        <v>0</v>
      </c>
      <c r="AU73" s="61">
        <v>0</v>
      </c>
      <c r="AV73" s="61">
        <v>1.4554101560322583</v>
      </c>
      <c r="AW73" s="61">
        <v>8.9696645161290306E-3</v>
      </c>
      <c r="AX73" s="61">
        <v>0</v>
      </c>
      <c r="AY73" s="61">
        <v>0</v>
      </c>
      <c r="AZ73" s="61">
        <v>5.8681838663548378</v>
      </c>
      <c r="BA73" s="61">
        <v>0</v>
      </c>
      <c r="BB73" s="61">
        <v>0</v>
      </c>
      <c r="BC73" s="61">
        <v>0</v>
      </c>
      <c r="BD73" s="61">
        <v>0</v>
      </c>
      <c r="BE73" s="61">
        <v>0</v>
      </c>
      <c r="BF73" s="61">
        <v>0.16892062967741933</v>
      </c>
      <c r="BG73" s="61">
        <v>0</v>
      </c>
      <c r="BH73" s="61">
        <v>0</v>
      </c>
      <c r="BI73" s="61">
        <v>0</v>
      </c>
      <c r="BJ73" s="61">
        <v>0.15455773548387097</v>
      </c>
      <c r="BK73" s="62">
        <f t="shared" si="6"/>
        <v>7.6560420520645156</v>
      </c>
    </row>
    <row r="74" spans="1:63">
      <c r="A74" s="50"/>
      <c r="B74" s="57" t="s">
        <v>163</v>
      </c>
      <c r="C74" s="61">
        <v>0</v>
      </c>
      <c r="D74" s="61">
        <v>0</v>
      </c>
      <c r="E74" s="61">
        <v>0</v>
      </c>
      <c r="F74" s="61">
        <v>0</v>
      </c>
      <c r="G74" s="61">
        <v>0</v>
      </c>
      <c r="H74" s="61">
        <v>6.3884912903225802E-2</v>
      </c>
      <c r="I74" s="61">
        <v>1.5685290928387099</v>
      </c>
      <c r="J74" s="61">
        <v>0</v>
      </c>
      <c r="K74" s="61">
        <v>0</v>
      </c>
      <c r="L74" s="61">
        <v>1.9469687741935484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1">
        <v>0</v>
      </c>
      <c r="S74" s="61">
        <v>0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1">
        <v>0</v>
      </c>
      <c r="AE74" s="61">
        <v>0</v>
      </c>
      <c r="AF74" s="61">
        <v>0</v>
      </c>
      <c r="AG74" s="61">
        <v>0</v>
      </c>
      <c r="AH74" s="61">
        <v>0</v>
      </c>
      <c r="AI74" s="61">
        <v>0</v>
      </c>
      <c r="AJ74" s="61">
        <v>0</v>
      </c>
      <c r="AK74" s="61">
        <v>0</v>
      </c>
      <c r="AL74" s="61">
        <v>0</v>
      </c>
      <c r="AM74" s="61">
        <v>0</v>
      </c>
      <c r="AN74" s="61">
        <v>0</v>
      </c>
      <c r="AO74" s="61">
        <v>0</v>
      </c>
      <c r="AP74" s="61">
        <v>0</v>
      </c>
      <c r="AQ74" s="61">
        <v>0</v>
      </c>
      <c r="AR74" s="61">
        <v>0</v>
      </c>
      <c r="AS74" s="61">
        <v>0</v>
      </c>
      <c r="AT74" s="61">
        <v>0</v>
      </c>
      <c r="AU74" s="61">
        <v>0</v>
      </c>
      <c r="AV74" s="61">
        <v>8.6622549838709678E-2</v>
      </c>
      <c r="AW74" s="61">
        <v>0</v>
      </c>
      <c r="AX74" s="61">
        <v>0</v>
      </c>
      <c r="AY74" s="61">
        <v>0</v>
      </c>
      <c r="AZ74" s="61">
        <v>3.4645057502258063</v>
      </c>
      <c r="BA74" s="61">
        <v>0</v>
      </c>
      <c r="BB74" s="61">
        <v>0</v>
      </c>
      <c r="BC74" s="61">
        <v>0</v>
      </c>
      <c r="BD74" s="61">
        <v>0</v>
      </c>
      <c r="BE74" s="61">
        <v>0</v>
      </c>
      <c r="BF74" s="61">
        <v>3.0287604838709677E-3</v>
      </c>
      <c r="BG74" s="61">
        <v>0</v>
      </c>
      <c r="BH74" s="61">
        <v>0</v>
      </c>
      <c r="BI74" s="61">
        <v>0</v>
      </c>
      <c r="BJ74" s="61">
        <v>0</v>
      </c>
      <c r="BK74" s="62">
        <f t="shared" si="6"/>
        <v>7.1335398404838708</v>
      </c>
    </row>
    <row r="75" spans="1:63">
      <c r="A75" s="50"/>
      <c r="B75" s="57" t="s">
        <v>164</v>
      </c>
      <c r="C75" s="61">
        <v>0</v>
      </c>
      <c r="D75" s="61">
        <v>0</v>
      </c>
      <c r="E75" s="61">
        <v>0</v>
      </c>
      <c r="F75" s="61">
        <v>0</v>
      </c>
      <c r="G75" s="61">
        <v>0</v>
      </c>
      <c r="H75" s="61">
        <v>0.16682509896774192</v>
      </c>
      <c r="I75" s="61">
        <v>0</v>
      </c>
      <c r="J75" s="61">
        <v>0</v>
      </c>
      <c r="K75" s="61">
        <v>0</v>
      </c>
      <c r="L75" s="61">
        <v>0</v>
      </c>
      <c r="M75" s="61">
        <v>0</v>
      </c>
      <c r="N75" s="61">
        <v>0</v>
      </c>
      <c r="O75" s="61">
        <v>0</v>
      </c>
      <c r="P75" s="61">
        <v>0</v>
      </c>
      <c r="Q75" s="61">
        <v>0</v>
      </c>
      <c r="R75" s="61">
        <v>3.5473154838709678E-2</v>
      </c>
      <c r="S75" s="61">
        <v>0</v>
      </c>
      <c r="T75" s="61">
        <v>0</v>
      </c>
      <c r="U75" s="61">
        <v>0</v>
      </c>
      <c r="V75" s="61">
        <v>0</v>
      </c>
      <c r="W75" s="61">
        <v>0</v>
      </c>
      <c r="X75" s="61">
        <v>0</v>
      </c>
      <c r="Y75" s="61">
        <v>0</v>
      </c>
      <c r="Z75" s="61">
        <v>0</v>
      </c>
      <c r="AA75" s="61">
        <v>0</v>
      </c>
      <c r="AB75" s="61">
        <v>0</v>
      </c>
      <c r="AC75" s="61">
        <v>0</v>
      </c>
      <c r="AD75" s="61">
        <v>0</v>
      </c>
      <c r="AE75" s="61">
        <v>0</v>
      </c>
      <c r="AF75" s="61">
        <v>0</v>
      </c>
      <c r="AG75" s="61">
        <v>0</v>
      </c>
      <c r="AH75" s="61">
        <v>0</v>
      </c>
      <c r="AI75" s="61">
        <v>0</v>
      </c>
      <c r="AJ75" s="61">
        <v>0</v>
      </c>
      <c r="AK75" s="61">
        <v>0</v>
      </c>
      <c r="AL75" s="61">
        <v>0</v>
      </c>
      <c r="AM75" s="61">
        <v>0</v>
      </c>
      <c r="AN75" s="61">
        <v>0</v>
      </c>
      <c r="AO75" s="61">
        <v>0</v>
      </c>
      <c r="AP75" s="61">
        <v>0</v>
      </c>
      <c r="AQ75" s="61">
        <v>0</v>
      </c>
      <c r="AR75" s="61">
        <v>0</v>
      </c>
      <c r="AS75" s="61">
        <v>0</v>
      </c>
      <c r="AT75" s="61">
        <v>0</v>
      </c>
      <c r="AU75" s="61">
        <v>0</v>
      </c>
      <c r="AV75" s="61">
        <v>10.46467836603226</v>
      </c>
      <c r="AW75" s="61">
        <v>2.1921437367741934</v>
      </c>
      <c r="AX75" s="61">
        <v>0</v>
      </c>
      <c r="AY75" s="61">
        <v>0</v>
      </c>
      <c r="AZ75" s="61">
        <v>43.798818392064483</v>
      </c>
      <c r="BA75" s="61">
        <v>0</v>
      </c>
      <c r="BB75" s="61">
        <v>0</v>
      </c>
      <c r="BC75" s="61">
        <v>0</v>
      </c>
      <c r="BD75" s="61">
        <v>0</v>
      </c>
      <c r="BE75" s="61">
        <v>0</v>
      </c>
      <c r="BF75" s="61">
        <v>5.764280598677419</v>
      </c>
      <c r="BG75" s="61">
        <v>2.5913042580645156</v>
      </c>
      <c r="BH75" s="61">
        <v>0</v>
      </c>
      <c r="BI75" s="61">
        <v>0</v>
      </c>
      <c r="BJ75" s="61">
        <v>3.8515751174193542</v>
      </c>
      <c r="BK75" s="62">
        <f t="shared" si="6"/>
        <v>68.865098722838681</v>
      </c>
    </row>
    <row r="76" spans="1:63">
      <c r="A76" s="50"/>
      <c r="B76" s="57" t="s">
        <v>165</v>
      </c>
      <c r="C76" s="61">
        <v>0</v>
      </c>
      <c r="D76" s="61">
        <v>0</v>
      </c>
      <c r="E76" s="61">
        <v>0</v>
      </c>
      <c r="F76" s="61">
        <v>0</v>
      </c>
      <c r="G76" s="61">
        <v>0</v>
      </c>
      <c r="H76" s="61">
        <v>1.2123559838709684E-2</v>
      </c>
      <c r="I76" s="61">
        <v>0</v>
      </c>
      <c r="J76" s="61">
        <v>0</v>
      </c>
      <c r="K76" s="61">
        <v>0</v>
      </c>
      <c r="L76" s="61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1">
        <v>3.8284925806451611E-2</v>
      </c>
      <c r="S76" s="61">
        <v>0</v>
      </c>
      <c r="T76" s="61">
        <v>0</v>
      </c>
      <c r="U76" s="61">
        <v>0</v>
      </c>
      <c r="V76" s="61">
        <v>0</v>
      </c>
      <c r="W76" s="61">
        <v>0</v>
      </c>
      <c r="X76" s="61">
        <v>0</v>
      </c>
      <c r="Y76" s="61">
        <v>0</v>
      </c>
      <c r="Z76" s="61">
        <v>0</v>
      </c>
      <c r="AA76" s="61">
        <v>0</v>
      </c>
      <c r="AB76" s="61">
        <v>0</v>
      </c>
      <c r="AC76" s="61">
        <v>0</v>
      </c>
      <c r="AD76" s="61">
        <v>0</v>
      </c>
      <c r="AE76" s="61">
        <v>0</v>
      </c>
      <c r="AF76" s="61">
        <v>0</v>
      </c>
      <c r="AG76" s="61">
        <v>0</v>
      </c>
      <c r="AH76" s="61">
        <v>0</v>
      </c>
      <c r="AI76" s="61">
        <v>0</v>
      </c>
      <c r="AJ76" s="61">
        <v>0</v>
      </c>
      <c r="AK76" s="61">
        <v>0</v>
      </c>
      <c r="AL76" s="61">
        <v>0</v>
      </c>
      <c r="AM76" s="61">
        <v>0</v>
      </c>
      <c r="AN76" s="61">
        <v>0</v>
      </c>
      <c r="AO76" s="61">
        <v>0</v>
      </c>
      <c r="AP76" s="61">
        <v>0</v>
      </c>
      <c r="AQ76" s="61">
        <v>0</v>
      </c>
      <c r="AR76" s="61">
        <v>0</v>
      </c>
      <c r="AS76" s="61">
        <v>0</v>
      </c>
      <c r="AT76" s="61">
        <v>0</v>
      </c>
      <c r="AU76" s="61">
        <v>0</v>
      </c>
      <c r="AV76" s="61">
        <v>3.7491043536774193</v>
      </c>
      <c r="AW76" s="61">
        <v>1.5374987886774192</v>
      </c>
      <c r="AX76" s="61">
        <v>0</v>
      </c>
      <c r="AY76" s="61">
        <v>0</v>
      </c>
      <c r="AZ76" s="61">
        <v>20.53838296245161</v>
      </c>
      <c r="BA76" s="61">
        <v>0</v>
      </c>
      <c r="BB76" s="61">
        <v>0</v>
      </c>
      <c r="BC76" s="61">
        <v>0</v>
      </c>
      <c r="BD76" s="61">
        <v>0</v>
      </c>
      <c r="BE76" s="61">
        <v>0</v>
      </c>
      <c r="BF76" s="61">
        <v>0.71060408596774205</v>
      </c>
      <c r="BG76" s="61">
        <v>0</v>
      </c>
      <c r="BH76" s="61">
        <v>0</v>
      </c>
      <c r="BI76" s="61">
        <v>0</v>
      </c>
      <c r="BJ76" s="61">
        <v>2.4956439064516132</v>
      </c>
      <c r="BK76" s="62">
        <f t="shared" si="6"/>
        <v>29.081642582870963</v>
      </c>
    </row>
    <row r="77" spans="1:63">
      <c r="A77" s="50"/>
      <c r="B77" s="57" t="s">
        <v>166</v>
      </c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61">
        <v>0</v>
      </c>
      <c r="K77" s="61">
        <v>0</v>
      </c>
      <c r="L77" s="61">
        <v>0</v>
      </c>
      <c r="M77" s="61">
        <v>0</v>
      </c>
      <c r="N77" s="61">
        <v>0</v>
      </c>
      <c r="O77" s="61">
        <v>0</v>
      </c>
      <c r="P77" s="61">
        <v>0</v>
      </c>
      <c r="Q77" s="61">
        <v>0</v>
      </c>
      <c r="R77" s="61">
        <v>0</v>
      </c>
      <c r="S77" s="61">
        <v>0</v>
      </c>
      <c r="T77" s="61">
        <v>0</v>
      </c>
      <c r="U77" s="61">
        <v>0</v>
      </c>
      <c r="V77" s="61">
        <v>0</v>
      </c>
      <c r="W77" s="61">
        <v>0</v>
      </c>
      <c r="X77" s="61">
        <v>0</v>
      </c>
      <c r="Y77" s="61">
        <v>0</v>
      </c>
      <c r="Z77" s="61">
        <v>0</v>
      </c>
      <c r="AA77" s="61">
        <v>0</v>
      </c>
      <c r="AB77" s="61">
        <v>0</v>
      </c>
      <c r="AC77" s="61">
        <v>0</v>
      </c>
      <c r="AD77" s="61">
        <v>0</v>
      </c>
      <c r="AE77" s="61">
        <v>0</v>
      </c>
      <c r="AF77" s="61">
        <v>0</v>
      </c>
      <c r="AG77" s="61">
        <v>0</v>
      </c>
      <c r="AH77" s="61">
        <v>0</v>
      </c>
      <c r="AI77" s="61">
        <v>0</v>
      </c>
      <c r="AJ77" s="61">
        <v>0</v>
      </c>
      <c r="AK77" s="61">
        <v>0</v>
      </c>
      <c r="AL77" s="61">
        <v>0</v>
      </c>
      <c r="AM77" s="61">
        <v>0</v>
      </c>
      <c r="AN77" s="61">
        <v>0</v>
      </c>
      <c r="AO77" s="61">
        <v>0</v>
      </c>
      <c r="AP77" s="61">
        <v>0</v>
      </c>
      <c r="AQ77" s="61">
        <v>0</v>
      </c>
      <c r="AR77" s="61">
        <v>0</v>
      </c>
      <c r="AS77" s="61">
        <v>0</v>
      </c>
      <c r="AT77" s="61">
        <v>0</v>
      </c>
      <c r="AU77" s="61">
        <v>0</v>
      </c>
      <c r="AV77" s="61">
        <v>2.2380966782580649</v>
      </c>
      <c r="AW77" s="61">
        <v>0.29096410800000005</v>
      </c>
      <c r="AX77" s="61">
        <v>0</v>
      </c>
      <c r="AY77" s="61">
        <v>0</v>
      </c>
      <c r="AZ77" s="61">
        <v>10.353289893580648</v>
      </c>
      <c r="BA77" s="61">
        <v>0</v>
      </c>
      <c r="BB77" s="61">
        <v>0</v>
      </c>
      <c r="BC77" s="61">
        <v>0</v>
      </c>
      <c r="BD77" s="61">
        <v>0</v>
      </c>
      <c r="BE77" s="61">
        <v>0</v>
      </c>
      <c r="BF77" s="61">
        <v>0.54274719629032253</v>
      </c>
      <c r="BG77" s="61">
        <v>0</v>
      </c>
      <c r="BH77" s="61">
        <v>0</v>
      </c>
      <c r="BI77" s="61">
        <v>0</v>
      </c>
      <c r="BJ77" s="61">
        <v>1.2314425903225805</v>
      </c>
      <c r="BK77" s="62">
        <f t="shared" si="6"/>
        <v>14.656540466451617</v>
      </c>
    </row>
    <row r="78" spans="1:63">
      <c r="A78" s="50"/>
      <c r="B78" s="57" t="s">
        <v>167</v>
      </c>
      <c r="C78" s="61">
        <v>0</v>
      </c>
      <c r="D78" s="61">
        <v>0</v>
      </c>
      <c r="E78" s="61">
        <v>0</v>
      </c>
      <c r="F78" s="61">
        <v>0</v>
      </c>
      <c r="G78" s="61">
        <v>0</v>
      </c>
      <c r="H78" s="61">
        <v>5.018815167741935E-2</v>
      </c>
      <c r="I78" s="61">
        <v>0</v>
      </c>
      <c r="J78" s="61">
        <v>0</v>
      </c>
      <c r="K78" s="61">
        <v>0</v>
      </c>
      <c r="L78" s="61">
        <v>0.11941767741935484</v>
      </c>
      <c r="M78" s="61">
        <v>0</v>
      </c>
      <c r="N78" s="61">
        <v>0</v>
      </c>
      <c r="O78" s="61">
        <v>0</v>
      </c>
      <c r="P78" s="61">
        <v>0</v>
      </c>
      <c r="Q78" s="61">
        <v>0</v>
      </c>
      <c r="R78" s="61">
        <v>1.1941767741935486E-3</v>
      </c>
      <c r="S78" s="61">
        <v>0</v>
      </c>
      <c r="T78" s="61">
        <v>0</v>
      </c>
      <c r="U78" s="61">
        <v>0</v>
      </c>
      <c r="V78" s="61">
        <v>0</v>
      </c>
      <c r="W78" s="61">
        <v>0</v>
      </c>
      <c r="X78" s="61">
        <v>0</v>
      </c>
      <c r="Y78" s="61">
        <v>0</v>
      </c>
      <c r="Z78" s="61">
        <v>0</v>
      </c>
      <c r="AA78" s="61">
        <v>0</v>
      </c>
      <c r="AB78" s="61">
        <v>0</v>
      </c>
      <c r="AC78" s="61">
        <v>0</v>
      </c>
      <c r="AD78" s="61">
        <v>0</v>
      </c>
      <c r="AE78" s="61">
        <v>0</v>
      </c>
      <c r="AF78" s="61">
        <v>0</v>
      </c>
      <c r="AG78" s="61">
        <v>0</v>
      </c>
      <c r="AH78" s="61">
        <v>0</v>
      </c>
      <c r="AI78" s="61">
        <v>0</v>
      </c>
      <c r="AJ78" s="61">
        <v>0</v>
      </c>
      <c r="AK78" s="61">
        <v>0</v>
      </c>
      <c r="AL78" s="61">
        <v>0</v>
      </c>
      <c r="AM78" s="61">
        <v>0</v>
      </c>
      <c r="AN78" s="61">
        <v>0</v>
      </c>
      <c r="AO78" s="61">
        <v>0</v>
      </c>
      <c r="AP78" s="61">
        <v>0</v>
      </c>
      <c r="AQ78" s="61">
        <v>0</v>
      </c>
      <c r="AR78" s="61">
        <v>0</v>
      </c>
      <c r="AS78" s="61">
        <v>0</v>
      </c>
      <c r="AT78" s="61">
        <v>0</v>
      </c>
      <c r="AU78" s="61">
        <v>0</v>
      </c>
      <c r="AV78" s="61">
        <v>3.8400893761935477</v>
      </c>
      <c r="AW78" s="61">
        <v>0.74491982967741932</v>
      </c>
      <c r="AX78" s="61">
        <v>0</v>
      </c>
      <c r="AY78" s="61">
        <v>0</v>
      </c>
      <c r="AZ78" s="61">
        <v>22.941871151870973</v>
      </c>
      <c r="BA78" s="61">
        <v>0</v>
      </c>
      <c r="BB78" s="61">
        <v>0</v>
      </c>
      <c r="BC78" s="61">
        <v>0</v>
      </c>
      <c r="BD78" s="61">
        <v>0</v>
      </c>
      <c r="BE78" s="61">
        <v>0</v>
      </c>
      <c r="BF78" s="61">
        <v>0.43507396603225812</v>
      </c>
      <c r="BG78" s="61">
        <v>0.28900661290322577</v>
      </c>
      <c r="BH78" s="61">
        <v>0</v>
      </c>
      <c r="BI78" s="61">
        <v>0</v>
      </c>
      <c r="BJ78" s="61">
        <v>0.93060129354838717</v>
      </c>
      <c r="BK78" s="62">
        <f t="shared" si="6"/>
        <v>29.352362236096784</v>
      </c>
    </row>
    <row r="79" spans="1:63">
      <c r="A79" s="50"/>
      <c r="B79" s="57" t="s">
        <v>168</v>
      </c>
      <c r="C79" s="61">
        <v>0</v>
      </c>
      <c r="D79" s="61">
        <v>0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  <c r="L79" s="61">
        <v>5.4155822580645163E-2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>
        <v>0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61">
        <v>0</v>
      </c>
      <c r="AB79" s="61">
        <v>0</v>
      </c>
      <c r="AC79" s="61">
        <v>0</v>
      </c>
      <c r="AD79" s="61">
        <v>0</v>
      </c>
      <c r="AE79" s="61">
        <v>0</v>
      </c>
      <c r="AF79" s="61">
        <v>0</v>
      </c>
      <c r="AG79" s="61">
        <v>0</v>
      </c>
      <c r="AH79" s="61">
        <v>0</v>
      </c>
      <c r="AI79" s="61">
        <v>0</v>
      </c>
      <c r="AJ79" s="61">
        <v>0</v>
      </c>
      <c r="AK79" s="61">
        <v>0</v>
      </c>
      <c r="AL79" s="61">
        <v>0</v>
      </c>
      <c r="AM79" s="61">
        <v>0</v>
      </c>
      <c r="AN79" s="61">
        <v>0</v>
      </c>
      <c r="AO79" s="61">
        <v>0</v>
      </c>
      <c r="AP79" s="61">
        <v>0</v>
      </c>
      <c r="AQ79" s="61">
        <v>0</v>
      </c>
      <c r="AR79" s="61">
        <v>0</v>
      </c>
      <c r="AS79" s="61">
        <v>0</v>
      </c>
      <c r="AT79" s="61">
        <v>0</v>
      </c>
      <c r="AU79" s="61">
        <v>0</v>
      </c>
      <c r="AV79" s="61">
        <v>2.4468894501612897</v>
      </c>
      <c r="AW79" s="61">
        <v>1.9211429700322582</v>
      </c>
      <c r="AX79" s="61">
        <v>0</v>
      </c>
      <c r="AY79" s="61">
        <v>0</v>
      </c>
      <c r="AZ79" s="61">
        <v>25.989392858096767</v>
      </c>
      <c r="BA79" s="61">
        <v>0</v>
      </c>
      <c r="BB79" s="61">
        <v>0</v>
      </c>
      <c r="BC79" s="61">
        <v>0</v>
      </c>
      <c r="BD79" s="61">
        <v>0</v>
      </c>
      <c r="BE79" s="61">
        <v>0</v>
      </c>
      <c r="BF79" s="61">
        <v>0.44503664806451604</v>
      </c>
      <c r="BG79" s="61">
        <v>0</v>
      </c>
      <c r="BH79" s="61">
        <v>0</v>
      </c>
      <c r="BI79" s="61">
        <v>0</v>
      </c>
      <c r="BJ79" s="61">
        <v>0.63388791774193554</v>
      </c>
      <c r="BK79" s="62">
        <f t="shared" si="6"/>
        <v>31.490505666677414</v>
      </c>
    </row>
    <row r="80" spans="1:63">
      <c r="A80" s="50"/>
      <c r="B80" s="57" t="s">
        <v>169</v>
      </c>
      <c r="C80" s="61">
        <v>0</v>
      </c>
      <c r="D80" s="61">
        <v>0</v>
      </c>
      <c r="E80" s="61">
        <v>0</v>
      </c>
      <c r="F80" s="61">
        <v>0</v>
      </c>
      <c r="G80" s="61">
        <v>0</v>
      </c>
      <c r="H80" s="61">
        <v>4.261222193548387E-2</v>
      </c>
      <c r="I80" s="61">
        <v>0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  <c r="AJ80" s="61">
        <v>0</v>
      </c>
      <c r="AK80" s="61">
        <v>0</v>
      </c>
      <c r="AL80" s="61">
        <v>0</v>
      </c>
      <c r="AM80" s="61">
        <v>0</v>
      </c>
      <c r="AN80" s="61">
        <v>0</v>
      </c>
      <c r="AO80" s="61">
        <v>0</v>
      </c>
      <c r="AP80" s="61">
        <v>0</v>
      </c>
      <c r="AQ80" s="61">
        <v>0</v>
      </c>
      <c r="AR80" s="61">
        <v>0</v>
      </c>
      <c r="AS80" s="61">
        <v>0</v>
      </c>
      <c r="AT80" s="61">
        <v>0</v>
      </c>
      <c r="AU80" s="61">
        <v>0</v>
      </c>
      <c r="AV80" s="61">
        <v>6.1056196220322585</v>
      </c>
      <c r="AW80" s="61">
        <v>1.0278575247419357</v>
      </c>
      <c r="AX80" s="61">
        <v>0</v>
      </c>
      <c r="AY80" s="61">
        <v>0</v>
      </c>
      <c r="AZ80" s="61">
        <v>9.6715520148709651</v>
      </c>
      <c r="BA80" s="61">
        <v>0</v>
      </c>
      <c r="BB80" s="61">
        <v>0</v>
      </c>
      <c r="BC80" s="61">
        <v>0</v>
      </c>
      <c r="BD80" s="61">
        <v>0</v>
      </c>
      <c r="BE80" s="61">
        <v>0</v>
      </c>
      <c r="BF80" s="61">
        <v>1.4470102797741935</v>
      </c>
      <c r="BG80" s="61">
        <v>0</v>
      </c>
      <c r="BH80" s="61">
        <v>0</v>
      </c>
      <c r="BI80" s="61">
        <v>0</v>
      </c>
      <c r="BJ80" s="61">
        <v>1.781114135580645</v>
      </c>
      <c r="BK80" s="62">
        <f t="shared" si="6"/>
        <v>20.075765798935482</v>
      </c>
    </row>
    <row r="81" spans="1:64">
      <c r="A81" s="50"/>
      <c r="B81" s="57" t="s">
        <v>170</v>
      </c>
      <c r="C81" s="61">
        <v>0</v>
      </c>
      <c r="D81" s="61">
        <v>0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1">
        <v>0</v>
      </c>
      <c r="P81" s="61">
        <v>0</v>
      </c>
      <c r="Q81" s="61">
        <v>0</v>
      </c>
      <c r="R81" s="61">
        <v>0</v>
      </c>
      <c r="S81" s="61">
        <v>0</v>
      </c>
      <c r="T81" s="61">
        <v>0</v>
      </c>
      <c r="U81" s="61">
        <v>0</v>
      </c>
      <c r="V81" s="61">
        <v>0</v>
      </c>
      <c r="W81" s="61">
        <v>0</v>
      </c>
      <c r="X81" s="61">
        <v>0</v>
      </c>
      <c r="Y81" s="61">
        <v>0</v>
      </c>
      <c r="Z81" s="61">
        <v>0</v>
      </c>
      <c r="AA81" s="61">
        <v>0</v>
      </c>
      <c r="AB81" s="61">
        <v>0</v>
      </c>
      <c r="AC81" s="61">
        <v>0</v>
      </c>
      <c r="AD81" s="61">
        <v>0</v>
      </c>
      <c r="AE81" s="61">
        <v>0</v>
      </c>
      <c r="AF81" s="61">
        <v>0</v>
      </c>
      <c r="AG81" s="61">
        <v>0</v>
      </c>
      <c r="AH81" s="61">
        <v>0</v>
      </c>
      <c r="AI81" s="61">
        <v>0</v>
      </c>
      <c r="AJ81" s="61">
        <v>0</v>
      </c>
      <c r="AK81" s="61">
        <v>0</v>
      </c>
      <c r="AL81" s="61">
        <v>0</v>
      </c>
      <c r="AM81" s="61">
        <v>0</v>
      </c>
      <c r="AN81" s="61">
        <v>0</v>
      </c>
      <c r="AO81" s="61">
        <v>0</v>
      </c>
      <c r="AP81" s="61">
        <v>0</v>
      </c>
      <c r="AQ81" s="61">
        <v>0</v>
      </c>
      <c r="AR81" s="61">
        <v>0</v>
      </c>
      <c r="AS81" s="61">
        <v>0</v>
      </c>
      <c r="AT81" s="61">
        <v>0</v>
      </c>
      <c r="AU81" s="61">
        <v>0</v>
      </c>
      <c r="AV81" s="61">
        <v>0</v>
      </c>
      <c r="AW81" s="61">
        <v>0</v>
      </c>
      <c r="AX81" s="61">
        <v>0</v>
      </c>
      <c r="AY81" s="61">
        <v>0</v>
      </c>
      <c r="AZ81" s="61">
        <v>0</v>
      </c>
      <c r="BA81" s="61">
        <v>0</v>
      </c>
      <c r="BB81" s="61">
        <v>0</v>
      </c>
      <c r="BC81" s="61">
        <v>0</v>
      </c>
      <c r="BD81" s="61">
        <v>0</v>
      </c>
      <c r="BE81" s="61">
        <v>0</v>
      </c>
      <c r="BF81" s="61">
        <v>0</v>
      </c>
      <c r="BG81" s="61">
        <v>0</v>
      </c>
      <c r="BH81" s="61">
        <v>0</v>
      </c>
      <c r="BI81" s="61">
        <v>0</v>
      </c>
      <c r="BJ81" s="61">
        <v>0</v>
      </c>
      <c r="BK81" s="62">
        <f t="shared" si="6"/>
        <v>0</v>
      </c>
    </row>
    <row r="82" spans="1:64">
      <c r="A82" s="50"/>
      <c r="B82" s="57" t="s">
        <v>171</v>
      </c>
      <c r="C82" s="61">
        <v>0</v>
      </c>
      <c r="D82" s="61">
        <v>0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1">
        <v>0</v>
      </c>
      <c r="Y82" s="61">
        <v>0</v>
      </c>
      <c r="Z82" s="61">
        <v>0</v>
      </c>
      <c r="AA82" s="61">
        <v>0</v>
      </c>
      <c r="AB82" s="61">
        <v>0</v>
      </c>
      <c r="AC82" s="61">
        <v>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0</v>
      </c>
      <c r="AM82" s="61">
        <v>0</v>
      </c>
      <c r="AN82" s="61">
        <v>0</v>
      </c>
      <c r="AO82" s="61">
        <v>0</v>
      </c>
      <c r="AP82" s="61">
        <v>0</v>
      </c>
      <c r="AQ82" s="61">
        <v>0</v>
      </c>
      <c r="AR82" s="61">
        <v>0</v>
      </c>
      <c r="AS82" s="61">
        <v>0</v>
      </c>
      <c r="AT82" s="61">
        <v>0</v>
      </c>
      <c r="AU82" s="61">
        <v>0</v>
      </c>
      <c r="AV82" s="61">
        <v>0.42228344625806452</v>
      </c>
      <c r="AW82" s="61">
        <v>0.45037141141935477</v>
      </c>
      <c r="AX82" s="61">
        <v>0</v>
      </c>
      <c r="AY82" s="61">
        <v>0</v>
      </c>
      <c r="AZ82" s="61">
        <v>1.066710696516129</v>
      </c>
      <c r="BA82" s="61">
        <v>0</v>
      </c>
      <c r="BB82" s="61">
        <v>0</v>
      </c>
      <c r="BC82" s="61">
        <v>0</v>
      </c>
      <c r="BD82" s="61">
        <v>0</v>
      </c>
      <c r="BE82" s="61">
        <v>0</v>
      </c>
      <c r="BF82" s="61">
        <v>0.12363291716129032</v>
      </c>
      <c r="BG82" s="61">
        <v>0</v>
      </c>
      <c r="BH82" s="61">
        <v>0</v>
      </c>
      <c r="BI82" s="61">
        <v>0</v>
      </c>
      <c r="BJ82" s="61">
        <v>0.28476090322580644</v>
      </c>
      <c r="BK82" s="62">
        <f t="shared" si="6"/>
        <v>2.3477593745806451</v>
      </c>
    </row>
    <row r="83" spans="1:64">
      <c r="A83" s="50"/>
      <c r="B83" s="57" t="s">
        <v>172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1">
        <v>0</v>
      </c>
      <c r="S83" s="61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0</v>
      </c>
      <c r="AD83" s="61">
        <v>0</v>
      </c>
      <c r="AE83" s="61">
        <v>0</v>
      </c>
      <c r="AF83" s="61">
        <v>0</v>
      </c>
      <c r="AG83" s="61">
        <v>0</v>
      </c>
      <c r="AH83" s="61">
        <v>0</v>
      </c>
      <c r="AI83" s="61">
        <v>0</v>
      </c>
      <c r="AJ83" s="61">
        <v>0</v>
      </c>
      <c r="AK83" s="61">
        <v>0</v>
      </c>
      <c r="AL83" s="61">
        <v>0</v>
      </c>
      <c r="AM83" s="61">
        <v>0</v>
      </c>
      <c r="AN83" s="61">
        <v>0</v>
      </c>
      <c r="AO83" s="61">
        <v>0</v>
      </c>
      <c r="AP83" s="61">
        <v>0</v>
      </c>
      <c r="AQ83" s="61">
        <v>0</v>
      </c>
      <c r="AR83" s="61">
        <v>0</v>
      </c>
      <c r="AS83" s="61">
        <v>0</v>
      </c>
      <c r="AT83" s="61">
        <v>0</v>
      </c>
      <c r="AU83" s="61">
        <v>0</v>
      </c>
      <c r="AV83" s="61">
        <v>0.56096199203225805</v>
      </c>
      <c r="AW83" s="61">
        <v>0.50313548096774197</v>
      </c>
      <c r="AX83" s="61">
        <v>0</v>
      </c>
      <c r="AY83" s="61">
        <v>0</v>
      </c>
      <c r="AZ83" s="61">
        <v>2.6312593916451612</v>
      </c>
      <c r="BA83" s="61">
        <v>0</v>
      </c>
      <c r="BB83" s="61">
        <v>0</v>
      </c>
      <c r="BC83" s="61">
        <v>0</v>
      </c>
      <c r="BD83" s="61">
        <v>0</v>
      </c>
      <c r="BE83" s="61">
        <v>0</v>
      </c>
      <c r="BF83" s="61">
        <v>3.9409733870967745E-2</v>
      </c>
      <c r="BG83" s="61">
        <v>0</v>
      </c>
      <c r="BH83" s="61">
        <v>0</v>
      </c>
      <c r="BI83" s="61">
        <v>0</v>
      </c>
      <c r="BJ83" s="61">
        <v>0.19704866935483872</v>
      </c>
      <c r="BK83" s="62">
        <f t="shared" si="6"/>
        <v>3.9318152678709675</v>
      </c>
    </row>
    <row r="84" spans="1:64">
      <c r="A84" s="50"/>
      <c r="B84" s="57" t="s">
        <v>95</v>
      </c>
      <c r="C84" s="67">
        <f t="shared" ref="C84:AH84" si="7">SUM(C20:C83)</f>
        <v>0</v>
      </c>
      <c r="D84" s="67">
        <f t="shared" si="7"/>
        <v>0.51475007532258044</v>
      </c>
      <c r="E84" s="67">
        <f t="shared" si="7"/>
        <v>0</v>
      </c>
      <c r="F84" s="67">
        <f t="shared" si="7"/>
        <v>0</v>
      </c>
      <c r="G84" s="67">
        <f t="shared" si="7"/>
        <v>0</v>
      </c>
      <c r="H84" s="67">
        <f t="shared" si="7"/>
        <v>2.8924883723548382</v>
      </c>
      <c r="I84" s="67">
        <f t="shared" si="7"/>
        <v>1655.602379208806</v>
      </c>
      <c r="J84" s="67">
        <f t="shared" si="7"/>
        <v>0.88771548387096766</v>
      </c>
      <c r="K84" s="67">
        <f t="shared" si="7"/>
        <v>0</v>
      </c>
      <c r="L84" s="67">
        <f t="shared" si="7"/>
        <v>34.107344440451612</v>
      </c>
      <c r="M84" s="67">
        <f t="shared" si="7"/>
        <v>0</v>
      </c>
      <c r="N84" s="67">
        <f t="shared" si="7"/>
        <v>0</v>
      </c>
      <c r="O84" s="67">
        <f t="shared" si="7"/>
        <v>0</v>
      </c>
      <c r="P84" s="67">
        <f t="shared" si="7"/>
        <v>0</v>
      </c>
      <c r="Q84" s="67">
        <f t="shared" si="7"/>
        <v>0</v>
      </c>
      <c r="R84" s="67">
        <f t="shared" si="7"/>
        <v>0.29665206874193545</v>
      </c>
      <c r="S84" s="67">
        <f t="shared" si="7"/>
        <v>126.94746074741936</v>
      </c>
      <c r="T84" s="67">
        <f t="shared" si="7"/>
        <v>0</v>
      </c>
      <c r="U84" s="67">
        <f t="shared" si="7"/>
        <v>0</v>
      </c>
      <c r="V84" s="67">
        <f t="shared" si="7"/>
        <v>0.95873272258064524</v>
      </c>
      <c r="W84" s="67">
        <f t="shared" si="7"/>
        <v>0</v>
      </c>
      <c r="X84" s="67">
        <f t="shared" si="7"/>
        <v>0</v>
      </c>
      <c r="Y84" s="67">
        <f t="shared" si="7"/>
        <v>0</v>
      </c>
      <c r="Z84" s="67">
        <f t="shared" si="7"/>
        <v>0</v>
      </c>
      <c r="AA84" s="67">
        <f t="shared" si="7"/>
        <v>0</v>
      </c>
      <c r="AB84" s="67">
        <f t="shared" si="7"/>
        <v>0</v>
      </c>
      <c r="AC84" s="67">
        <f t="shared" si="7"/>
        <v>0</v>
      </c>
      <c r="AD84" s="67">
        <f t="shared" si="7"/>
        <v>0</v>
      </c>
      <c r="AE84" s="67">
        <f t="shared" si="7"/>
        <v>0</v>
      </c>
      <c r="AF84" s="67">
        <f t="shared" si="7"/>
        <v>0</v>
      </c>
      <c r="AG84" s="67">
        <f t="shared" si="7"/>
        <v>0</v>
      </c>
      <c r="AH84" s="67">
        <f t="shared" si="7"/>
        <v>0</v>
      </c>
      <c r="AI84" s="67">
        <f t="shared" ref="AI84:BK84" si="8">SUM(AI20:AI83)</f>
        <v>0</v>
      </c>
      <c r="AJ84" s="67">
        <f t="shared" si="8"/>
        <v>0</v>
      </c>
      <c r="AK84" s="67">
        <f t="shared" si="8"/>
        <v>0</v>
      </c>
      <c r="AL84" s="67">
        <f t="shared" si="8"/>
        <v>0</v>
      </c>
      <c r="AM84" s="67">
        <f t="shared" si="8"/>
        <v>0</v>
      </c>
      <c r="AN84" s="67">
        <f t="shared" si="8"/>
        <v>0</v>
      </c>
      <c r="AO84" s="67">
        <f t="shared" si="8"/>
        <v>0</v>
      </c>
      <c r="AP84" s="67">
        <f t="shared" si="8"/>
        <v>0</v>
      </c>
      <c r="AQ84" s="67">
        <f t="shared" si="8"/>
        <v>0</v>
      </c>
      <c r="AR84" s="67">
        <f t="shared" si="8"/>
        <v>0</v>
      </c>
      <c r="AS84" s="67">
        <f t="shared" si="8"/>
        <v>0</v>
      </c>
      <c r="AT84" s="67">
        <f t="shared" si="8"/>
        <v>0</v>
      </c>
      <c r="AU84" s="67">
        <f t="shared" si="8"/>
        <v>0</v>
      </c>
      <c r="AV84" s="67">
        <f t="shared" si="8"/>
        <v>136.85715806596775</v>
      </c>
      <c r="AW84" s="67">
        <f t="shared" si="8"/>
        <v>389.01312290851604</v>
      </c>
      <c r="AX84" s="67">
        <f t="shared" si="8"/>
        <v>0</v>
      </c>
      <c r="AY84" s="67">
        <f t="shared" si="8"/>
        <v>0</v>
      </c>
      <c r="AZ84" s="67">
        <f t="shared" si="8"/>
        <v>1158.9277759256129</v>
      </c>
      <c r="BA84" s="67">
        <f t="shared" si="8"/>
        <v>0</v>
      </c>
      <c r="BB84" s="67">
        <f t="shared" si="8"/>
        <v>0</v>
      </c>
      <c r="BC84" s="67">
        <f t="shared" si="8"/>
        <v>0</v>
      </c>
      <c r="BD84" s="67">
        <f t="shared" si="8"/>
        <v>0</v>
      </c>
      <c r="BE84" s="67">
        <f t="shared" si="8"/>
        <v>0</v>
      </c>
      <c r="BF84" s="67">
        <f t="shared" si="8"/>
        <v>25.090388182161291</v>
      </c>
      <c r="BG84" s="67">
        <f t="shared" si="8"/>
        <v>276.29179027787092</v>
      </c>
      <c r="BH84" s="67">
        <f t="shared" si="8"/>
        <v>0</v>
      </c>
      <c r="BI84" s="67">
        <f t="shared" si="8"/>
        <v>0</v>
      </c>
      <c r="BJ84" s="67">
        <f t="shared" si="8"/>
        <v>40.748094429903219</v>
      </c>
      <c r="BK84" s="72">
        <f t="shared" si="8"/>
        <v>3849.135852909581</v>
      </c>
      <c r="BL84" s="73"/>
    </row>
    <row r="85" spans="1:64">
      <c r="A85" s="50" t="s">
        <v>82</v>
      </c>
      <c r="B85" s="56" t="s">
        <v>15</v>
      </c>
      <c r="C85" s="64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6"/>
    </row>
    <row r="86" spans="1:64">
      <c r="A86" s="50"/>
      <c r="B86" s="57" t="s">
        <v>39</v>
      </c>
      <c r="C86" s="67"/>
      <c r="D86" s="61"/>
      <c r="E86" s="61"/>
      <c r="F86" s="61"/>
      <c r="G86" s="68"/>
      <c r="H86" s="67"/>
      <c r="I86" s="61"/>
      <c r="J86" s="61"/>
      <c r="K86" s="61"/>
      <c r="L86" s="68"/>
      <c r="M86" s="67"/>
      <c r="N86" s="61"/>
      <c r="O86" s="61"/>
      <c r="P86" s="61"/>
      <c r="Q86" s="68"/>
      <c r="R86" s="67"/>
      <c r="S86" s="61"/>
      <c r="T86" s="61"/>
      <c r="U86" s="61"/>
      <c r="V86" s="68"/>
      <c r="W86" s="67"/>
      <c r="X86" s="61"/>
      <c r="Y86" s="61"/>
      <c r="Z86" s="61"/>
      <c r="AA86" s="68"/>
      <c r="AB86" s="67"/>
      <c r="AC86" s="61"/>
      <c r="AD86" s="61"/>
      <c r="AE86" s="61"/>
      <c r="AF86" s="68"/>
      <c r="AG86" s="67"/>
      <c r="AH86" s="61"/>
      <c r="AI86" s="61"/>
      <c r="AJ86" s="61"/>
      <c r="AK86" s="68"/>
      <c r="AL86" s="67"/>
      <c r="AM86" s="61"/>
      <c r="AN86" s="61"/>
      <c r="AO86" s="61"/>
      <c r="AP86" s="68"/>
      <c r="AQ86" s="67"/>
      <c r="AR86" s="61"/>
      <c r="AS86" s="61"/>
      <c r="AT86" s="61"/>
      <c r="AU86" s="68"/>
      <c r="AV86" s="67"/>
      <c r="AW86" s="61"/>
      <c r="AX86" s="61"/>
      <c r="AY86" s="61"/>
      <c r="AZ86" s="68"/>
      <c r="BA86" s="67"/>
      <c r="BB86" s="61"/>
      <c r="BC86" s="61"/>
      <c r="BD86" s="61"/>
      <c r="BE86" s="68"/>
      <c r="BF86" s="67"/>
      <c r="BG86" s="61"/>
      <c r="BH86" s="61"/>
      <c r="BI86" s="61"/>
      <c r="BJ86" s="68"/>
      <c r="BK86" s="69"/>
    </row>
    <row r="87" spans="1:64">
      <c r="A87" s="50"/>
      <c r="B87" s="57" t="s">
        <v>94</v>
      </c>
      <c r="C87" s="67"/>
      <c r="D87" s="61"/>
      <c r="E87" s="61"/>
      <c r="F87" s="61"/>
      <c r="G87" s="68"/>
      <c r="H87" s="67"/>
      <c r="I87" s="61"/>
      <c r="J87" s="61"/>
      <c r="K87" s="61"/>
      <c r="L87" s="68"/>
      <c r="M87" s="67"/>
      <c r="N87" s="61"/>
      <c r="O87" s="61"/>
      <c r="P87" s="61"/>
      <c r="Q87" s="68"/>
      <c r="R87" s="67"/>
      <c r="S87" s="61"/>
      <c r="T87" s="61"/>
      <c r="U87" s="61"/>
      <c r="V87" s="68"/>
      <c r="W87" s="67"/>
      <c r="X87" s="61"/>
      <c r="Y87" s="61"/>
      <c r="Z87" s="61"/>
      <c r="AA87" s="68"/>
      <c r="AB87" s="67"/>
      <c r="AC87" s="61"/>
      <c r="AD87" s="61"/>
      <c r="AE87" s="61"/>
      <c r="AF87" s="68"/>
      <c r="AG87" s="67"/>
      <c r="AH87" s="61"/>
      <c r="AI87" s="61"/>
      <c r="AJ87" s="61"/>
      <c r="AK87" s="68"/>
      <c r="AL87" s="67"/>
      <c r="AM87" s="61"/>
      <c r="AN87" s="61"/>
      <c r="AO87" s="61"/>
      <c r="AP87" s="68"/>
      <c r="AQ87" s="67"/>
      <c r="AR87" s="61"/>
      <c r="AS87" s="61"/>
      <c r="AT87" s="61"/>
      <c r="AU87" s="68"/>
      <c r="AV87" s="67"/>
      <c r="AW87" s="61"/>
      <c r="AX87" s="61"/>
      <c r="AY87" s="61"/>
      <c r="AZ87" s="68"/>
      <c r="BA87" s="67"/>
      <c r="BB87" s="61"/>
      <c r="BC87" s="61"/>
      <c r="BD87" s="61"/>
      <c r="BE87" s="68"/>
      <c r="BF87" s="67"/>
      <c r="BG87" s="61"/>
      <c r="BH87" s="61"/>
      <c r="BI87" s="61"/>
      <c r="BJ87" s="68"/>
      <c r="BK87" s="69"/>
    </row>
    <row r="88" spans="1:64">
      <c r="A88" s="50" t="s">
        <v>84</v>
      </c>
      <c r="B88" s="56" t="s">
        <v>99</v>
      </c>
      <c r="C88" s="64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6"/>
    </row>
    <row r="89" spans="1:64">
      <c r="A89" s="50"/>
      <c r="B89" s="57" t="s">
        <v>39</v>
      </c>
      <c r="C89" s="67"/>
      <c r="D89" s="61"/>
      <c r="E89" s="61"/>
      <c r="F89" s="61"/>
      <c r="G89" s="68"/>
      <c r="H89" s="67"/>
      <c r="I89" s="61"/>
      <c r="J89" s="61"/>
      <c r="K89" s="61"/>
      <c r="L89" s="68"/>
      <c r="M89" s="67"/>
      <c r="N89" s="61"/>
      <c r="O89" s="61"/>
      <c r="P89" s="61"/>
      <c r="Q89" s="68"/>
      <c r="R89" s="67"/>
      <c r="S89" s="61"/>
      <c r="T89" s="61"/>
      <c r="U89" s="61"/>
      <c r="V89" s="68"/>
      <c r="W89" s="67"/>
      <c r="X89" s="61"/>
      <c r="Y89" s="61"/>
      <c r="Z89" s="61"/>
      <c r="AA89" s="68"/>
      <c r="AB89" s="67"/>
      <c r="AC89" s="61"/>
      <c r="AD89" s="61"/>
      <c r="AE89" s="61"/>
      <c r="AF89" s="68"/>
      <c r="AG89" s="67"/>
      <c r="AH89" s="61"/>
      <c r="AI89" s="61"/>
      <c r="AJ89" s="61"/>
      <c r="AK89" s="68"/>
      <c r="AL89" s="67"/>
      <c r="AM89" s="61"/>
      <c r="AN89" s="61"/>
      <c r="AO89" s="61"/>
      <c r="AP89" s="68"/>
      <c r="AQ89" s="67"/>
      <c r="AR89" s="61"/>
      <c r="AS89" s="61"/>
      <c r="AT89" s="61"/>
      <c r="AU89" s="68"/>
      <c r="AV89" s="67"/>
      <c r="AW89" s="61"/>
      <c r="AX89" s="61"/>
      <c r="AY89" s="61"/>
      <c r="AZ89" s="68"/>
      <c r="BA89" s="67"/>
      <c r="BB89" s="61"/>
      <c r="BC89" s="61"/>
      <c r="BD89" s="61"/>
      <c r="BE89" s="68"/>
      <c r="BF89" s="67"/>
      <c r="BG89" s="61"/>
      <c r="BH89" s="61"/>
      <c r="BI89" s="61"/>
      <c r="BJ89" s="68"/>
      <c r="BK89" s="69"/>
    </row>
    <row r="90" spans="1:64">
      <c r="A90" s="50"/>
      <c r="B90" s="57" t="s">
        <v>93</v>
      </c>
      <c r="C90" s="67"/>
      <c r="D90" s="61"/>
      <c r="E90" s="61"/>
      <c r="F90" s="61"/>
      <c r="G90" s="68"/>
      <c r="H90" s="67"/>
      <c r="I90" s="61"/>
      <c r="J90" s="61"/>
      <c r="K90" s="61"/>
      <c r="L90" s="68"/>
      <c r="M90" s="67"/>
      <c r="N90" s="61"/>
      <c r="O90" s="61"/>
      <c r="P90" s="61"/>
      <c r="Q90" s="68"/>
      <c r="R90" s="67"/>
      <c r="S90" s="61"/>
      <c r="T90" s="61"/>
      <c r="U90" s="61"/>
      <c r="V90" s="68"/>
      <c r="W90" s="67"/>
      <c r="X90" s="61"/>
      <c r="Y90" s="61"/>
      <c r="Z90" s="61"/>
      <c r="AA90" s="68"/>
      <c r="AB90" s="67"/>
      <c r="AC90" s="61"/>
      <c r="AD90" s="61"/>
      <c r="AE90" s="61"/>
      <c r="AF90" s="68"/>
      <c r="AG90" s="67"/>
      <c r="AH90" s="61"/>
      <c r="AI90" s="61"/>
      <c r="AJ90" s="61"/>
      <c r="AK90" s="68"/>
      <c r="AL90" s="67"/>
      <c r="AM90" s="61"/>
      <c r="AN90" s="61"/>
      <c r="AO90" s="61"/>
      <c r="AP90" s="68"/>
      <c r="AQ90" s="67"/>
      <c r="AR90" s="61"/>
      <c r="AS90" s="61"/>
      <c r="AT90" s="61"/>
      <c r="AU90" s="68"/>
      <c r="AV90" s="67"/>
      <c r="AW90" s="61"/>
      <c r="AX90" s="61"/>
      <c r="AY90" s="61"/>
      <c r="AZ90" s="68"/>
      <c r="BA90" s="67"/>
      <c r="BB90" s="61"/>
      <c r="BC90" s="61"/>
      <c r="BD90" s="61"/>
      <c r="BE90" s="68"/>
      <c r="BF90" s="67"/>
      <c r="BG90" s="61"/>
      <c r="BH90" s="61"/>
      <c r="BI90" s="61"/>
      <c r="BJ90" s="68"/>
      <c r="BK90" s="69"/>
    </row>
    <row r="91" spans="1:64">
      <c r="A91" s="50" t="s">
        <v>85</v>
      </c>
      <c r="B91" s="56" t="s">
        <v>16</v>
      </c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6"/>
    </row>
    <row r="92" spans="1:64">
      <c r="A92" s="50"/>
      <c r="B92" s="57" t="s">
        <v>39</v>
      </c>
      <c r="C92" s="67"/>
      <c r="D92" s="61"/>
      <c r="E92" s="61"/>
      <c r="F92" s="61"/>
      <c r="G92" s="68"/>
      <c r="H92" s="67"/>
      <c r="I92" s="61"/>
      <c r="J92" s="61"/>
      <c r="K92" s="61"/>
      <c r="L92" s="68"/>
      <c r="M92" s="67"/>
      <c r="N92" s="61"/>
      <c r="O92" s="61"/>
      <c r="P92" s="61"/>
      <c r="Q92" s="68"/>
      <c r="R92" s="67"/>
      <c r="S92" s="61"/>
      <c r="T92" s="61"/>
      <c r="U92" s="61"/>
      <c r="V92" s="68"/>
      <c r="W92" s="67"/>
      <c r="X92" s="61"/>
      <c r="Y92" s="61"/>
      <c r="Z92" s="61"/>
      <c r="AA92" s="68"/>
      <c r="AB92" s="67"/>
      <c r="AC92" s="61"/>
      <c r="AD92" s="61"/>
      <c r="AE92" s="61"/>
      <c r="AF92" s="68"/>
      <c r="AG92" s="67"/>
      <c r="AH92" s="61"/>
      <c r="AI92" s="61"/>
      <c r="AJ92" s="61"/>
      <c r="AK92" s="68"/>
      <c r="AL92" s="67"/>
      <c r="AM92" s="61"/>
      <c r="AN92" s="61"/>
      <c r="AO92" s="61"/>
      <c r="AP92" s="68"/>
      <c r="AQ92" s="67"/>
      <c r="AR92" s="61"/>
      <c r="AS92" s="61"/>
      <c r="AT92" s="61"/>
      <c r="AU92" s="68"/>
      <c r="AV92" s="67"/>
      <c r="AW92" s="61"/>
      <c r="AX92" s="61"/>
      <c r="AY92" s="61"/>
      <c r="AZ92" s="68"/>
      <c r="BA92" s="67"/>
      <c r="BB92" s="61"/>
      <c r="BC92" s="61"/>
      <c r="BD92" s="61"/>
      <c r="BE92" s="68"/>
      <c r="BF92" s="67"/>
      <c r="BG92" s="61"/>
      <c r="BH92" s="61"/>
      <c r="BI92" s="61"/>
      <c r="BJ92" s="68"/>
      <c r="BK92" s="69"/>
    </row>
    <row r="93" spans="1:64">
      <c r="A93" s="50"/>
      <c r="B93" s="57" t="s">
        <v>173</v>
      </c>
      <c r="C93" s="61">
        <v>0</v>
      </c>
      <c r="D93" s="61">
        <v>0.52048392651612918</v>
      </c>
      <c r="E93" s="61">
        <v>0</v>
      </c>
      <c r="F93" s="61">
        <v>0</v>
      </c>
      <c r="G93" s="61">
        <v>0</v>
      </c>
      <c r="H93" s="61">
        <v>0.24630061767741943</v>
      </c>
      <c r="I93" s="61">
        <v>1080.8851727487418</v>
      </c>
      <c r="J93" s="61">
        <v>30.781222703225815</v>
      </c>
      <c r="K93" s="61">
        <v>0</v>
      </c>
      <c r="L93" s="61">
        <v>7.6746137943870982</v>
      </c>
      <c r="M93" s="61">
        <v>0</v>
      </c>
      <c r="N93" s="61">
        <v>0</v>
      </c>
      <c r="O93" s="61">
        <v>0</v>
      </c>
      <c r="P93" s="61">
        <v>0</v>
      </c>
      <c r="Q93" s="61">
        <v>0</v>
      </c>
      <c r="R93" s="61">
        <v>4.5135558161290321E-2</v>
      </c>
      <c r="S93" s="61">
        <v>0</v>
      </c>
      <c r="T93" s="61">
        <v>0</v>
      </c>
      <c r="U93" s="61">
        <v>0</v>
      </c>
      <c r="V93" s="61">
        <v>0.1167006865483871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F93" s="61">
        <v>0</v>
      </c>
      <c r="AG93" s="61">
        <v>0</v>
      </c>
      <c r="AH93" s="61">
        <v>0</v>
      </c>
      <c r="AI93" s="61">
        <v>0</v>
      </c>
      <c r="AJ93" s="61">
        <v>0</v>
      </c>
      <c r="AK93" s="61">
        <v>0</v>
      </c>
      <c r="AL93" s="61">
        <v>0</v>
      </c>
      <c r="AM93" s="61">
        <v>0</v>
      </c>
      <c r="AN93" s="61">
        <v>0</v>
      </c>
      <c r="AO93" s="61">
        <v>0</v>
      </c>
      <c r="AP93" s="61">
        <v>0</v>
      </c>
      <c r="AQ93" s="61">
        <v>0</v>
      </c>
      <c r="AR93" s="61">
        <v>0</v>
      </c>
      <c r="AS93" s="61">
        <v>0</v>
      </c>
      <c r="AT93" s="61">
        <v>0</v>
      </c>
      <c r="AU93" s="61">
        <v>0</v>
      </c>
      <c r="AV93" s="61">
        <v>0.93464491925806459</v>
      </c>
      <c r="AW93" s="61">
        <v>152.08658743606455</v>
      </c>
      <c r="AX93" s="61">
        <v>0</v>
      </c>
      <c r="AY93" s="61">
        <v>0</v>
      </c>
      <c r="AZ93" s="61">
        <v>85.607250500290306</v>
      </c>
      <c r="BA93" s="61">
        <v>0</v>
      </c>
      <c r="BB93" s="61">
        <v>0</v>
      </c>
      <c r="BC93" s="61">
        <v>0</v>
      </c>
      <c r="BD93" s="61">
        <v>0</v>
      </c>
      <c r="BE93" s="61">
        <v>0</v>
      </c>
      <c r="BF93" s="61">
        <v>0.33528811722580637</v>
      </c>
      <c r="BG93" s="61">
        <v>0</v>
      </c>
      <c r="BH93" s="61">
        <v>0</v>
      </c>
      <c r="BI93" s="61">
        <v>0</v>
      </c>
      <c r="BJ93" s="61">
        <v>5.3699062741935484E-2</v>
      </c>
      <c r="BK93" s="62">
        <f t="shared" ref="BK93" si="9">SUM(C93:BJ93)</f>
        <v>1359.287100070839</v>
      </c>
    </row>
    <row r="94" spans="1:64">
      <c r="A94" s="50"/>
      <c r="B94" s="57" t="s">
        <v>174</v>
      </c>
      <c r="C94" s="61">
        <v>0</v>
      </c>
      <c r="D94" s="61">
        <v>0.54924983651612902</v>
      </c>
      <c r="E94" s="61">
        <v>0</v>
      </c>
      <c r="F94" s="61">
        <v>0</v>
      </c>
      <c r="G94" s="61">
        <v>0</v>
      </c>
      <c r="H94" s="61">
        <v>0.17015451974193552</v>
      </c>
      <c r="I94" s="61">
        <v>336.08880090725813</v>
      </c>
      <c r="J94" s="61">
        <v>0</v>
      </c>
      <c r="K94" s="61">
        <v>0</v>
      </c>
      <c r="L94" s="61">
        <v>12.768853328064516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2.3404819354838711E-3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1">
        <v>0</v>
      </c>
      <c r="AQ94" s="61">
        <v>0</v>
      </c>
      <c r="AR94" s="61">
        <v>0</v>
      </c>
      <c r="AS94" s="61">
        <v>0</v>
      </c>
      <c r="AT94" s="61">
        <v>0</v>
      </c>
      <c r="AU94" s="61">
        <v>0</v>
      </c>
      <c r="AV94" s="61">
        <v>0.71666146454838719</v>
      </c>
      <c r="AW94" s="61">
        <v>246.07657873332258</v>
      </c>
      <c r="AX94" s="61">
        <v>0</v>
      </c>
      <c r="AY94" s="61">
        <v>0</v>
      </c>
      <c r="AZ94" s="61">
        <v>49.500098680258048</v>
      </c>
      <c r="BA94" s="61">
        <v>0</v>
      </c>
      <c r="BB94" s="61">
        <v>0</v>
      </c>
      <c r="BC94" s="61">
        <v>0</v>
      </c>
      <c r="BD94" s="61">
        <v>0</v>
      </c>
      <c r="BE94" s="61">
        <v>0</v>
      </c>
      <c r="BF94" s="61">
        <v>7.4404833483870961E-2</v>
      </c>
      <c r="BG94" s="61">
        <v>138.98270186703229</v>
      </c>
      <c r="BH94" s="61">
        <v>0</v>
      </c>
      <c r="BI94" s="61">
        <v>0</v>
      </c>
      <c r="BJ94" s="61">
        <v>7.4950999999999994E-5</v>
      </c>
      <c r="BK94" s="62">
        <f t="shared" ref="BK94:BK108" si="10">SUM(C94:BJ94)</f>
        <v>784.92991960316135</v>
      </c>
    </row>
    <row r="95" spans="1:64">
      <c r="A95" s="50"/>
      <c r="B95" s="57" t="s">
        <v>175</v>
      </c>
      <c r="C95" s="61">
        <v>0</v>
      </c>
      <c r="D95" s="61">
        <v>0.51980030606451622</v>
      </c>
      <c r="E95" s="61">
        <v>0</v>
      </c>
      <c r="F95" s="61">
        <v>0</v>
      </c>
      <c r="G95" s="61">
        <v>0</v>
      </c>
      <c r="H95" s="61">
        <v>5.1681801451612899E-2</v>
      </c>
      <c r="I95" s="61">
        <v>451.49918450199993</v>
      </c>
      <c r="J95" s="61">
        <v>9.709701060258066</v>
      </c>
      <c r="K95" s="61">
        <v>0</v>
      </c>
      <c r="L95" s="61">
        <v>14.181731916064519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9.193425580645162E-3</v>
      </c>
      <c r="S95" s="61">
        <v>121.75897549235484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  <c r="AK95" s="61">
        <v>0</v>
      </c>
      <c r="AL95" s="61">
        <v>0</v>
      </c>
      <c r="AM95" s="61">
        <v>0</v>
      </c>
      <c r="AN95" s="61">
        <v>0</v>
      </c>
      <c r="AO95" s="61">
        <v>0</v>
      </c>
      <c r="AP95" s="61">
        <v>0</v>
      </c>
      <c r="AQ95" s="61">
        <v>0</v>
      </c>
      <c r="AR95" s="61">
        <v>0</v>
      </c>
      <c r="AS95" s="61">
        <v>0</v>
      </c>
      <c r="AT95" s="61">
        <v>0</v>
      </c>
      <c r="AU95" s="61">
        <v>0</v>
      </c>
      <c r="AV95" s="61">
        <v>4.8163029503225783</v>
      </c>
      <c r="AW95" s="61">
        <v>154.14650773264515</v>
      </c>
      <c r="AX95" s="61">
        <v>0</v>
      </c>
      <c r="AY95" s="61">
        <v>0</v>
      </c>
      <c r="AZ95" s="61">
        <v>118.50756748570964</v>
      </c>
      <c r="BA95" s="61">
        <v>0</v>
      </c>
      <c r="BB95" s="61">
        <v>0</v>
      </c>
      <c r="BC95" s="61">
        <v>0</v>
      </c>
      <c r="BD95" s="61">
        <v>0</v>
      </c>
      <c r="BE95" s="61">
        <v>0</v>
      </c>
      <c r="BF95" s="61">
        <v>1.4689325495161289</v>
      </c>
      <c r="BG95" s="61">
        <v>0</v>
      </c>
      <c r="BH95" s="61">
        <v>0</v>
      </c>
      <c r="BI95" s="61">
        <v>0</v>
      </c>
      <c r="BJ95" s="61">
        <v>0.94814292538709688</v>
      </c>
      <c r="BK95" s="62">
        <f t="shared" si="10"/>
        <v>877.6177221473547</v>
      </c>
    </row>
    <row r="96" spans="1:64">
      <c r="A96" s="50"/>
      <c r="B96" s="57" t="s">
        <v>176</v>
      </c>
      <c r="C96" s="61">
        <v>0</v>
      </c>
      <c r="D96" s="61">
        <v>0.74582898716129031</v>
      </c>
      <c r="E96" s="61">
        <v>0</v>
      </c>
      <c r="F96" s="61">
        <v>0</v>
      </c>
      <c r="G96" s="61">
        <v>0</v>
      </c>
      <c r="H96" s="61">
        <v>0.64987887251612919</v>
      </c>
      <c r="I96" s="61">
        <v>291.91096515941939</v>
      </c>
      <c r="J96" s="61">
        <v>0</v>
      </c>
      <c r="K96" s="61">
        <v>0</v>
      </c>
      <c r="L96" s="61">
        <v>48.717938713451609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2.912533764516129E-2</v>
      </c>
      <c r="S96" s="61">
        <v>209.89354818883871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1">
        <v>0</v>
      </c>
      <c r="AQ96" s="61">
        <v>0</v>
      </c>
      <c r="AR96" s="61">
        <v>0</v>
      </c>
      <c r="AS96" s="61">
        <v>0</v>
      </c>
      <c r="AT96" s="61">
        <v>0</v>
      </c>
      <c r="AU96" s="61">
        <v>0</v>
      </c>
      <c r="AV96" s="61">
        <v>17.165034716354835</v>
      </c>
      <c r="AW96" s="61">
        <v>325.53379022161306</v>
      </c>
      <c r="AX96" s="61">
        <v>2.0483753813225816</v>
      </c>
      <c r="AY96" s="61">
        <v>0</v>
      </c>
      <c r="AZ96" s="61">
        <v>614.8904118840328</v>
      </c>
      <c r="BA96" s="61">
        <v>0</v>
      </c>
      <c r="BB96" s="61">
        <v>0</v>
      </c>
      <c r="BC96" s="61">
        <v>0</v>
      </c>
      <c r="BD96" s="61">
        <v>0</v>
      </c>
      <c r="BE96" s="61">
        <v>0</v>
      </c>
      <c r="BF96" s="61">
        <v>1.4492354056129035</v>
      </c>
      <c r="BG96" s="61">
        <v>171.0890489403549</v>
      </c>
      <c r="BH96" s="61">
        <v>0</v>
      </c>
      <c r="BI96" s="61">
        <v>0</v>
      </c>
      <c r="BJ96" s="61">
        <v>10.320015513451615</v>
      </c>
      <c r="BK96" s="62">
        <f t="shared" si="10"/>
        <v>1694.4431973217747</v>
      </c>
    </row>
    <row r="97" spans="1:63">
      <c r="A97" s="50"/>
      <c r="B97" s="57" t="s">
        <v>177</v>
      </c>
      <c r="C97" s="61">
        <v>0</v>
      </c>
      <c r="D97" s="61">
        <v>250.51414651900006</v>
      </c>
      <c r="E97" s="61">
        <v>0</v>
      </c>
      <c r="F97" s="61">
        <v>0</v>
      </c>
      <c r="G97" s="61">
        <v>0</v>
      </c>
      <c r="H97" s="61">
        <v>2.1667699022580642</v>
      </c>
      <c r="I97" s="61">
        <v>845.70090326925799</v>
      </c>
      <c r="J97" s="61">
        <v>9.066920398354835</v>
      </c>
      <c r="K97" s="61">
        <v>0</v>
      </c>
      <c r="L97" s="61">
        <v>114.91370413141937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0.42717442580645154</v>
      </c>
      <c r="S97" s="61">
        <v>89.389481162387128</v>
      </c>
      <c r="T97" s="61">
        <v>0</v>
      </c>
      <c r="U97" s="61">
        <v>1.2595951850967744</v>
      </c>
      <c r="V97" s="61">
        <v>4.7599980119354823</v>
      </c>
      <c r="W97" s="61">
        <v>0</v>
      </c>
      <c r="X97" s="61">
        <v>0</v>
      </c>
      <c r="Y97" s="61">
        <v>0</v>
      </c>
      <c r="Z97" s="61">
        <v>0</v>
      </c>
      <c r="AA97" s="61">
        <v>0</v>
      </c>
      <c r="AB97" s="61">
        <v>0</v>
      </c>
      <c r="AC97" s="61">
        <v>0</v>
      </c>
      <c r="AD97" s="61">
        <v>0</v>
      </c>
      <c r="AE97" s="61">
        <v>0</v>
      </c>
      <c r="AF97" s="61">
        <v>0</v>
      </c>
      <c r="AG97" s="61">
        <v>0</v>
      </c>
      <c r="AH97" s="61">
        <v>0</v>
      </c>
      <c r="AI97" s="61">
        <v>0</v>
      </c>
      <c r="AJ97" s="61">
        <v>0</v>
      </c>
      <c r="AK97" s="61">
        <v>0</v>
      </c>
      <c r="AL97" s="61">
        <v>0</v>
      </c>
      <c r="AM97" s="61">
        <v>0</v>
      </c>
      <c r="AN97" s="61">
        <v>0</v>
      </c>
      <c r="AO97" s="61">
        <v>0</v>
      </c>
      <c r="AP97" s="61">
        <v>0</v>
      </c>
      <c r="AQ97" s="61">
        <v>0</v>
      </c>
      <c r="AR97" s="61">
        <v>0</v>
      </c>
      <c r="AS97" s="61">
        <v>0</v>
      </c>
      <c r="AT97" s="61">
        <v>0</v>
      </c>
      <c r="AU97" s="61">
        <v>0</v>
      </c>
      <c r="AV97" s="61">
        <v>7.6484570072580613</v>
      </c>
      <c r="AW97" s="61">
        <v>337.37149634866688</v>
      </c>
      <c r="AX97" s="61">
        <v>5.8289862453225796</v>
      </c>
      <c r="AY97" s="61">
        <v>0</v>
      </c>
      <c r="AZ97" s="61">
        <v>129.46087149469727</v>
      </c>
      <c r="BA97" s="61">
        <v>0</v>
      </c>
      <c r="BB97" s="61">
        <v>0</v>
      </c>
      <c r="BC97" s="61">
        <v>0</v>
      </c>
      <c r="BD97" s="61">
        <v>0</v>
      </c>
      <c r="BE97" s="61">
        <v>0</v>
      </c>
      <c r="BF97" s="61">
        <v>3.3230594830967739</v>
      </c>
      <c r="BG97" s="61">
        <v>4.0447199717741933</v>
      </c>
      <c r="BH97" s="61">
        <v>0</v>
      </c>
      <c r="BI97" s="61">
        <v>0</v>
      </c>
      <c r="BJ97" s="61">
        <v>8.2026592735483881</v>
      </c>
      <c r="BK97" s="62">
        <f t="shared" si="10"/>
        <v>1814.0789428298799</v>
      </c>
    </row>
    <row r="98" spans="1:63">
      <c r="A98" s="50"/>
      <c r="B98" s="57" t="s">
        <v>178</v>
      </c>
      <c r="C98" s="61">
        <v>0</v>
      </c>
      <c r="D98" s="61">
        <v>82.270370533709695</v>
      </c>
      <c r="E98" s="61">
        <v>0</v>
      </c>
      <c r="F98" s="61">
        <v>0</v>
      </c>
      <c r="G98" s="61">
        <v>0</v>
      </c>
      <c r="H98" s="61">
        <v>3.3803585543870969</v>
      </c>
      <c r="I98" s="61">
        <v>148.32015911387094</v>
      </c>
      <c r="J98" s="61">
        <v>0</v>
      </c>
      <c r="K98" s="61">
        <v>0</v>
      </c>
      <c r="L98" s="61">
        <v>28.233136409290328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1.4526058499999999</v>
      </c>
      <c r="S98" s="61">
        <v>2.3634433645483872</v>
      </c>
      <c r="T98" s="61">
        <v>0</v>
      </c>
      <c r="U98" s="61">
        <v>0</v>
      </c>
      <c r="V98" s="61">
        <v>1.426550724580645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1">
        <v>0</v>
      </c>
      <c r="AP98" s="61">
        <v>0</v>
      </c>
      <c r="AQ98" s="61">
        <v>0</v>
      </c>
      <c r="AR98" s="61">
        <v>0</v>
      </c>
      <c r="AS98" s="61">
        <v>0</v>
      </c>
      <c r="AT98" s="61">
        <v>0</v>
      </c>
      <c r="AU98" s="61">
        <v>0</v>
      </c>
      <c r="AV98" s="61">
        <v>20.739984995774169</v>
      </c>
      <c r="AW98" s="61">
        <v>388.25240720858056</v>
      </c>
      <c r="AX98" s="61">
        <v>5.269366739419354</v>
      </c>
      <c r="AY98" s="61">
        <v>0</v>
      </c>
      <c r="AZ98" s="61">
        <v>229.62076686661283</v>
      </c>
      <c r="BA98" s="61">
        <v>0</v>
      </c>
      <c r="BB98" s="61">
        <v>0</v>
      </c>
      <c r="BC98" s="61">
        <v>0</v>
      </c>
      <c r="BD98" s="61">
        <v>0</v>
      </c>
      <c r="BE98" s="61">
        <v>0</v>
      </c>
      <c r="BF98" s="61">
        <v>5.4719504084516171</v>
      </c>
      <c r="BG98" s="61">
        <v>5.7842925756129038</v>
      </c>
      <c r="BH98" s="61">
        <v>0</v>
      </c>
      <c r="BI98" s="61">
        <v>0</v>
      </c>
      <c r="BJ98" s="61">
        <v>8.46736986119355</v>
      </c>
      <c r="BK98" s="62">
        <f t="shared" si="10"/>
        <v>931.05276320603218</v>
      </c>
    </row>
    <row r="99" spans="1:63">
      <c r="A99" s="50"/>
      <c r="B99" s="57" t="s">
        <v>179</v>
      </c>
      <c r="C99" s="61">
        <v>0</v>
      </c>
      <c r="D99" s="61">
        <v>0.52667520125806444</v>
      </c>
      <c r="E99" s="61">
        <v>0</v>
      </c>
      <c r="F99" s="61">
        <v>0</v>
      </c>
      <c r="G99" s="61">
        <v>0</v>
      </c>
      <c r="H99" s="61">
        <v>3.1013965380967732</v>
      </c>
      <c r="I99" s="61">
        <v>380.0000224600322</v>
      </c>
      <c r="J99" s="61">
        <v>0</v>
      </c>
      <c r="K99" s="61">
        <v>0</v>
      </c>
      <c r="L99" s="61">
        <v>335.39783752638715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0.10760767919354838</v>
      </c>
      <c r="S99" s="61">
        <v>1.9697212387096773E-2</v>
      </c>
      <c r="T99" s="61">
        <v>0</v>
      </c>
      <c r="U99" s="61">
        <v>0</v>
      </c>
      <c r="V99" s="61">
        <v>4.4905545806451621E-3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0.40274410767741925</v>
      </c>
      <c r="AW99" s="61">
        <v>5.8687701173225806</v>
      </c>
      <c r="AX99" s="61">
        <v>0</v>
      </c>
      <c r="AY99" s="61">
        <v>0</v>
      </c>
      <c r="AZ99" s="61">
        <v>57.091640491161293</v>
      </c>
      <c r="BA99" s="61">
        <v>0</v>
      </c>
      <c r="BB99" s="61">
        <v>0</v>
      </c>
      <c r="BC99" s="61">
        <v>0</v>
      </c>
      <c r="BD99" s="61">
        <v>0</v>
      </c>
      <c r="BE99" s="61">
        <v>0</v>
      </c>
      <c r="BF99" s="61">
        <v>4.2879968258064512E-2</v>
      </c>
      <c r="BG99" s="61">
        <v>0</v>
      </c>
      <c r="BH99" s="61">
        <v>0</v>
      </c>
      <c r="BI99" s="61">
        <v>0</v>
      </c>
      <c r="BJ99" s="61">
        <v>0.51795837574193537</v>
      </c>
      <c r="BK99" s="62">
        <f t="shared" si="10"/>
        <v>783.08172023209681</v>
      </c>
    </row>
    <row r="100" spans="1:63">
      <c r="A100" s="50"/>
      <c r="B100" s="57" t="s">
        <v>180</v>
      </c>
      <c r="C100" s="61">
        <v>0</v>
      </c>
      <c r="D100" s="61">
        <v>0.4353852174516129</v>
      </c>
      <c r="E100" s="61">
        <v>0</v>
      </c>
      <c r="F100" s="61">
        <v>0</v>
      </c>
      <c r="G100" s="61">
        <v>0</v>
      </c>
      <c r="H100" s="61">
        <v>0.23225598112903223</v>
      </c>
      <c r="I100" s="61">
        <v>32.521830435709681</v>
      </c>
      <c r="J100" s="61">
        <v>0</v>
      </c>
      <c r="K100" s="61">
        <v>0</v>
      </c>
      <c r="L100" s="61">
        <v>50.895846957903231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1.4519682870967743E-2</v>
      </c>
      <c r="S100" s="61">
        <v>1.354025140064516</v>
      </c>
      <c r="T100" s="61">
        <v>0</v>
      </c>
      <c r="U100" s="61">
        <v>0</v>
      </c>
      <c r="V100" s="61">
        <v>4.0668232804516133</v>
      </c>
      <c r="W100" s="61">
        <v>0</v>
      </c>
      <c r="X100" s="61">
        <v>0</v>
      </c>
      <c r="Y100" s="61">
        <v>0</v>
      </c>
      <c r="Z100" s="61">
        <v>0</v>
      </c>
      <c r="AA100" s="61">
        <v>0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61">
        <v>0</v>
      </c>
      <c r="AH100" s="61">
        <v>0</v>
      </c>
      <c r="AI100" s="61">
        <v>0</v>
      </c>
      <c r="AJ100" s="61">
        <v>0</v>
      </c>
      <c r="AK100" s="61">
        <v>0</v>
      </c>
      <c r="AL100" s="61">
        <v>0</v>
      </c>
      <c r="AM100" s="61">
        <v>0</v>
      </c>
      <c r="AN100" s="61">
        <v>0</v>
      </c>
      <c r="AO100" s="61">
        <v>0</v>
      </c>
      <c r="AP100" s="61">
        <v>0</v>
      </c>
      <c r="AQ100" s="61">
        <v>0</v>
      </c>
      <c r="AR100" s="61">
        <v>0</v>
      </c>
      <c r="AS100" s="61">
        <v>0</v>
      </c>
      <c r="AT100" s="61">
        <v>0</v>
      </c>
      <c r="AU100" s="61">
        <v>0</v>
      </c>
      <c r="AV100" s="61">
        <v>3.4071577424193533</v>
      </c>
      <c r="AW100" s="61">
        <v>78.273861746645125</v>
      </c>
      <c r="AX100" s="61">
        <v>0</v>
      </c>
      <c r="AY100" s="61">
        <v>0</v>
      </c>
      <c r="AZ100" s="61">
        <v>36.433033008225813</v>
      </c>
      <c r="BA100" s="61">
        <v>0</v>
      </c>
      <c r="BB100" s="61">
        <v>0</v>
      </c>
      <c r="BC100" s="61">
        <v>0</v>
      </c>
      <c r="BD100" s="61">
        <v>0</v>
      </c>
      <c r="BE100" s="61">
        <v>0</v>
      </c>
      <c r="BF100" s="61">
        <v>0.54249697103225814</v>
      </c>
      <c r="BG100" s="61">
        <v>0.41259252567741944</v>
      </c>
      <c r="BH100" s="61">
        <v>0</v>
      </c>
      <c r="BI100" s="61">
        <v>0</v>
      </c>
      <c r="BJ100" s="61">
        <v>0.69814262948387096</v>
      </c>
      <c r="BK100" s="62">
        <f t="shared" si="10"/>
        <v>209.2879713190645</v>
      </c>
    </row>
    <row r="101" spans="1:63">
      <c r="A101" s="50"/>
      <c r="B101" s="57" t="s">
        <v>181</v>
      </c>
      <c r="C101" s="61">
        <v>0</v>
      </c>
      <c r="D101" s="61">
        <v>0.53351271299999992</v>
      </c>
      <c r="E101" s="61">
        <v>0</v>
      </c>
      <c r="F101" s="61">
        <v>0</v>
      </c>
      <c r="G101" s="61">
        <v>0</v>
      </c>
      <c r="H101" s="61">
        <v>0.42682598877419353</v>
      </c>
      <c r="I101" s="61">
        <v>0</v>
      </c>
      <c r="J101" s="61">
        <v>0</v>
      </c>
      <c r="K101" s="61">
        <v>0</v>
      </c>
      <c r="L101" s="61">
        <v>105.07333087767742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0.10729899399999999</v>
      </c>
      <c r="S101" s="61">
        <v>0</v>
      </c>
      <c r="T101" s="61">
        <v>0</v>
      </c>
      <c r="U101" s="61">
        <v>0</v>
      </c>
      <c r="V101" s="61">
        <v>0.10667750487096773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  <c r="AF101" s="61">
        <v>0</v>
      </c>
      <c r="AG101" s="61">
        <v>0</v>
      </c>
      <c r="AH101" s="61">
        <v>0</v>
      </c>
      <c r="AI101" s="61">
        <v>0</v>
      </c>
      <c r="AJ101" s="61">
        <v>0</v>
      </c>
      <c r="AK101" s="61">
        <v>0</v>
      </c>
      <c r="AL101" s="61">
        <v>0</v>
      </c>
      <c r="AM101" s="61">
        <v>0</v>
      </c>
      <c r="AN101" s="61">
        <v>0</v>
      </c>
      <c r="AO101" s="61">
        <v>0</v>
      </c>
      <c r="AP101" s="61">
        <v>0</v>
      </c>
      <c r="AQ101" s="61">
        <v>0</v>
      </c>
      <c r="AR101" s="61">
        <v>0</v>
      </c>
      <c r="AS101" s="61">
        <v>0</v>
      </c>
      <c r="AT101" s="61">
        <v>0</v>
      </c>
      <c r="AU101" s="61">
        <v>0</v>
      </c>
      <c r="AV101" s="61">
        <v>0.75596935874193516</v>
      </c>
      <c r="AW101" s="61">
        <v>1.0956304838709676E-3</v>
      </c>
      <c r="AX101" s="61">
        <v>0</v>
      </c>
      <c r="AY101" s="61">
        <v>0</v>
      </c>
      <c r="AZ101" s="61">
        <v>4.1130141320645164</v>
      </c>
      <c r="BA101" s="61">
        <v>0</v>
      </c>
      <c r="BB101" s="61">
        <v>0</v>
      </c>
      <c r="BC101" s="61">
        <v>0</v>
      </c>
      <c r="BD101" s="61">
        <v>0</v>
      </c>
      <c r="BE101" s="61">
        <v>0</v>
      </c>
      <c r="BF101" s="61">
        <v>0.11480946990322581</v>
      </c>
      <c r="BG101" s="61">
        <v>0</v>
      </c>
      <c r="BH101" s="61">
        <v>0</v>
      </c>
      <c r="BI101" s="61">
        <v>0</v>
      </c>
      <c r="BJ101" s="61">
        <v>0.83755188812903214</v>
      </c>
      <c r="BK101" s="62">
        <f t="shared" si="10"/>
        <v>112.07008655764517</v>
      </c>
    </row>
    <row r="102" spans="1:63">
      <c r="A102" s="50"/>
      <c r="B102" s="57" t="s">
        <v>182</v>
      </c>
      <c r="C102" s="61">
        <v>0</v>
      </c>
      <c r="D102" s="61">
        <v>0.56316850638709659</v>
      </c>
      <c r="E102" s="61">
        <v>0</v>
      </c>
      <c r="F102" s="61">
        <v>0</v>
      </c>
      <c r="G102" s="61">
        <v>0</v>
      </c>
      <c r="H102" s="61">
        <v>1.7273001572258062</v>
      </c>
      <c r="I102" s="61">
        <v>7.5975512578387097</v>
      </c>
      <c r="J102" s="61">
        <v>0</v>
      </c>
      <c r="K102" s="61">
        <v>0</v>
      </c>
      <c r="L102" s="61">
        <v>6.8702567700000001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0.59647013396774173</v>
      </c>
      <c r="S102" s="61">
        <v>3.3806531612903218E-3</v>
      </c>
      <c r="T102" s="61">
        <v>0</v>
      </c>
      <c r="U102" s="61">
        <v>0</v>
      </c>
      <c r="V102" s="61">
        <v>0.6858757321290323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0</v>
      </c>
      <c r="AM102" s="61">
        <v>0</v>
      </c>
      <c r="AN102" s="61">
        <v>0</v>
      </c>
      <c r="AO102" s="61">
        <v>0</v>
      </c>
      <c r="AP102" s="61">
        <v>0</v>
      </c>
      <c r="AQ102" s="61">
        <v>0</v>
      </c>
      <c r="AR102" s="61">
        <v>0</v>
      </c>
      <c r="AS102" s="61">
        <v>0</v>
      </c>
      <c r="AT102" s="61">
        <v>0</v>
      </c>
      <c r="AU102" s="61">
        <v>0</v>
      </c>
      <c r="AV102" s="61">
        <v>36.744590065709652</v>
      </c>
      <c r="AW102" s="61">
        <v>150.68104158570972</v>
      </c>
      <c r="AX102" s="61">
        <v>1.0323424525806453</v>
      </c>
      <c r="AY102" s="61">
        <v>0</v>
      </c>
      <c r="AZ102" s="61">
        <v>301.76981439945172</v>
      </c>
      <c r="BA102" s="61">
        <v>0</v>
      </c>
      <c r="BB102" s="61">
        <v>0</v>
      </c>
      <c r="BC102" s="61">
        <v>0</v>
      </c>
      <c r="BD102" s="61">
        <v>0</v>
      </c>
      <c r="BE102" s="61">
        <v>0</v>
      </c>
      <c r="BF102" s="61">
        <v>6.8088209770645198</v>
      </c>
      <c r="BG102" s="61">
        <v>5.7903833289677413</v>
      </c>
      <c r="BH102" s="61">
        <v>0.47969632119354855</v>
      </c>
      <c r="BI102" s="61">
        <v>0</v>
      </c>
      <c r="BJ102" s="61">
        <v>43.537982497774202</v>
      </c>
      <c r="BK102" s="62">
        <f t="shared" si="10"/>
        <v>564.88867483916147</v>
      </c>
    </row>
    <row r="103" spans="1:63">
      <c r="A103" s="50"/>
      <c r="B103" s="57" t="s">
        <v>183</v>
      </c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61">
        <v>0</v>
      </c>
      <c r="AG103" s="61">
        <v>0</v>
      </c>
      <c r="AH103" s="61">
        <v>0</v>
      </c>
      <c r="AI103" s="61">
        <v>0</v>
      </c>
      <c r="AJ103" s="61">
        <v>0</v>
      </c>
      <c r="AK103" s="61">
        <v>0</v>
      </c>
      <c r="AL103" s="61">
        <v>0</v>
      </c>
      <c r="AM103" s="61">
        <v>0</v>
      </c>
      <c r="AN103" s="61">
        <v>0</v>
      </c>
      <c r="AO103" s="61">
        <v>0</v>
      </c>
      <c r="AP103" s="61">
        <v>0</v>
      </c>
      <c r="AQ103" s="61">
        <v>0</v>
      </c>
      <c r="AR103" s="61">
        <v>0</v>
      </c>
      <c r="AS103" s="61">
        <v>0</v>
      </c>
      <c r="AT103" s="61">
        <v>0</v>
      </c>
      <c r="AU103" s="61">
        <v>0</v>
      </c>
      <c r="AV103" s="61">
        <v>0</v>
      </c>
      <c r="AW103" s="61">
        <v>0</v>
      </c>
      <c r="AX103" s="61">
        <v>0</v>
      </c>
      <c r="AY103" s="61">
        <v>0</v>
      </c>
      <c r="AZ103" s="61">
        <v>0</v>
      </c>
      <c r="BA103" s="61">
        <v>0</v>
      </c>
      <c r="BB103" s="61">
        <v>0</v>
      </c>
      <c r="BC103" s="61">
        <v>0</v>
      </c>
      <c r="BD103" s="61">
        <v>0</v>
      </c>
      <c r="BE103" s="61">
        <v>0</v>
      </c>
      <c r="BF103" s="61">
        <v>0</v>
      </c>
      <c r="BG103" s="61">
        <v>0</v>
      </c>
      <c r="BH103" s="61">
        <v>0</v>
      </c>
      <c r="BI103" s="61">
        <v>0</v>
      </c>
      <c r="BJ103" s="61">
        <v>0</v>
      </c>
      <c r="BK103" s="62">
        <f t="shared" si="10"/>
        <v>0</v>
      </c>
    </row>
    <row r="104" spans="1:63">
      <c r="A104" s="50"/>
      <c r="B104" s="57" t="s">
        <v>184</v>
      </c>
      <c r="C104" s="61">
        <v>0</v>
      </c>
      <c r="D104" s="61">
        <v>0.52205269035483881</v>
      </c>
      <c r="E104" s="61">
        <v>0</v>
      </c>
      <c r="F104" s="61">
        <v>0</v>
      </c>
      <c r="G104" s="61">
        <v>0</v>
      </c>
      <c r="H104" s="61">
        <v>3.8108887290322579E-2</v>
      </c>
      <c r="I104" s="61">
        <v>0</v>
      </c>
      <c r="J104" s="61">
        <v>0</v>
      </c>
      <c r="K104" s="61">
        <v>0</v>
      </c>
      <c r="L104" s="61">
        <v>1.6051505129032258E-2</v>
      </c>
      <c r="M104" s="61">
        <v>0</v>
      </c>
      <c r="N104" s="61">
        <v>0</v>
      </c>
      <c r="O104" s="61">
        <v>0</v>
      </c>
      <c r="P104" s="61">
        <v>0</v>
      </c>
      <c r="Q104" s="61">
        <v>0</v>
      </c>
      <c r="R104" s="61">
        <v>7.2863308064516118E-3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1">
        <v>0</v>
      </c>
      <c r="AP104" s="61">
        <v>0</v>
      </c>
      <c r="AQ104" s="61">
        <v>0</v>
      </c>
      <c r="AR104" s="61">
        <v>0</v>
      </c>
      <c r="AS104" s="61">
        <v>0</v>
      </c>
      <c r="AT104" s="61">
        <v>0</v>
      </c>
      <c r="AU104" s="61">
        <v>0</v>
      </c>
      <c r="AV104" s="61">
        <v>6.4344877345161251</v>
      </c>
      <c r="AW104" s="61">
        <v>3.7390584133870965</v>
      </c>
      <c r="AX104" s="61">
        <v>0</v>
      </c>
      <c r="AY104" s="61">
        <v>0</v>
      </c>
      <c r="AZ104" s="61">
        <v>14.329179551580639</v>
      </c>
      <c r="BA104" s="61">
        <v>0</v>
      </c>
      <c r="BB104" s="61">
        <v>0</v>
      </c>
      <c r="BC104" s="61">
        <v>0</v>
      </c>
      <c r="BD104" s="61">
        <v>0</v>
      </c>
      <c r="BE104" s="61">
        <v>0</v>
      </c>
      <c r="BF104" s="61">
        <v>1.5711985992580644</v>
      </c>
      <c r="BG104" s="61">
        <v>0.20740596141935486</v>
      </c>
      <c r="BH104" s="61">
        <v>0</v>
      </c>
      <c r="BI104" s="61">
        <v>0</v>
      </c>
      <c r="BJ104" s="61">
        <v>1.5227646756129034</v>
      </c>
      <c r="BK104" s="62">
        <f t="shared" si="10"/>
        <v>28.387594349354831</v>
      </c>
    </row>
    <row r="105" spans="1:63">
      <c r="A105" s="50"/>
      <c r="B105" s="57" t="s">
        <v>185</v>
      </c>
      <c r="C105" s="61">
        <v>0</v>
      </c>
      <c r="D105" s="61">
        <v>0</v>
      </c>
      <c r="E105" s="61">
        <v>0</v>
      </c>
      <c r="F105" s="61">
        <v>0</v>
      </c>
      <c r="G105" s="61">
        <v>0</v>
      </c>
      <c r="H105" s="61">
        <v>0</v>
      </c>
      <c r="I105" s="61">
        <v>0</v>
      </c>
      <c r="J105" s="61">
        <v>0</v>
      </c>
      <c r="K105" s="61">
        <v>0</v>
      </c>
      <c r="L105" s="61">
        <v>0</v>
      </c>
      <c r="M105" s="61">
        <v>0</v>
      </c>
      <c r="N105" s="61">
        <v>0</v>
      </c>
      <c r="O105" s="61">
        <v>0</v>
      </c>
      <c r="P105" s="61">
        <v>0</v>
      </c>
      <c r="Q105" s="61">
        <v>0</v>
      </c>
      <c r="R105" s="61">
        <v>0</v>
      </c>
      <c r="S105" s="61">
        <v>0</v>
      </c>
      <c r="T105" s="61">
        <v>0</v>
      </c>
      <c r="U105" s="61">
        <v>0</v>
      </c>
      <c r="V105" s="61">
        <v>0</v>
      </c>
      <c r="W105" s="61">
        <v>0</v>
      </c>
      <c r="X105" s="61">
        <v>0</v>
      </c>
      <c r="Y105" s="61">
        <v>0</v>
      </c>
      <c r="Z105" s="61">
        <v>0</v>
      </c>
      <c r="AA105" s="61">
        <v>0</v>
      </c>
      <c r="AB105" s="61">
        <v>0</v>
      </c>
      <c r="AC105" s="61">
        <v>0</v>
      </c>
      <c r="AD105" s="61">
        <v>0</v>
      </c>
      <c r="AE105" s="61">
        <v>0</v>
      </c>
      <c r="AF105" s="61">
        <v>0</v>
      </c>
      <c r="AG105" s="61">
        <v>0</v>
      </c>
      <c r="AH105" s="61">
        <v>0</v>
      </c>
      <c r="AI105" s="61">
        <v>0</v>
      </c>
      <c r="AJ105" s="61">
        <v>0</v>
      </c>
      <c r="AK105" s="61">
        <v>0</v>
      </c>
      <c r="AL105" s="61">
        <v>0</v>
      </c>
      <c r="AM105" s="61">
        <v>0</v>
      </c>
      <c r="AN105" s="61">
        <v>0</v>
      </c>
      <c r="AO105" s="61">
        <v>0</v>
      </c>
      <c r="AP105" s="61">
        <v>0</v>
      </c>
      <c r="AQ105" s="61">
        <v>0</v>
      </c>
      <c r="AR105" s="61">
        <v>0</v>
      </c>
      <c r="AS105" s="61">
        <v>0</v>
      </c>
      <c r="AT105" s="61">
        <v>0</v>
      </c>
      <c r="AU105" s="61">
        <v>0</v>
      </c>
      <c r="AV105" s="61">
        <v>0</v>
      </c>
      <c r="AW105" s="61">
        <v>0</v>
      </c>
      <c r="AX105" s="61">
        <v>0</v>
      </c>
      <c r="AY105" s="61">
        <v>0</v>
      </c>
      <c r="AZ105" s="61">
        <v>0</v>
      </c>
      <c r="BA105" s="61">
        <v>0</v>
      </c>
      <c r="BB105" s="61">
        <v>0</v>
      </c>
      <c r="BC105" s="61">
        <v>0</v>
      </c>
      <c r="BD105" s="61">
        <v>0</v>
      </c>
      <c r="BE105" s="61">
        <v>0</v>
      </c>
      <c r="BF105" s="61">
        <v>0</v>
      </c>
      <c r="BG105" s="61">
        <v>0</v>
      </c>
      <c r="BH105" s="61">
        <v>0</v>
      </c>
      <c r="BI105" s="61">
        <v>0</v>
      </c>
      <c r="BJ105" s="61">
        <v>0</v>
      </c>
      <c r="BK105" s="62">
        <f t="shared" si="10"/>
        <v>0</v>
      </c>
    </row>
    <row r="106" spans="1:63">
      <c r="A106" s="50"/>
      <c r="B106" s="57" t="s">
        <v>186</v>
      </c>
      <c r="C106" s="61">
        <v>0</v>
      </c>
      <c r="D106" s="61">
        <v>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  <c r="AK106" s="61">
        <v>0</v>
      </c>
      <c r="AL106" s="61">
        <v>0</v>
      </c>
      <c r="AM106" s="61">
        <v>0</v>
      </c>
      <c r="AN106" s="61">
        <v>0</v>
      </c>
      <c r="AO106" s="61">
        <v>0</v>
      </c>
      <c r="AP106" s="61">
        <v>0</v>
      </c>
      <c r="AQ106" s="61">
        <v>0</v>
      </c>
      <c r="AR106" s="61">
        <v>0</v>
      </c>
      <c r="AS106" s="61">
        <v>0</v>
      </c>
      <c r="AT106" s="61">
        <v>0</v>
      </c>
      <c r="AU106" s="61">
        <v>0</v>
      </c>
      <c r="AV106" s="61">
        <v>0</v>
      </c>
      <c r="AW106" s="61">
        <v>0</v>
      </c>
      <c r="AX106" s="61">
        <v>0</v>
      </c>
      <c r="AY106" s="61">
        <v>0</v>
      </c>
      <c r="AZ106" s="61">
        <v>0</v>
      </c>
      <c r="BA106" s="61">
        <v>0</v>
      </c>
      <c r="BB106" s="61">
        <v>0</v>
      </c>
      <c r="BC106" s="61">
        <v>0</v>
      </c>
      <c r="BD106" s="61">
        <v>0</v>
      </c>
      <c r="BE106" s="61">
        <v>0</v>
      </c>
      <c r="BF106" s="61">
        <v>0</v>
      </c>
      <c r="BG106" s="61">
        <v>0</v>
      </c>
      <c r="BH106" s="61">
        <v>0</v>
      </c>
      <c r="BI106" s="61">
        <v>0</v>
      </c>
      <c r="BJ106" s="61">
        <v>0</v>
      </c>
      <c r="BK106" s="62">
        <f t="shared" si="10"/>
        <v>0</v>
      </c>
    </row>
    <row r="107" spans="1:63">
      <c r="A107" s="50"/>
      <c r="B107" s="57" t="s">
        <v>187</v>
      </c>
      <c r="C107" s="61">
        <v>0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0</v>
      </c>
      <c r="L107" s="61">
        <v>0</v>
      </c>
      <c r="M107" s="61">
        <v>0</v>
      </c>
      <c r="N107" s="61">
        <v>0</v>
      </c>
      <c r="O107" s="61">
        <v>0</v>
      </c>
      <c r="P107" s="61">
        <v>0</v>
      </c>
      <c r="Q107" s="61">
        <v>0</v>
      </c>
      <c r="R107" s="61">
        <v>0</v>
      </c>
      <c r="S107" s="61">
        <v>0</v>
      </c>
      <c r="T107" s="61">
        <v>0</v>
      </c>
      <c r="U107" s="61">
        <v>0</v>
      </c>
      <c r="V107" s="61">
        <v>0</v>
      </c>
      <c r="W107" s="61">
        <v>0</v>
      </c>
      <c r="X107" s="61">
        <v>0</v>
      </c>
      <c r="Y107" s="61">
        <v>0</v>
      </c>
      <c r="Z107" s="61">
        <v>0</v>
      </c>
      <c r="AA107" s="61">
        <v>0</v>
      </c>
      <c r="AB107" s="61">
        <v>0</v>
      </c>
      <c r="AC107" s="61">
        <v>0</v>
      </c>
      <c r="AD107" s="61">
        <v>0</v>
      </c>
      <c r="AE107" s="61">
        <v>0</v>
      </c>
      <c r="AF107" s="61">
        <v>0</v>
      </c>
      <c r="AG107" s="61">
        <v>0</v>
      </c>
      <c r="AH107" s="61">
        <v>0</v>
      </c>
      <c r="AI107" s="61">
        <v>0</v>
      </c>
      <c r="AJ107" s="61">
        <v>0</v>
      </c>
      <c r="AK107" s="61">
        <v>0</v>
      </c>
      <c r="AL107" s="61">
        <v>0</v>
      </c>
      <c r="AM107" s="61">
        <v>0</v>
      </c>
      <c r="AN107" s="61">
        <v>0</v>
      </c>
      <c r="AO107" s="61">
        <v>0</v>
      </c>
      <c r="AP107" s="61">
        <v>0</v>
      </c>
      <c r="AQ107" s="61">
        <v>0</v>
      </c>
      <c r="AR107" s="61">
        <v>0</v>
      </c>
      <c r="AS107" s="61">
        <v>0</v>
      </c>
      <c r="AT107" s="61">
        <v>0</v>
      </c>
      <c r="AU107" s="61">
        <v>0</v>
      </c>
      <c r="AV107" s="61">
        <v>0</v>
      </c>
      <c r="AW107" s="61">
        <v>0</v>
      </c>
      <c r="AX107" s="61">
        <v>0</v>
      </c>
      <c r="AY107" s="61">
        <v>0</v>
      </c>
      <c r="AZ107" s="61">
        <v>0</v>
      </c>
      <c r="BA107" s="61">
        <v>0</v>
      </c>
      <c r="BB107" s="61">
        <v>0</v>
      </c>
      <c r="BC107" s="61">
        <v>0</v>
      </c>
      <c r="BD107" s="61">
        <v>0</v>
      </c>
      <c r="BE107" s="61">
        <v>0</v>
      </c>
      <c r="BF107" s="61">
        <v>0</v>
      </c>
      <c r="BG107" s="61">
        <v>0</v>
      </c>
      <c r="BH107" s="61">
        <v>0</v>
      </c>
      <c r="BI107" s="61">
        <v>0</v>
      </c>
      <c r="BJ107" s="61">
        <v>0</v>
      </c>
      <c r="BK107" s="62">
        <f t="shared" si="10"/>
        <v>0</v>
      </c>
    </row>
    <row r="108" spans="1:63">
      <c r="A108" s="50"/>
      <c r="B108" s="57" t="s">
        <v>188</v>
      </c>
      <c r="C108" s="61">
        <v>0</v>
      </c>
      <c r="D108" s="61">
        <v>0</v>
      </c>
      <c r="E108" s="61">
        <v>0</v>
      </c>
      <c r="F108" s="61">
        <v>0</v>
      </c>
      <c r="G108" s="61">
        <v>0</v>
      </c>
      <c r="H108" s="61">
        <v>0</v>
      </c>
      <c r="I108" s="61">
        <v>0</v>
      </c>
      <c r="J108" s="61">
        <v>0</v>
      </c>
      <c r="K108" s="61">
        <v>0</v>
      </c>
      <c r="L108" s="61">
        <v>0</v>
      </c>
      <c r="M108" s="61">
        <v>0</v>
      </c>
      <c r="N108" s="61">
        <v>0</v>
      </c>
      <c r="O108" s="61">
        <v>0</v>
      </c>
      <c r="P108" s="61">
        <v>0</v>
      </c>
      <c r="Q108" s="61">
        <v>0</v>
      </c>
      <c r="R108" s="61">
        <v>0</v>
      </c>
      <c r="S108" s="61">
        <v>0</v>
      </c>
      <c r="T108" s="61">
        <v>0</v>
      </c>
      <c r="U108" s="61">
        <v>0</v>
      </c>
      <c r="V108" s="61">
        <v>0</v>
      </c>
      <c r="W108" s="61">
        <v>0</v>
      </c>
      <c r="X108" s="61">
        <v>0</v>
      </c>
      <c r="Y108" s="61">
        <v>0</v>
      </c>
      <c r="Z108" s="61">
        <v>0</v>
      </c>
      <c r="AA108" s="61">
        <v>0</v>
      </c>
      <c r="AB108" s="61">
        <v>0</v>
      </c>
      <c r="AC108" s="61">
        <v>0</v>
      </c>
      <c r="AD108" s="61">
        <v>0</v>
      </c>
      <c r="AE108" s="61">
        <v>0</v>
      </c>
      <c r="AF108" s="61">
        <v>0</v>
      </c>
      <c r="AG108" s="61">
        <v>0</v>
      </c>
      <c r="AH108" s="61">
        <v>0</v>
      </c>
      <c r="AI108" s="61">
        <v>0</v>
      </c>
      <c r="AJ108" s="61">
        <v>0</v>
      </c>
      <c r="AK108" s="61">
        <v>0</v>
      </c>
      <c r="AL108" s="61">
        <v>0</v>
      </c>
      <c r="AM108" s="61">
        <v>0</v>
      </c>
      <c r="AN108" s="61">
        <v>0</v>
      </c>
      <c r="AO108" s="61">
        <v>0</v>
      </c>
      <c r="AP108" s="61">
        <v>0</v>
      </c>
      <c r="AQ108" s="61">
        <v>0</v>
      </c>
      <c r="AR108" s="61">
        <v>0</v>
      </c>
      <c r="AS108" s="61">
        <v>0</v>
      </c>
      <c r="AT108" s="61">
        <v>0</v>
      </c>
      <c r="AU108" s="61">
        <v>0</v>
      </c>
      <c r="AV108" s="61">
        <v>0</v>
      </c>
      <c r="AW108" s="61">
        <v>0</v>
      </c>
      <c r="AX108" s="61">
        <v>0</v>
      </c>
      <c r="AY108" s="61">
        <v>0</v>
      </c>
      <c r="AZ108" s="61">
        <v>0</v>
      </c>
      <c r="BA108" s="61">
        <v>0</v>
      </c>
      <c r="BB108" s="61">
        <v>0</v>
      </c>
      <c r="BC108" s="61">
        <v>0</v>
      </c>
      <c r="BD108" s="61">
        <v>0</v>
      </c>
      <c r="BE108" s="61">
        <v>0</v>
      </c>
      <c r="BF108" s="61">
        <v>0</v>
      </c>
      <c r="BG108" s="61">
        <v>0</v>
      </c>
      <c r="BH108" s="61">
        <v>0</v>
      </c>
      <c r="BI108" s="61">
        <v>0</v>
      </c>
      <c r="BJ108" s="61">
        <v>0</v>
      </c>
      <c r="BK108" s="62">
        <f t="shared" si="10"/>
        <v>0</v>
      </c>
    </row>
    <row r="109" spans="1:63" s="76" customFormat="1">
      <c r="A109" s="50"/>
      <c r="B109" s="74" t="s">
        <v>92</v>
      </c>
      <c r="C109" s="75">
        <f t="shared" ref="C109:AH109" si="11">SUM(C93:C108)</f>
        <v>0</v>
      </c>
      <c r="D109" s="75">
        <f t="shared" si="11"/>
        <v>337.70067443741942</v>
      </c>
      <c r="E109" s="75">
        <f t="shared" si="11"/>
        <v>0</v>
      </c>
      <c r="F109" s="75">
        <f t="shared" si="11"/>
        <v>0</v>
      </c>
      <c r="G109" s="75">
        <f t="shared" si="11"/>
        <v>0</v>
      </c>
      <c r="H109" s="75">
        <f t="shared" si="11"/>
        <v>12.191031820548387</v>
      </c>
      <c r="I109" s="75">
        <f t="shared" si="11"/>
        <v>3574.5245898541289</v>
      </c>
      <c r="J109" s="75">
        <f t="shared" si="11"/>
        <v>49.557844161838716</v>
      </c>
      <c r="K109" s="75">
        <f t="shared" si="11"/>
        <v>0</v>
      </c>
      <c r="L109" s="75">
        <f t="shared" si="11"/>
        <v>724.74330192977425</v>
      </c>
      <c r="M109" s="75">
        <f t="shared" si="11"/>
        <v>0</v>
      </c>
      <c r="N109" s="75">
        <f t="shared" si="11"/>
        <v>0</v>
      </c>
      <c r="O109" s="75">
        <f t="shared" si="11"/>
        <v>0</v>
      </c>
      <c r="P109" s="75">
        <f t="shared" si="11"/>
        <v>0</v>
      </c>
      <c r="Q109" s="75">
        <f t="shared" si="11"/>
        <v>0</v>
      </c>
      <c r="R109" s="75">
        <f t="shared" si="11"/>
        <v>2.7987578999677418</v>
      </c>
      <c r="S109" s="75">
        <f t="shared" si="11"/>
        <v>424.78255121374195</v>
      </c>
      <c r="T109" s="75">
        <f t="shared" si="11"/>
        <v>0</v>
      </c>
      <c r="U109" s="75">
        <f t="shared" si="11"/>
        <v>1.2595951850967744</v>
      </c>
      <c r="V109" s="75">
        <f t="shared" si="11"/>
        <v>11.167116495096773</v>
      </c>
      <c r="W109" s="75">
        <f t="shared" si="11"/>
        <v>0</v>
      </c>
      <c r="X109" s="75">
        <f t="shared" si="11"/>
        <v>0</v>
      </c>
      <c r="Y109" s="75">
        <f t="shared" si="11"/>
        <v>0</v>
      </c>
      <c r="Z109" s="75">
        <f t="shared" si="11"/>
        <v>0</v>
      </c>
      <c r="AA109" s="75">
        <f t="shared" si="11"/>
        <v>0</v>
      </c>
      <c r="AB109" s="75">
        <f t="shared" si="11"/>
        <v>0</v>
      </c>
      <c r="AC109" s="75">
        <f t="shared" si="11"/>
        <v>0</v>
      </c>
      <c r="AD109" s="75">
        <f t="shared" si="11"/>
        <v>0</v>
      </c>
      <c r="AE109" s="75">
        <f t="shared" si="11"/>
        <v>0</v>
      </c>
      <c r="AF109" s="75">
        <f t="shared" si="11"/>
        <v>0</v>
      </c>
      <c r="AG109" s="75">
        <f t="shared" si="11"/>
        <v>0</v>
      </c>
      <c r="AH109" s="75">
        <f t="shared" si="11"/>
        <v>0</v>
      </c>
      <c r="AI109" s="75">
        <f t="shared" ref="AI109:BJ109" si="12">SUM(AI93:AI108)</f>
        <v>0</v>
      </c>
      <c r="AJ109" s="75">
        <f t="shared" si="12"/>
        <v>0</v>
      </c>
      <c r="AK109" s="75">
        <f t="shared" si="12"/>
        <v>0</v>
      </c>
      <c r="AL109" s="75">
        <f t="shared" si="12"/>
        <v>0</v>
      </c>
      <c r="AM109" s="75">
        <f t="shared" si="12"/>
        <v>0</v>
      </c>
      <c r="AN109" s="75">
        <f t="shared" si="12"/>
        <v>0</v>
      </c>
      <c r="AO109" s="75">
        <f t="shared" si="12"/>
        <v>0</v>
      </c>
      <c r="AP109" s="75">
        <f t="shared" si="12"/>
        <v>0</v>
      </c>
      <c r="AQ109" s="75">
        <f t="shared" si="12"/>
        <v>0</v>
      </c>
      <c r="AR109" s="75">
        <f t="shared" si="12"/>
        <v>0</v>
      </c>
      <c r="AS109" s="75">
        <f t="shared" si="12"/>
        <v>0</v>
      </c>
      <c r="AT109" s="75">
        <f t="shared" si="12"/>
        <v>0</v>
      </c>
      <c r="AU109" s="75">
        <f t="shared" si="12"/>
        <v>0</v>
      </c>
      <c r="AV109" s="75">
        <f t="shared" si="12"/>
        <v>99.766035062580585</v>
      </c>
      <c r="AW109" s="75">
        <f t="shared" si="12"/>
        <v>1842.0311951744409</v>
      </c>
      <c r="AX109" s="75">
        <f t="shared" si="12"/>
        <v>14.17907081864516</v>
      </c>
      <c r="AY109" s="75">
        <f t="shared" si="12"/>
        <v>0</v>
      </c>
      <c r="AZ109" s="75">
        <f t="shared" si="12"/>
        <v>1641.3236484940849</v>
      </c>
      <c r="BA109" s="75">
        <f t="shared" si="12"/>
        <v>0</v>
      </c>
      <c r="BB109" s="75">
        <f t="shared" si="12"/>
        <v>0</v>
      </c>
      <c r="BC109" s="75">
        <f t="shared" si="12"/>
        <v>0</v>
      </c>
      <c r="BD109" s="75">
        <f t="shared" si="12"/>
        <v>0</v>
      </c>
      <c r="BE109" s="75">
        <f t="shared" si="12"/>
        <v>0</v>
      </c>
      <c r="BF109" s="75">
        <f t="shared" si="12"/>
        <v>21.203076782903235</v>
      </c>
      <c r="BG109" s="75">
        <f t="shared" si="12"/>
        <v>326.31114517083876</v>
      </c>
      <c r="BH109" s="75">
        <f t="shared" si="12"/>
        <v>0.47969632119354855</v>
      </c>
      <c r="BI109" s="75">
        <f t="shared" si="12"/>
        <v>0</v>
      </c>
      <c r="BJ109" s="75">
        <f t="shared" si="12"/>
        <v>75.106361654064528</v>
      </c>
      <c r="BK109" s="72">
        <f>SUM(C109:BJ109)</f>
        <v>9159.1256924763657</v>
      </c>
    </row>
    <row r="110" spans="1:63">
      <c r="A110" s="50"/>
      <c r="B110" s="74" t="s">
        <v>83</v>
      </c>
      <c r="C110" s="67">
        <f t="shared" ref="C110:AH110" si="13">C12+C16+C84+C87+C90+C109</f>
        <v>0</v>
      </c>
      <c r="D110" s="67">
        <f t="shared" si="13"/>
        <v>763.20089390248381</v>
      </c>
      <c r="E110" s="67">
        <f t="shared" si="13"/>
        <v>0</v>
      </c>
      <c r="F110" s="67">
        <f t="shared" si="13"/>
        <v>0</v>
      </c>
      <c r="G110" s="67">
        <f t="shared" si="13"/>
        <v>0</v>
      </c>
      <c r="H110" s="67">
        <f t="shared" si="13"/>
        <v>16.601750173999999</v>
      </c>
      <c r="I110" s="67">
        <f t="shared" si="13"/>
        <v>9844.1453048544172</v>
      </c>
      <c r="J110" s="67">
        <f t="shared" si="13"/>
        <v>1043.1042042461611</v>
      </c>
      <c r="K110" s="67">
        <f t="shared" si="13"/>
        <v>0</v>
      </c>
      <c r="L110" s="67">
        <f t="shared" si="13"/>
        <v>789.9636956495807</v>
      </c>
      <c r="M110" s="67">
        <f t="shared" si="13"/>
        <v>0</v>
      </c>
      <c r="N110" s="67">
        <f t="shared" si="13"/>
        <v>0</v>
      </c>
      <c r="O110" s="67">
        <f t="shared" si="13"/>
        <v>0</v>
      </c>
      <c r="P110" s="67">
        <f t="shared" si="13"/>
        <v>0</v>
      </c>
      <c r="Q110" s="67">
        <f t="shared" si="13"/>
        <v>0</v>
      </c>
      <c r="R110" s="67">
        <f t="shared" si="13"/>
        <v>3.3329753884193547</v>
      </c>
      <c r="S110" s="67">
        <f t="shared" si="13"/>
        <v>736.09403988616145</v>
      </c>
      <c r="T110" s="67">
        <f t="shared" si="13"/>
        <v>47.950542734096764</v>
      </c>
      <c r="U110" s="67">
        <f t="shared" si="13"/>
        <v>1.2595951850967744</v>
      </c>
      <c r="V110" s="67">
        <f t="shared" si="13"/>
        <v>12.870630301580643</v>
      </c>
      <c r="W110" s="67">
        <f t="shared" si="13"/>
        <v>0</v>
      </c>
      <c r="X110" s="67">
        <f t="shared" si="13"/>
        <v>0</v>
      </c>
      <c r="Y110" s="67">
        <f t="shared" si="13"/>
        <v>0</v>
      </c>
      <c r="Z110" s="67">
        <f t="shared" si="13"/>
        <v>0</v>
      </c>
      <c r="AA110" s="67">
        <f t="shared" si="13"/>
        <v>0</v>
      </c>
      <c r="AB110" s="67">
        <f t="shared" si="13"/>
        <v>0</v>
      </c>
      <c r="AC110" s="67">
        <f t="shared" si="13"/>
        <v>0</v>
      </c>
      <c r="AD110" s="67">
        <f t="shared" si="13"/>
        <v>0</v>
      </c>
      <c r="AE110" s="67">
        <f t="shared" si="13"/>
        <v>0</v>
      </c>
      <c r="AF110" s="67">
        <f t="shared" si="13"/>
        <v>0</v>
      </c>
      <c r="AG110" s="67">
        <f t="shared" si="13"/>
        <v>0</v>
      </c>
      <c r="AH110" s="67">
        <f t="shared" si="13"/>
        <v>0</v>
      </c>
      <c r="AI110" s="67">
        <f t="shared" ref="AI110:BK110" si="14">AI12+AI16+AI84+AI87+AI90+AI109</f>
        <v>0</v>
      </c>
      <c r="AJ110" s="67">
        <f t="shared" si="14"/>
        <v>0</v>
      </c>
      <c r="AK110" s="67">
        <f t="shared" si="14"/>
        <v>0</v>
      </c>
      <c r="AL110" s="67">
        <f t="shared" si="14"/>
        <v>0</v>
      </c>
      <c r="AM110" s="67">
        <f t="shared" si="14"/>
        <v>0</v>
      </c>
      <c r="AN110" s="67">
        <f t="shared" si="14"/>
        <v>0</v>
      </c>
      <c r="AO110" s="67">
        <f t="shared" si="14"/>
        <v>0</v>
      </c>
      <c r="AP110" s="67">
        <f t="shared" si="14"/>
        <v>0</v>
      </c>
      <c r="AQ110" s="67">
        <f t="shared" si="14"/>
        <v>0</v>
      </c>
      <c r="AR110" s="67">
        <f t="shared" si="14"/>
        <v>3.1977890781612905</v>
      </c>
      <c r="AS110" s="67">
        <f t="shared" si="14"/>
        <v>0</v>
      </c>
      <c r="AT110" s="67">
        <f t="shared" si="14"/>
        <v>0</v>
      </c>
      <c r="AU110" s="67">
        <f t="shared" si="14"/>
        <v>0</v>
      </c>
      <c r="AV110" s="67">
        <f t="shared" si="14"/>
        <v>245.86691613024846</v>
      </c>
      <c r="AW110" s="67">
        <f t="shared" si="14"/>
        <v>3740.1957059224505</v>
      </c>
      <c r="AX110" s="67">
        <f t="shared" si="14"/>
        <v>684.83731668512905</v>
      </c>
      <c r="AY110" s="67">
        <f t="shared" si="14"/>
        <v>14.044866701258069</v>
      </c>
      <c r="AZ110" s="67">
        <f t="shared" si="14"/>
        <v>3088.5737796718913</v>
      </c>
      <c r="BA110" s="67">
        <f t="shared" si="14"/>
        <v>0</v>
      </c>
      <c r="BB110" s="67">
        <f t="shared" si="14"/>
        <v>0</v>
      </c>
      <c r="BC110" s="67">
        <f t="shared" si="14"/>
        <v>0</v>
      </c>
      <c r="BD110" s="67">
        <f t="shared" si="14"/>
        <v>0</v>
      </c>
      <c r="BE110" s="67">
        <f t="shared" si="14"/>
        <v>0</v>
      </c>
      <c r="BF110" s="67">
        <f t="shared" si="14"/>
        <v>47.948086382258076</v>
      </c>
      <c r="BG110" s="67">
        <f t="shared" si="14"/>
        <v>780.82843739280634</v>
      </c>
      <c r="BH110" s="67">
        <f t="shared" si="14"/>
        <v>5.0284015525806458</v>
      </c>
      <c r="BI110" s="67">
        <f t="shared" si="14"/>
        <v>0</v>
      </c>
      <c r="BJ110" s="67">
        <f t="shared" si="14"/>
        <v>132.53660167116129</v>
      </c>
      <c r="BK110" s="72">
        <f t="shared" si="14"/>
        <v>22001.581533509947</v>
      </c>
    </row>
    <row r="111" spans="1:63">
      <c r="A111" s="50"/>
      <c r="B111" s="77"/>
      <c r="C111" s="6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6"/>
    </row>
    <row r="112" spans="1:63">
      <c r="A112" s="50" t="s">
        <v>1</v>
      </c>
      <c r="B112" s="51" t="s">
        <v>7</v>
      </c>
      <c r="C112" s="64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6"/>
    </row>
    <row r="113" spans="1:63" s="76" customFormat="1">
      <c r="A113" s="50" t="s">
        <v>79</v>
      </c>
      <c r="B113" s="56" t="s">
        <v>2</v>
      </c>
      <c r="C113" s="78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80"/>
    </row>
    <row r="114" spans="1:63" s="76" customFormat="1">
      <c r="A114" s="50"/>
      <c r="B114" s="57" t="s">
        <v>39</v>
      </c>
      <c r="C114" s="75"/>
      <c r="D114" s="81"/>
      <c r="E114" s="81"/>
      <c r="F114" s="81"/>
      <c r="G114" s="82"/>
      <c r="H114" s="75"/>
      <c r="I114" s="81"/>
      <c r="J114" s="81"/>
      <c r="K114" s="81"/>
      <c r="L114" s="82"/>
      <c r="M114" s="75"/>
      <c r="N114" s="81"/>
      <c r="O114" s="81"/>
      <c r="P114" s="81"/>
      <c r="Q114" s="82"/>
      <c r="R114" s="75"/>
      <c r="S114" s="81"/>
      <c r="T114" s="81"/>
      <c r="U114" s="81"/>
      <c r="V114" s="82"/>
      <c r="W114" s="75"/>
      <c r="X114" s="81"/>
      <c r="Y114" s="81"/>
      <c r="Z114" s="81"/>
      <c r="AA114" s="82"/>
      <c r="AB114" s="75"/>
      <c r="AC114" s="81"/>
      <c r="AD114" s="81"/>
      <c r="AE114" s="81"/>
      <c r="AF114" s="82"/>
      <c r="AG114" s="75"/>
      <c r="AH114" s="81"/>
      <c r="AI114" s="81"/>
      <c r="AJ114" s="81"/>
      <c r="AK114" s="82"/>
      <c r="AL114" s="75"/>
      <c r="AM114" s="81"/>
      <c r="AN114" s="81"/>
      <c r="AO114" s="81"/>
      <c r="AP114" s="82"/>
      <c r="AQ114" s="75"/>
      <c r="AR114" s="81"/>
      <c r="AS114" s="81"/>
      <c r="AT114" s="81"/>
      <c r="AU114" s="82"/>
      <c r="AV114" s="75"/>
      <c r="AW114" s="81"/>
      <c r="AX114" s="81"/>
      <c r="AY114" s="81"/>
      <c r="AZ114" s="82"/>
      <c r="BA114" s="75"/>
      <c r="BB114" s="81"/>
      <c r="BC114" s="81"/>
      <c r="BD114" s="81"/>
      <c r="BE114" s="82"/>
      <c r="BF114" s="75"/>
      <c r="BG114" s="81"/>
      <c r="BH114" s="81"/>
      <c r="BI114" s="81"/>
      <c r="BJ114" s="82"/>
      <c r="BK114" s="72"/>
    </row>
    <row r="115" spans="1:63" s="76" customFormat="1">
      <c r="A115" s="50"/>
      <c r="B115" s="57" t="s">
        <v>189</v>
      </c>
      <c r="C115" s="61">
        <v>0</v>
      </c>
      <c r="D115" s="61">
        <v>0.43441290322580645</v>
      </c>
      <c r="E115" s="61">
        <v>0</v>
      </c>
      <c r="F115" s="61">
        <v>0</v>
      </c>
      <c r="G115" s="61">
        <v>0</v>
      </c>
      <c r="H115" s="61">
        <v>0.14262855612903225</v>
      </c>
      <c r="I115" s="61">
        <v>0</v>
      </c>
      <c r="J115" s="61">
        <v>0</v>
      </c>
      <c r="K115" s="61">
        <v>0</v>
      </c>
      <c r="L115" s="61">
        <v>3.507884193548387E-2</v>
      </c>
      <c r="M115" s="61">
        <v>0</v>
      </c>
      <c r="N115" s="61">
        <v>0</v>
      </c>
      <c r="O115" s="61">
        <v>0</v>
      </c>
      <c r="P115" s="61">
        <v>0</v>
      </c>
      <c r="Q115" s="61">
        <v>0</v>
      </c>
      <c r="R115" s="61">
        <v>0.14652900409677422</v>
      </c>
      <c r="S115" s="61">
        <v>0</v>
      </c>
      <c r="T115" s="61">
        <v>0</v>
      </c>
      <c r="U115" s="61">
        <v>0</v>
      </c>
      <c r="V115" s="61">
        <v>0</v>
      </c>
      <c r="W115" s="61">
        <v>0</v>
      </c>
      <c r="X115" s="61">
        <v>0</v>
      </c>
      <c r="Y115" s="61">
        <v>0</v>
      </c>
      <c r="Z115" s="61">
        <v>0</v>
      </c>
      <c r="AA115" s="61">
        <v>0</v>
      </c>
      <c r="AB115" s="61">
        <v>0</v>
      </c>
      <c r="AC115" s="61">
        <v>0</v>
      </c>
      <c r="AD115" s="61">
        <v>0</v>
      </c>
      <c r="AE115" s="61">
        <v>0</v>
      </c>
      <c r="AF115" s="61">
        <v>0</v>
      </c>
      <c r="AG115" s="61">
        <v>0</v>
      </c>
      <c r="AH115" s="61">
        <v>0</v>
      </c>
      <c r="AI115" s="61">
        <v>0</v>
      </c>
      <c r="AJ115" s="61">
        <v>0</v>
      </c>
      <c r="AK115" s="61">
        <v>0</v>
      </c>
      <c r="AL115" s="61">
        <v>0</v>
      </c>
      <c r="AM115" s="61">
        <v>0</v>
      </c>
      <c r="AN115" s="61">
        <v>0</v>
      </c>
      <c r="AO115" s="61">
        <v>0</v>
      </c>
      <c r="AP115" s="61">
        <v>0</v>
      </c>
      <c r="AQ115" s="61">
        <v>0</v>
      </c>
      <c r="AR115" s="61">
        <v>0</v>
      </c>
      <c r="AS115" s="61">
        <v>0</v>
      </c>
      <c r="AT115" s="61">
        <v>0</v>
      </c>
      <c r="AU115" s="61">
        <v>0</v>
      </c>
      <c r="AV115" s="61">
        <v>28.883249789225829</v>
      </c>
      <c r="AW115" s="61">
        <v>1.3420885647419354</v>
      </c>
      <c r="AX115" s="61">
        <v>0</v>
      </c>
      <c r="AY115" s="61">
        <v>0</v>
      </c>
      <c r="AZ115" s="61">
        <v>7.6522637995806448</v>
      </c>
      <c r="BA115" s="61">
        <v>0</v>
      </c>
      <c r="BB115" s="61">
        <v>0</v>
      </c>
      <c r="BC115" s="61">
        <v>0</v>
      </c>
      <c r="BD115" s="61">
        <v>0</v>
      </c>
      <c r="BE115" s="61">
        <v>0</v>
      </c>
      <c r="BF115" s="61">
        <v>9.1611436226028484</v>
      </c>
      <c r="BG115" s="61">
        <v>1.0828613531612905</v>
      </c>
      <c r="BH115" s="61">
        <v>0</v>
      </c>
      <c r="BI115" s="61">
        <v>0</v>
      </c>
      <c r="BJ115" s="61">
        <v>3.3618925087844422</v>
      </c>
      <c r="BK115" s="62">
        <f t="shared" ref="BK115:BK116" si="15">SUM(C115:BJ115)</f>
        <v>52.242148943484089</v>
      </c>
    </row>
    <row r="116" spans="1:63" s="76" customFormat="1">
      <c r="A116" s="50"/>
      <c r="B116" s="57" t="s">
        <v>190</v>
      </c>
      <c r="C116" s="61">
        <v>0</v>
      </c>
      <c r="D116" s="61">
        <v>0.42846522899999989</v>
      </c>
      <c r="E116" s="61">
        <v>0</v>
      </c>
      <c r="F116" s="61">
        <v>0</v>
      </c>
      <c r="G116" s="61">
        <v>0</v>
      </c>
      <c r="H116" s="61">
        <v>0.24757790377419353</v>
      </c>
      <c r="I116" s="61">
        <v>0.45392053209677402</v>
      </c>
      <c r="J116" s="61">
        <v>0</v>
      </c>
      <c r="K116" s="61">
        <v>0</v>
      </c>
      <c r="L116" s="61">
        <v>7.3940223580645184E-2</v>
      </c>
      <c r="M116" s="61">
        <v>0</v>
      </c>
      <c r="N116" s="61">
        <v>0</v>
      </c>
      <c r="O116" s="61">
        <v>0</v>
      </c>
      <c r="P116" s="61">
        <v>0</v>
      </c>
      <c r="Q116" s="61">
        <v>0</v>
      </c>
      <c r="R116" s="61">
        <v>5.0555043129032265E-2</v>
      </c>
      <c r="S116" s="61">
        <v>0</v>
      </c>
      <c r="T116" s="61">
        <v>0</v>
      </c>
      <c r="U116" s="61">
        <v>0</v>
      </c>
      <c r="V116" s="61">
        <v>0</v>
      </c>
      <c r="W116" s="61">
        <v>0</v>
      </c>
      <c r="X116" s="61">
        <v>0</v>
      </c>
      <c r="Y116" s="61">
        <v>0</v>
      </c>
      <c r="Z116" s="61">
        <v>0</v>
      </c>
      <c r="AA116" s="61">
        <v>0</v>
      </c>
      <c r="AB116" s="61">
        <v>0</v>
      </c>
      <c r="AC116" s="61">
        <v>0</v>
      </c>
      <c r="AD116" s="61">
        <v>0</v>
      </c>
      <c r="AE116" s="61">
        <v>0</v>
      </c>
      <c r="AF116" s="61">
        <v>0</v>
      </c>
      <c r="AG116" s="61">
        <v>0</v>
      </c>
      <c r="AH116" s="61">
        <v>0</v>
      </c>
      <c r="AI116" s="61">
        <v>0</v>
      </c>
      <c r="AJ116" s="61">
        <v>0</v>
      </c>
      <c r="AK116" s="61">
        <v>0</v>
      </c>
      <c r="AL116" s="61">
        <v>0</v>
      </c>
      <c r="AM116" s="61">
        <v>0</v>
      </c>
      <c r="AN116" s="61">
        <v>0</v>
      </c>
      <c r="AO116" s="61">
        <v>0</v>
      </c>
      <c r="AP116" s="61">
        <v>0</v>
      </c>
      <c r="AQ116" s="61">
        <v>0</v>
      </c>
      <c r="AR116" s="61">
        <v>0</v>
      </c>
      <c r="AS116" s="61">
        <v>0</v>
      </c>
      <c r="AT116" s="61">
        <v>0</v>
      </c>
      <c r="AU116" s="61">
        <v>0</v>
      </c>
      <c r="AV116" s="61">
        <v>32.494801892935527</v>
      </c>
      <c r="AW116" s="61">
        <v>4.9205126806451623E-2</v>
      </c>
      <c r="AX116" s="61">
        <v>0</v>
      </c>
      <c r="AY116" s="61">
        <v>0</v>
      </c>
      <c r="AZ116" s="61">
        <v>1.2236193021290322</v>
      </c>
      <c r="BA116" s="61">
        <v>0</v>
      </c>
      <c r="BB116" s="61">
        <v>0</v>
      </c>
      <c r="BC116" s="61">
        <v>0</v>
      </c>
      <c r="BD116" s="61">
        <v>0</v>
      </c>
      <c r="BE116" s="61">
        <v>0</v>
      </c>
      <c r="BF116" s="61">
        <v>8.7307429296129015</v>
      </c>
      <c r="BG116" s="61">
        <v>1.2691326129032259E-3</v>
      </c>
      <c r="BH116" s="61">
        <v>0</v>
      </c>
      <c r="BI116" s="61">
        <v>0</v>
      </c>
      <c r="BJ116" s="61">
        <v>4.1999503838709693E-2</v>
      </c>
      <c r="BK116" s="62">
        <f t="shared" si="15"/>
        <v>43.796096819516166</v>
      </c>
    </row>
    <row r="117" spans="1:63" s="76" customFormat="1">
      <c r="A117" s="50"/>
      <c r="B117" s="57" t="s">
        <v>88</v>
      </c>
      <c r="C117" s="75">
        <f>SUM(C115:C116)</f>
        <v>0</v>
      </c>
      <c r="D117" s="75">
        <f t="shared" ref="D117:BJ117" si="16">SUM(D115:D116)</f>
        <v>0.86287813222580634</v>
      </c>
      <c r="E117" s="75">
        <f t="shared" si="16"/>
        <v>0</v>
      </c>
      <c r="F117" s="75">
        <f t="shared" si="16"/>
        <v>0</v>
      </c>
      <c r="G117" s="75">
        <f t="shared" si="16"/>
        <v>0</v>
      </c>
      <c r="H117" s="75">
        <f t="shared" si="16"/>
        <v>0.39020645990322578</v>
      </c>
      <c r="I117" s="75">
        <f t="shared" si="16"/>
        <v>0.45392053209677402</v>
      </c>
      <c r="J117" s="75">
        <f t="shared" si="16"/>
        <v>0</v>
      </c>
      <c r="K117" s="75">
        <f t="shared" si="16"/>
        <v>0</v>
      </c>
      <c r="L117" s="75">
        <f t="shared" si="16"/>
        <v>0.10901906551612905</v>
      </c>
      <c r="M117" s="75">
        <f t="shared" si="16"/>
        <v>0</v>
      </c>
      <c r="N117" s="75">
        <f t="shared" si="16"/>
        <v>0</v>
      </c>
      <c r="O117" s="75">
        <f t="shared" si="16"/>
        <v>0</v>
      </c>
      <c r="P117" s="75">
        <f t="shared" si="16"/>
        <v>0</v>
      </c>
      <c r="Q117" s="75">
        <f t="shared" si="16"/>
        <v>0</v>
      </c>
      <c r="R117" s="75">
        <f t="shared" si="16"/>
        <v>0.19708404722580647</v>
      </c>
      <c r="S117" s="75">
        <f t="shared" si="16"/>
        <v>0</v>
      </c>
      <c r="T117" s="75">
        <f t="shared" si="16"/>
        <v>0</v>
      </c>
      <c r="U117" s="75">
        <f t="shared" si="16"/>
        <v>0</v>
      </c>
      <c r="V117" s="75">
        <f t="shared" si="16"/>
        <v>0</v>
      </c>
      <c r="W117" s="75">
        <f t="shared" si="16"/>
        <v>0</v>
      </c>
      <c r="X117" s="75">
        <f t="shared" si="16"/>
        <v>0</v>
      </c>
      <c r="Y117" s="75">
        <f t="shared" si="16"/>
        <v>0</v>
      </c>
      <c r="Z117" s="75">
        <f t="shared" si="16"/>
        <v>0</v>
      </c>
      <c r="AA117" s="75">
        <f t="shared" si="16"/>
        <v>0</v>
      </c>
      <c r="AB117" s="75">
        <f t="shared" si="16"/>
        <v>0</v>
      </c>
      <c r="AC117" s="75">
        <f t="shared" si="16"/>
        <v>0</v>
      </c>
      <c r="AD117" s="75">
        <f t="shared" si="16"/>
        <v>0</v>
      </c>
      <c r="AE117" s="75">
        <f t="shared" si="16"/>
        <v>0</v>
      </c>
      <c r="AF117" s="75">
        <f t="shared" si="16"/>
        <v>0</v>
      </c>
      <c r="AG117" s="75">
        <f t="shared" si="16"/>
        <v>0</v>
      </c>
      <c r="AH117" s="75">
        <f t="shared" si="16"/>
        <v>0</v>
      </c>
      <c r="AI117" s="75">
        <f t="shared" si="16"/>
        <v>0</v>
      </c>
      <c r="AJ117" s="75">
        <f t="shared" si="16"/>
        <v>0</v>
      </c>
      <c r="AK117" s="75">
        <f t="shared" si="16"/>
        <v>0</v>
      </c>
      <c r="AL117" s="75">
        <f t="shared" si="16"/>
        <v>0</v>
      </c>
      <c r="AM117" s="75">
        <f t="shared" si="16"/>
        <v>0</v>
      </c>
      <c r="AN117" s="75">
        <f t="shared" si="16"/>
        <v>0</v>
      </c>
      <c r="AO117" s="75">
        <f t="shared" si="16"/>
        <v>0</v>
      </c>
      <c r="AP117" s="75">
        <f t="shared" si="16"/>
        <v>0</v>
      </c>
      <c r="AQ117" s="75">
        <f t="shared" si="16"/>
        <v>0</v>
      </c>
      <c r="AR117" s="75">
        <f t="shared" si="16"/>
        <v>0</v>
      </c>
      <c r="AS117" s="75">
        <f t="shared" si="16"/>
        <v>0</v>
      </c>
      <c r="AT117" s="75">
        <f t="shared" si="16"/>
        <v>0</v>
      </c>
      <c r="AU117" s="75">
        <f t="shared" si="16"/>
        <v>0</v>
      </c>
      <c r="AV117" s="75">
        <f t="shared" si="16"/>
        <v>61.378051682161356</v>
      </c>
      <c r="AW117" s="75">
        <f t="shared" si="16"/>
        <v>1.3912936915483871</v>
      </c>
      <c r="AX117" s="75">
        <f t="shared" si="16"/>
        <v>0</v>
      </c>
      <c r="AY117" s="75">
        <f t="shared" si="16"/>
        <v>0</v>
      </c>
      <c r="AZ117" s="75">
        <f t="shared" si="16"/>
        <v>8.8758831017096771</v>
      </c>
      <c r="BA117" s="75">
        <f t="shared" si="16"/>
        <v>0</v>
      </c>
      <c r="BB117" s="75">
        <f t="shared" si="16"/>
        <v>0</v>
      </c>
      <c r="BC117" s="75">
        <f t="shared" si="16"/>
        <v>0</v>
      </c>
      <c r="BD117" s="75">
        <f t="shared" si="16"/>
        <v>0</v>
      </c>
      <c r="BE117" s="75">
        <f t="shared" si="16"/>
        <v>0</v>
      </c>
      <c r="BF117" s="75">
        <f t="shared" si="16"/>
        <v>17.891886552215752</v>
      </c>
      <c r="BG117" s="75">
        <f t="shared" si="16"/>
        <v>1.0841304857741938</v>
      </c>
      <c r="BH117" s="75">
        <f t="shared" si="16"/>
        <v>0</v>
      </c>
      <c r="BI117" s="75">
        <f t="shared" si="16"/>
        <v>0</v>
      </c>
      <c r="BJ117" s="75">
        <f t="shared" si="16"/>
        <v>3.4038920126231518</v>
      </c>
      <c r="BK117" s="72">
        <f>SUM(BK115:BK116)</f>
        <v>96.038245763000248</v>
      </c>
    </row>
    <row r="118" spans="1:63">
      <c r="A118" s="50" t="s">
        <v>80</v>
      </c>
      <c r="B118" s="56" t="s">
        <v>17</v>
      </c>
      <c r="C118" s="64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6"/>
    </row>
    <row r="119" spans="1:63">
      <c r="A119" s="50"/>
      <c r="B119" s="57" t="s">
        <v>39</v>
      </c>
      <c r="C119" s="67"/>
      <c r="D119" s="61"/>
      <c r="E119" s="61"/>
      <c r="F119" s="61"/>
      <c r="G119" s="68"/>
      <c r="H119" s="67"/>
      <c r="I119" s="61"/>
      <c r="J119" s="61"/>
      <c r="K119" s="61"/>
      <c r="L119" s="68"/>
      <c r="M119" s="67"/>
      <c r="N119" s="61"/>
      <c r="O119" s="61"/>
      <c r="P119" s="61"/>
      <c r="Q119" s="68"/>
      <c r="R119" s="67"/>
      <c r="S119" s="61"/>
      <c r="T119" s="61"/>
      <c r="U119" s="61"/>
      <c r="V119" s="68"/>
      <c r="W119" s="67"/>
      <c r="X119" s="61"/>
      <c r="Y119" s="61"/>
      <c r="Z119" s="61"/>
      <c r="AA119" s="68"/>
      <c r="AB119" s="67"/>
      <c r="AC119" s="61"/>
      <c r="AD119" s="61"/>
      <c r="AE119" s="61"/>
      <c r="AF119" s="68"/>
      <c r="AG119" s="67"/>
      <c r="AH119" s="61"/>
      <c r="AI119" s="61"/>
      <c r="AJ119" s="61"/>
      <c r="AK119" s="68"/>
      <c r="AL119" s="67"/>
      <c r="AM119" s="61"/>
      <c r="AN119" s="61"/>
      <c r="AO119" s="61"/>
      <c r="AP119" s="68"/>
      <c r="AQ119" s="67"/>
      <c r="AR119" s="61"/>
      <c r="AS119" s="61"/>
      <c r="AT119" s="61"/>
      <c r="AU119" s="68"/>
      <c r="AV119" s="67"/>
      <c r="AW119" s="61"/>
      <c r="AX119" s="61"/>
      <c r="AY119" s="61"/>
      <c r="AZ119" s="68"/>
      <c r="BA119" s="67"/>
      <c r="BB119" s="61"/>
      <c r="BC119" s="61"/>
      <c r="BD119" s="61"/>
      <c r="BE119" s="68"/>
      <c r="BF119" s="67"/>
      <c r="BG119" s="61"/>
      <c r="BH119" s="61"/>
      <c r="BI119" s="61"/>
      <c r="BJ119" s="68"/>
      <c r="BK119" s="69"/>
    </row>
    <row r="120" spans="1:63">
      <c r="A120" s="50"/>
      <c r="B120" s="57" t="s">
        <v>191</v>
      </c>
      <c r="C120" s="61">
        <v>0</v>
      </c>
      <c r="D120" s="61">
        <v>92.285795713903227</v>
      </c>
      <c r="E120" s="61">
        <v>0</v>
      </c>
      <c r="F120" s="61">
        <v>0</v>
      </c>
      <c r="G120" s="61">
        <v>0</v>
      </c>
      <c r="H120" s="61">
        <v>2.5421505177741941</v>
      </c>
      <c r="I120" s="61">
        <v>274.01926560300001</v>
      </c>
      <c r="J120" s="61">
        <v>0</v>
      </c>
      <c r="K120" s="61">
        <v>0</v>
      </c>
      <c r="L120" s="61">
        <v>86.347149598903229</v>
      </c>
      <c r="M120" s="61">
        <v>0</v>
      </c>
      <c r="N120" s="61">
        <v>0</v>
      </c>
      <c r="O120" s="61">
        <v>0</v>
      </c>
      <c r="P120" s="61">
        <v>0</v>
      </c>
      <c r="Q120" s="61">
        <v>0</v>
      </c>
      <c r="R120" s="61">
        <v>4.0614146838709675E-2</v>
      </c>
      <c r="S120" s="61">
        <v>0</v>
      </c>
      <c r="T120" s="61">
        <v>0</v>
      </c>
      <c r="U120" s="61">
        <v>0</v>
      </c>
      <c r="V120" s="61">
        <v>0</v>
      </c>
      <c r="W120" s="61">
        <v>0</v>
      </c>
      <c r="X120" s="61">
        <v>0</v>
      </c>
      <c r="Y120" s="61">
        <v>0</v>
      </c>
      <c r="Z120" s="61">
        <v>0</v>
      </c>
      <c r="AA120" s="61">
        <v>0</v>
      </c>
      <c r="AB120" s="61">
        <v>0</v>
      </c>
      <c r="AC120" s="61">
        <v>0</v>
      </c>
      <c r="AD120" s="61">
        <v>0</v>
      </c>
      <c r="AE120" s="61">
        <v>0</v>
      </c>
      <c r="AF120" s="61">
        <v>0</v>
      </c>
      <c r="AG120" s="61">
        <v>0</v>
      </c>
      <c r="AH120" s="61">
        <v>0</v>
      </c>
      <c r="AI120" s="61">
        <v>0</v>
      </c>
      <c r="AJ120" s="61">
        <v>0</v>
      </c>
      <c r="AK120" s="61">
        <v>0</v>
      </c>
      <c r="AL120" s="61">
        <v>0</v>
      </c>
      <c r="AM120" s="61">
        <v>0</v>
      </c>
      <c r="AN120" s="61">
        <v>0</v>
      </c>
      <c r="AO120" s="61">
        <v>0</v>
      </c>
      <c r="AP120" s="61">
        <v>0</v>
      </c>
      <c r="AQ120" s="61">
        <v>0</v>
      </c>
      <c r="AR120" s="61">
        <v>0</v>
      </c>
      <c r="AS120" s="61">
        <v>0</v>
      </c>
      <c r="AT120" s="61">
        <v>0</v>
      </c>
      <c r="AU120" s="61">
        <v>0</v>
      </c>
      <c r="AV120" s="61">
        <v>2.2872613768064527</v>
      </c>
      <c r="AW120" s="61">
        <v>52.570964455064527</v>
      </c>
      <c r="AX120" s="61">
        <v>0</v>
      </c>
      <c r="AY120" s="61">
        <v>0</v>
      </c>
      <c r="AZ120" s="61">
        <v>218.61236542316138</v>
      </c>
      <c r="BA120" s="61">
        <v>0</v>
      </c>
      <c r="BB120" s="61">
        <v>0</v>
      </c>
      <c r="BC120" s="61">
        <v>0</v>
      </c>
      <c r="BD120" s="61">
        <v>0</v>
      </c>
      <c r="BE120" s="61">
        <v>0</v>
      </c>
      <c r="BF120" s="61">
        <v>0.12673495883870967</v>
      </c>
      <c r="BG120" s="61">
        <v>1.2265721327419354</v>
      </c>
      <c r="BH120" s="61">
        <v>0</v>
      </c>
      <c r="BI120" s="61">
        <v>0</v>
      </c>
      <c r="BJ120" s="61">
        <v>4.6208958859677418</v>
      </c>
      <c r="BK120" s="62">
        <f t="shared" ref="BK120" si="17">SUM(C120:BJ120)</f>
        <v>734.67976981300012</v>
      </c>
    </row>
    <row r="121" spans="1:63">
      <c r="A121" s="50"/>
      <c r="B121" s="57" t="s">
        <v>192</v>
      </c>
      <c r="C121" s="61">
        <v>0</v>
      </c>
      <c r="D121" s="61">
        <v>0.51852196087096758</v>
      </c>
      <c r="E121" s="61">
        <v>0</v>
      </c>
      <c r="F121" s="61">
        <v>0</v>
      </c>
      <c r="G121" s="61">
        <v>0</v>
      </c>
      <c r="H121" s="61">
        <v>0.49915870625806452</v>
      </c>
      <c r="I121" s="61">
        <v>12.554515613354843</v>
      </c>
      <c r="J121" s="61">
        <v>0</v>
      </c>
      <c r="K121" s="61">
        <v>0</v>
      </c>
      <c r="L121" s="61">
        <v>0.63256085261290318</v>
      </c>
      <c r="M121" s="61">
        <v>0</v>
      </c>
      <c r="N121" s="61">
        <v>0</v>
      </c>
      <c r="O121" s="61">
        <v>0</v>
      </c>
      <c r="P121" s="61">
        <v>0</v>
      </c>
      <c r="Q121" s="61">
        <v>0</v>
      </c>
      <c r="R121" s="61">
        <v>0.18469543683870965</v>
      </c>
      <c r="S121" s="61">
        <v>0</v>
      </c>
      <c r="T121" s="61">
        <v>0</v>
      </c>
      <c r="U121" s="61">
        <v>0</v>
      </c>
      <c r="V121" s="61">
        <v>0</v>
      </c>
      <c r="W121" s="61">
        <v>0</v>
      </c>
      <c r="X121" s="61">
        <v>0</v>
      </c>
      <c r="Y121" s="61">
        <v>0</v>
      </c>
      <c r="Z121" s="61">
        <v>0</v>
      </c>
      <c r="AA121" s="61">
        <v>0</v>
      </c>
      <c r="AB121" s="61">
        <v>0</v>
      </c>
      <c r="AC121" s="61">
        <v>0</v>
      </c>
      <c r="AD121" s="61">
        <v>0</v>
      </c>
      <c r="AE121" s="61">
        <v>0</v>
      </c>
      <c r="AF121" s="61">
        <v>0</v>
      </c>
      <c r="AG121" s="61">
        <v>0</v>
      </c>
      <c r="AH121" s="61">
        <v>0</v>
      </c>
      <c r="AI121" s="61">
        <v>0</v>
      </c>
      <c r="AJ121" s="61">
        <v>0</v>
      </c>
      <c r="AK121" s="61">
        <v>0</v>
      </c>
      <c r="AL121" s="61">
        <v>0</v>
      </c>
      <c r="AM121" s="61">
        <v>0</v>
      </c>
      <c r="AN121" s="61">
        <v>0</v>
      </c>
      <c r="AO121" s="61">
        <v>0</v>
      </c>
      <c r="AP121" s="61">
        <v>0</v>
      </c>
      <c r="AQ121" s="61">
        <v>0</v>
      </c>
      <c r="AR121" s="61">
        <v>0</v>
      </c>
      <c r="AS121" s="61">
        <v>0</v>
      </c>
      <c r="AT121" s="61">
        <v>0</v>
      </c>
      <c r="AU121" s="61">
        <v>0</v>
      </c>
      <c r="AV121" s="61">
        <v>41.559639908258013</v>
      </c>
      <c r="AW121" s="61">
        <v>13.022514802645167</v>
      </c>
      <c r="AX121" s="61">
        <v>0</v>
      </c>
      <c r="AY121" s="61">
        <v>0</v>
      </c>
      <c r="AZ121" s="61">
        <v>14.002149546290322</v>
      </c>
      <c r="BA121" s="61">
        <v>0</v>
      </c>
      <c r="BB121" s="61">
        <v>0</v>
      </c>
      <c r="BC121" s="61">
        <v>0</v>
      </c>
      <c r="BD121" s="61">
        <v>0</v>
      </c>
      <c r="BE121" s="61">
        <v>0</v>
      </c>
      <c r="BF121" s="61">
        <v>9.5020143445161374</v>
      </c>
      <c r="BG121" s="61">
        <v>0.16745914364516132</v>
      </c>
      <c r="BH121" s="61">
        <v>0</v>
      </c>
      <c r="BI121" s="61">
        <v>0</v>
      </c>
      <c r="BJ121" s="61">
        <v>0.45337066912903229</v>
      </c>
      <c r="BK121" s="62">
        <f t="shared" ref="BK121:BK131" si="18">SUM(C121:BJ121)</f>
        <v>93.096600984419325</v>
      </c>
    </row>
    <row r="122" spans="1:63">
      <c r="A122" s="50"/>
      <c r="B122" s="57" t="s">
        <v>193</v>
      </c>
      <c r="C122" s="61">
        <v>0</v>
      </c>
      <c r="D122" s="61">
        <v>0.48361793029032268</v>
      </c>
      <c r="E122" s="61">
        <v>0</v>
      </c>
      <c r="F122" s="61">
        <v>0</v>
      </c>
      <c r="G122" s="61">
        <v>0</v>
      </c>
      <c r="H122" s="61">
        <v>2.0037828390645158</v>
      </c>
      <c r="I122" s="61">
        <v>0.48394281477419354</v>
      </c>
      <c r="J122" s="61">
        <v>0</v>
      </c>
      <c r="K122" s="61">
        <v>0</v>
      </c>
      <c r="L122" s="61">
        <v>9.1713182805161271</v>
      </c>
      <c r="M122" s="61">
        <v>0</v>
      </c>
      <c r="N122" s="61">
        <v>0</v>
      </c>
      <c r="O122" s="61">
        <v>0</v>
      </c>
      <c r="P122" s="61">
        <v>0</v>
      </c>
      <c r="Q122" s="61">
        <v>0</v>
      </c>
      <c r="R122" s="61">
        <v>0.41428602087847166</v>
      </c>
      <c r="S122" s="61">
        <v>0</v>
      </c>
      <c r="T122" s="61">
        <v>0</v>
      </c>
      <c r="U122" s="61">
        <v>0</v>
      </c>
      <c r="V122" s="61">
        <v>4.3614931290322581E-2</v>
      </c>
      <c r="W122" s="61">
        <v>0</v>
      </c>
      <c r="X122" s="61">
        <v>0</v>
      </c>
      <c r="Y122" s="61">
        <v>0</v>
      </c>
      <c r="Z122" s="61">
        <v>0</v>
      </c>
      <c r="AA122" s="61">
        <v>0</v>
      </c>
      <c r="AB122" s="61">
        <v>0</v>
      </c>
      <c r="AC122" s="61">
        <v>0</v>
      </c>
      <c r="AD122" s="61">
        <v>0</v>
      </c>
      <c r="AE122" s="61">
        <v>0</v>
      </c>
      <c r="AF122" s="61">
        <v>0</v>
      </c>
      <c r="AG122" s="61">
        <v>0</v>
      </c>
      <c r="AH122" s="61">
        <v>0</v>
      </c>
      <c r="AI122" s="61">
        <v>0</v>
      </c>
      <c r="AJ122" s="61">
        <v>0</v>
      </c>
      <c r="AK122" s="61">
        <v>0</v>
      </c>
      <c r="AL122" s="61">
        <v>0</v>
      </c>
      <c r="AM122" s="61">
        <v>0</v>
      </c>
      <c r="AN122" s="61">
        <v>0</v>
      </c>
      <c r="AO122" s="61">
        <v>0</v>
      </c>
      <c r="AP122" s="61">
        <v>0</v>
      </c>
      <c r="AQ122" s="61">
        <v>0</v>
      </c>
      <c r="AR122" s="61">
        <v>0</v>
      </c>
      <c r="AS122" s="61">
        <v>0</v>
      </c>
      <c r="AT122" s="61">
        <v>0</v>
      </c>
      <c r="AU122" s="61">
        <v>0</v>
      </c>
      <c r="AV122" s="61">
        <v>74.365354883742086</v>
      </c>
      <c r="AW122" s="61">
        <v>7.9090054427096774</v>
      </c>
      <c r="AX122" s="61">
        <v>0</v>
      </c>
      <c r="AY122" s="61">
        <v>0</v>
      </c>
      <c r="AZ122" s="61">
        <v>60.524261522741938</v>
      </c>
      <c r="BA122" s="61">
        <v>0</v>
      </c>
      <c r="BB122" s="61">
        <v>0</v>
      </c>
      <c r="BC122" s="61">
        <v>0</v>
      </c>
      <c r="BD122" s="61">
        <v>0</v>
      </c>
      <c r="BE122" s="61">
        <v>0</v>
      </c>
      <c r="BF122" s="61">
        <v>17.055155962258091</v>
      </c>
      <c r="BG122" s="61">
        <v>2.9967197196774191</v>
      </c>
      <c r="BH122" s="61">
        <v>0</v>
      </c>
      <c r="BI122" s="61">
        <v>0</v>
      </c>
      <c r="BJ122" s="61">
        <v>5.1678342180967753</v>
      </c>
      <c r="BK122" s="62">
        <f t="shared" si="18"/>
        <v>180.61889456603993</v>
      </c>
    </row>
    <row r="123" spans="1:63">
      <c r="A123" s="50"/>
      <c r="B123" s="57" t="s">
        <v>194</v>
      </c>
      <c r="C123" s="61">
        <v>0</v>
      </c>
      <c r="D123" s="61">
        <v>0.52461290322580645</v>
      </c>
      <c r="E123" s="61">
        <v>0</v>
      </c>
      <c r="F123" s="61">
        <v>0</v>
      </c>
      <c r="G123" s="61">
        <v>0</v>
      </c>
      <c r="H123" s="61">
        <v>0.25936929706451611</v>
      </c>
      <c r="I123" s="61">
        <v>2.1773343174193549</v>
      </c>
      <c r="J123" s="61">
        <v>0</v>
      </c>
      <c r="K123" s="61">
        <v>0</v>
      </c>
      <c r="L123" s="61">
        <v>4.5346935826774208</v>
      </c>
      <c r="M123" s="61">
        <v>0</v>
      </c>
      <c r="N123" s="61">
        <v>0</v>
      </c>
      <c r="O123" s="61">
        <v>0</v>
      </c>
      <c r="P123" s="61">
        <v>0</v>
      </c>
      <c r="Q123" s="61">
        <v>0</v>
      </c>
      <c r="R123" s="61">
        <v>8.6523441387096778E-2</v>
      </c>
      <c r="S123" s="61">
        <v>0</v>
      </c>
      <c r="T123" s="61">
        <v>0</v>
      </c>
      <c r="U123" s="61">
        <v>0</v>
      </c>
      <c r="V123" s="61">
        <v>0.34117098699999998</v>
      </c>
      <c r="W123" s="61">
        <v>0</v>
      </c>
      <c r="X123" s="61">
        <v>0</v>
      </c>
      <c r="Y123" s="61">
        <v>0</v>
      </c>
      <c r="Z123" s="61">
        <v>0</v>
      </c>
      <c r="AA123" s="61">
        <v>0</v>
      </c>
      <c r="AB123" s="61">
        <v>0</v>
      </c>
      <c r="AC123" s="61">
        <v>0</v>
      </c>
      <c r="AD123" s="61">
        <v>0</v>
      </c>
      <c r="AE123" s="61">
        <v>0</v>
      </c>
      <c r="AF123" s="61">
        <v>0</v>
      </c>
      <c r="AG123" s="61">
        <v>0</v>
      </c>
      <c r="AH123" s="61">
        <v>0</v>
      </c>
      <c r="AI123" s="61">
        <v>0</v>
      </c>
      <c r="AJ123" s="61">
        <v>0</v>
      </c>
      <c r="AK123" s="61">
        <v>0</v>
      </c>
      <c r="AL123" s="61">
        <v>0</v>
      </c>
      <c r="AM123" s="61">
        <v>0</v>
      </c>
      <c r="AN123" s="61">
        <v>0</v>
      </c>
      <c r="AO123" s="61">
        <v>0</v>
      </c>
      <c r="AP123" s="61">
        <v>0</v>
      </c>
      <c r="AQ123" s="61">
        <v>0</v>
      </c>
      <c r="AR123" s="61">
        <v>0</v>
      </c>
      <c r="AS123" s="61">
        <v>0</v>
      </c>
      <c r="AT123" s="61">
        <v>0</v>
      </c>
      <c r="AU123" s="61">
        <v>0</v>
      </c>
      <c r="AV123" s="61">
        <v>27.077900904322568</v>
      </c>
      <c r="AW123" s="61">
        <v>6.4702549031612904</v>
      </c>
      <c r="AX123" s="61">
        <v>0</v>
      </c>
      <c r="AY123" s="61">
        <v>0</v>
      </c>
      <c r="AZ123" s="61">
        <v>36.512461311645197</v>
      </c>
      <c r="BA123" s="61">
        <v>0</v>
      </c>
      <c r="BB123" s="61">
        <v>0</v>
      </c>
      <c r="BC123" s="61">
        <v>0</v>
      </c>
      <c r="BD123" s="61">
        <v>0</v>
      </c>
      <c r="BE123" s="61">
        <v>0</v>
      </c>
      <c r="BF123" s="61">
        <v>9.6546465879032279</v>
      </c>
      <c r="BG123" s="61">
        <v>2.6311314564193555</v>
      </c>
      <c r="BH123" s="61">
        <v>0</v>
      </c>
      <c r="BI123" s="61">
        <v>0</v>
      </c>
      <c r="BJ123" s="61">
        <v>5.5112709039032266</v>
      </c>
      <c r="BK123" s="62">
        <f t="shared" si="18"/>
        <v>95.781370596129051</v>
      </c>
    </row>
    <row r="124" spans="1:63">
      <c r="A124" s="50"/>
      <c r="B124" s="57" t="s">
        <v>195</v>
      </c>
      <c r="C124" s="61">
        <v>0</v>
      </c>
      <c r="D124" s="61">
        <v>0</v>
      </c>
      <c r="E124" s="61">
        <v>0</v>
      </c>
      <c r="F124" s="61">
        <v>0</v>
      </c>
      <c r="G124" s="61">
        <v>0</v>
      </c>
      <c r="H124" s="61">
        <v>9.6116194064516131E-2</v>
      </c>
      <c r="I124" s="61">
        <v>0</v>
      </c>
      <c r="J124" s="61">
        <v>0</v>
      </c>
      <c r="K124" s="61">
        <v>0</v>
      </c>
      <c r="L124" s="61">
        <v>0.10458780645161291</v>
      </c>
      <c r="M124" s="61">
        <v>0</v>
      </c>
      <c r="N124" s="61">
        <v>0</v>
      </c>
      <c r="O124" s="61">
        <v>0</v>
      </c>
      <c r="P124" s="61">
        <v>0</v>
      </c>
      <c r="Q124" s="61">
        <v>0</v>
      </c>
      <c r="R124" s="61">
        <v>8.8899635483870969E-3</v>
      </c>
      <c r="S124" s="61">
        <v>0</v>
      </c>
      <c r="T124" s="61">
        <v>0</v>
      </c>
      <c r="U124" s="61">
        <v>0</v>
      </c>
      <c r="V124" s="61">
        <v>0</v>
      </c>
      <c r="W124" s="61">
        <v>0</v>
      </c>
      <c r="X124" s="61">
        <v>0</v>
      </c>
      <c r="Y124" s="61">
        <v>0</v>
      </c>
      <c r="Z124" s="61">
        <v>0</v>
      </c>
      <c r="AA124" s="61">
        <v>0</v>
      </c>
      <c r="AB124" s="61">
        <v>0</v>
      </c>
      <c r="AC124" s="61">
        <v>0</v>
      </c>
      <c r="AD124" s="61">
        <v>0</v>
      </c>
      <c r="AE124" s="61">
        <v>0</v>
      </c>
      <c r="AF124" s="61">
        <v>0</v>
      </c>
      <c r="AG124" s="61">
        <v>0</v>
      </c>
      <c r="AH124" s="61">
        <v>0</v>
      </c>
      <c r="AI124" s="61">
        <v>0</v>
      </c>
      <c r="AJ124" s="61">
        <v>0</v>
      </c>
      <c r="AK124" s="61">
        <v>0</v>
      </c>
      <c r="AL124" s="61">
        <v>0</v>
      </c>
      <c r="AM124" s="61">
        <v>0</v>
      </c>
      <c r="AN124" s="61">
        <v>0</v>
      </c>
      <c r="AO124" s="61">
        <v>0</v>
      </c>
      <c r="AP124" s="61">
        <v>0</v>
      </c>
      <c r="AQ124" s="61">
        <v>0</v>
      </c>
      <c r="AR124" s="61">
        <v>0</v>
      </c>
      <c r="AS124" s="61">
        <v>0</v>
      </c>
      <c r="AT124" s="61">
        <v>0</v>
      </c>
      <c r="AU124" s="61">
        <v>0</v>
      </c>
      <c r="AV124" s="61">
        <v>2.528642305258066</v>
      </c>
      <c r="AW124" s="61">
        <v>1.365366416129032</v>
      </c>
      <c r="AX124" s="61">
        <v>0</v>
      </c>
      <c r="AY124" s="61">
        <v>0</v>
      </c>
      <c r="AZ124" s="61">
        <v>11.755338681258062</v>
      </c>
      <c r="BA124" s="61">
        <v>0</v>
      </c>
      <c r="BB124" s="61">
        <v>0</v>
      </c>
      <c r="BC124" s="61">
        <v>0</v>
      </c>
      <c r="BD124" s="61">
        <v>0</v>
      </c>
      <c r="BE124" s="61">
        <v>0</v>
      </c>
      <c r="BF124" s="61">
        <v>0.58696383648387096</v>
      </c>
      <c r="BG124" s="61">
        <v>0</v>
      </c>
      <c r="BH124" s="61">
        <v>0</v>
      </c>
      <c r="BI124" s="61">
        <v>0</v>
      </c>
      <c r="BJ124" s="61">
        <v>0.30797738709677419</v>
      </c>
      <c r="BK124" s="62">
        <f t="shared" si="18"/>
        <v>16.753882590290321</v>
      </c>
    </row>
    <row r="125" spans="1:63">
      <c r="A125" s="50"/>
      <c r="B125" s="57" t="s">
        <v>196</v>
      </c>
      <c r="C125" s="61">
        <v>0</v>
      </c>
      <c r="D125" s="61">
        <v>0.37712055183870963</v>
      </c>
      <c r="E125" s="61">
        <v>0</v>
      </c>
      <c r="F125" s="61">
        <v>0</v>
      </c>
      <c r="G125" s="61">
        <v>0</v>
      </c>
      <c r="H125" s="61">
        <v>0.13995290951612904</v>
      </c>
      <c r="I125" s="61">
        <v>0</v>
      </c>
      <c r="J125" s="61">
        <v>0</v>
      </c>
      <c r="K125" s="61">
        <v>0</v>
      </c>
      <c r="L125" s="61">
        <v>0.7343794474193549</v>
      </c>
      <c r="M125" s="61">
        <v>0</v>
      </c>
      <c r="N125" s="61">
        <v>0</v>
      </c>
      <c r="O125" s="61">
        <v>0</v>
      </c>
      <c r="P125" s="61">
        <v>0</v>
      </c>
      <c r="Q125" s="61">
        <v>0</v>
      </c>
      <c r="R125" s="61">
        <v>2.1967358709677428E-3</v>
      </c>
      <c r="S125" s="61">
        <v>0</v>
      </c>
      <c r="T125" s="61">
        <v>0</v>
      </c>
      <c r="U125" s="61">
        <v>0</v>
      </c>
      <c r="V125" s="61">
        <v>0</v>
      </c>
      <c r="W125" s="61">
        <v>0</v>
      </c>
      <c r="X125" s="61">
        <v>0</v>
      </c>
      <c r="Y125" s="61">
        <v>0</v>
      </c>
      <c r="Z125" s="61">
        <v>0</v>
      </c>
      <c r="AA125" s="61">
        <v>0</v>
      </c>
      <c r="AB125" s="61">
        <v>0</v>
      </c>
      <c r="AC125" s="61">
        <v>0</v>
      </c>
      <c r="AD125" s="61">
        <v>0</v>
      </c>
      <c r="AE125" s="61">
        <v>0</v>
      </c>
      <c r="AF125" s="61">
        <v>0</v>
      </c>
      <c r="AG125" s="61">
        <v>0</v>
      </c>
      <c r="AH125" s="61">
        <v>0</v>
      </c>
      <c r="AI125" s="61">
        <v>0</v>
      </c>
      <c r="AJ125" s="61">
        <v>0</v>
      </c>
      <c r="AK125" s="61">
        <v>0</v>
      </c>
      <c r="AL125" s="61">
        <v>0</v>
      </c>
      <c r="AM125" s="61">
        <v>0</v>
      </c>
      <c r="AN125" s="61">
        <v>0</v>
      </c>
      <c r="AO125" s="61">
        <v>0</v>
      </c>
      <c r="AP125" s="61">
        <v>0</v>
      </c>
      <c r="AQ125" s="61">
        <v>0</v>
      </c>
      <c r="AR125" s="61">
        <v>0</v>
      </c>
      <c r="AS125" s="61">
        <v>0</v>
      </c>
      <c r="AT125" s="61">
        <v>0</v>
      </c>
      <c r="AU125" s="61">
        <v>0</v>
      </c>
      <c r="AV125" s="61">
        <v>4.8305006608387089</v>
      </c>
      <c r="AW125" s="61">
        <v>3.5112244702903217</v>
      </c>
      <c r="AX125" s="61">
        <v>0</v>
      </c>
      <c r="AY125" s="61">
        <v>0</v>
      </c>
      <c r="AZ125" s="61">
        <v>27.776607545709684</v>
      </c>
      <c r="BA125" s="61">
        <v>0</v>
      </c>
      <c r="BB125" s="61">
        <v>0</v>
      </c>
      <c r="BC125" s="61">
        <v>0</v>
      </c>
      <c r="BD125" s="61">
        <v>0</v>
      </c>
      <c r="BE125" s="61">
        <v>0</v>
      </c>
      <c r="BF125" s="61">
        <v>0.33663174596774198</v>
      </c>
      <c r="BG125" s="61">
        <v>0</v>
      </c>
      <c r="BH125" s="61">
        <v>0</v>
      </c>
      <c r="BI125" s="61">
        <v>0</v>
      </c>
      <c r="BJ125" s="61">
        <v>1.8403004318709679</v>
      </c>
      <c r="BK125" s="62">
        <f t="shared" si="18"/>
        <v>39.548914499322585</v>
      </c>
    </row>
    <row r="126" spans="1:63">
      <c r="A126" s="50"/>
      <c r="B126" s="57" t="s">
        <v>197</v>
      </c>
      <c r="C126" s="61">
        <v>0</v>
      </c>
      <c r="D126" s="61">
        <v>0.48773799019354835</v>
      </c>
      <c r="E126" s="61">
        <v>0</v>
      </c>
      <c r="F126" s="61">
        <v>0</v>
      </c>
      <c r="G126" s="61">
        <v>0</v>
      </c>
      <c r="H126" s="61">
        <v>0.71826168235483856</v>
      </c>
      <c r="I126" s="61">
        <v>0.46252193548387094</v>
      </c>
      <c r="J126" s="61">
        <v>0</v>
      </c>
      <c r="K126" s="61">
        <v>0</v>
      </c>
      <c r="L126" s="61">
        <v>9.0419857100322591</v>
      </c>
      <c r="M126" s="61">
        <v>0</v>
      </c>
      <c r="N126" s="61">
        <v>0</v>
      </c>
      <c r="O126" s="61">
        <v>0</v>
      </c>
      <c r="P126" s="61">
        <v>0</v>
      </c>
      <c r="Q126" s="61">
        <v>0</v>
      </c>
      <c r="R126" s="61">
        <v>0.14954692106451611</v>
      </c>
      <c r="S126" s="61">
        <v>0</v>
      </c>
      <c r="T126" s="61">
        <v>0</v>
      </c>
      <c r="U126" s="61">
        <v>0</v>
      </c>
      <c r="V126" s="61">
        <v>4.7804719354838689E-3</v>
      </c>
      <c r="W126" s="61">
        <v>0</v>
      </c>
      <c r="X126" s="61">
        <v>0</v>
      </c>
      <c r="Y126" s="61">
        <v>0</v>
      </c>
      <c r="Z126" s="61">
        <v>0</v>
      </c>
      <c r="AA126" s="61">
        <v>0</v>
      </c>
      <c r="AB126" s="61">
        <v>0</v>
      </c>
      <c r="AC126" s="61">
        <v>0</v>
      </c>
      <c r="AD126" s="61">
        <v>0</v>
      </c>
      <c r="AE126" s="61">
        <v>0</v>
      </c>
      <c r="AF126" s="61">
        <v>0</v>
      </c>
      <c r="AG126" s="61">
        <v>0</v>
      </c>
      <c r="AH126" s="61">
        <v>0</v>
      </c>
      <c r="AI126" s="61">
        <v>0</v>
      </c>
      <c r="AJ126" s="61">
        <v>0</v>
      </c>
      <c r="AK126" s="61">
        <v>0</v>
      </c>
      <c r="AL126" s="61">
        <v>0</v>
      </c>
      <c r="AM126" s="61">
        <v>0</v>
      </c>
      <c r="AN126" s="61">
        <v>0</v>
      </c>
      <c r="AO126" s="61">
        <v>0</v>
      </c>
      <c r="AP126" s="61">
        <v>0</v>
      </c>
      <c r="AQ126" s="61">
        <v>0</v>
      </c>
      <c r="AR126" s="61">
        <v>0</v>
      </c>
      <c r="AS126" s="61">
        <v>0</v>
      </c>
      <c r="AT126" s="61">
        <v>0</v>
      </c>
      <c r="AU126" s="61">
        <v>0</v>
      </c>
      <c r="AV126" s="61">
        <v>47.542803329032253</v>
      </c>
      <c r="AW126" s="61">
        <v>12.763755816838708</v>
      </c>
      <c r="AX126" s="61">
        <v>0</v>
      </c>
      <c r="AY126" s="61">
        <v>0</v>
      </c>
      <c r="AZ126" s="61">
        <v>47.359711158516127</v>
      </c>
      <c r="BA126" s="61">
        <v>0</v>
      </c>
      <c r="BB126" s="61">
        <v>0</v>
      </c>
      <c r="BC126" s="61">
        <v>0</v>
      </c>
      <c r="BD126" s="61">
        <v>0</v>
      </c>
      <c r="BE126" s="61">
        <v>0</v>
      </c>
      <c r="BF126" s="61">
        <v>25.133368099548417</v>
      </c>
      <c r="BG126" s="61">
        <v>1.7741674568064516</v>
      </c>
      <c r="BH126" s="61">
        <v>0</v>
      </c>
      <c r="BI126" s="61">
        <v>0</v>
      </c>
      <c r="BJ126" s="61">
        <v>13.571415600709678</v>
      </c>
      <c r="BK126" s="62">
        <f t="shared" si="18"/>
        <v>159.01005617251616</v>
      </c>
    </row>
    <row r="127" spans="1:63">
      <c r="A127" s="50"/>
      <c r="B127" s="57" t="s">
        <v>198</v>
      </c>
      <c r="C127" s="61">
        <v>0</v>
      </c>
      <c r="D127" s="61">
        <v>0</v>
      </c>
      <c r="E127" s="61">
        <v>0</v>
      </c>
      <c r="F127" s="61">
        <v>0</v>
      </c>
      <c r="G127" s="61">
        <v>0</v>
      </c>
      <c r="H127" s="61">
        <v>0.19378027909677414</v>
      </c>
      <c r="I127" s="61">
        <v>0</v>
      </c>
      <c r="J127" s="61">
        <v>0</v>
      </c>
      <c r="K127" s="61">
        <v>0</v>
      </c>
      <c r="L127" s="61">
        <v>0</v>
      </c>
      <c r="M127" s="61">
        <v>0</v>
      </c>
      <c r="N127" s="61">
        <v>0</v>
      </c>
      <c r="O127" s="61">
        <v>0</v>
      </c>
      <c r="P127" s="61">
        <v>0</v>
      </c>
      <c r="Q127" s="61">
        <v>0</v>
      </c>
      <c r="R127" s="61">
        <v>4.212193548387097E-2</v>
      </c>
      <c r="S127" s="61">
        <v>0</v>
      </c>
      <c r="T127" s="61">
        <v>0</v>
      </c>
      <c r="U127" s="61">
        <v>0</v>
      </c>
      <c r="V127" s="61">
        <v>0</v>
      </c>
      <c r="W127" s="61">
        <v>0</v>
      </c>
      <c r="X127" s="61">
        <v>0</v>
      </c>
      <c r="Y127" s="61">
        <v>0</v>
      </c>
      <c r="Z127" s="61">
        <v>0</v>
      </c>
      <c r="AA127" s="61">
        <v>0</v>
      </c>
      <c r="AB127" s="61">
        <v>0</v>
      </c>
      <c r="AC127" s="61">
        <v>0</v>
      </c>
      <c r="AD127" s="61">
        <v>0</v>
      </c>
      <c r="AE127" s="61">
        <v>0</v>
      </c>
      <c r="AF127" s="61">
        <v>0</v>
      </c>
      <c r="AG127" s="61">
        <v>0</v>
      </c>
      <c r="AH127" s="61">
        <v>0</v>
      </c>
      <c r="AI127" s="61">
        <v>0</v>
      </c>
      <c r="AJ127" s="61">
        <v>0</v>
      </c>
      <c r="AK127" s="61">
        <v>0</v>
      </c>
      <c r="AL127" s="61">
        <v>0</v>
      </c>
      <c r="AM127" s="61">
        <v>0</v>
      </c>
      <c r="AN127" s="61">
        <v>0</v>
      </c>
      <c r="AO127" s="61">
        <v>0</v>
      </c>
      <c r="AP127" s="61">
        <v>0</v>
      </c>
      <c r="AQ127" s="61">
        <v>0</v>
      </c>
      <c r="AR127" s="61">
        <v>0</v>
      </c>
      <c r="AS127" s="61">
        <v>0</v>
      </c>
      <c r="AT127" s="61">
        <v>0</v>
      </c>
      <c r="AU127" s="61">
        <v>0</v>
      </c>
      <c r="AV127" s="61">
        <v>14.493581643935478</v>
      </c>
      <c r="AW127" s="61">
        <v>0.84526920348387113</v>
      </c>
      <c r="AX127" s="61">
        <v>0</v>
      </c>
      <c r="AY127" s="61">
        <v>0</v>
      </c>
      <c r="AZ127" s="61">
        <v>22.211026698603479</v>
      </c>
      <c r="BA127" s="61">
        <v>0</v>
      </c>
      <c r="BB127" s="61">
        <v>0</v>
      </c>
      <c r="BC127" s="61">
        <v>0</v>
      </c>
      <c r="BD127" s="61">
        <v>0</v>
      </c>
      <c r="BE127" s="61">
        <v>0</v>
      </c>
      <c r="BF127" s="61">
        <v>1.73346445616129</v>
      </c>
      <c r="BG127" s="61">
        <v>0.19500978874193553</v>
      </c>
      <c r="BH127" s="61">
        <v>0</v>
      </c>
      <c r="BI127" s="61">
        <v>0</v>
      </c>
      <c r="BJ127" s="61">
        <v>0.32502498229032262</v>
      </c>
      <c r="BK127" s="62">
        <f t="shared" si="18"/>
        <v>40.039278987797026</v>
      </c>
    </row>
    <row r="128" spans="1:63">
      <c r="A128" s="50"/>
      <c r="B128" s="57" t="s">
        <v>199</v>
      </c>
      <c r="C128" s="61">
        <v>0</v>
      </c>
      <c r="D128" s="61">
        <v>0</v>
      </c>
      <c r="E128" s="61">
        <v>0</v>
      </c>
      <c r="F128" s="61">
        <v>0</v>
      </c>
      <c r="G128" s="61">
        <v>0</v>
      </c>
      <c r="H128" s="61">
        <v>0.10384347548387096</v>
      </c>
      <c r="I128" s="61">
        <v>0</v>
      </c>
      <c r="J128" s="61">
        <v>0</v>
      </c>
      <c r="K128" s="61">
        <v>0</v>
      </c>
      <c r="L128" s="61">
        <v>0</v>
      </c>
      <c r="M128" s="61">
        <v>0</v>
      </c>
      <c r="N128" s="61">
        <v>0</v>
      </c>
      <c r="O128" s="61">
        <v>0</v>
      </c>
      <c r="P128" s="61">
        <v>0</v>
      </c>
      <c r="Q128" s="61">
        <v>0</v>
      </c>
      <c r="R128" s="61">
        <v>1.3621119258064517E-2</v>
      </c>
      <c r="S128" s="61">
        <v>0</v>
      </c>
      <c r="T128" s="61">
        <v>0</v>
      </c>
      <c r="U128" s="61">
        <v>0</v>
      </c>
      <c r="V128" s="61">
        <v>0</v>
      </c>
      <c r="W128" s="61">
        <v>0</v>
      </c>
      <c r="X128" s="61">
        <v>0</v>
      </c>
      <c r="Y128" s="61">
        <v>0</v>
      </c>
      <c r="Z128" s="61">
        <v>0</v>
      </c>
      <c r="AA128" s="61">
        <v>0</v>
      </c>
      <c r="AB128" s="61">
        <v>0</v>
      </c>
      <c r="AC128" s="61">
        <v>0</v>
      </c>
      <c r="AD128" s="61">
        <v>0</v>
      </c>
      <c r="AE128" s="61">
        <v>0</v>
      </c>
      <c r="AF128" s="61">
        <v>0</v>
      </c>
      <c r="AG128" s="61">
        <v>0</v>
      </c>
      <c r="AH128" s="61">
        <v>0</v>
      </c>
      <c r="AI128" s="61">
        <v>0</v>
      </c>
      <c r="AJ128" s="61">
        <v>0</v>
      </c>
      <c r="AK128" s="61">
        <v>0</v>
      </c>
      <c r="AL128" s="61">
        <v>0</v>
      </c>
      <c r="AM128" s="61">
        <v>0</v>
      </c>
      <c r="AN128" s="61">
        <v>0</v>
      </c>
      <c r="AO128" s="61">
        <v>0</v>
      </c>
      <c r="AP128" s="61">
        <v>0</v>
      </c>
      <c r="AQ128" s="61">
        <v>0</v>
      </c>
      <c r="AR128" s="61">
        <v>0</v>
      </c>
      <c r="AS128" s="61">
        <v>0</v>
      </c>
      <c r="AT128" s="61">
        <v>0</v>
      </c>
      <c r="AU128" s="61">
        <v>0</v>
      </c>
      <c r="AV128" s="61">
        <v>3.9595866935483874</v>
      </c>
      <c r="AW128" s="61">
        <v>0.31372559677419354</v>
      </c>
      <c r="AX128" s="61">
        <v>0</v>
      </c>
      <c r="AY128" s="61">
        <v>0</v>
      </c>
      <c r="AZ128" s="61">
        <v>13.530614986064519</v>
      </c>
      <c r="BA128" s="61">
        <v>0</v>
      </c>
      <c r="BB128" s="61">
        <v>0</v>
      </c>
      <c r="BC128" s="61">
        <v>0</v>
      </c>
      <c r="BD128" s="61">
        <v>0</v>
      </c>
      <c r="BE128" s="61">
        <v>0</v>
      </c>
      <c r="BF128" s="61">
        <v>0.39331764409677417</v>
      </c>
      <c r="BG128" s="61">
        <v>0</v>
      </c>
      <c r="BH128" s="61">
        <v>0</v>
      </c>
      <c r="BI128" s="61">
        <v>0</v>
      </c>
      <c r="BJ128" s="61">
        <v>4.0058059228064513</v>
      </c>
      <c r="BK128" s="62">
        <f t="shared" si="18"/>
        <v>22.320515438032263</v>
      </c>
    </row>
    <row r="129" spans="1:63">
      <c r="A129" s="50"/>
      <c r="B129" s="57" t="s">
        <v>200</v>
      </c>
      <c r="C129" s="61">
        <v>0</v>
      </c>
      <c r="D129" s="61">
        <v>0</v>
      </c>
      <c r="E129" s="61">
        <v>0</v>
      </c>
      <c r="F129" s="61">
        <v>0</v>
      </c>
      <c r="G129" s="61">
        <v>0</v>
      </c>
      <c r="H129" s="61">
        <v>8.0764004193548386E-2</v>
      </c>
      <c r="I129" s="61">
        <v>0</v>
      </c>
      <c r="J129" s="61">
        <v>0</v>
      </c>
      <c r="K129" s="61">
        <v>0</v>
      </c>
      <c r="L129" s="61">
        <v>0</v>
      </c>
      <c r="M129" s="61">
        <v>0</v>
      </c>
      <c r="N129" s="61">
        <v>0</v>
      </c>
      <c r="O129" s="61">
        <v>0</v>
      </c>
      <c r="P129" s="61">
        <v>0</v>
      </c>
      <c r="Q129" s="61">
        <v>0</v>
      </c>
      <c r="R129" s="61">
        <v>0.17508044664516129</v>
      </c>
      <c r="S129" s="61">
        <v>0</v>
      </c>
      <c r="T129" s="61">
        <v>0</v>
      </c>
      <c r="U129" s="61">
        <v>0</v>
      </c>
      <c r="V129" s="61">
        <v>0.21651363870967741</v>
      </c>
      <c r="W129" s="61">
        <v>0</v>
      </c>
      <c r="X129" s="61">
        <v>0</v>
      </c>
      <c r="Y129" s="61">
        <v>0</v>
      </c>
      <c r="Z129" s="61">
        <v>0</v>
      </c>
      <c r="AA129" s="61">
        <v>0</v>
      </c>
      <c r="AB129" s="61">
        <v>0</v>
      </c>
      <c r="AC129" s="61">
        <v>0</v>
      </c>
      <c r="AD129" s="61">
        <v>0</v>
      </c>
      <c r="AE129" s="61">
        <v>0</v>
      </c>
      <c r="AF129" s="61">
        <v>0</v>
      </c>
      <c r="AG129" s="61">
        <v>0</v>
      </c>
      <c r="AH129" s="61">
        <v>0</v>
      </c>
      <c r="AI129" s="61">
        <v>0</v>
      </c>
      <c r="AJ129" s="61">
        <v>0</v>
      </c>
      <c r="AK129" s="61">
        <v>0</v>
      </c>
      <c r="AL129" s="61">
        <v>0</v>
      </c>
      <c r="AM129" s="61">
        <v>0</v>
      </c>
      <c r="AN129" s="61">
        <v>0</v>
      </c>
      <c r="AO129" s="61">
        <v>0</v>
      </c>
      <c r="AP129" s="61">
        <v>0</v>
      </c>
      <c r="AQ129" s="61">
        <v>0</v>
      </c>
      <c r="AR129" s="61">
        <v>0</v>
      </c>
      <c r="AS129" s="61">
        <v>0</v>
      </c>
      <c r="AT129" s="61">
        <v>0</v>
      </c>
      <c r="AU129" s="61">
        <v>0</v>
      </c>
      <c r="AV129" s="61">
        <v>9.1010949568709751</v>
      </c>
      <c r="AW129" s="61">
        <v>0.93733103225806447</v>
      </c>
      <c r="AX129" s="61">
        <v>0</v>
      </c>
      <c r="AY129" s="61">
        <v>0</v>
      </c>
      <c r="AZ129" s="61">
        <v>22.323720101064492</v>
      </c>
      <c r="BA129" s="61">
        <v>0</v>
      </c>
      <c r="BB129" s="61">
        <v>0</v>
      </c>
      <c r="BC129" s="61">
        <v>0</v>
      </c>
      <c r="BD129" s="61">
        <v>0</v>
      </c>
      <c r="BE129" s="61">
        <v>0</v>
      </c>
      <c r="BF129" s="61">
        <v>7.2441419928387152</v>
      </c>
      <c r="BG129" s="61">
        <v>0</v>
      </c>
      <c r="BH129" s="61">
        <v>0</v>
      </c>
      <c r="BI129" s="61">
        <v>0</v>
      </c>
      <c r="BJ129" s="61">
        <v>6.90665533687097</v>
      </c>
      <c r="BK129" s="62">
        <f t="shared" si="18"/>
        <v>46.985301509451602</v>
      </c>
    </row>
    <row r="130" spans="1:63">
      <c r="A130" s="50"/>
      <c r="B130" s="57" t="s">
        <v>201</v>
      </c>
      <c r="C130" s="61">
        <v>0</v>
      </c>
      <c r="D130" s="61">
        <v>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v>0</v>
      </c>
      <c r="L130" s="61">
        <v>0</v>
      </c>
      <c r="M130" s="61">
        <v>0</v>
      </c>
      <c r="N130" s="61">
        <v>0</v>
      </c>
      <c r="O130" s="61">
        <v>0</v>
      </c>
      <c r="P130" s="61">
        <v>0</v>
      </c>
      <c r="Q130" s="61">
        <v>0</v>
      </c>
      <c r="R130" s="61">
        <v>0</v>
      </c>
      <c r="S130" s="61">
        <v>0</v>
      </c>
      <c r="T130" s="61">
        <v>0</v>
      </c>
      <c r="U130" s="61">
        <v>0</v>
      </c>
      <c r="V130" s="61">
        <v>0</v>
      </c>
      <c r="W130" s="61">
        <v>0</v>
      </c>
      <c r="X130" s="61">
        <v>0</v>
      </c>
      <c r="Y130" s="61">
        <v>0</v>
      </c>
      <c r="Z130" s="61">
        <v>0</v>
      </c>
      <c r="AA130" s="61">
        <v>0</v>
      </c>
      <c r="AB130" s="61">
        <v>0</v>
      </c>
      <c r="AC130" s="61">
        <v>0</v>
      </c>
      <c r="AD130" s="61">
        <v>0</v>
      </c>
      <c r="AE130" s="61">
        <v>0</v>
      </c>
      <c r="AF130" s="61">
        <v>0</v>
      </c>
      <c r="AG130" s="61">
        <v>0</v>
      </c>
      <c r="AH130" s="61">
        <v>0</v>
      </c>
      <c r="AI130" s="61">
        <v>0</v>
      </c>
      <c r="AJ130" s="61">
        <v>0</v>
      </c>
      <c r="AK130" s="61">
        <v>0</v>
      </c>
      <c r="AL130" s="61">
        <v>0</v>
      </c>
      <c r="AM130" s="61">
        <v>0</v>
      </c>
      <c r="AN130" s="61">
        <v>0</v>
      </c>
      <c r="AO130" s="61">
        <v>0</v>
      </c>
      <c r="AP130" s="61">
        <v>0</v>
      </c>
      <c r="AQ130" s="61">
        <v>0</v>
      </c>
      <c r="AR130" s="61">
        <v>0</v>
      </c>
      <c r="AS130" s="61">
        <v>0</v>
      </c>
      <c r="AT130" s="61">
        <v>0</v>
      </c>
      <c r="AU130" s="61">
        <v>0</v>
      </c>
      <c r="AV130" s="61">
        <v>0</v>
      </c>
      <c r="AW130" s="61">
        <v>0</v>
      </c>
      <c r="AX130" s="61">
        <v>0</v>
      </c>
      <c r="AY130" s="61">
        <v>0</v>
      </c>
      <c r="AZ130" s="61">
        <v>0</v>
      </c>
      <c r="BA130" s="61">
        <v>0</v>
      </c>
      <c r="BB130" s="61">
        <v>0</v>
      </c>
      <c r="BC130" s="61">
        <v>0</v>
      </c>
      <c r="BD130" s="61">
        <v>0</v>
      </c>
      <c r="BE130" s="61">
        <v>0</v>
      </c>
      <c r="BF130" s="61">
        <v>0</v>
      </c>
      <c r="BG130" s="61">
        <v>0</v>
      </c>
      <c r="BH130" s="61">
        <v>0</v>
      </c>
      <c r="BI130" s="61">
        <v>0</v>
      </c>
      <c r="BJ130" s="61">
        <v>0</v>
      </c>
      <c r="BK130" s="62">
        <f t="shared" si="18"/>
        <v>0</v>
      </c>
    </row>
    <row r="131" spans="1:63">
      <c r="A131" s="50"/>
      <c r="B131" s="57" t="s">
        <v>202</v>
      </c>
      <c r="C131" s="61">
        <v>0</v>
      </c>
      <c r="D131" s="61">
        <v>0</v>
      </c>
      <c r="E131" s="61">
        <v>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v>0</v>
      </c>
      <c r="L131" s="61">
        <v>0</v>
      </c>
      <c r="M131" s="61">
        <v>0</v>
      </c>
      <c r="N131" s="61">
        <v>0</v>
      </c>
      <c r="O131" s="61">
        <v>0</v>
      </c>
      <c r="P131" s="61">
        <v>0</v>
      </c>
      <c r="Q131" s="61">
        <v>0</v>
      </c>
      <c r="R131" s="61">
        <v>0</v>
      </c>
      <c r="S131" s="61">
        <v>0</v>
      </c>
      <c r="T131" s="61">
        <v>0</v>
      </c>
      <c r="U131" s="61">
        <v>0</v>
      </c>
      <c r="V131" s="61">
        <v>0</v>
      </c>
      <c r="W131" s="61">
        <v>0</v>
      </c>
      <c r="X131" s="61">
        <v>0</v>
      </c>
      <c r="Y131" s="61">
        <v>0</v>
      </c>
      <c r="Z131" s="61">
        <v>0</v>
      </c>
      <c r="AA131" s="61">
        <v>0</v>
      </c>
      <c r="AB131" s="61">
        <v>0</v>
      </c>
      <c r="AC131" s="61">
        <v>0</v>
      </c>
      <c r="AD131" s="61">
        <v>0</v>
      </c>
      <c r="AE131" s="61">
        <v>0</v>
      </c>
      <c r="AF131" s="61">
        <v>0</v>
      </c>
      <c r="AG131" s="61">
        <v>0</v>
      </c>
      <c r="AH131" s="61">
        <v>0</v>
      </c>
      <c r="AI131" s="61">
        <v>0</v>
      </c>
      <c r="AJ131" s="61">
        <v>0</v>
      </c>
      <c r="AK131" s="61">
        <v>0</v>
      </c>
      <c r="AL131" s="61">
        <v>0</v>
      </c>
      <c r="AM131" s="61">
        <v>0</v>
      </c>
      <c r="AN131" s="61">
        <v>0</v>
      </c>
      <c r="AO131" s="61">
        <v>0</v>
      </c>
      <c r="AP131" s="61">
        <v>0</v>
      </c>
      <c r="AQ131" s="61">
        <v>0</v>
      </c>
      <c r="AR131" s="61">
        <v>0</v>
      </c>
      <c r="AS131" s="61">
        <v>0</v>
      </c>
      <c r="AT131" s="61">
        <v>0</v>
      </c>
      <c r="AU131" s="61">
        <v>0</v>
      </c>
      <c r="AV131" s="61">
        <v>0</v>
      </c>
      <c r="AW131" s="61">
        <v>0</v>
      </c>
      <c r="AX131" s="61">
        <v>0</v>
      </c>
      <c r="AY131" s="61">
        <v>0</v>
      </c>
      <c r="AZ131" s="61">
        <v>0</v>
      </c>
      <c r="BA131" s="61">
        <v>0</v>
      </c>
      <c r="BB131" s="61">
        <v>0</v>
      </c>
      <c r="BC131" s="61">
        <v>0</v>
      </c>
      <c r="BD131" s="61">
        <v>0</v>
      </c>
      <c r="BE131" s="61">
        <v>0</v>
      </c>
      <c r="BF131" s="61">
        <v>0</v>
      </c>
      <c r="BG131" s="61">
        <v>0</v>
      </c>
      <c r="BH131" s="61">
        <v>0</v>
      </c>
      <c r="BI131" s="61">
        <v>0</v>
      </c>
      <c r="BJ131" s="61">
        <v>0</v>
      </c>
      <c r="BK131" s="62">
        <f t="shared" si="18"/>
        <v>0</v>
      </c>
    </row>
    <row r="132" spans="1:63" s="76" customFormat="1">
      <c r="A132" s="50"/>
      <c r="B132" s="74" t="s">
        <v>89</v>
      </c>
      <c r="C132" s="75">
        <f>SUM(C120:C131)</f>
        <v>0</v>
      </c>
      <c r="D132" s="75">
        <f t="shared" ref="D132:BK132" si="19">SUM(D120:D131)</f>
        <v>94.677407050322586</v>
      </c>
      <c r="E132" s="75">
        <f t="shared" si="19"/>
        <v>0</v>
      </c>
      <c r="F132" s="75">
        <f t="shared" si="19"/>
        <v>0</v>
      </c>
      <c r="G132" s="75">
        <f t="shared" si="19"/>
        <v>0</v>
      </c>
      <c r="H132" s="75">
        <f t="shared" si="19"/>
        <v>6.6371799048709681</v>
      </c>
      <c r="I132" s="75">
        <f t="shared" si="19"/>
        <v>289.69758028403231</v>
      </c>
      <c r="J132" s="75">
        <f t="shared" si="19"/>
        <v>0</v>
      </c>
      <c r="K132" s="75">
        <f t="shared" si="19"/>
        <v>0</v>
      </c>
      <c r="L132" s="75">
        <f t="shared" si="19"/>
        <v>110.56667527861292</v>
      </c>
      <c r="M132" s="75">
        <f t="shared" si="19"/>
        <v>0</v>
      </c>
      <c r="N132" s="75">
        <f t="shared" si="19"/>
        <v>0</v>
      </c>
      <c r="O132" s="75">
        <f t="shared" si="19"/>
        <v>0</v>
      </c>
      <c r="P132" s="75">
        <f t="shared" si="19"/>
        <v>0</v>
      </c>
      <c r="Q132" s="75">
        <f t="shared" si="19"/>
        <v>0</v>
      </c>
      <c r="R132" s="75">
        <f t="shared" si="19"/>
        <v>1.1175761678139555</v>
      </c>
      <c r="S132" s="75">
        <f t="shared" si="19"/>
        <v>0</v>
      </c>
      <c r="T132" s="75">
        <f t="shared" si="19"/>
        <v>0</v>
      </c>
      <c r="U132" s="75">
        <f t="shared" si="19"/>
        <v>0</v>
      </c>
      <c r="V132" s="75">
        <f t="shared" si="19"/>
        <v>0.60608002893548385</v>
      </c>
      <c r="W132" s="75">
        <f t="shared" si="19"/>
        <v>0</v>
      </c>
      <c r="X132" s="75">
        <f t="shared" si="19"/>
        <v>0</v>
      </c>
      <c r="Y132" s="75">
        <f t="shared" si="19"/>
        <v>0</v>
      </c>
      <c r="Z132" s="75">
        <f t="shared" si="19"/>
        <v>0</v>
      </c>
      <c r="AA132" s="75">
        <f t="shared" si="19"/>
        <v>0</v>
      </c>
      <c r="AB132" s="75">
        <f t="shared" si="19"/>
        <v>0</v>
      </c>
      <c r="AC132" s="75">
        <f t="shared" si="19"/>
        <v>0</v>
      </c>
      <c r="AD132" s="75">
        <f t="shared" si="19"/>
        <v>0</v>
      </c>
      <c r="AE132" s="75">
        <f t="shared" si="19"/>
        <v>0</v>
      </c>
      <c r="AF132" s="75">
        <f t="shared" si="19"/>
        <v>0</v>
      </c>
      <c r="AG132" s="75">
        <f t="shared" si="19"/>
        <v>0</v>
      </c>
      <c r="AH132" s="75">
        <f t="shared" si="19"/>
        <v>0</v>
      </c>
      <c r="AI132" s="75">
        <f t="shared" si="19"/>
        <v>0</v>
      </c>
      <c r="AJ132" s="75">
        <f t="shared" si="19"/>
        <v>0</v>
      </c>
      <c r="AK132" s="75">
        <f t="shared" si="19"/>
        <v>0</v>
      </c>
      <c r="AL132" s="75">
        <f t="shared" si="19"/>
        <v>0</v>
      </c>
      <c r="AM132" s="75">
        <f t="shared" si="19"/>
        <v>0</v>
      </c>
      <c r="AN132" s="75">
        <f t="shared" si="19"/>
        <v>0</v>
      </c>
      <c r="AO132" s="75">
        <f t="shared" si="19"/>
        <v>0</v>
      </c>
      <c r="AP132" s="75">
        <f t="shared" si="19"/>
        <v>0</v>
      </c>
      <c r="AQ132" s="75">
        <f t="shared" si="19"/>
        <v>0</v>
      </c>
      <c r="AR132" s="75">
        <f t="shared" si="19"/>
        <v>0</v>
      </c>
      <c r="AS132" s="75">
        <f t="shared" si="19"/>
        <v>0</v>
      </c>
      <c r="AT132" s="75">
        <f t="shared" si="19"/>
        <v>0</v>
      </c>
      <c r="AU132" s="75">
        <f t="shared" si="19"/>
        <v>0</v>
      </c>
      <c r="AV132" s="75">
        <f t="shared" si="19"/>
        <v>227.74636666261301</v>
      </c>
      <c r="AW132" s="75">
        <f t="shared" si="19"/>
        <v>99.709412139354825</v>
      </c>
      <c r="AX132" s="75">
        <f t="shared" si="19"/>
        <v>0</v>
      </c>
      <c r="AY132" s="75">
        <f t="shared" si="19"/>
        <v>0</v>
      </c>
      <c r="AZ132" s="75">
        <f t="shared" si="19"/>
        <v>474.60825697505521</v>
      </c>
      <c r="BA132" s="75">
        <f t="shared" si="19"/>
        <v>0</v>
      </c>
      <c r="BB132" s="75">
        <f t="shared" si="19"/>
        <v>0</v>
      </c>
      <c r="BC132" s="75">
        <f t="shared" si="19"/>
        <v>0</v>
      </c>
      <c r="BD132" s="75">
        <f t="shared" si="19"/>
        <v>0</v>
      </c>
      <c r="BE132" s="75">
        <f t="shared" si="19"/>
        <v>0</v>
      </c>
      <c r="BF132" s="75">
        <f t="shared" si="19"/>
        <v>71.766439628612972</v>
      </c>
      <c r="BG132" s="75">
        <f t="shared" si="19"/>
        <v>8.9910596980322595</v>
      </c>
      <c r="BH132" s="75">
        <f t="shared" si="19"/>
        <v>0</v>
      </c>
      <c r="BI132" s="75">
        <f t="shared" si="19"/>
        <v>0</v>
      </c>
      <c r="BJ132" s="75">
        <f t="shared" si="19"/>
        <v>42.710551338741936</v>
      </c>
      <c r="BK132" s="75">
        <f t="shared" si="19"/>
        <v>1428.8345851569982</v>
      </c>
    </row>
    <row r="133" spans="1:63">
      <c r="A133" s="50"/>
      <c r="B133" s="74" t="s">
        <v>87</v>
      </c>
      <c r="C133" s="67">
        <f t="shared" ref="C133:AH133" si="20">C117+C132</f>
        <v>0</v>
      </c>
      <c r="D133" s="67">
        <f t="shared" si="20"/>
        <v>95.540285182548388</v>
      </c>
      <c r="E133" s="67">
        <f t="shared" si="20"/>
        <v>0</v>
      </c>
      <c r="F133" s="67">
        <f t="shared" si="20"/>
        <v>0</v>
      </c>
      <c r="G133" s="67">
        <f t="shared" si="20"/>
        <v>0</v>
      </c>
      <c r="H133" s="67">
        <f t="shared" si="20"/>
        <v>7.0273863647741939</v>
      </c>
      <c r="I133" s="67">
        <f t="shared" si="20"/>
        <v>290.1515008161291</v>
      </c>
      <c r="J133" s="67">
        <f t="shared" si="20"/>
        <v>0</v>
      </c>
      <c r="K133" s="67">
        <f t="shared" si="20"/>
        <v>0</v>
      </c>
      <c r="L133" s="67">
        <f t="shared" si="20"/>
        <v>110.67569434412904</v>
      </c>
      <c r="M133" s="67">
        <f t="shared" si="20"/>
        <v>0</v>
      </c>
      <c r="N133" s="67">
        <f t="shared" si="20"/>
        <v>0</v>
      </c>
      <c r="O133" s="67">
        <f t="shared" si="20"/>
        <v>0</v>
      </c>
      <c r="P133" s="67">
        <f t="shared" si="20"/>
        <v>0</v>
      </c>
      <c r="Q133" s="67">
        <f t="shared" si="20"/>
        <v>0</v>
      </c>
      <c r="R133" s="67">
        <f t="shared" si="20"/>
        <v>1.3146602150397619</v>
      </c>
      <c r="S133" s="67">
        <f t="shared" si="20"/>
        <v>0</v>
      </c>
      <c r="T133" s="67">
        <f t="shared" si="20"/>
        <v>0</v>
      </c>
      <c r="U133" s="67">
        <f t="shared" si="20"/>
        <v>0</v>
      </c>
      <c r="V133" s="67">
        <f t="shared" si="20"/>
        <v>0.60608002893548385</v>
      </c>
      <c r="W133" s="67">
        <f t="shared" si="20"/>
        <v>0</v>
      </c>
      <c r="X133" s="67">
        <f t="shared" si="20"/>
        <v>0</v>
      </c>
      <c r="Y133" s="67">
        <f t="shared" si="20"/>
        <v>0</v>
      </c>
      <c r="Z133" s="67">
        <f t="shared" si="20"/>
        <v>0</v>
      </c>
      <c r="AA133" s="67">
        <f t="shared" si="20"/>
        <v>0</v>
      </c>
      <c r="AB133" s="67">
        <f t="shared" si="20"/>
        <v>0</v>
      </c>
      <c r="AC133" s="67">
        <f t="shared" si="20"/>
        <v>0</v>
      </c>
      <c r="AD133" s="67">
        <f t="shared" si="20"/>
        <v>0</v>
      </c>
      <c r="AE133" s="67">
        <f t="shared" si="20"/>
        <v>0</v>
      </c>
      <c r="AF133" s="67">
        <f t="shared" si="20"/>
        <v>0</v>
      </c>
      <c r="AG133" s="67">
        <f t="shared" si="20"/>
        <v>0</v>
      </c>
      <c r="AH133" s="67">
        <f t="shared" si="20"/>
        <v>0</v>
      </c>
      <c r="AI133" s="67">
        <f t="shared" ref="AI133:BK133" si="21">AI117+AI132</f>
        <v>0</v>
      </c>
      <c r="AJ133" s="67">
        <f t="shared" si="21"/>
        <v>0</v>
      </c>
      <c r="AK133" s="67">
        <f t="shared" si="21"/>
        <v>0</v>
      </c>
      <c r="AL133" s="67">
        <f t="shared" si="21"/>
        <v>0</v>
      </c>
      <c r="AM133" s="67">
        <f t="shared" si="21"/>
        <v>0</v>
      </c>
      <c r="AN133" s="67">
        <f t="shared" si="21"/>
        <v>0</v>
      </c>
      <c r="AO133" s="67">
        <f t="shared" si="21"/>
        <v>0</v>
      </c>
      <c r="AP133" s="67">
        <f t="shared" si="21"/>
        <v>0</v>
      </c>
      <c r="AQ133" s="67">
        <f t="shared" si="21"/>
        <v>0</v>
      </c>
      <c r="AR133" s="67">
        <f t="shared" si="21"/>
        <v>0</v>
      </c>
      <c r="AS133" s="67">
        <f t="shared" si="21"/>
        <v>0</v>
      </c>
      <c r="AT133" s="67">
        <f t="shared" si="21"/>
        <v>0</v>
      </c>
      <c r="AU133" s="67">
        <f t="shared" si="21"/>
        <v>0</v>
      </c>
      <c r="AV133" s="67">
        <f t="shared" si="21"/>
        <v>289.12441834477437</v>
      </c>
      <c r="AW133" s="67">
        <f t="shared" si="21"/>
        <v>101.10070583090321</v>
      </c>
      <c r="AX133" s="67">
        <f t="shared" si="21"/>
        <v>0</v>
      </c>
      <c r="AY133" s="67">
        <f t="shared" si="21"/>
        <v>0</v>
      </c>
      <c r="AZ133" s="67">
        <f t="shared" si="21"/>
        <v>483.4841400767649</v>
      </c>
      <c r="BA133" s="67">
        <f t="shared" si="21"/>
        <v>0</v>
      </c>
      <c r="BB133" s="67">
        <f t="shared" si="21"/>
        <v>0</v>
      </c>
      <c r="BC133" s="67">
        <f t="shared" si="21"/>
        <v>0</v>
      </c>
      <c r="BD133" s="67">
        <f t="shared" si="21"/>
        <v>0</v>
      </c>
      <c r="BE133" s="67">
        <f t="shared" si="21"/>
        <v>0</v>
      </c>
      <c r="BF133" s="67">
        <f t="shared" si="21"/>
        <v>89.658326180828723</v>
      </c>
      <c r="BG133" s="67">
        <f t="shared" si="21"/>
        <v>10.075190183806454</v>
      </c>
      <c r="BH133" s="67">
        <f t="shared" si="21"/>
        <v>0</v>
      </c>
      <c r="BI133" s="67">
        <f t="shared" si="21"/>
        <v>0</v>
      </c>
      <c r="BJ133" s="67">
        <f t="shared" si="21"/>
        <v>46.11444335136509</v>
      </c>
      <c r="BK133" s="75">
        <f t="shared" si="21"/>
        <v>1524.8728309199985</v>
      </c>
    </row>
    <row r="134" spans="1:63">
      <c r="A134" s="50"/>
      <c r="B134" s="56"/>
      <c r="C134" s="64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6"/>
    </row>
    <row r="135" spans="1:63">
      <c r="A135" s="50" t="s">
        <v>18</v>
      </c>
      <c r="B135" s="51" t="s">
        <v>8</v>
      </c>
      <c r="C135" s="6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6"/>
    </row>
    <row r="136" spans="1:63">
      <c r="A136" s="50" t="s">
        <v>79</v>
      </c>
      <c r="B136" s="56" t="s">
        <v>19</v>
      </c>
      <c r="C136" s="64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6"/>
    </row>
    <row r="137" spans="1:63">
      <c r="A137" s="50"/>
      <c r="B137" s="57" t="s">
        <v>39</v>
      </c>
      <c r="C137" s="67"/>
      <c r="D137" s="61"/>
      <c r="E137" s="61"/>
      <c r="F137" s="61"/>
      <c r="G137" s="68"/>
      <c r="H137" s="67"/>
      <c r="I137" s="61"/>
      <c r="J137" s="61"/>
      <c r="K137" s="61"/>
      <c r="L137" s="68"/>
      <c r="M137" s="67"/>
      <c r="N137" s="61"/>
      <c r="O137" s="61"/>
      <c r="P137" s="61"/>
      <c r="Q137" s="68"/>
      <c r="R137" s="67"/>
      <c r="S137" s="61"/>
      <c r="T137" s="61"/>
      <c r="U137" s="61"/>
      <c r="V137" s="68"/>
      <c r="W137" s="67"/>
      <c r="X137" s="61"/>
      <c r="Y137" s="61"/>
      <c r="Z137" s="61"/>
      <c r="AA137" s="68"/>
      <c r="AB137" s="67"/>
      <c r="AC137" s="61"/>
      <c r="AD137" s="61"/>
      <c r="AE137" s="61"/>
      <c r="AF137" s="68"/>
      <c r="AG137" s="67"/>
      <c r="AH137" s="61"/>
      <c r="AI137" s="61"/>
      <c r="AJ137" s="61"/>
      <c r="AK137" s="68"/>
      <c r="AL137" s="67"/>
      <c r="AM137" s="61"/>
      <c r="AN137" s="61"/>
      <c r="AO137" s="61"/>
      <c r="AP137" s="68"/>
      <c r="AQ137" s="67"/>
      <c r="AR137" s="61"/>
      <c r="AS137" s="61"/>
      <c r="AT137" s="61"/>
      <c r="AU137" s="68"/>
      <c r="AV137" s="67"/>
      <c r="AW137" s="61"/>
      <c r="AX137" s="61"/>
      <c r="AY137" s="61"/>
      <c r="AZ137" s="68"/>
      <c r="BA137" s="67"/>
      <c r="BB137" s="61"/>
      <c r="BC137" s="61"/>
      <c r="BD137" s="61"/>
      <c r="BE137" s="68"/>
      <c r="BF137" s="67"/>
      <c r="BG137" s="61"/>
      <c r="BH137" s="61"/>
      <c r="BI137" s="61"/>
      <c r="BJ137" s="68"/>
      <c r="BK137" s="69"/>
    </row>
    <row r="138" spans="1:63">
      <c r="A138" s="50"/>
      <c r="B138" s="74" t="s">
        <v>86</v>
      </c>
      <c r="C138" s="67"/>
      <c r="D138" s="61"/>
      <c r="E138" s="61"/>
      <c r="F138" s="61"/>
      <c r="G138" s="68"/>
      <c r="H138" s="67"/>
      <c r="I138" s="61"/>
      <c r="J138" s="61"/>
      <c r="K138" s="61"/>
      <c r="L138" s="68"/>
      <c r="M138" s="67"/>
      <c r="N138" s="61"/>
      <c r="O138" s="61"/>
      <c r="P138" s="61"/>
      <c r="Q138" s="68"/>
      <c r="R138" s="67"/>
      <c r="S138" s="61"/>
      <c r="T138" s="61"/>
      <c r="U138" s="61"/>
      <c r="V138" s="68"/>
      <c r="W138" s="67"/>
      <c r="X138" s="61"/>
      <c r="Y138" s="61"/>
      <c r="Z138" s="61"/>
      <c r="AA138" s="68"/>
      <c r="AB138" s="67"/>
      <c r="AC138" s="61"/>
      <c r="AD138" s="61"/>
      <c r="AE138" s="61"/>
      <c r="AF138" s="68"/>
      <c r="AG138" s="67"/>
      <c r="AH138" s="61"/>
      <c r="AI138" s="61"/>
      <c r="AJ138" s="61"/>
      <c r="AK138" s="68"/>
      <c r="AL138" s="67"/>
      <c r="AM138" s="61"/>
      <c r="AN138" s="61"/>
      <c r="AO138" s="61"/>
      <c r="AP138" s="68"/>
      <c r="AQ138" s="67"/>
      <c r="AR138" s="61"/>
      <c r="AS138" s="61"/>
      <c r="AT138" s="61"/>
      <c r="AU138" s="68"/>
      <c r="AV138" s="67"/>
      <c r="AW138" s="61"/>
      <c r="AX138" s="61"/>
      <c r="AY138" s="61"/>
      <c r="AZ138" s="68"/>
      <c r="BA138" s="67"/>
      <c r="BB138" s="61"/>
      <c r="BC138" s="61"/>
      <c r="BD138" s="61"/>
      <c r="BE138" s="68"/>
      <c r="BF138" s="67"/>
      <c r="BG138" s="61"/>
      <c r="BH138" s="61"/>
      <c r="BI138" s="61"/>
      <c r="BJ138" s="68"/>
      <c r="BK138" s="69"/>
    </row>
    <row r="139" spans="1:63">
      <c r="A139" s="50"/>
      <c r="B139" s="56"/>
      <c r="C139" s="6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6"/>
    </row>
    <row r="140" spans="1:63">
      <c r="A140" s="50" t="s">
        <v>4</v>
      </c>
      <c r="B140" s="51" t="s">
        <v>9</v>
      </c>
      <c r="C140" s="64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6"/>
    </row>
    <row r="141" spans="1:63">
      <c r="A141" s="50" t="s">
        <v>79</v>
      </c>
      <c r="B141" s="56" t="s">
        <v>20</v>
      </c>
      <c r="C141" s="64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6"/>
    </row>
    <row r="142" spans="1:63">
      <c r="A142" s="50"/>
      <c r="B142" s="57" t="s">
        <v>39</v>
      </c>
      <c r="C142" s="67"/>
      <c r="D142" s="61"/>
      <c r="E142" s="61"/>
      <c r="F142" s="61"/>
      <c r="G142" s="68"/>
      <c r="H142" s="67"/>
      <c r="I142" s="61"/>
      <c r="J142" s="61"/>
      <c r="K142" s="61"/>
      <c r="L142" s="68"/>
      <c r="M142" s="67"/>
      <c r="N142" s="61"/>
      <c r="O142" s="61"/>
      <c r="P142" s="61"/>
      <c r="Q142" s="68"/>
      <c r="R142" s="67"/>
      <c r="S142" s="61"/>
      <c r="T142" s="61"/>
      <c r="U142" s="61"/>
      <c r="V142" s="68"/>
      <c r="W142" s="67"/>
      <c r="X142" s="61"/>
      <c r="Y142" s="61"/>
      <c r="Z142" s="61"/>
      <c r="AA142" s="68"/>
      <c r="AB142" s="67"/>
      <c r="AC142" s="61"/>
      <c r="AD142" s="61"/>
      <c r="AE142" s="61"/>
      <c r="AF142" s="68"/>
      <c r="AG142" s="67"/>
      <c r="AH142" s="61"/>
      <c r="AI142" s="61"/>
      <c r="AJ142" s="61"/>
      <c r="AK142" s="68"/>
      <c r="AL142" s="67"/>
      <c r="AM142" s="61"/>
      <c r="AN142" s="61"/>
      <c r="AO142" s="61"/>
      <c r="AP142" s="68"/>
      <c r="AQ142" s="67"/>
      <c r="AR142" s="61"/>
      <c r="AS142" s="61"/>
      <c r="AT142" s="61"/>
      <c r="AU142" s="68"/>
      <c r="AV142" s="67"/>
      <c r="AW142" s="61"/>
      <c r="AX142" s="61"/>
      <c r="AY142" s="61"/>
      <c r="AZ142" s="68"/>
      <c r="BA142" s="67"/>
      <c r="BB142" s="61"/>
      <c r="BC142" s="61"/>
      <c r="BD142" s="61"/>
      <c r="BE142" s="68"/>
      <c r="BF142" s="67"/>
      <c r="BG142" s="61"/>
      <c r="BH142" s="61"/>
      <c r="BI142" s="61"/>
      <c r="BJ142" s="68"/>
      <c r="BK142" s="69"/>
    </row>
    <row r="143" spans="1:63" s="76" customFormat="1">
      <c r="A143" s="50"/>
      <c r="B143" s="74" t="s">
        <v>88</v>
      </c>
      <c r="C143" s="75"/>
      <c r="D143" s="81"/>
      <c r="E143" s="81"/>
      <c r="F143" s="81"/>
      <c r="G143" s="82"/>
      <c r="H143" s="75"/>
      <c r="I143" s="81"/>
      <c r="J143" s="81"/>
      <c r="K143" s="81"/>
      <c r="L143" s="82"/>
      <c r="M143" s="75"/>
      <c r="N143" s="81"/>
      <c r="O143" s="81"/>
      <c r="P143" s="81"/>
      <c r="Q143" s="82"/>
      <c r="R143" s="75"/>
      <c r="S143" s="81"/>
      <c r="T143" s="81"/>
      <c r="U143" s="81"/>
      <c r="V143" s="82"/>
      <c r="W143" s="75"/>
      <c r="X143" s="81"/>
      <c r="Y143" s="81"/>
      <c r="Z143" s="81"/>
      <c r="AA143" s="82"/>
      <c r="AB143" s="75"/>
      <c r="AC143" s="81"/>
      <c r="AD143" s="81"/>
      <c r="AE143" s="81"/>
      <c r="AF143" s="82"/>
      <c r="AG143" s="75"/>
      <c r="AH143" s="81"/>
      <c r="AI143" s="81"/>
      <c r="AJ143" s="81"/>
      <c r="AK143" s="82"/>
      <c r="AL143" s="75"/>
      <c r="AM143" s="81"/>
      <c r="AN143" s="81"/>
      <c r="AO143" s="81"/>
      <c r="AP143" s="82"/>
      <c r="AQ143" s="75"/>
      <c r="AR143" s="81"/>
      <c r="AS143" s="81"/>
      <c r="AT143" s="81"/>
      <c r="AU143" s="82"/>
      <c r="AV143" s="75"/>
      <c r="AW143" s="81"/>
      <c r="AX143" s="81"/>
      <c r="AY143" s="81"/>
      <c r="AZ143" s="82"/>
      <c r="BA143" s="75"/>
      <c r="BB143" s="81"/>
      <c r="BC143" s="81"/>
      <c r="BD143" s="81"/>
      <c r="BE143" s="82"/>
      <c r="BF143" s="75"/>
      <c r="BG143" s="81"/>
      <c r="BH143" s="81"/>
      <c r="BI143" s="81"/>
      <c r="BJ143" s="82"/>
      <c r="BK143" s="72"/>
    </row>
    <row r="144" spans="1:63">
      <c r="A144" s="50" t="s">
        <v>80</v>
      </c>
      <c r="B144" s="56" t="s">
        <v>21</v>
      </c>
      <c r="C144" s="64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6"/>
    </row>
    <row r="145" spans="1:65">
      <c r="A145" s="50"/>
      <c r="B145" s="57" t="s">
        <v>39</v>
      </c>
      <c r="C145" s="67"/>
      <c r="D145" s="61"/>
      <c r="E145" s="61"/>
      <c r="F145" s="61"/>
      <c r="G145" s="68"/>
      <c r="H145" s="67"/>
      <c r="I145" s="61"/>
      <c r="J145" s="61"/>
      <c r="K145" s="61"/>
      <c r="L145" s="68"/>
      <c r="M145" s="67"/>
      <c r="N145" s="61"/>
      <c r="O145" s="61"/>
      <c r="P145" s="61"/>
      <c r="Q145" s="68"/>
      <c r="R145" s="67"/>
      <c r="S145" s="61"/>
      <c r="T145" s="61"/>
      <c r="U145" s="61"/>
      <c r="V145" s="68"/>
      <c r="W145" s="67"/>
      <c r="X145" s="61"/>
      <c r="Y145" s="61"/>
      <c r="Z145" s="61"/>
      <c r="AA145" s="68"/>
      <c r="AB145" s="67"/>
      <c r="AC145" s="61"/>
      <c r="AD145" s="61"/>
      <c r="AE145" s="61"/>
      <c r="AF145" s="68"/>
      <c r="AG145" s="67"/>
      <c r="AH145" s="61"/>
      <c r="AI145" s="61"/>
      <c r="AJ145" s="61"/>
      <c r="AK145" s="68"/>
      <c r="AL145" s="67"/>
      <c r="AM145" s="61"/>
      <c r="AN145" s="61"/>
      <c r="AO145" s="61"/>
      <c r="AP145" s="68"/>
      <c r="AQ145" s="67"/>
      <c r="AR145" s="61"/>
      <c r="AS145" s="61"/>
      <c r="AT145" s="61"/>
      <c r="AU145" s="68"/>
      <c r="AV145" s="67"/>
      <c r="AW145" s="61"/>
      <c r="AX145" s="61"/>
      <c r="AY145" s="61"/>
      <c r="AZ145" s="68"/>
      <c r="BA145" s="67"/>
      <c r="BB145" s="61"/>
      <c r="BC145" s="61"/>
      <c r="BD145" s="61"/>
      <c r="BE145" s="68"/>
      <c r="BF145" s="67"/>
      <c r="BG145" s="61"/>
      <c r="BH145" s="61"/>
      <c r="BI145" s="61"/>
      <c r="BJ145" s="68"/>
      <c r="BK145" s="69"/>
    </row>
    <row r="146" spans="1:65" s="76" customFormat="1">
      <c r="A146" s="50"/>
      <c r="B146" s="74" t="s">
        <v>89</v>
      </c>
      <c r="C146" s="75"/>
      <c r="D146" s="81"/>
      <c r="E146" s="81"/>
      <c r="F146" s="81"/>
      <c r="G146" s="82"/>
      <c r="H146" s="75"/>
      <c r="I146" s="81"/>
      <c r="J146" s="81"/>
      <c r="K146" s="81"/>
      <c r="L146" s="82"/>
      <c r="M146" s="75"/>
      <c r="N146" s="81"/>
      <c r="O146" s="81"/>
      <c r="P146" s="81"/>
      <c r="Q146" s="82"/>
      <c r="R146" s="75"/>
      <c r="S146" s="81"/>
      <c r="T146" s="81"/>
      <c r="U146" s="81"/>
      <c r="V146" s="82"/>
      <c r="W146" s="75"/>
      <c r="X146" s="81"/>
      <c r="Y146" s="81"/>
      <c r="Z146" s="81"/>
      <c r="AA146" s="82"/>
      <c r="AB146" s="75"/>
      <c r="AC146" s="81"/>
      <c r="AD146" s="81"/>
      <c r="AE146" s="81"/>
      <c r="AF146" s="82"/>
      <c r="AG146" s="75"/>
      <c r="AH146" s="81"/>
      <c r="AI146" s="81"/>
      <c r="AJ146" s="81"/>
      <c r="AK146" s="82"/>
      <c r="AL146" s="75"/>
      <c r="AM146" s="81"/>
      <c r="AN146" s="81"/>
      <c r="AO146" s="81"/>
      <c r="AP146" s="82"/>
      <c r="AQ146" s="75"/>
      <c r="AR146" s="81"/>
      <c r="AS146" s="81"/>
      <c r="AT146" s="81"/>
      <c r="AU146" s="82"/>
      <c r="AV146" s="75"/>
      <c r="AW146" s="81"/>
      <c r="AX146" s="81"/>
      <c r="AY146" s="81"/>
      <c r="AZ146" s="82"/>
      <c r="BA146" s="75"/>
      <c r="BB146" s="81"/>
      <c r="BC146" s="81"/>
      <c r="BD146" s="81"/>
      <c r="BE146" s="82"/>
      <c r="BF146" s="75"/>
      <c r="BG146" s="81"/>
      <c r="BH146" s="81"/>
      <c r="BI146" s="81"/>
      <c r="BJ146" s="82"/>
      <c r="BK146" s="72"/>
    </row>
    <row r="147" spans="1:65">
      <c r="A147" s="50"/>
      <c r="B147" s="74" t="s">
        <v>87</v>
      </c>
      <c r="C147" s="67"/>
      <c r="D147" s="61"/>
      <c r="E147" s="61"/>
      <c r="F147" s="61"/>
      <c r="G147" s="68"/>
      <c r="H147" s="67"/>
      <c r="I147" s="61"/>
      <c r="J147" s="61"/>
      <c r="K147" s="61"/>
      <c r="L147" s="68"/>
      <c r="M147" s="67"/>
      <c r="N147" s="61"/>
      <c r="O147" s="61"/>
      <c r="P147" s="61"/>
      <c r="Q147" s="68"/>
      <c r="R147" s="67"/>
      <c r="S147" s="61"/>
      <c r="T147" s="61"/>
      <c r="U147" s="61"/>
      <c r="V147" s="68"/>
      <c r="W147" s="67"/>
      <c r="X147" s="61"/>
      <c r="Y147" s="61"/>
      <c r="Z147" s="61"/>
      <c r="AA147" s="68"/>
      <c r="AB147" s="67"/>
      <c r="AC147" s="61"/>
      <c r="AD147" s="61"/>
      <c r="AE147" s="61"/>
      <c r="AF147" s="68"/>
      <c r="AG147" s="67"/>
      <c r="AH147" s="61"/>
      <c r="AI147" s="61"/>
      <c r="AJ147" s="61"/>
      <c r="AK147" s="68"/>
      <c r="AL147" s="67"/>
      <c r="AM147" s="61"/>
      <c r="AN147" s="61"/>
      <c r="AO147" s="61"/>
      <c r="AP147" s="68"/>
      <c r="AQ147" s="67"/>
      <c r="AR147" s="61"/>
      <c r="AS147" s="61"/>
      <c r="AT147" s="61"/>
      <c r="AU147" s="68"/>
      <c r="AV147" s="67"/>
      <c r="AW147" s="61"/>
      <c r="AX147" s="61"/>
      <c r="AY147" s="61"/>
      <c r="AZ147" s="68"/>
      <c r="BA147" s="67"/>
      <c r="BB147" s="61"/>
      <c r="BC147" s="61"/>
      <c r="BD147" s="61"/>
      <c r="BE147" s="68"/>
      <c r="BF147" s="67"/>
      <c r="BG147" s="61"/>
      <c r="BH147" s="61"/>
      <c r="BI147" s="61"/>
      <c r="BJ147" s="68"/>
      <c r="BK147" s="69"/>
    </row>
    <row r="148" spans="1:65">
      <c r="A148" s="50"/>
      <c r="B148" s="56"/>
      <c r="C148" s="64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6"/>
    </row>
    <row r="149" spans="1:65">
      <c r="A149" s="50" t="s">
        <v>22</v>
      </c>
      <c r="B149" s="51" t="s">
        <v>23</v>
      </c>
      <c r="C149" s="64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6"/>
    </row>
    <row r="150" spans="1:65">
      <c r="A150" s="50" t="s">
        <v>79</v>
      </c>
      <c r="B150" s="56" t="s">
        <v>24</v>
      </c>
      <c r="C150" s="64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6"/>
    </row>
    <row r="151" spans="1:65">
      <c r="A151" s="50"/>
      <c r="B151" s="57" t="s">
        <v>39</v>
      </c>
      <c r="C151" s="67"/>
      <c r="D151" s="61"/>
      <c r="E151" s="61"/>
      <c r="F151" s="61"/>
      <c r="G151" s="68"/>
      <c r="H151" s="67"/>
      <c r="I151" s="61"/>
      <c r="J151" s="61"/>
      <c r="K151" s="61"/>
      <c r="L151" s="68"/>
      <c r="M151" s="67"/>
      <c r="N151" s="61"/>
      <c r="O151" s="61"/>
      <c r="P151" s="61"/>
      <c r="Q151" s="68"/>
      <c r="R151" s="67"/>
      <c r="S151" s="61"/>
      <c r="T151" s="61"/>
      <c r="U151" s="61"/>
      <c r="V151" s="68"/>
      <c r="W151" s="67"/>
      <c r="X151" s="61"/>
      <c r="Y151" s="61"/>
      <c r="Z151" s="61"/>
      <c r="AA151" s="68"/>
      <c r="AB151" s="67"/>
      <c r="AC151" s="61"/>
      <c r="AD151" s="61"/>
      <c r="AE151" s="61"/>
      <c r="AF151" s="68"/>
      <c r="AG151" s="67"/>
      <c r="AH151" s="61"/>
      <c r="AI151" s="61"/>
      <c r="AJ151" s="61"/>
      <c r="AK151" s="68"/>
      <c r="AL151" s="67"/>
      <c r="AM151" s="61"/>
      <c r="AN151" s="61"/>
      <c r="AO151" s="61"/>
      <c r="AP151" s="68"/>
      <c r="AQ151" s="67"/>
      <c r="AR151" s="61"/>
      <c r="AS151" s="61"/>
      <c r="AT151" s="61"/>
      <c r="AU151" s="68"/>
      <c r="AV151" s="67"/>
      <c r="AW151" s="61"/>
      <c r="AX151" s="61"/>
      <c r="AY151" s="61"/>
      <c r="AZ151" s="68"/>
      <c r="BA151" s="67"/>
      <c r="BB151" s="61"/>
      <c r="BC151" s="61"/>
      <c r="BD151" s="61"/>
      <c r="BE151" s="68"/>
      <c r="BF151" s="67"/>
      <c r="BG151" s="61"/>
      <c r="BH151" s="61"/>
      <c r="BI151" s="61"/>
      <c r="BJ151" s="68"/>
      <c r="BK151" s="69"/>
    </row>
    <row r="152" spans="1:65">
      <c r="A152" s="50"/>
      <c r="B152" s="57" t="s">
        <v>203</v>
      </c>
      <c r="C152" s="61">
        <v>0</v>
      </c>
      <c r="D152" s="61">
        <v>0.4836389747096233</v>
      </c>
      <c r="E152" s="61">
        <v>0</v>
      </c>
      <c r="F152" s="61">
        <v>0</v>
      </c>
      <c r="G152" s="61">
        <v>0</v>
      </c>
      <c r="H152" s="61">
        <v>0.15199164893548386</v>
      </c>
      <c r="I152" s="61">
        <v>0</v>
      </c>
      <c r="J152" s="61">
        <v>0</v>
      </c>
      <c r="K152" s="61">
        <v>0</v>
      </c>
      <c r="L152" s="61">
        <v>4.3373390741935476E-2</v>
      </c>
      <c r="M152" s="61">
        <v>0</v>
      </c>
      <c r="N152" s="61">
        <v>0</v>
      </c>
      <c r="O152" s="61">
        <v>0</v>
      </c>
      <c r="P152" s="61">
        <v>0</v>
      </c>
      <c r="Q152" s="61">
        <v>0</v>
      </c>
      <c r="R152" s="61">
        <v>4.8889715483870957E-2</v>
      </c>
      <c r="S152" s="61">
        <v>0</v>
      </c>
      <c r="T152" s="61">
        <v>0</v>
      </c>
      <c r="U152" s="61">
        <v>0</v>
      </c>
      <c r="V152" s="61">
        <v>0</v>
      </c>
      <c r="W152" s="61">
        <v>0</v>
      </c>
      <c r="X152" s="61">
        <v>0</v>
      </c>
      <c r="Y152" s="61">
        <v>0</v>
      </c>
      <c r="Z152" s="61">
        <v>0</v>
      </c>
      <c r="AA152" s="61">
        <v>0</v>
      </c>
      <c r="AB152" s="61">
        <v>0</v>
      </c>
      <c r="AC152" s="61">
        <v>0</v>
      </c>
      <c r="AD152" s="61">
        <v>0</v>
      </c>
      <c r="AE152" s="61">
        <v>0</v>
      </c>
      <c r="AF152" s="61">
        <v>0</v>
      </c>
      <c r="AG152" s="61">
        <v>0</v>
      </c>
      <c r="AH152" s="61">
        <v>0</v>
      </c>
      <c r="AI152" s="61">
        <v>0</v>
      </c>
      <c r="AJ152" s="61">
        <v>0</v>
      </c>
      <c r="AK152" s="61">
        <v>0</v>
      </c>
      <c r="AL152" s="61">
        <v>0</v>
      </c>
      <c r="AM152" s="61">
        <v>0</v>
      </c>
      <c r="AN152" s="61">
        <v>0</v>
      </c>
      <c r="AO152" s="61">
        <v>0</v>
      </c>
      <c r="AP152" s="61">
        <v>0</v>
      </c>
      <c r="AQ152" s="61">
        <v>0</v>
      </c>
      <c r="AR152" s="61">
        <v>0</v>
      </c>
      <c r="AS152" s="61">
        <v>0</v>
      </c>
      <c r="AT152" s="61">
        <v>0</v>
      </c>
      <c r="AU152" s="61">
        <v>0</v>
      </c>
      <c r="AV152" s="61">
        <v>2.4158577843870943</v>
      </c>
      <c r="AW152" s="61">
        <v>3.3353587911612901</v>
      </c>
      <c r="AX152" s="61">
        <v>0</v>
      </c>
      <c r="AY152" s="61">
        <v>0</v>
      </c>
      <c r="AZ152" s="61">
        <v>4.1723746112580642</v>
      </c>
      <c r="BA152" s="61">
        <v>0</v>
      </c>
      <c r="BB152" s="61">
        <v>0</v>
      </c>
      <c r="BC152" s="61">
        <v>0</v>
      </c>
      <c r="BD152" s="61">
        <v>0</v>
      </c>
      <c r="BE152" s="61">
        <v>0</v>
      </c>
      <c r="BF152" s="61">
        <v>0.3772847510645162</v>
      </c>
      <c r="BG152" s="61">
        <v>0.42040896261290317</v>
      </c>
      <c r="BH152" s="61">
        <v>0</v>
      </c>
      <c r="BI152" s="61">
        <v>0</v>
      </c>
      <c r="BJ152" s="61">
        <v>9.5287021258064486E-2</v>
      </c>
      <c r="BK152" s="62">
        <f t="shared" ref="BK152:BK153" si="22">SUM(C152:BJ152)</f>
        <v>11.544465651612846</v>
      </c>
    </row>
    <row r="153" spans="1:65">
      <c r="A153" s="50"/>
      <c r="B153" s="57" t="s">
        <v>204</v>
      </c>
      <c r="C153" s="61">
        <v>0</v>
      </c>
      <c r="D153" s="61">
        <v>0.51345835306451626</v>
      </c>
      <c r="E153" s="61">
        <v>0</v>
      </c>
      <c r="F153" s="61">
        <v>0</v>
      </c>
      <c r="G153" s="61">
        <v>0</v>
      </c>
      <c r="H153" s="61">
        <v>0.10376831806451611</v>
      </c>
      <c r="I153" s="61">
        <v>0</v>
      </c>
      <c r="J153" s="61">
        <v>0</v>
      </c>
      <c r="K153" s="61">
        <v>0</v>
      </c>
      <c r="L153" s="61">
        <v>6.8791335483870991E-4</v>
      </c>
      <c r="M153" s="61">
        <v>0</v>
      </c>
      <c r="N153" s="61">
        <v>0</v>
      </c>
      <c r="O153" s="61">
        <v>0</v>
      </c>
      <c r="P153" s="61">
        <v>0</v>
      </c>
      <c r="Q153" s="61">
        <v>0</v>
      </c>
      <c r="R153" s="61">
        <v>1.8090781516129032E-2</v>
      </c>
      <c r="S153" s="61">
        <v>0</v>
      </c>
      <c r="T153" s="61">
        <v>0</v>
      </c>
      <c r="U153" s="61">
        <v>0</v>
      </c>
      <c r="V153" s="61">
        <v>9.9150213870967726E-3</v>
      </c>
      <c r="W153" s="61">
        <v>0</v>
      </c>
      <c r="X153" s="61">
        <v>0</v>
      </c>
      <c r="Y153" s="61">
        <v>0</v>
      </c>
      <c r="Z153" s="61">
        <v>0</v>
      </c>
      <c r="AA153" s="61">
        <v>0</v>
      </c>
      <c r="AB153" s="61">
        <v>0</v>
      </c>
      <c r="AC153" s="61">
        <v>0</v>
      </c>
      <c r="AD153" s="61">
        <v>0</v>
      </c>
      <c r="AE153" s="61">
        <v>0</v>
      </c>
      <c r="AF153" s="61">
        <v>0</v>
      </c>
      <c r="AG153" s="61">
        <v>0</v>
      </c>
      <c r="AH153" s="61">
        <v>0</v>
      </c>
      <c r="AI153" s="61">
        <v>0</v>
      </c>
      <c r="AJ153" s="61">
        <v>0</v>
      </c>
      <c r="AK153" s="61">
        <v>0</v>
      </c>
      <c r="AL153" s="61">
        <v>0</v>
      </c>
      <c r="AM153" s="61">
        <v>0</v>
      </c>
      <c r="AN153" s="61">
        <v>0</v>
      </c>
      <c r="AO153" s="61">
        <v>0</v>
      </c>
      <c r="AP153" s="61">
        <v>0</v>
      </c>
      <c r="AQ153" s="61">
        <v>0</v>
      </c>
      <c r="AR153" s="61">
        <v>0</v>
      </c>
      <c r="AS153" s="61">
        <v>0</v>
      </c>
      <c r="AT153" s="61">
        <v>0</v>
      </c>
      <c r="AU153" s="61">
        <v>0</v>
      </c>
      <c r="AV153" s="61">
        <v>7.1666869180645181</v>
      </c>
      <c r="AW153" s="61">
        <v>0.3363533687419355</v>
      </c>
      <c r="AX153" s="61">
        <v>0</v>
      </c>
      <c r="AY153" s="61">
        <v>0</v>
      </c>
      <c r="AZ153" s="61">
        <v>11.448136149483865</v>
      </c>
      <c r="BA153" s="61">
        <v>0</v>
      </c>
      <c r="BB153" s="61">
        <v>0</v>
      </c>
      <c r="BC153" s="61">
        <v>0</v>
      </c>
      <c r="BD153" s="61">
        <v>0</v>
      </c>
      <c r="BE153" s="61">
        <v>0</v>
      </c>
      <c r="BF153" s="61">
        <v>0.74914073367741918</v>
      </c>
      <c r="BG153" s="61">
        <v>1.455574051354839</v>
      </c>
      <c r="BH153" s="61">
        <v>0</v>
      </c>
      <c r="BI153" s="61">
        <v>0</v>
      </c>
      <c r="BJ153" s="61">
        <v>0.55018268567741935</v>
      </c>
      <c r="BK153" s="62">
        <f t="shared" si="22"/>
        <v>22.35199429438709</v>
      </c>
    </row>
    <row r="154" spans="1:65" s="76" customFormat="1">
      <c r="A154" s="50"/>
      <c r="B154" s="74" t="s">
        <v>86</v>
      </c>
      <c r="C154" s="75">
        <f>SUM(C152:C153)</f>
        <v>0</v>
      </c>
      <c r="D154" s="81">
        <f t="shared" ref="D154:BJ154" si="23">SUM(D152:D153)</f>
        <v>0.99709732777413951</v>
      </c>
      <c r="E154" s="81">
        <f t="shared" si="23"/>
        <v>0</v>
      </c>
      <c r="F154" s="81">
        <f t="shared" si="23"/>
        <v>0</v>
      </c>
      <c r="G154" s="82">
        <f t="shared" si="23"/>
        <v>0</v>
      </c>
      <c r="H154" s="75">
        <f t="shared" si="23"/>
        <v>0.25575996699999998</v>
      </c>
      <c r="I154" s="81">
        <f t="shared" si="23"/>
        <v>0</v>
      </c>
      <c r="J154" s="81">
        <f t="shared" si="23"/>
        <v>0</v>
      </c>
      <c r="K154" s="81">
        <f t="shared" si="23"/>
        <v>0</v>
      </c>
      <c r="L154" s="82">
        <f t="shared" si="23"/>
        <v>4.4061304096774188E-2</v>
      </c>
      <c r="M154" s="75">
        <f t="shared" si="23"/>
        <v>0</v>
      </c>
      <c r="N154" s="81">
        <f t="shared" si="23"/>
        <v>0</v>
      </c>
      <c r="O154" s="81">
        <f t="shared" si="23"/>
        <v>0</v>
      </c>
      <c r="P154" s="81">
        <f t="shared" si="23"/>
        <v>0</v>
      </c>
      <c r="Q154" s="82">
        <f t="shared" si="23"/>
        <v>0</v>
      </c>
      <c r="R154" s="75">
        <f t="shared" si="23"/>
        <v>6.6980496999999986E-2</v>
      </c>
      <c r="S154" s="81">
        <f t="shared" si="23"/>
        <v>0</v>
      </c>
      <c r="T154" s="81">
        <f t="shared" si="23"/>
        <v>0</v>
      </c>
      <c r="U154" s="81">
        <f t="shared" si="23"/>
        <v>0</v>
      </c>
      <c r="V154" s="82">
        <f t="shared" si="23"/>
        <v>9.9150213870967726E-3</v>
      </c>
      <c r="W154" s="75">
        <f t="shared" si="23"/>
        <v>0</v>
      </c>
      <c r="X154" s="81">
        <f t="shared" si="23"/>
        <v>0</v>
      </c>
      <c r="Y154" s="81">
        <f t="shared" si="23"/>
        <v>0</v>
      </c>
      <c r="Z154" s="81">
        <f t="shared" si="23"/>
        <v>0</v>
      </c>
      <c r="AA154" s="82">
        <f t="shared" si="23"/>
        <v>0</v>
      </c>
      <c r="AB154" s="75">
        <f t="shared" si="23"/>
        <v>0</v>
      </c>
      <c r="AC154" s="81">
        <f t="shared" si="23"/>
        <v>0</v>
      </c>
      <c r="AD154" s="81">
        <f t="shared" si="23"/>
        <v>0</v>
      </c>
      <c r="AE154" s="81">
        <f t="shared" si="23"/>
        <v>0</v>
      </c>
      <c r="AF154" s="82">
        <f t="shared" si="23"/>
        <v>0</v>
      </c>
      <c r="AG154" s="75">
        <f t="shared" si="23"/>
        <v>0</v>
      </c>
      <c r="AH154" s="81">
        <f t="shared" si="23"/>
        <v>0</v>
      </c>
      <c r="AI154" s="81">
        <f t="shared" si="23"/>
        <v>0</v>
      </c>
      <c r="AJ154" s="81">
        <f t="shared" si="23"/>
        <v>0</v>
      </c>
      <c r="AK154" s="82">
        <f t="shared" si="23"/>
        <v>0</v>
      </c>
      <c r="AL154" s="75">
        <f t="shared" si="23"/>
        <v>0</v>
      </c>
      <c r="AM154" s="81">
        <f t="shared" si="23"/>
        <v>0</v>
      </c>
      <c r="AN154" s="81">
        <f t="shared" si="23"/>
        <v>0</v>
      </c>
      <c r="AO154" s="81">
        <f t="shared" si="23"/>
        <v>0</v>
      </c>
      <c r="AP154" s="82">
        <f t="shared" si="23"/>
        <v>0</v>
      </c>
      <c r="AQ154" s="75">
        <f t="shared" si="23"/>
        <v>0</v>
      </c>
      <c r="AR154" s="81">
        <f t="shared" si="23"/>
        <v>0</v>
      </c>
      <c r="AS154" s="81">
        <f t="shared" si="23"/>
        <v>0</v>
      </c>
      <c r="AT154" s="81">
        <f t="shared" si="23"/>
        <v>0</v>
      </c>
      <c r="AU154" s="82">
        <f t="shared" si="23"/>
        <v>0</v>
      </c>
      <c r="AV154" s="75">
        <f t="shared" si="23"/>
        <v>9.5825447024516119</v>
      </c>
      <c r="AW154" s="81">
        <f t="shared" si="23"/>
        <v>3.6717121599032256</v>
      </c>
      <c r="AX154" s="81">
        <f t="shared" si="23"/>
        <v>0</v>
      </c>
      <c r="AY154" s="81">
        <f t="shared" si="23"/>
        <v>0</v>
      </c>
      <c r="AZ154" s="82">
        <f t="shared" si="23"/>
        <v>15.620510760741929</v>
      </c>
      <c r="BA154" s="75">
        <f t="shared" si="23"/>
        <v>0</v>
      </c>
      <c r="BB154" s="81">
        <f t="shared" si="23"/>
        <v>0</v>
      </c>
      <c r="BC154" s="81">
        <f t="shared" si="23"/>
        <v>0</v>
      </c>
      <c r="BD154" s="81">
        <f t="shared" si="23"/>
        <v>0</v>
      </c>
      <c r="BE154" s="82">
        <f t="shared" si="23"/>
        <v>0</v>
      </c>
      <c r="BF154" s="75">
        <f t="shared" si="23"/>
        <v>1.1264254847419353</v>
      </c>
      <c r="BG154" s="81">
        <f t="shared" si="23"/>
        <v>1.8759830139677423</v>
      </c>
      <c r="BH154" s="81">
        <f t="shared" si="23"/>
        <v>0</v>
      </c>
      <c r="BI154" s="81">
        <f t="shared" si="23"/>
        <v>0</v>
      </c>
      <c r="BJ154" s="82">
        <f t="shared" si="23"/>
        <v>0.64546970693548378</v>
      </c>
      <c r="BK154" s="72">
        <f>SUM(BK152:BK153)</f>
        <v>33.896459945999936</v>
      </c>
    </row>
    <row r="155" spans="1:65">
      <c r="A155" s="50"/>
      <c r="B155" s="83"/>
      <c r="C155" s="64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6"/>
    </row>
    <row r="156" spans="1:65">
      <c r="A156" s="50"/>
      <c r="B156" s="84" t="s">
        <v>101</v>
      </c>
      <c r="C156" s="85">
        <f t="shared" ref="C156:AH156" si="24">+C110+C133+C154</f>
        <v>0</v>
      </c>
      <c r="D156" s="85">
        <f t="shared" si="24"/>
        <v>859.73827641280627</v>
      </c>
      <c r="E156" s="85">
        <f t="shared" si="24"/>
        <v>0</v>
      </c>
      <c r="F156" s="85">
        <f t="shared" si="24"/>
        <v>0</v>
      </c>
      <c r="G156" s="85">
        <f t="shared" si="24"/>
        <v>0</v>
      </c>
      <c r="H156" s="85">
        <f t="shared" si="24"/>
        <v>23.884896505774194</v>
      </c>
      <c r="I156" s="85">
        <f t="shared" si="24"/>
        <v>10134.296805670547</v>
      </c>
      <c r="J156" s="85">
        <f t="shared" si="24"/>
        <v>1043.1042042461611</v>
      </c>
      <c r="K156" s="85">
        <f t="shared" si="24"/>
        <v>0</v>
      </c>
      <c r="L156" s="85">
        <f t="shared" si="24"/>
        <v>900.68345129780653</v>
      </c>
      <c r="M156" s="85">
        <f t="shared" si="24"/>
        <v>0</v>
      </c>
      <c r="N156" s="85">
        <f t="shared" si="24"/>
        <v>0</v>
      </c>
      <c r="O156" s="85">
        <f t="shared" si="24"/>
        <v>0</v>
      </c>
      <c r="P156" s="85">
        <f t="shared" si="24"/>
        <v>0</v>
      </c>
      <c r="Q156" s="85">
        <f t="shared" si="24"/>
        <v>0</v>
      </c>
      <c r="R156" s="85">
        <f t="shared" si="24"/>
        <v>4.7146161004591169</v>
      </c>
      <c r="S156" s="85">
        <f t="shared" si="24"/>
        <v>736.09403988616145</v>
      </c>
      <c r="T156" s="85">
        <f t="shared" si="24"/>
        <v>47.950542734096764</v>
      </c>
      <c r="U156" s="85">
        <f t="shared" si="24"/>
        <v>1.2595951850967744</v>
      </c>
      <c r="V156" s="85">
        <f t="shared" si="24"/>
        <v>13.486625351903223</v>
      </c>
      <c r="W156" s="85">
        <f t="shared" si="24"/>
        <v>0</v>
      </c>
      <c r="X156" s="85">
        <f t="shared" si="24"/>
        <v>0</v>
      </c>
      <c r="Y156" s="85">
        <f t="shared" si="24"/>
        <v>0</v>
      </c>
      <c r="Z156" s="85">
        <f t="shared" si="24"/>
        <v>0</v>
      </c>
      <c r="AA156" s="85">
        <f t="shared" si="24"/>
        <v>0</v>
      </c>
      <c r="AB156" s="85">
        <f t="shared" si="24"/>
        <v>0</v>
      </c>
      <c r="AC156" s="85">
        <f t="shared" si="24"/>
        <v>0</v>
      </c>
      <c r="AD156" s="85">
        <f t="shared" si="24"/>
        <v>0</v>
      </c>
      <c r="AE156" s="85">
        <f t="shared" si="24"/>
        <v>0</v>
      </c>
      <c r="AF156" s="85">
        <f t="shared" si="24"/>
        <v>0</v>
      </c>
      <c r="AG156" s="85">
        <f t="shared" si="24"/>
        <v>0</v>
      </c>
      <c r="AH156" s="85">
        <f t="shared" si="24"/>
        <v>0</v>
      </c>
      <c r="AI156" s="85">
        <f t="shared" ref="AI156:BK156" si="25">+AI110+AI133+AI154</f>
        <v>0</v>
      </c>
      <c r="AJ156" s="85">
        <f t="shared" si="25"/>
        <v>0</v>
      </c>
      <c r="AK156" s="85">
        <f t="shared" si="25"/>
        <v>0</v>
      </c>
      <c r="AL156" s="85">
        <f t="shared" si="25"/>
        <v>0</v>
      </c>
      <c r="AM156" s="85">
        <f t="shared" si="25"/>
        <v>0</v>
      </c>
      <c r="AN156" s="85">
        <f t="shared" si="25"/>
        <v>0</v>
      </c>
      <c r="AO156" s="85">
        <f t="shared" si="25"/>
        <v>0</v>
      </c>
      <c r="AP156" s="85">
        <f t="shared" si="25"/>
        <v>0</v>
      </c>
      <c r="AQ156" s="85">
        <f t="shared" si="25"/>
        <v>0</v>
      </c>
      <c r="AR156" s="85">
        <f t="shared" si="25"/>
        <v>3.1977890781612905</v>
      </c>
      <c r="AS156" s="85">
        <f t="shared" si="25"/>
        <v>0</v>
      </c>
      <c r="AT156" s="85">
        <f t="shared" si="25"/>
        <v>0</v>
      </c>
      <c r="AU156" s="85">
        <f t="shared" si="25"/>
        <v>0</v>
      </c>
      <c r="AV156" s="85">
        <f t="shared" si="25"/>
        <v>544.5738791774744</v>
      </c>
      <c r="AW156" s="85">
        <f t="shared" si="25"/>
        <v>3844.9681239132569</v>
      </c>
      <c r="AX156" s="85">
        <f t="shared" si="25"/>
        <v>684.83731668512905</v>
      </c>
      <c r="AY156" s="85">
        <f t="shared" si="25"/>
        <v>14.044866701258069</v>
      </c>
      <c r="AZ156" s="85">
        <f t="shared" si="25"/>
        <v>3587.6784305093984</v>
      </c>
      <c r="BA156" s="85">
        <f t="shared" si="25"/>
        <v>0</v>
      </c>
      <c r="BB156" s="85">
        <f t="shared" si="25"/>
        <v>0</v>
      </c>
      <c r="BC156" s="85">
        <f t="shared" si="25"/>
        <v>0</v>
      </c>
      <c r="BD156" s="85">
        <f t="shared" si="25"/>
        <v>0</v>
      </c>
      <c r="BE156" s="85">
        <f t="shared" si="25"/>
        <v>0</v>
      </c>
      <c r="BF156" s="85">
        <f t="shared" si="25"/>
        <v>138.73283804782872</v>
      </c>
      <c r="BG156" s="85">
        <f t="shared" si="25"/>
        <v>792.77961059058043</v>
      </c>
      <c r="BH156" s="85">
        <f t="shared" si="25"/>
        <v>5.0284015525806458</v>
      </c>
      <c r="BI156" s="85">
        <f t="shared" si="25"/>
        <v>0</v>
      </c>
      <c r="BJ156" s="85">
        <f t="shared" si="25"/>
        <v>179.29651472946185</v>
      </c>
      <c r="BK156" s="86">
        <f t="shared" si="25"/>
        <v>23560.350824375946</v>
      </c>
      <c r="BM156" s="73"/>
    </row>
    <row r="157" spans="1:65">
      <c r="A157" s="50"/>
      <c r="B157" s="84"/>
      <c r="C157" s="87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88"/>
    </row>
    <row r="158" spans="1:65">
      <c r="A158" s="50" t="s">
        <v>5</v>
      </c>
      <c r="B158" s="5" t="s">
        <v>26</v>
      </c>
      <c r="C158" s="87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88"/>
    </row>
    <row r="159" spans="1:65">
      <c r="A159" s="50"/>
      <c r="B159" s="57" t="s">
        <v>39</v>
      </c>
      <c r="C159" s="61"/>
      <c r="D159" s="61"/>
      <c r="E159" s="61"/>
      <c r="F159" s="61"/>
      <c r="G159" s="89"/>
      <c r="H159" s="67"/>
      <c r="I159" s="61"/>
      <c r="J159" s="61"/>
      <c r="K159" s="61"/>
      <c r="L159" s="89"/>
      <c r="M159" s="67"/>
      <c r="N159" s="61"/>
      <c r="O159" s="61"/>
      <c r="P159" s="61"/>
      <c r="Q159" s="89"/>
      <c r="R159" s="67"/>
      <c r="S159" s="61"/>
      <c r="T159" s="61"/>
      <c r="U159" s="61"/>
      <c r="V159" s="68"/>
      <c r="W159" s="90"/>
      <c r="X159" s="61"/>
      <c r="Y159" s="61"/>
      <c r="Z159" s="61"/>
      <c r="AA159" s="89"/>
      <c r="AB159" s="67"/>
      <c r="AC159" s="61"/>
      <c r="AD159" s="61"/>
      <c r="AE159" s="61"/>
      <c r="AF159" s="89"/>
      <c r="AG159" s="67"/>
      <c r="AH159" s="61"/>
      <c r="AI159" s="61"/>
      <c r="AJ159" s="61"/>
      <c r="AK159" s="89"/>
      <c r="AL159" s="67"/>
      <c r="AM159" s="61"/>
      <c r="AN159" s="61"/>
      <c r="AO159" s="61"/>
      <c r="AP159" s="89"/>
      <c r="AQ159" s="67"/>
      <c r="AR159" s="61"/>
      <c r="AS159" s="61"/>
      <c r="AT159" s="61"/>
      <c r="AU159" s="89"/>
      <c r="AV159" s="67"/>
      <c r="AW159" s="61"/>
      <c r="AX159" s="61"/>
      <c r="AY159" s="61"/>
      <c r="AZ159" s="89"/>
      <c r="BA159" s="67"/>
      <c r="BB159" s="61"/>
      <c r="BC159" s="61"/>
      <c r="BD159" s="61"/>
      <c r="BE159" s="89"/>
      <c r="BF159" s="67"/>
      <c r="BG159" s="61"/>
      <c r="BH159" s="61"/>
      <c r="BI159" s="61"/>
      <c r="BJ159" s="89"/>
      <c r="BK159" s="91"/>
    </row>
    <row r="160" spans="1:65" ht="13.5" thickBot="1">
      <c r="A160" s="92"/>
      <c r="B160" s="74" t="s">
        <v>86</v>
      </c>
      <c r="C160" s="61"/>
      <c r="D160" s="61"/>
      <c r="E160" s="61"/>
      <c r="F160" s="61"/>
      <c r="G160" s="89"/>
      <c r="H160" s="67"/>
      <c r="I160" s="61"/>
      <c r="J160" s="61"/>
      <c r="K160" s="61"/>
      <c r="L160" s="89"/>
      <c r="M160" s="67"/>
      <c r="N160" s="61"/>
      <c r="O160" s="61"/>
      <c r="P160" s="61"/>
      <c r="Q160" s="89"/>
      <c r="R160" s="67"/>
      <c r="S160" s="61"/>
      <c r="T160" s="61"/>
      <c r="U160" s="61"/>
      <c r="V160" s="68"/>
      <c r="W160" s="90"/>
      <c r="X160" s="61"/>
      <c r="Y160" s="61"/>
      <c r="Z160" s="61"/>
      <c r="AA160" s="89"/>
      <c r="AB160" s="67"/>
      <c r="AC160" s="61"/>
      <c r="AD160" s="61"/>
      <c r="AE160" s="61"/>
      <c r="AF160" s="89"/>
      <c r="AG160" s="67"/>
      <c r="AH160" s="61"/>
      <c r="AI160" s="61"/>
      <c r="AJ160" s="61"/>
      <c r="AK160" s="89"/>
      <c r="AL160" s="67"/>
      <c r="AM160" s="61"/>
      <c r="AN160" s="61"/>
      <c r="AO160" s="61"/>
      <c r="AP160" s="89"/>
      <c r="AQ160" s="67"/>
      <c r="AR160" s="61"/>
      <c r="AS160" s="61"/>
      <c r="AT160" s="61"/>
      <c r="AU160" s="89"/>
      <c r="AV160" s="67"/>
      <c r="AW160" s="61"/>
      <c r="AX160" s="61"/>
      <c r="AY160" s="61"/>
      <c r="AZ160" s="89"/>
      <c r="BA160" s="67"/>
      <c r="BB160" s="61"/>
      <c r="BC160" s="61"/>
      <c r="BD160" s="61"/>
      <c r="BE160" s="89"/>
      <c r="BF160" s="67"/>
      <c r="BG160" s="61"/>
      <c r="BH160" s="61"/>
      <c r="BI160" s="61"/>
      <c r="BJ160" s="89"/>
      <c r="BK160" s="91"/>
    </row>
    <row r="161" spans="1:63">
      <c r="A161" s="76"/>
      <c r="B161" s="9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73"/>
      <c r="BG161" s="73"/>
      <c r="BH161" s="73"/>
      <c r="BI161" s="73"/>
      <c r="BJ161" s="73"/>
      <c r="BK161" s="94"/>
    </row>
    <row r="162" spans="1:63">
      <c r="A162" s="76"/>
      <c r="B162" s="76" t="s">
        <v>29</v>
      </c>
      <c r="C162" s="73"/>
      <c r="D162" s="73"/>
      <c r="E162" s="73"/>
      <c r="F162" s="73"/>
      <c r="G162" s="73"/>
      <c r="H162" s="73"/>
      <c r="I162" s="73"/>
      <c r="J162" s="73"/>
      <c r="K162" s="73"/>
      <c r="L162" s="21" t="s">
        <v>40</v>
      </c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94"/>
    </row>
    <row r="163" spans="1:63">
      <c r="A163" s="76"/>
      <c r="B163" s="76" t="s">
        <v>30</v>
      </c>
      <c r="C163" s="73"/>
      <c r="D163" s="73"/>
      <c r="E163" s="73"/>
      <c r="F163" s="73"/>
      <c r="G163" s="73"/>
      <c r="H163" s="73"/>
      <c r="I163" s="73"/>
      <c r="J163" s="73"/>
      <c r="K163" s="73"/>
      <c r="L163" s="21" t="s">
        <v>32</v>
      </c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3"/>
      <c r="BH163" s="73"/>
      <c r="BI163" s="73"/>
      <c r="BJ163" s="73"/>
      <c r="BK163" s="94"/>
    </row>
    <row r="164" spans="1:63">
      <c r="C164" s="73"/>
      <c r="D164" s="73"/>
      <c r="E164" s="73"/>
      <c r="F164" s="73"/>
      <c r="G164" s="73"/>
      <c r="H164" s="73"/>
      <c r="I164" s="73"/>
      <c r="J164" s="73"/>
      <c r="K164" s="73"/>
      <c r="L164" s="21" t="s">
        <v>33</v>
      </c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3"/>
      <c r="BH164" s="73"/>
      <c r="BI164" s="73"/>
      <c r="BJ164" s="73"/>
      <c r="BK164" s="94"/>
    </row>
    <row r="165" spans="1:63">
      <c r="B165" s="76" t="s">
        <v>35</v>
      </c>
      <c r="C165" s="73"/>
      <c r="D165" s="73"/>
      <c r="E165" s="73"/>
      <c r="F165" s="73"/>
      <c r="G165" s="73"/>
      <c r="H165" s="73"/>
      <c r="I165" s="73"/>
      <c r="J165" s="73"/>
      <c r="K165" s="73"/>
      <c r="L165" s="21" t="s">
        <v>100</v>
      </c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73"/>
      <c r="BG165" s="73"/>
      <c r="BH165" s="73"/>
      <c r="BI165" s="73"/>
      <c r="BJ165" s="73"/>
      <c r="BK165" s="94"/>
    </row>
    <row r="166" spans="1:63">
      <c r="B166" s="76" t="s">
        <v>36</v>
      </c>
      <c r="C166" s="73"/>
      <c r="D166" s="73"/>
      <c r="E166" s="73"/>
      <c r="F166" s="73"/>
      <c r="G166" s="73"/>
      <c r="H166" s="73"/>
      <c r="I166" s="73"/>
      <c r="J166" s="73"/>
      <c r="K166" s="73"/>
      <c r="L166" s="21" t="s">
        <v>102</v>
      </c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94"/>
    </row>
    <row r="167" spans="1:63">
      <c r="B167" s="76"/>
      <c r="C167" s="73"/>
      <c r="D167" s="73"/>
      <c r="E167" s="73"/>
      <c r="F167" s="73"/>
      <c r="G167" s="73"/>
      <c r="H167" s="73"/>
      <c r="I167" s="73"/>
      <c r="J167" s="73"/>
      <c r="K167" s="73"/>
      <c r="L167" s="21" t="s">
        <v>34</v>
      </c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94"/>
    </row>
    <row r="168" spans="1:63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94"/>
    </row>
    <row r="169" spans="1:63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94"/>
    </row>
    <row r="170" spans="1:63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94"/>
    </row>
    <row r="171" spans="1:63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94"/>
    </row>
    <row r="172" spans="1:63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94"/>
    </row>
    <row r="173" spans="1:63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94"/>
    </row>
    <row r="174" spans="1:63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94"/>
    </row>
    <row r="175" spans="1:63">
      <c r="B175" s="76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94"/>
    </row>
  </sheetData>
  <mergeCells count="49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91:BK91"/>
    <mergeCell ref="AL4:AP4"/>
    <mergeCell ref="AQ4:AU4"/>
    <mergeCell ref="AV4:AZ4"/>
    <mergeCell ref="BA4:BE4"/>
    <mergeCell ref="BF4:BJ4"/>
    <mergeCell ref="C6:BK6"/>
    <mergeCell ref="C7:BK7"/>
    <mergeCell ref="C13:BK13"/>
    <mergeCell ref="C18:BK18"/>
    <mergeCell ref="C85:BK85"/>
    <mergeCell ref="C88:BK88"/>
    <mergeCell ref="C148:BK148"/>
    <mergeCell ref="C111:BK111"/>
    <mergeCell ref="C112:BK112"/>
    <mergeCell ref="C113:BK113"/>
    <mergeCell ref="C118:BK118"/>
    <mergeCell ref="C134:BK134"/>
    <mergeCell ref="C135:BK135"/>
    <mergeCell ref="C136:BK136"/>
    <mergeCell ref="C139:BK139"/>
    <mergeCell ref="C140:BK140"/>
    <mergeCell ref="C141:BK141"/>
    <mergeCell ref="C144:BK144"/>
    <mergeCell ref="C149:BK149"/>
    <mergeCell ref="C150:BK150"/>
    <mergeCell ref="C155:BK155"/>
    <mergeCell ref="C157:BK157"/>
    <mergeCell ref="C158:BK158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6"/>
  <sheetViews>
    <sheetView showGridLines="0" topLeftCell="B1" workbookViewId="0">
      <pane xSplit="2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D5" sqref="D5"/>
    </sheetView>
  </sheetViews>
  <sheetFormatPr defaultRowHeight="12.75"/>
  <cols>
    <col min="1" max="1" width="2.28515625" style="6" customWidth="1"/>
    <col min="2" max="2" width="9.140625" style="6"/>
    <col min="3" max="3" width="25.28515625" style="6" bestFit="1" customWidth="1"/>
    <col min="4" max="4" width="14.5703125" style="6" bestFit="1" customWidth="1"/>
    <col min="5" max="6" width="18.28515625" style="6" bestFit="1" customWidth="1"/>
    <col min="7" max="7" width="17" style="6" customWidth="1"/>
    <col min="8" max="8" width="14.42578125" style="6" customWidth="1"/>
    <col min="9" max="9" width="15.85546875" style="6" bestFit="1" customWidth="1"/>
    <col min="10" max="10" width="17" style="6" bestFit="1" customWidth="1"/>
    <col min="11" max="11" width="11.85546875" style="6" bestFit="1" customWidth="1"/>
    <col min="12" max="12" width="19.85546875" style="6" bestFit="1" customWidth="1"/>
    <col min="13" max="13" width="10.5703125" style="6" bestFit="1" customWidth="1"/>
    <col min="14" max="16384" width="9.140625" style="6"/>
  </cols>
  <sheetData>
    <row r="2" spans="2:14">
      <c r="B2" s="39" t="s">
        <v>207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4">
      <c r="B3" s="39" t="s">
        <v>206</v>
      </c>
      <c r="C3" s="40"/>
      <c r="D3" s="40"/>
      <c r="E3" s="40"/>
      <c r="F3" s="40"/>
      <c r="G3" s="40"/>
      <c r="H3" s="40"/>
      <c r="I3" s="40"/>
      <c r="J3" s="40"/>
      <c r="K3" s="40"/>
      <c r="L3" s="41"/>
    </row>
    <row r="4" spans="2:14" ht="38.25">
      <c r="B4" s="4" t="s">
        <v>78</v>
      </c>
      <c r="C4" s="7" t="s">
        <v>41</v>
      </c>
      <c r="D4" s="20" t="s">
        <v>90</v>
      </c>
      <c r="E4" s="20" t="s">
        <v>91</v>
      </c>
      <c r="F4" s="20" t="s">
        <v>7</v>
      </c>
      <c r="G4" s="7" t="s">
        <v>8</v>
      </c>
      <c r="H4" s="20" t="s">
        <v>23</v>
      </c>
      <c r="I4" s="7" t="s">
        <v>96</v>
      </c>
      <c r="J4" s="7" t="s">
        <v>97</v>
      </c>
      <c r="K4" s="20" t="s">
        <v>77</v>
      </c>
      <c r="L4" s="7" t="s">
        <v>98</v>
      </c>
    </row>
    <row r="5" spans="2:14">
      <c r="B5" s="11">
        <v>1</v>
      </c>
      <c r="C5" s="12" t="s">
        <v>42</v>
      </c>
      <c r="D5" s="13">
        <v>0</v>
      </c>
      <c r="E5" s="13">
        <v>0</v>
      </c>
      <c r="F5" s="13">
        <v>1.3403723096774192E-2</v>
      </c>
      <c r="G5" s="8"/>
      <c r="H5" s="8">
        <v>0</v>
      </c>
      <c r="I5" s="8"/>
      <c r="J5" s="8"/>
      <c r="K5" s="9">
        <f>SUM(D5:H5)</f>
        <v>1.3403723096774192E-2</v>
      </c>
      <c r="L5" s="8"/>
    </row>
    <row r="6" spans="2:14">
      <c r="B6" s="11">
        <v>2</v>
      </c>
      <c r="C6" s="14" t="s">
        <v>43</v>
      </c>
      <c r="D6" s="13">
        <v>3.3064102258064513E-3</v>
      </c>
      <c r="E6" s="13">
        <v>4.3551098872580649</v>
      </c>
      <c r="F6" s="13">
        <v>1.8381876628709681</v>
      </c>
      <c r="G6" s="8"/>
      <c r="H6" s="8">
        <v>6.7561265516129038E-2</v>
      </c>
      <c r="I6" s="8"/>
      <c r="J6" s="8"/>
      <c r="K6" s="9">
        <f t="shared" ref="K6:K41" si="0">SUM(D6:H6)</f>
        <v>6.2641652258709684</v>
      </c>
      <c r="L6" s="8"/>
      <c r="N6" s="17"/>
    </row>
    <row r="7" spans="2:14">
      <c r="B7" s="11">
        <v>3</v>
      </c>
      <c r="C7" s="12" t="s">
        <v>44</v>
      </c>
      <c r="D7" s="13">
        <v>0</v>
      </c>
      <c r="E7" s="13">
        <v>0</v>
      </c>
      <c r="F7" s="13">
        <v>3.7669023548387087E-3</v>
      </c>
      <c r="G7" s="8"/>
      <c r="H7" s="8">
        <v>0</v>
      </c>
      <c r="I7" s="8"/>
      <c r="J7" s="8"/>
      <c r="K7" s="9">
        <f t="shared" si="0"/>
        <v>3.7669023548387087E-3</v>
      </c>
      <c r="L7" s="8"/>
      <c r="N7" s="17"/>
    </row>
    <row r="8" spans="2:14">
      <c r="B8" s="11">
        <v>4</v>
      </c>
      <c r="C8" s="14" t="s">
        <v>45</v>
      </c>
      <c r="D8" s="13">
        <v>7.1419138677419364E-2</v>
      </c>
      <c r="E8" s="13">
        <v>6.8108965275483841</v>
      </c>
      <c r="F8" s="13">
        <v>1.0570071234516127</v>
      </c>
      <c r="G8" s="8"/>
      <c r="H8" s="8">
        <v>3.4156511612903227E-3</v>
      </c>
      <c r="I8" s="8"/>
      <c r="J8" s="8"/>
      <c r="K8" s="9">
        <f t="shared" si="0"/>
        <v>7.9427384408387072</v>
      </c>
      <c r="L8" s="8"/>
      <c r="N8" s="17"/>
    </row>
    <row r="9" spans="2:14">
      <c r="B9" s="11">
        <v>5</v>
      </c>
      <c r="C9" s="14" t="s">
        <v>46</v>
      </c>
      <c r="D9" s="13">
        <v>6.6331098000000005E-2</v>
      </c>
      <c r="E9" s="13">
        <v>11.087822250161294</v>
      </c>
      <c r="F9" s="13">
        <v>2.4389599328709677</v>
      </c>
      <c r="G9" s="8"/>
      <c r="H9" s="8">
        <v>2.3960146193548391E-2</v>
      </c>
      <c r="I9" s="8"/>
      <c r="J9" s="8"/>
      <c r="K9" s="9">
        <f t="shared" si="0"/>
        <v>13.617073427225808</v>
      </c>
      <c r="L9" s="8"/>
      <c r="N9" s="17"/>
    </row>
    <row r="10" spans="2:14">
      <c r="B10" s="11">
        <v>6</v>
      </c>
      <c r="C10" s="14" t="s">
        <v>47</v>
      </c>
      <c r="D10" s="13">
        <v>9.3231225322580658E-2</v>
      </c>
      <c r="E10" s="13">
        <v>6.9938371015161307</v>
      </c>
      <c r="F10" s="13">
        <v>7.3623334952580635</v>
      </c>
      <c r="G10" s="8"/>
      <c r="H10" s="8">
        <v>1.3197271935483867E-3</v>
      </c>
      <c r="I10" s="8"/>
      <c r="J10" s="8"/>
      <c r="K10" s="9">
        <f t="shared" si="0"/>
        <v>14.450721549290323</v>
      </c>
      <c r="L10" s="8"/>
      <c r="N10" s="17"/>
    </row>
    <row r="11" spans="2:14">
      <c r="B11" s="11">
        <v>7</v>
      </c>
      <c r="C11" s="14" t="s">
        <v>48</v>
      </c>
      <c r="D11" s="13">
        <v>0.1171756591612903</v>
      </c>
      <c r="E11" s="13">
        <v>0.7986690066129033</v>
      </c>
      <c r="F11" s="13">
        <v>1.2274071693225803</v>
      </c>
      <c r="G11" s="8"/>
      <c r="H11" s="8">
        <v>4.7764135483870969E-4</v>
      </c>
      <c r="I11" s="8"/>
      <c r="J11" s="8"/>
      <c r="K11" s="9">
        <f t="shared" si="0"/>
        <v>2.1437294764516128</v>
      </c>
      <c r="L11" s="8"/>
      <c r="N11" s="17"/>
    </row>
    <row r="12" spans="2:14">
      <c r="B12" s="11">
        <v>8</v>
      </c>
      <c r="C12" s="12" t="s">
        <v>49</v>
      </c>
      <c r="D12" s="13">
        <v>0</v>
      </c>
      <c r="E12" s="13">
        <v>0</v>
      </c>
      <c r="F12" s="13">
        <v>0</v>
      </c>
      <c r="G12" s="8"/>
      <c r="H12" s="8">
        <v>0</v>
      </c>
      <c r="I12" s="8"/>
      <c r="J12" s="8"/>
      <c r="K12" s="9">
        <f t="shared" si="0"/>
        <v>0</v>
      </c>
      <c r="L12" s="8"/>
      <c r="N12" s="17"/>
    </row>
    <row r="13" spans="2:14">
      <c r="B13" s="11">
        <v>9</v>
      </c>
      <c r="C13" s="12" t="s">
        <v>50</v>
      </c>
      <c r="D13" s="13">
        <v>0</v>
      </c>
      <c r="E13" s="13">
        <v>0</v>
      </c>
      <c r="F13" s="13">
        <v>0</v>
      </c>
      <c r="G13" s="8"/>
      <c r="H13" s="8">
        <v>0</v>
      </c>
      <c r="I13" s="8"/>
      <c r="J13" s="8"/>
      <c r="K13" s="9">
        <f t="shared" si="0"/>
        <v>0</v>
      </c>
      <c r="L13" s="8"/>
      <c r="N13" s="17"/>
    </row>
    <row r="14" spans="2:14">
      <c r="B14" s="11">
        <v>10</v>
      </c>
      <c r="C14" s="14" t="s">
        <v>51</v>
      </c>
      <c r="D14" s="13">
        <v>5.9522250661290332</v>
      </c>
      <c r="E14" s="13">
        <v>39.192190298354831</v>
      </c>
      <c r="F14" s="13">
        <v>8.1731670965806416</v>
      </c>
      <c r="G14" s="8"/>
      <c r="H14" s="8">
        <v>1.2706437718387098</v>
      </c>
      <c r="I14" s="8"/>
      <c r="J14" s="8"/>
      <c r="K14" s="9">
        <f t="shared" si="0"/>
        <v>54.58822623290321</v>
      </c>
      <c r="L14" s="8"/>
      <c r="N14" s="17"/>
    </row>
    <row r="15" spans="2:14">
      <c r="B15" s="11">
        <v>11</v>
      </c>
      <c r="C15" s="14" t="s">
        <v>52</v>
      </c>
      <c r="D15" s="13">
        <v>38.433178243032231</v>
      </c>
      <c r="E15" s="13">
        <v>314.87142395939691</v>
      </c>
      <c r="F15" s="13">
        <v>69.53462192051613</v>
      </c>
      <c r="G15" s="8"/>
      <c r="H15" s="8">
        <v>0.3718691162258066</v>
      </c>
      <c r="I15" s="8"/>
      <c r="J15" s="8"/>
      <c r="K15" s="9">
        <f t="shared" si="0"/>
        <v>423.21109323917108</v>
      </c>
      <c r="L15" s="8"/>
      <c r="N15" s="17"/>
    </row>
    <row r="16" spans="2:14">
      <c r="B16" s="11">
        <v>12</v>
      </c>
      <c r="C16" s="14" t="s">
        <v>53</v>
      </c>
      <c r="D16" s="13">
        <v>435.63942416409668</v>
      </c>
      <c r="E16" s="13">
        <v>967.68121222941954</v>
      </c>
      <c r="F16" s="13">
        <v>12.494740268967742</v>
      </c>
      <c r="G16" s="8"/>
      <c r="H16" s="8">
        <v>0.75392066903225796</v>
      </c>
      <c r="I16" s="8"/>
      <c r="J16" s="8"/>
      <c r="K16" s="9">
        <f t="shared" si="0"/>
        <v>1416.5692973315163</v>
      </c>
      <c r="L16" s="8"/>
      <c r="N16" s="17"/>
    </row>
    <row r="17" spans="2:14">
      <c r="B17" s="11">
        <v>13</v>
      </c>
      <c r="C17" s="14" t="s">
        <v>54</v>
      </c>
      <c r="D17" s="13">
        <v>0</v>
      </c>
      <c r="E17" s="13">
        <v>4.141015075032259</v>
      </c>
      <c r="F17" s="13">
        <v>0.92875469138709665</v>
      </c>
      <c r="G17" s="8"/>
      <c r="H17" s="8">
        <v>5.4055416129032252E-4</v>
      </c>
      <c r="I17" s="8"/>
      <c r="J17" s="8"/>
      <c r="K17" s="9">
        <f t="shared" si="0"/>
        <v>5.0703103205806457</v>
      </c>
      <c r="L17" s="8"/>
      <c r="N17" s="17"/>
    </row>
    <row r="18" spans="2:14">
      <c r="B18" s="11">
        <v>14</v>
      </c>
      <c r="C18" s="14" t="s">
        <v>55</v>
      </c>
      <c r="D18" s="13">
        <v>2.0123880774193553E-2</v>
      </c>
      <c r="E18" s="13">
        <v>0.7021710694193547</v>
      </c>
      <c r="F18" s="13">
        <v>0.18516016706451613</v>
      </c>
      <c r="G18" s="8"/>
      <c r="H18" s="8">
        <v>2.1622163870967741E-3</v>
      </c>
      <c r="I18" s="8"/>
      <c r="J18" s="8"/>
      <c r="K18" s="9">
        <f t="shared" si="0"/>
        <v>0.90961733364516117</v>
      </c>
      <c r="L18" s="8"/>
      <c r="N18" s="17"/>
    </row>
    <row r="19" spans="2:14">
      <c r="B19" s="11">
        <v>15</v>
      </c>
      <c r="C19" s="14" t="s">
        <v>56</v>
      </c>
      <c r="D19" s="13">
        <v>4.2494507096774194E-2</v>
      </c>
      <c r="E19" s="13">
        <v>3.6341474096774196</v>
      </c>
      <c r="F19" s="13">
        <v>4.0952021384516151</v>
      </c>
      <c r="G19" s="8"/>
      <c r="H19" s="8">
        <v>0.11638022167741935</v>
      </c>
      <c r="I19" s="8"/>
      <c r="J19" s="8"/>
      <c r="K19" s="9">
        <f t="shared" si="0"/>
        <v>7.8882242769032285</v>
      </c>
      <c r="L19" s="8"/>
      <c r="N19" s="17"/>
    </row>
    <row r="20" spans="2:14">
      <c r="B20" s="11">
        <v>16</v>
      </c>
      <c r="C20" s="14" t="s">
        <v>57</v>
      </c>
      <c r="D20" s="13">
        <v>585.22970082974143</v>
      </c>
      <c r="E20" s="13">
        <v>973.08025497309734</v>
      </c>
      <c r="F20" s="13">
        <v>81.728479924322457</v>
      </c>
      <c r="G20" s="8"/>
      <c r="H20" s="8">
        <v>2.341992792903226</v>
      </c>
      <c r="I20" s="8"/>
      <c r="J20" s="8"/>
      <c r="K20" s="9">
        <f t="shared" si="0"/>
        <v>1642.3804285200647</v>
      </c>
      <c r="L20" s="8"/>
      <c r="N20" s="17"/>
    </row>
    <row r="21" spans="2:14">
      <c r="B21" s="11">
        <v>17</v>
      </c>
      <c r="C21" s="14" t="s">
        <v>58</v>
      </c>
      <c r="D21" s="13">
        <v>42.449707530709659</v>
      </c>
      <c r="E21" s="13">
        <v>14.10844071738709</v>
      </c>
      <c r="F21" s="13">
        <v>7.4936637842903249</v>
      </c>
      <c r="G21" s="8"/>
      <c r="H21" s="8">
        <v>0.37352875148387105</v>
      </c>
      <c r="I21" s="8"/>
      <c r="J21" s="8"/>
      <c r="K21" s="9">
        <f t="shared" si="0"/>
        <v>64.425340783870951</v>
      </c>
      <c r="L21" s="8"/>
      <c r="N21" s="17"/>
    </row>
    <row r="22" spans="2:14">
      <c r="B22" s="11">
        <v>18</v>
      </c>
      <c r="C22" s="12" t="s">
        <v>59</v>
      </c>
      <c r="D22" s="13">
        <v>0</v>
      </c>
      <c r="E22" s="13">
        <v>0</v>
      </c>
      <c r="F22" s="13">
        <v>0</v>
      </c>
      <c r="G22" s="8"/>
      <c r="H22" s="8">
        <v>0</v>
      </c>
      <c r="I22" s="8"/>
      <c r="J22" s="8"/>
      <c r="K22" s="9">
        <f t="shared" si="0"/>
        <v>0</v>
      </c>
      <c r="L22" s="8"/>
      <c r="N22" s="17"/>
    </row>
    <row r="23" spans="2:14">
      <c r="B23" s="11">
        <v>19</v>
      </c>
      <c r="C23" s="14" t="s">
        <v>60</v>
      </c>
      <c r="D23" s="13">
        <v>0.24018997158064512</v>
      </c>
      <c r="E23" s="13">
        <v>6.612951977967743</v>
      </c>
      <c r="F23" s="13">
        <v>4.9788720979354872</v>
      </c>
      <c r="G23" s="8"/>
      <c r="H23" s="8">
        <v>4.5427841258064511E-2</v>
      </c>
      <c r="I23" s="8"/>
      <c r="J23" s="8"/>
      <c r="K23" s="9">
        <f t="shared" si="0"/>
        <v>11.87744188874194</v>
      </c>
      <c r="L23" s="8"/>
      <c r="N23" s="17"/>
    </row>
    <row r="24" spans="2:14">
      <c r="B24" s="11">
        <v>20</v>
      </c>
      <c r="C24" s="14" t="s">
        <v>61</v>
      </c>
      <c r="D24" s="13">
        <v>5924.2297585761744</v>
      </c>
      <c r="E24" s="13">
        <v>6413.4411329895747</v>
      </c>
      <c r="F24" s="13">
        <v>844.44779495275122</v>
      </c>
      <c r="G24" s="8"/>
      <c r="H24" s="8">
        <v>20.633504693128955</v>
      </c>
      <c r="I24" s="8"/>
      <c r="J24" s="8"/>
      <c r="K24" s="9">
        <f t="shared" si="0"/>
        <v>13202.75219121163</v>
      </c>
      <c r="L24" s="8"/>
      <c r="N24" s="17"/>
    </row>
    <row r="25" spans="2:14">
      <c r="B25" s="11">
        <v>21</v>
      </c>
      <c r="C25" s="12" t="s">
        <v>62</v>
      </c>
      <c r="D25" s="13">
        <v>0</v>
      </c>
      <c r="E25" s="13">
        <v>0.25969228387096777</v>
      </c>
      <c r="F25" s="13">
        <v>0.12017064516129032</v>
      </c>
      <c r="G25" s="8"/>
      <c r="H25" s="8">
        <v>0</v>
      </c>
      <c r="I25" s="8"/>
      <c r="J25" s="8"/>
      <c r="K25" s="9">
        <f t="shared" si="0"/>
        <v>0.3798629290322581</v>
      </c>
      <c r="L25" s="8"/>
      <c r="N25" s="17"/>
    </row>
    <row r="26" spans="2:14">
      <c r="B26" s="11">
        <v>22</v>
      </c>
      <c r="C26" s="14" t="s">
        <v>63</v>
      </c>
      <c r="D26" s="13">
        <v>0</v>
      </c>
      <c r="E26" s="13">
        <v>0.86543405683871</v>
      </c>
      <c r="F26" s="13">
        <v>1.2046121088387094</v>
      </c>
      <c r="G26" s="8"/>
      <c r="H26" s="8">
        <v>0</v>
      </c>
      <c r="I26" s="8"/>
      <c r="J26" s="8"/>
      <c r="K26" s="9">
        <f t="shared" si="0"/>
        <v>2.0700461656774194</v>
      </c>
      <c r="L26" s="8"/>
      <c r="N26" s="17"/>
    </row>
    <row r="27" spans="2:14">
      <c r="B27" s="11">
        <v>23</v>
      </c>
      <c r="C27" s="12" t="s">
        <v>64</v>
      </c>
      <c r="D27" s="13">
        <v>0</v>
      </c>
      <c r="E27" s="13">
        <v>0</v>
      </c>
      <c r="F27" s="13">
        <v>1.873942774193548E-3</v>
      </c>
      <c r="G27" s="8"/>
      <c r="H27" s="8">
        <v>0</v>
      </c>
      <c r="I27" s="8"/>
      <c r="J27" s="8"/>
      <c r="K27" s="9">
        <f t="shared" si="0"/>
        <v>1.873942774193548E-3</v>
      </c>
      <c r="L27" s="8"/>
      <c r="N27" s="17"/>
    </row>
    <row r="28" spans="2:14">
      <c r="B28" s="11">
        <v>24</v>
      </c>
      <c r="C28" s="12" t="s">
        <v>65</v>
      </c>
      <c r="D28" s="13">
        <v>0</v>
      </c>
      <c r="E28" s="13">
        <v>8.9774302580645171E-2</v>
      </c>
      <c r="F28" s="13">
        <v>1.974492793548387E-2</v>
      </c>
      <c r="G28" s="8"/>
      <c r="H28" s="8">
        <v>0</v>
      </c>
      <c r="I28" s="8"/>
      <c r="J28" s="8"/>
      <c r="K28" s="9">
        <f t="shared" si="0"/>
        <v>0.10951923051612904</v>
      </c>
      <c r="L28" s="8"/>
      <c r="N28" s="17"/>
    </row>
    <row r="29" spans="2:14">
      <c r="B29" s="11">
        <v>25</v>
      </c>
      <c r="C29" s="14" t="s">
        <v>66</v>
      </c>
      <c r="D29" s="13">
        <v>784.96898691193564</v>
      </c>
      <c r="E29" s="13">
        <v>2190.2343207935164</v>
      </c>
      <c r="F29" s="13">
        <v>252.70473212364496</v>
      </c>
      <c r="G29" s="8"/>
      <c r="H29" s="8">
        <v>2.3163569085483862</v>
      </c>
      <c r="I29" s="8"/>
      <c r="J29" s="8"/>
      <c r="K29" s="9">
        <f t="shared" si="0"/>
        <v>3230.2243967376453</v>
      </c>
      <c r="L29" s="8"/>
      <c r="N29" s="17"/>
    </row>
    <row r="30" spans="2:14">
      <c r="B30" s="11">
        <v>26</v>
      </c>
      <c r="C30" s="14" t="s">
        <v>67</v>
      </c>
      <c r="D30" s="13">
        <v>2.9685053322580639E-2</v>
      </c>
      <c r="E30" s="13">
        <v>6.5262792803225791</v>
      </c>
      <c r="F30" s="13">
        <v>3.9294137219354819</v>
      </c>
      <c r="G30" s="8"/>
      <c r="H30" s="8">
        <v>2.0608420516129034E-2</v>
      </c>
      <c r="I30" s="8"/>
      <c r="J30" s="8"/>
      <c r="K30" s="9">
        <f t="shared" si="0"/>
        <v>10.505986476096771</v>
      </c>
      <c r="L30" s="8"/>
      <c r="N30" s="17"/>
    </row>
    <row r="31" spans="2:14">
      <c r="B31" s="11">
        <v>27</v>
      </c>
      <c r="C31" s="14" t="s">
        <v>17</v>
      </c>
      <c r="D31" s="13">
        <v>1.7202091967741938E-2</v>
      </c>
      <c r="E31" s="13">
        <v>19.605282253806454</v>
      </c>
      <c r="F31" s="13">
        <v>4.7861808840967752</v>
      </c>
      <c r="G31" s="8"/>
      <c r="H31" s="8">
        <v>4.0889679709677412E-2</v>
      </c>
      <c r="I31" s="8"/>
      <c r="J31" s="8"/>
      <c r="K31" s="9">
        <f t="shared" si="0"/>
        <v>24.449554909580652</v>
      </c>
      <c r="L31" s="8"/>
      <c r="N31" s="17"/>
    </row>
    <row r="32" spans="2:14">
      <c r="B32" s="11">
        <v>28</v>
      </c>
      <c r="C32" s="14" t="s">
        <v>68</v>
      </c>
      <c r="D32" s="13">
        <v>2.8671887096774189E-3</v>
      </c>
      <c r="E32" s="13">
        <v>2.382659917709677</v>
      </c>
      <c r="F32" s="13">
        <v>0.25308685835483874</v>
      </c>
      <c r="G32" s="8"/>
      <c r="H32" s="8">
        <v>4.3460043774193539E-2</v>
      </c>
      <c r="I32" s="8"/>
      <c r="J32" s="8"/>
      <c r="K32" s="9">
        <f t="shared" si="0"/>
        <v>2.682074008548387</v>
      </c>
      <c r="L32" s="8"/>
      <c r="N32" s="17"/>
    </row>
    <row r="33" spans="2:14">
      <c r="B33" s="11">
        <v>29</v>
      </c>
      <c r="C33" s="14" t="s">
        <v>69</v>
      </c>
      <c r="D33" s="13">
        <v>0.52567205577419351</v>
      </c>
      <c r="E33" s="13">
        <v>51.311586472806447</v>
      </c>
      <c r="F33" s="13">
        <v>25.439212498764146</v>
      </c>
      <c r="G33" s="8"/>
      <c r="H33" s="8">
        <v>0.55150010896774182</v>
      </c>
      <c r="I33" s="8"/>
      <c r="J33" s="8"/>
      <c r="K33" s="9">
        <f t="shared" si="0"/>
        <v>77.827971136312527</v>
      </c>
      <c r="L33" s="8"/>
      <c r="N33" s="17"/>
    </row>
    <row r="34" spans="2:14">
      <c r="B34" s="11">
        <v>30</v>
      </c>
      <c r="C34" s="14" t="s">
        <v>70</v>
      </c>
      <c r="D34" s="13">
        <v>111.31054886470966</v>
      </c>
      <c r="E34" s="13">
        <v>1073.2113623328059</v>
      </c>
      <c r="F34" s="13">
        <v>6.8718886748387087</v>
      </c>
      <c r="G34" s="8"/>
      <c r="H34" s="8">
        <v>2.7952814903225803E-2</v>
      </c>
      <c r="I34" s="8"/>
      <c r="J34" s="8"/>
      <c r="K34" s="9">
        <f t="shared" si="0"/>
        <v>1191.4217526872576</v>
      </c>
      <c r="L34" s="8"/>
      <c r="N34" s="17"/>
    </row>
    <row r="35" spans="2:14">
      <c r="B35" s="11">
        <v>31</v>
      </c>
      <c r="C35" s="12" t="s">
        <v>71</v>
      </c>
      <c r="D35" s="13">
        <v>3.529103806451613E-3</v>
      </c>
      <c r="E35" s="13">
        <v>1.0817671193548383E-2</v>
      </c>
      <c r="F35" s="13">
        <v>0.18229581016129032</v>
      </c>
      <c r="G35" s="8"/>
      <c r="H35" s="8">
        <v>0</v>
      </c>
      <c r="I35" s="8"/>
      <c r="J35" s="8"/>
      <c r="K35" s="9">
        <f t="shared" si="0"/>
        <v>0.19664258516129032</v>
      </c>
      <c r="L35" s="8"/>
      <c r="N35" s="17"/>
    </row>
    <row r="36" spans="2:14">
      <c r="B36" s="11">
        <v>32</v>
      </c>
      <c r="C36" s="14" t="s">
        <v>72</v>
      </c>
      <c r="D36" s="13">
        <v>488.06963617645198</v>
      </c>
      <c r="E36" s="13">
        <v>444.93806606063532</v>
      </c>
      <c r="F36" s="13">
        <v>58.418325621999962</v>
      </c>
      <c r="G36" s="8"/>
      <c r="H36" s="8">
        <v>2.1671628778709655</v>
      </c>
      <c r="I36" s="8"/>
      <c r="J36" s="8"/>
      <c r="K36" s="9">
        <f t="shared" si="0"/>
        <v>993.59319073695826</v>
      </c>
      <c r="L36" s="8"/>
      <c r="N36" s="17"/>
    </row>
    <row r="37" spans="2:14">
      <c r="B37" s="11">
        <v>33</v>
      </c>
      <c r="C37" s="14" t="s">
        <v>103</v>
      </c>
      <c r="D37" s="13">
        <v>71.961487770838701</v>
      </c>
      <c r="E37" s="13">
        <v>198.9553803586777</v>
      </c>
      <c r="F37" s="13">
        <v>12.956922246999987</v>
      </c>
      <c r="G37" s="8"/>
      <c r="H37" s="8">
        <v>0.60699695838709666</v>
      </c>
      <c r="I37" s="8"/>
      <c r="J37" s="8"/>
      <c r="K37" s="9">
        <f t="shared" si="0"/>
        <v>284.48078733490343</v>
      </c>
      <c r="L37" s="8"/>
      <c r="N37" s="17"/>
    </row>
    <row r="38" spans="2:14">
      <c r="B38" s="11">
        <v>34</v>
      </c>
      <c r="C38" s="14" t="s">
        <v>73</v>
      </c>
      <c r="D38" s="13">
        <v>0</v>
      </c>
      <c r="E38" s="13">
        <v>0.14162813948387096</v>
      </c>
      <c r="F38" s="13">
        <v>0.16397766222580645</v>
      </c>
      <c r="G38" s="8"/>
      <c r="H38" s="8">
        <v>0</v>
      </c>
      <c r="I38" s="8"/>
      <c r="J38" s="8"/>
      <c r="K38" s="9">
        <f t="shared" si="0"/>
        <v>0.30560580170967744</v>
      </c>
      <c r="L38" s="8"/>
      <c r="N38" s="17"/>
    </row>
    <row r="39" spans="2:14">
      <c r="B39" s="11">
        <v>35</v>
      </c>
      <c r="C39" s="14" t="s">
        <v>74</v>
      </c>
      <c r="D39" s="13">
        <v>24.926976123000003</v>
      </c>
      <c r="E39" s="13">
        <v>144.29917872083868</v>
      </c>
      <c r="F39" s="13">
        <v>20.471243125193539</v>
      </c>
      <c r="G39" s="8"/>
      <c r="H39" s="8">
        <v>0.68571439693548397</v>
      </c>
      <c r="I39" s="8"/>
      <c r="J39" s="8"/>
      <c r="K39" s="9">
        <f t="shared" si="0"/>
        <v>190.38311236596772</v>
      </c>
      <c r="L39" s="8"/>
      <c r="N39" s="17"/>
    </row>
    <row r="40" spans="2:14">
      <c r="B40" s="11">
        <v>36</v>
      </c>
      <c r="C40" s="14" t="s">
        <v>75</v>
      </c>
      <c r="D40" s="13">
        <v>1.3569419354838711E-5</v>
      </c>
      <c r="E40" s="13">
        <v>1.2255470181935484</v>
      </c>
      <c r="F40" s="13">
        <v>0.18340875858064518</v>
      </c>
      <c r="G40" s="8"/>
      <c r="H40" s="8">
        <v>1.9872222580645158E-3</v>
      </c>
      <c r="I40" s="8"/>
      <c r="J40" s="8"/>
      <c r="K40" s="9">
        <f t="shared" si="0"/>
        <v>1.410956568451613</v>
      </c>
      <c r="L40" s="8"/>
      <c r="N40" s="17"/>
    </row>
    <row r="41" spans="2:14">
      <c r="B41" s="11">
        <v>37</v>
      </c>
      <c r="C41" s="14" t="s">
        <v>76</v>
      </c>
      <c r="D41" s="13">
        <v>80.797570632354805</v>
      </c>
      <c r="E41" s="13">
        <v>504.81080653125861</v>
      </c>
      <c r="F41" s="13">
        <v>89.164218257000073</v>
      </c>
      <c r="G41" s="8"/>
      <c r="H41" s="8">
        <v>1.4271254546129051</v>
      </c>
      <c r="I41" s="8"/>
      <c r="J41" s="8"/>
      <c r="K41" s="9">
        <f t="shared" si="0"/>
        <v>676.19972087522638</v>
      </c>
      <c r="L41" s="8"/>
      <c r="N41" s="17"/>
    </row>
    <row r="42" spans="2:14">
      <c r="B42" s="7" t="s">
        <v>11</v>
      </c>
      <c r="C42" s="4"/>
      <c r="D42" s="19">
        <f>SUM(D5:D41)</f>
        <v>8595.2024418430137</v>
      </c>
      <c r="E42" s="19">
        <f>SUM(E5:E41)</f>
        <v>13406.379091666962</v>
      </c>
      <c r="F42" s="19">
        <f t="shared" ref="F42:H42" si="1">SUM(F5:F41)</f>
        <v>1524.8728309199992</v>
      </c>
      <c r="G42" s="15">
        <f t="shared" si="1"/>
        <v>0</v>
      </c>
      <c r="H42" s="22">
        <f t="shared" si="1"/>
        <v>33.896459945999922</v>
      </c>
      <c r="I42" s="16"/>
      <c r="J42" s="16">
        <f>SUM(J38:J41)</f>
        <v>0</v>
      </c>
      <c r="K42" s="15">
        <f>SUM(K5:K41)</f>
        <v>23560.350824375975</v>
      </c>
      <c r="L42" s="8"/>
      <c r="M42" s="10"/>
    </row>
    <row r="43" spans="2:14">
      <c r="E43" s="18"/>
    </row>
    <row r="46" spans="2:14">
      <c r="E46" s="10"/>
      <c r="H46" s="10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Kumar Singh</dc:creator>
  <cp:lastModifiedBy>X178075</cp:lastModifiedBy>
  <dcterms:created xsi:type="dcterms:W3CDTF">2016-02-08T05:45:18Z</dcterms:created>
  <dcterms:modified xsi:type="dcterms:W3CDTF">2016-08-08T11:55:53Z</dcterms:modified>
</cp:coreProperties>
</file>