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 activeTab="1"/>
  </bookViews>
  <sheets>
    <sheet name="Anex A1 Frmt for AUM disclosure" sheetId="12" r:id="rId1"/>
    <sheet name="Anex A2 Frmt AUM stateUT wise " sheetId="9" r:id="rId2"/>
  </sheets>
  <definedNames>
    <definedName name="_xlnm._FilterDatabase" localSheetId="0" hidden="1">'Anex A1 Frmt for AUM disclosure'!$A$8:$BL$179</definedName>
  </definedNames>
  <calcPr calcId="125725"/>
</workbook>
</file>

<file path=xl/calcChain.xml><?xml version="1.0" encoding="utf-8"?>
<calcChain xmlns="http://schemas.openxmlformats.org/spreadsheetml/2006/main">
  <c r="D117" i="12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C117"/>
  <c r="BK96" l="1"/>
  <c r="BK121"/>
  <c r="BK122"/>
  <c r="BK124"/>
  <c r="BK125"/>
  <c r="BK127"/>
  <c r="BK128"/>
  <c r="BK129"/>
  <c r="BK130"/>
  <c r="BK131"/>
  <c r="BK115"/>
  <c r="BK98"/>
  <c r="BK100"/>
  <c r="BK102"/>
  <c r="BK104"/>
  <c r="BK106"/>
  <c r="BK108"/>
  <c r="BK21"/>
  <c r="BK23"/>
  <c r="BK24"/>
  <c r="BK25"/>
  <c r="BK26"/>
  <c r="BK28"/>
  <c r="BK30"/>
  <c r="BK31"/>
  <c r="BK33"/>
  <c r="BK34"/>
  <c r="BK35"/>
  <c r="BK36"/>
  <c r="BK37"/>
  <c r="BK39"/>
  <c r="BK40"/>
  <c r="BK41"/>
  <c r="BK42"/>
  <c r="BK44"/>
  <c r="BK46"/>
  <c r="BK47"/>
  <c r="BK49"/>
  <c r="BK50"/>
  <c r="BK51"/>
  <c r="BK52"/>
  <c r="BK53"/>
  <c r="BK55"/>
  <c r="BK56"/>
  <c r="BK57"/>
  <c r="BK58"/>
  <c r="BK60"/>
  <c r="BK62"/>
  <c r="BK63"/>
  <c r="BK65"/>
  <c r="BK66"/>
  <c r="BK67"/>
  <c r="BK68"/>
  <c r="BK69"/>
  <c r="BK71"/>
  <c r="BK72"/>
  <c r="BK73"/>
  <c r="BK74"/>
  <c r="BK76"/>
  <c r="BK78"/>
  <c r="BK79"/>
  <c r="BK81"/>
  <c r="BK82"/>
  <c r="BK83"/>
  <c r="BK152"/>
  <c r="BK126"/>
  <c r="BK120"/>
  <c r="BK116"/>
  <c r="BK97"/>
  <c r="BK101"/>
  <c r="BK105"/>
  <c r="BK95"/>
  <c r="BK93"/>
  <c r="BK22"/>
  <c r="BK27"/>
  <c r="BK32"/>
  <c r="BK38"/>
  <c r="BK43"/>
  <c r="BK48"/>
  <c r="BK54"/>
  <c r="BK59"/>
  <c r="BK64"/>
  <c r="BK70"/>
  <c r="BK75"/>
  <c r="BK80"/>
  <c r="BK20"/>
  <c r="BK10"/>
  <c r="BK11"/>
  <c r="BK153"/>
  <c r="BK123"/>
  <c r="BK94"/>
  <c r="BK99"/>
  <c r="BK103"/>
  <c r="BK107"/>
  <c r="BK29"/>
  <c r="BK45"/>
  <c r="BK61"/>
  <c r="BK77"/>
  <c r="BK15"/>
  <c r="D84" l="1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C84"/>
  <c r="D109" l="1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C109"/>
  <c r="BK117"/>
  <c r="BK9"/>
  <c r="BK84" l="1"/>
  <c r="BK12"/>
  <c r="K6" i="9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5"/>
  <c r="K42" l="1"/>
  <c r="BJ154" i="12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J133"/>
  <c r="BI133"/>
  <c r="BH133"/>
  <c r="BG133"/>
  <c r="BF133"/>
  <c r="BE133"/>
  <c r="BD133"/>
  <c r="BC133"/>
  <c r="BB133"/>
  <c r="BA133"/>
  <c r="AZ133"/>
  <c r="AY133"/>
  <c r="AX133"/>
  <c r="AW133"/>
  <c r="AU133"/>
  <c r="AT133"/>
  <c r="AS133"/>
  <c r="AR133"/>
  <c r="AQ133"/>
  <c r="AP133"/>
  <c r="AO133"/>
  <c r="AM133"/>
  <c r="AL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G133"/>
  <c r="F133"/>
  <c r="E133"/>
  <c r="D133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H133" l="1"/>
  <c r="AK133"/>
  <c r="AN133"/>
  <c r="AV133"/>
  <c r="BK109"/>
  <c r="C133"/>
  <c r="BK16"/>
  <c r="BK154"/>
  <c r="BK132"/>
  <c r="D110"/>
  <c r="D156" s="1"/>
  <c r="C110"/>
  <c r="BK133" l="1"/>
  <c r="BK110"/>
  <c r="C156"/>
  <c r="E110"/>
  <c r="E156" s="1"/>
  <c r="J42" i="9"/>
  <c r="E42"/>
  <c r="H42"/>
  <c r="G42"/>
  <c r="F42"/>
  <c r="D42"/>
  <c r="F110" i="12" l="1"/>
  <c r="F156" s="1"/>
  <c r="BK156" l="1"/>
  <c r="G110"/>
  <c r="G156" s="1"/>
  <c r="H110" l="1"/>
  <c r="H156" s="1"/>
  <c r="I110" l="1"/>
  <c r="I156" s="1"/>
  <c r="J110" l="1"/>
  <c r="J156" s="1"/>
  <c r="K110" l="1"/>
  <c r="K156" s="1"/>
  <c r="L110" l="1"/>
  <c r="L156" s="1"/>
  <c r="M110" l="1"/>
  <c r="M156" s="1"/>
  <c r="N110" l="1"/>
  <c r="N156" s="1"/>
  <c r="O110" l="1"/>
  <c r="O156" s="1"/>
  <c r="P110" l="1"/>
  <c r="P156" s="1"/>
  <c r="Q110" l="1"/>
  <c r="Q156" s="1"/>
  <c r="R110" l="1"/>
  <c r="R156" s="1"/>
  <c r="S110" l="1"/>
  <c r="S156" s="1"/>
  <c r="T110" l="1"/>
  <c r="T156" s="1"/>
  <c r="U110" l="1"/>
  <c r="U156" s="1"/>
  <c r="V110" l="1"/>
  <c r="V156" s="1"/>
  <c r="W110" l="1"/>
  <c r="W156" s="1"/>
  <c r="X110" l="1"/>
  <c r="X156" s="1"/>
  <c r="Y110" l="1"/>
  <c r="Y156" s="1"/>
  <c r="Z110" l="1"/>
  <c r="Z156" s="1"/>
  <c r="AA110" l="1"/>
  <c r="AA156" s="1"/>
  <c r="AB110" l="1"/>
  <c r="AB156" s="1"/>
  <c r="AC110" l="1"/>
  <c r="AC156" s="1"/>
  <c r="AD110" l="1"/>
  <c r="AD156" s="1"/>
  <c r="AE110" l="1"/>
  <c r="AE156" s="1"/>
  <c r="AF110" l="1"/>
  <c r="AF156" s="1"/>
  <c r="AG110" l="1"/>
  <c r="AG156" s="1"/>
  <c r="AH110" l="1"/>
  <c r="AH156" s="1"/>
  <c r="AI110" l="1"/>
  <c r="AI156" s="1"/>
  <c r="AJ110" l="1"/>
  <c r="AJ156" s="1"/>
  <c r="AK110" l="1"/>
  <c r="AK156" s="1"/>
  <c r="AL110" l="1"/>
  <c r="AL156" s="1"/>
  <c r="AM110" l="1"/>
  <c r="AM156" s="1"/>
  <c r="AN110" l="1"/>
  <c r="AN156" s="1"/>
  <c r="AO110" l="1"/>
  <c r="AO156" s="1"/>
  <c r="AP110" l="1"/>
  <c r="AP156" s="1"/>
  <c r="AQ110" l="1"/>
  <c r="AQ156" s="1"/>
  <c r="AR110" l="1"/>
  <c r="AR156" s="1"/>
  <c r="AS110" l="1"/>
  <c r="AS156" s="1"/>
  <c r="AT110" l="1"/>
  <c r="AT156" s="1"/>
  <c r="AU110" l="1"/>
  <c r="AU156" s="1"/>
  <c r="AV110" l="1"/>
  <c r="AV156" s="1"/>
  <c r="AW110" l="1"/>
  <c r="AW156" s="1"/>
  <c r="AX110" l="1"/>
  <c r="AX156" s="1"/>
  <c r="AY110" l="1"/>
  <c r="AY156" s="1"/>
  <c r="AZ110" l="1"/>
  <c r="AZ156" s="1"/>
  <c r="BA110" l="1"/>
  <c r="BA156" s="1"/>
  <c r="BB110" l="1"/>
  <c r="BB156" s="1"/>
  <c r="BC110" l="1"/>
  <c r="BC156" s="1"/>
  <c r="BD110" l="1"/>
  <c r="BD156" s="1"/>
  <c r="BE110" l="1"/>
  <c r="BE156" s="1"/>
  <c r="BF110" l="1"/>
  <c r="BF156" s="1"/>
  <c r="BG110" l="1"/>
  <c r="BG156" s="1"/>
  <c r="BH110" l="1"/>
  <c r="BH156" s="1"/>
  <c r="BI110" l="1"/>
  <c r="BI156" s="1"/>
  <c r="BJ110"/>
  <c r="BJ156" s="1"/>
</calcChain>
</file>

<file path=xl/sharedStrings.xml><?xml version="1.0" encoding="utf-8"?>
<sst xmlns="http://schemas.openxmlformats.org/spreadsheetml/2006/main" count="252" uniqueCount="208">
  <si>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</si>
  <si>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</si>
  <si>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</si>
  <si>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</si>
  <si>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</si>
  <si>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</si>
  <si>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</si>
  <si>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</si>
  <si>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</si>
  <si>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</si>
  <si>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</si>
  <si>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</si>
  <si>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</si>
  <si>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</si>
  <si>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</si>
  <si>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</si>
  <si>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</si>
  <si>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</si>
  <si>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</si>
  <si>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</si>
  <si>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</si>
  <si>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</si>
  <si>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</si>
  <si>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</si>
  <si>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</si>
  <si>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</si>
  <si>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</si>
  <si>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</si>
  <si>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</si>
  <si>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</si>
  <si>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</si>
  <si>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</si>
  <si>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</si>
  <si>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</si>
  <si>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</si>
  <si>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</si>
  <si>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</si>
  <si>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</si>
  <si>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</si>
  <si>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</si>
  <si>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</si>
  <si>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</si>
  <si>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</si>
  <si>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</si>
  <si>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</si>
  <si>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</si>
  <si>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</si>
  <si>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</si>
  <si>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</si>
  <si>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</si>
  <si>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</si>
  <si>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</si>
  <si>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</si>
  <si>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</si>
  <si>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</si>
  <si>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</si>
  <si>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</si>
  <si>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</si>
  <si>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</si>
  <si>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</si>
  <si>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</si>
  <si>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</si>
  <si>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</si>
  <si>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</si>
  <si>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</si>
  <si>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</si>
  <si>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</si>
  <si>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</si>
  <si>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</si>
  <si>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</si>
  <si>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</si>
  <si>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</si>
  <si>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</si>
  <si>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</si>
  <si>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</si>
  <si>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</si>
  <si>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</si>
  <si>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</si>
  <si>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</si>
  <si>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</si>
  <si>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</si>
  <si>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</si>
  <si>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</si>
  <si>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</si>
  <si>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</si>
  <si>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</si>
  <si>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</si>
  <si>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</si>
  <si>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</si>
  <si>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</si>
  <si>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</si>
  <si>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</si>
  <si>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</si>
  <si>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</si>
  <si>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</si>
  <si>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</si>
  <si>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</si>
  <si>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</si>
  <si>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</si>
  <si>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</si>
  <si>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</si>
  <si>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</si>
  <si>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</si>
  <si>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TELANGANA</t>
  </si>
  <si>
    <t>1</t>
  </si>
  <si>
    <t>DHFL Pramerica Insta Cash Plus Fund</t>
  </si>
  <si>
    <t>DHFL Pramerica Liquid Fund</t>
  </si>
  <si>
    <t>DHFL Pramerica Treasury Fund - Cash</t>
  </si>
  <si>
    <t>DHFL Pramerica Gilt Fund</t>
  </si>
  <si>
    <t>DHFL Pramerica Fixed Maturity Plan Series 87</t>
  </si>
  <si>
    <t>DHFL Pramerica Fixed Maturity Plan Series 85</t>
  </si>
  <si>
    <t>DHFL Pramerica Fixed Maturity Plan Series 91</t>
  </si>
  <si>
    <t>DHFL Pramerica Fixed Maturity Plan Series 82</t>
  </si>
  <si>
    <t>DHFL Pramerica  Fixed maturity Plan Series 45</t>
  </si>
  <si>
    <t>DHFL Pramerica  Fixed maturity Plan Series 54</t>
  </si>
  <si>
    <t>DHFL Pramerica  Fixed maturity Plan Series 57</t>
  </si>
  <si>
    <t>DHFL Pramerica Fixed Maturity Plan - Series 95</t>
  </si>
  <si>
    <t>DHFL Pramerica  Fixed Maturity Plan Series 62</t>
  </si>
  <si>
    <t>DHFL Pramerica  Fixed maturity Plan Series 49</t>
  </si>
  <si>
    <t>DHFL Pramerica Fixed Maturity Plan - Series 33</t>
  </si>
  <si>
    <t>DHFL Pramerica  Fixed maturity Plan Series 56</t>
  </si>
  <si>
    <t>DHFL Pramerica Fixed Maturity Plan - Series 31</t>
  </si>
  <si>
    <t>DHFL Pramerica INTERVAL FUND ANNUAL PLAN SERIES 1</t>
  </si>
  <si>
    <t>DHFL Pramerica  Fixed Maturity Plan Series 60</t>
  </si>
  <si>
    <t>DHFL Pramerica Fixed Maturity Plan - Series 75</t>
  </si>
  <si>
    <t>DHFL Pramerica Hybrid Fixed Term Fund Series - 26</t>
  </si>
  <si>
    <t>DHFL Pramerica Fixed Maturity Plan - Series 37</t>
  </si>
  <si>
    <t>DHFL Pramerica Hybrid Fixed Term Fund Series 29</t>
  </si>
  <si>
    <t>DHFL Pramerica Fixed Maturity Plan - Series 66</t>
  </si>
  <si>
    <t>DHFL Pramerica  Fixed Maturity Plan Series 63</t>
  </si>
  <si>
    <t>DHFL Pramerica  Fixed maturity Plan Series 47</t>
  </si>
  <si>
    <t>DHFL Pramerica Fixed Maturity Plan - Series 77</t>
  </si>
  <si>
    <t>DHFL Pramerica Fixed Maturity Plan - Series 68</t>
  </si>
  <si>
    <t>DHFL Pramerica Hybrid Fixed Term Fund - Series 19</t>
  </si>
  <si>
    <t>DHFL Pramerica Fixed Maturity Plan - Series 38</t>
  </si>
  <si>
    <t>DHFL Pramerica Fixed Maturity Plan - Series 32</t>
  </si>
  <si>
    <t>DHFL Pramerica Fixed Maturity Plan - Series 34</t>
  </si>
  <si>
    <t>DHFL Pramerica Fixed Maturity Plan - Series 70</t>
  </si>
  <si>
    <t>DHFL Pramerica Fixed Maturity Plan - Series 72</t>
  </si>
  <si>
    <t>DHFL Pramerica Fixed Maturity Plan - Series 78</t>
  </si>
  <si>
    <t>DHFL Pramerica Fixed Maturity Plan Series 86</t>
  </si>
  <si>
    <t>DHFL Pramerica  Fixed Maturity Plan Series 58</t>
  </si>
  <si>
    <t>DHFL Pramerica Hybrid Fixed Term Fund - Series 12</t>
  </si>
  <si>
    <t>DHFL Pramerica Hybrid Fixed Term Fund Series 32</t>
  </si>
  <si>
    <t>DHFL Pramerica Hybrid Fixed Term Fund Series 35</t>
  </si>
  <si>
    <t>DHFL Pramerica  Fixed Maturity Plan Series 64</t>
  </si>
  <si>
    <t>DHFL Pramerica  Fixed Maturity Plan Series 69</t>
  </si>
  <si>
    <t>DHFL Pramerica Hybrid Fixed Term Fund - Series 9</t>
  </si>
  <si>
    <t>DHFL Pramerica Hybrid Fixed Term Fund Series - 27</t>
  </si>
  <si>
    <t>DHFL Pramerica Hybrid Fixed Term Fund Series 41</t>
  </si>
  <si>
    <t>DHFL Pramerica Fixed Maturity Plan - Series 71</t>
  </si>
  <si>
    <t>DHFL Pramerica Hybrid Fixed Term Fund Series 37</t>
  </si>
  <si>
    <t>DHFL Pramerica Hybrid Fixed Term Fund Series 33</t>
  </si>
  <si>
    <t>DHFL Pramerica Fixed Maturity Plan - Series 16</t>
  </si>
  <si>
    <t>DHFL Pramerica Hybrid Fixed Term Fund Series 34</t>
  </si>
  <si>
    <t>DHFL Pramerica Hybrid Fixed Term Fund - Series 10</t>
  </si>
  <si>
    <t>DHFL Pramerica Hybrid Fixed Term Fund - Series 11</t>
  </si>
  <si>
    <t>DHFL Pramerica Hybrid Fixed Term Fund - Series 14</t>
  </si>
  <si>
    <t>DHFL Pramerica Hybrid Fixed Term Fund Series - 23</t>
  </si>
  <si>
    <t>DHFL Pramerica Hybrid Fixed Term Fund Series 39</t>
  </si>
  <si>
    <t>DHFL Pramerica Hybrid Fixed Term Fund - Series 21</t>
  </si>
  <si>
    <t>DHFL Pramerica Fixed Maturity Plan - Series 39</t>
  </si>
  <si>
    <t>DHFL Pramerica Hybrid Fixed Term Fund - Series 5</t>
  </si>
  <si>
    <t>DHFL Pramerica  Fixed Maturity Plan Series 61</t>
  </si>
  <si>
    <t>DHFL Pramerica Hybrid Fixed Term Fund Series 40</t>
  </si>
  <si>
    <t>DHFL Pramerica Hybrid Fixed Term Fund - Series 17</t>
  </si>
  <si>
    <t>DHFL Pramerica Hybrid Fixed Term Fund - Series 4</t>
  </si>
  <si>
    <t>DHFL Pramerica Hybrid Fixed Term Fund Series 22</t>
  </si>
  <si>
    <t>DHFL Pramerica Hybrid Fixed Term Fund Series 31</t>
  </si>
  <si>
    <t>DHFL Pramerica Hybrid Fixed Term Fund - Series 13</t>
  </si>
  <si>
    <t>DHFL Pramerica Hybrid Fixed Term Fund - Series 8</t>
  </si>
  <si>
    <t>DHFL Pramerica Hybrid Fixed Term Fund - Series 7</t>
  </si>
  <si>
    <t>DHFL Pramerica Hybrid Fixed Term Fund - Series 6</t>
  </si>
  <si>
    <t>DHFL Pramerica Banking &amp; PSU Debt Fund</t>
  </si>
  <si>
    <t>DHFL Pramerica Short Term Floating Rate Fund</t>
  </si>
  <si>
    <t>DHFL Pramerica Premier Bond Fund</t>
  </si>
  <si>
    <t>DHFL Pramerica Short Maturity Fund</t>
  </si>
  <si>
    <t>DHFL Pramerica Ultra Short Term Fund</t>
  </si>
  <si>
    <t>DHFL Pramerica Low Duration Fund</t>
  </si>
  <si>
    <t>DHFL Pramerica Medium Term Income Fund</t>
  </si>
  <si>
    <t>DHFL Pramerica Dynamic Bond Fund</t>
  </si>
  <si>
    <t>DHFL Pramerica Inflation Indexed Bond Fund</t>
  </si>
  <si>
    <t>DHFL Pramerica Credit Opportunities Fund</t>
  </si>
  <si>
    <t>DHFL Pramerica Ultra Short Term Bond Fund</t>
  </si>
  <si>
    <t>DHFL Pramerica Income Advantage Fund</t>
  </si>
  <si>
    <t>DHFL Pramerica Treasury Advantage Fund</t>
  </si>
  <si>
    <t>DHFL Pramerica Dynamic Monthly Income Fund</t>
  </si>
  <si>
    <t>DHFL Pramerica Short Term Income Fund</t>
  </si>
  <si>
    <t>DHFL Pramerica Income Fund</t>
  </si>
  <si>
    <t>DHFL Pramerica Tax Savings Fund</t>
  </si>
  <si>
    <t>DHFL Pramerica Tax Plan</t>
  </si>
  <si>
    <t>DHFL Pramerica Arbitrage Fund</t>
  </si>
  <si>
    <t>DHFL Pramerica Balance Advantage Fund</t>
  </si>
  <si>
    <t>DHFL Pramerica Large Cap Fund</t>
  </si>
  <si>
    <t>DHFL Pramerica Diversified Equity Fund</t>
  </si>
  <si>
    <t>DHFL Pramerica Large Cap Fund Series 3</t>
  </si>
  <si>
    <t>DHFL Pramerica Equity Income Fund</t>
  </si>
  <si>
    <t>DHFL Pramerica Midcap Opportunities Fund</t>
  </si>
  <si>
    <t>DHFL Pramerica Mid Cap Fund Series 1</t>
  </si>
  <si>
    <t>DHFL Pramerica Large Cap Fund Series 1</t>
  </si>
  <si>
    <t>DHFL Pramerica Large Cap Fund Series 2</t>
  </si>
  <si>
    <t>DHFL Pramerica Large Cap Equity Fund</t>
  </si>
  <si>
    <t>DHFL Pramerica Dynamic Asset Allocation Fund</t>
  </si>
  <si>
    <t>DHFL Pramerica Top Euroland Offshore Fund</t>
  </si>
  <si>
    <t>DHFL Pramerica Global Agribusiness Offshore Fund</t>
  </si>
  <si>
    <t>Table showing State wise /Union Territory wise contribution to AUM of category of schemes as on 30th June 2016</t>
  </si>
  <si>
    <t>DHFL Pramerica Mutual Fund: Net Assets Under Management (AUM) as on 30th June 2016 (All figures in Rs. Crore)</t>
  </si>
  <si>
    <t>DHFL Pramerica Mutual Fund (All figures in Rs. Crore)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</si>
</sst>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-* #,##0.00_-;\-* #,##0.00_-;_-* &quot;-&quot;??_-;_-@_-"/>
  </numFmts>
  <fonts count="10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</cellStyleXfs>
  <cellXfs count="116">
    <xf numFmtId="0" fontId="0" fillId="0" borderId="0" xfId="0"/>
    <xf numFmtId="0" fontId="5" fillId="0" borderId="0" xfId="2" applyFont="1"/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0" fontId="6" fillId="0" borderId="0" xfId="2" applyFont="1"/>
    <xf numFmtId="0" fontId="7" fillId="0" borderId="6" xfId="0" applyFont="1" applyBorder="1"/>
    <xf numFmtId="0" fontId="7" fillId="0" borderId="7" xfId="0" applyFont="1" applyBorder="1" applyAlignment="1">
      <alignment wrapText="1"/>
    </xf>
    <xf numFmtId="0" fontId="8" fillId="0" borderId="0" xfId="0" applyFont="1" applyBorder="1"/>
    <xf numFmtId="165" fontId="8" fillId="0" borderId="0" xfId="4" applyFont="1" applyBorder="1"/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right" wrapText="1"/>
    </xf>
    <xf numFmtId="0" fontId="8" fillId="0" borderId="1" xfId="0" applyFont="1" applyBorder="1"/>
    <xf numFmtId="165" fontId="8" fillId="0" borderId="6" xfId="4" applyFont="1" applyBorder="1"/>
    <xf numFmtId="0" fontId="7" fillId="0" borderId="7" xfId="0" applyFont="1" applyBorder="1" applyAlignment="1">
      <alignment horizontal="right" wrapText="1"/>
    </xf>
    <xf numFmtId="0" fontId="9" fillId="0" borderId="7" xfId="0" applyFont="1" applyBorder="1" applyAlignment="1">
      <alignment wrapText="1"/>
    </xf>
    <xf numFmtId="0" fontId="7" fillId="0" borderId="0" xfId="0" applyFont="1" applyBorder="1"/>
    <xf numFmtId="0" fontId="7" fillId="0" borderId="7" xfId="0" applyFont="1" applyBorder="1" applyAlignment="1">
      <alignment horizontal="center" wrapText="1"/>
    </xf>
    <xf numFmtId="0" fontId="7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7" fillId="0" borderId="8" xfId="0" applyFont="1" applyBorder="1"/>
    <xf numFmtId="0" fontId="7" fillId="0" borderId="0" xfId="0" applyFont="1" applyBorder="1" applyAlignment="1">
      <alignment horizontal="right" wrapText="1"/>
    </xf>
    <xf numFmtId="0" fontId="8" fillId="0" borderId="0" xfId="0" applyFont="1"/>
    <xf numFmtId="2" fontId="6" fillId="0" borderId="1" xfId="2" applyNumberFormat="1" applyFont="1" applyFill="1" applyBorder="1" applyAlignment="1">
      <alignment horizontal="center" vertical="top" wrapText="1"/>
    </xf>
    <xf numFmtId="165" fontId="8" fillId="0" borderId="1" xfId="4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65" fontId="8" fillId="0" borderId="1" xfId="4" applyFont="1" applyBorder="1" applyAlignment="1">
      <alignment horizontal="left"/>
    </xf>
    <xf numFmtId="0" fontId="8" fillId="0" borderId="1" xfId="1" applyFont="1" applyBorder="1"/>
    <xf numFmtId="2" fontId="8" fillId="0" borderId="5" xfId="0" applyNumberFormat="1" applyFont="1" applyBorder="1"/>
    <xf numFmtId="164" fontId="8" fillId="0" borderId="0" xfId="0" applyNumberFormat="1" applyFont="1"/>
    <xf numFmtId="0" fontId="8" fillId="0" borderId="22" xfId="0" applyFont="1" applyBorder="1" applyAlignment="1">
      <alignment horizontal="right" wrapText="1"/>
    </xf>
    <xf numFmtId="165" fontId="8" fillId="0" borderId="0" xfId="4" applyFont="1"/>
    <xf numFmtId="2" fontId="6" fillId="5" borderId="1" xfId="2" applyNumberFormat="1" applyFont="1" applyFill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7" xfId="4" applyNumberFormat="1" applyFont="1" applyBorder="1"/>
    <xf numFmtId="2" fontId="7" fillId="0" borderId="6" xfId="4" applyNumberFormat="1" applyFont="1" applyBorder="1"/>
    <xf numFmtId="2" fontId="8" fillId="0" borderId="4" xfId="0" applyNumberFormat="1" applyFont="1" applyBorder="1"/>
    <xf numFmtId="2" fontId="8" fillId="0" borderId="6" xfId="4" applyNumberFormat="1" applyFont="1" applyBorder="1"/>
    <xf numFmtId="2" fontId="8" fillId="0" borderId="21" xfId="0" applyNumberFormat="1" applyFont="1" applyBorder="1"/>
    <xf numFmtId="2" fontId="8" fillId="0" borderId="22" xfId="0" applyNumberFormat="1" applyFont="1" applyBorder="1"/>
    <xf numFmtId="2" fontId="7" fillId="0" borderId="4" xfId="0" applyNumberFormat="1" applyFont="1" applyBorder="1"/>
    <xf numFmtId="2" fontId="7" fillId="0" borderId="1" xfId="0" applyNumberFormat="1" applyFont="1" applyBorder="1"/>
    <xf numFmtId="2" fontId="7" fillId="0" borderId="5" xfId="0" applyNumberFormat="1" applyFont="1" applyBorder="1"/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/>
    <xf numFmtId="2" fontId="8" fillId="0" borderId="3" xfId="0" applyNumberFormat="1" applyFont="1" applyBorder="1"/>
    <xf numFmtId="2" fontId="8" fillId="0" borderId="4" xfId="4" applyNumberFormat="1" applyFont="1" applyBorder="1"/>
    <xf numFmtId="2" fontId="8" fillId="0" borderId="0" xfId="0" applyNumberFormat="1" applyFont="1" applyBorder="1"/>
    <xf numFmtId="2" fontId="8" fillId="0" borderId="0" xfId="4" applyNumberFormat="1" applyFont="1" applyBorder="1"/>
    <xf numFmtId="2" fontId="7" fillId="0" borderId="0" xfId="0" applyNumberFormat="1" applyFont="1" applyFill="1" applyBorder="1"/>
    <xf numFmtId="2" fontId="7" fillId="0" borderId="0" xfId="0" applyNumberFormat="1" applyFont="1" applyBorder="1"/>
    <xf numFmtId="2" fontId="7" fillId="2" borderId="0" xfId="0" applyNumberFormat="1" applyFont="1" applyFill="1" applyBorder="1"/>
    <xf numFmtId="2" fontId="8" fillId="2" borderId="0" xfId="0" applyNumberFormat="1" applyFont="1" applyFill="1" applyBorder="1"/>
    <xf numFmtId="2" fontId="7" fillId="0" borderId="7" xfId="4" applyNumberFormat="1" applyFont="1" applyBorder="1"/>
    <xf numFmtId="2" fontId="8" fillId="0" borderId="21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7" fillId="0" borderId="21" xfId="0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4" fillId="0" borderId="23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2" fontId="6" fillId="0" borderId="24" xfId="2" applyNumberFormat="1" applyFont="1" applyFill="1" applyBorder="1" applyAlignment="1">
      <alignment horizontal="left" vertical="top" wrapText="1"/>
    </xf>
    <xf numFmtId="2" fontId="6" fillId="0" borderId="25" xfId="2" applyNumberFormat="1" applyFont="1" applyFill="1" applyBorder="1" applyAlignment="1">
      <alignment horizontal="left" vertical="top" wrapText="1"/>
    </xf>
    <xf numFmtId="2" fontId="6" fillId="0" borderId="26" xfId="2" applyNumberFormat="1" applyFont="1" applyFill="1" applyBorder="1" applyAlignment="1">
      <alignment horizontal="left" vertical="top" wrapText="1"/>
    </xf>
    <xf numFmtId="2" fontId="6" fillId="3" borderId="15" xfId="2" applyNumberFormat="1" applyFont="1" applyFill="1" applyBorder="1" applyAlignment="1">
      <alignment horizontal="center" vertical="top" wrapText="1"/>
    </xf>
    <xf numFmtId="2" fontId="6" fillId="3" borderId="16" xfId="2" applyNumberFormat="1" applyFont="1" applyFill="1" applyBorder="1" applyAlignment="1">
      <alignment horizontal="center" vertical="top" wrapText="1"/>
    </xf>
    <xf numFmtId="2" fontId="6" fillId="3" borderId="17" xfId="2" applyNumberFormat="1" applyFont="1" applyFill="1" applyBorder="1" applyAlignment="1">
      <alignment horizontal="center" vertical="top" wrapText="1"/>
    </xf>
    <xf numFmtId="2" fontId="6" fillId="4" borderId="15" xfId="2" applyNumberFormat="1" applyFont="1" applyFill="1" applyBorder="1" applyAlignment="1">
      <alignment horizontal="center" vertical="top" wrapText="1"/>
    </xf>
    <xf numFmtId="2" fontId="6" fillId="4" borderId="16" xfId="2" applyNumberFormat="1" applyFont="1" applyFill="1" applyBorder="1" applyAlignment="1">
      <alignment horizontal="center" vertical="top" wrapText="1"/>
    </xf>
    <xf numFmtId="2" fontId="6" fillId="4" borderId="17" xfId="2" applyNumberFormat="1" applyFont="1" applyFill="1" applyBorder="1" applyAlignment="1">
      <alignment horizontal="center" vertical="top" wrapText="1"/>
    </xf>
    <xf numFmtId="2" fontId="6" fillId="6" borderId="15" xfId="2" applyNumberFormat="1" applyFont="1" applyFill="1" applyBorder="1" applyAlignment="1">
      <alignment horizontal="center" vertical="top" wrapText="1"/>
    </xf>
    <xf numFmtId="2" fontId="6" fillId="6" borderId="16" xfId="2" applyNumberFormat="1" applyFont="1" applyFill="1" applyBorder="1" applyAlignment="1">
      <alignment horizontal="center" vertical="top" wrapText="1"/>
    </xf>
    <xf numFmtId="2" fontId="6" fillId="6" borderId="17" xfId="2" applyNumberFormat="1" applyFont="1" applyFill="1" applyBorder="1" applyAlignment="1">
      <alignment horizontal="center" vertical="top" wrapText="1"/>
    </xf>
    <xf numFmtId="165" fontId="6" fillId="0" borderId="18" xfId="4" applyFont="1" applyFill="1" applyBorder="1" applyAlignment="1">
      <alignment horizontal="center" vertical="center" wrapText="1"/>
    </xf>
    <xf numFmtId="165" fontId="6" fillId="0" borderId="19" xfId="4" applyFont="1" applyFill="1" applyBorder="1" applyAlignment="1">
      <alignment horizontal="center" vertical="center" wrapText="1"/>
    </xf>
    <xf numFmtId="165" fontId="6" fillId="0" borderId="20" xfId="4" applyFont="1" applyFill="1" applyBorder="1" applyAlignment="1">
      <alignment horizontal="center" vertical="center" wrapText="1"/>
    </xf>
    <xf numFmtId="2" fontId="6" fillId="6" borderId="15" xfId="2" applyNumberFormat="1" applyFont="1" applyFill="1" applyBorder="1" applyAlignment="1">
      <alignment horizontal="center"/>
    </xf>
    <xf numFmtId="2" fontId="6" fillId="6" borderId="16" xfId="2" applyNumberFormat="1" applyFont="1" applyFill="1" applyBorder="1" applyAlignment="1">
      <alignment horizontal="center"/>
    </xf>
    <xf numFmtId="2" fontId="6" fillId="6" borderId="17" xfId="2" applyNumberFormat="1" applyFont="1" applyFill="1" applyBorder="1" applyAlignment="1">
      <alignment horizontal="center"/>
    </xf>
    <xf numFmtId="2" fontId="6" fillId="4" borderId="15" xfId="2" applyNumberFormat="1" applyFont="1" applyFill="1" applyBorder="1" applyAlignment="1">
      <alignment horizontal="center"/>
    </xf>
    <xf numFmtId="2" fontId="6" fillId="4" borderId="16" xfId="2" applyNumberFormat="1" applyFont="1" applyFill="1" applyBorder="1" applyAlignment="1">
      <alignment horizontal="center"/>
    </xf>
    <xf numFmtId="2" fontId="6" fillId="4" borderId="17" xfId="2" applyNumberFormat="1" applyFont="1" applyFill="1" applyBorder="1" applyAlignment="1">
      <alignment horizontal="center"/>
    </xf>
    <xf numFmtId="2" fontId="6" fillId="7" borderId="15" xfId="2" applyNumberFormat="1" applyFont="1" applyFill="1" applyBorder="1" applyAlignment="1">
      <alignment horizontal="center"/>
    </xf>
    <xf numFmtId="2" fontId="6" fillId="7" borderId="16" xfId="2" applyNumberFormat="1" applyFont="1" applyFill="1" applyBorder="1" applyAlignment="1">
      <alignment horizontal="center"/>
    </xf>
    <xf numFmtId="2" fontId="6" fillId="7" borderId="17" xfId="2" applyNumberFormat="1" applyFont="1" applyFill="1" applyBorder="1" applyAlignment="1">
      <alignment horizontal="center"/>
    </xf>
    <xf numFmtId="2" fontId="6" fillId="8" borderId="15" xfId="2" applyNumberFormat="1" applyFont="1" applyFill="1" applyBorder="1" applyAlignment="1">
      <alignment horizontal="center"/>
    </xf>
    <xf numFmtId="2" fontId="6" fillId="8" borderId="16" xfId="2" applyNumberFormat="1" applyFont="1" applyFill="1" applyBorder="1" applyAlignment="1">
      <alignment horizontal="center"/>
    </xf>
    <xf numFmtId="2" fontId="6" fillId="8" borderId="17" xfId="2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4" xfId="4" applyNumberFormat="1" applyFont="1" applyFill="1" applyBorder="1" applyAlignment="1">
      <alignment horizontal="center"/>
    </xf>
    <xf numFmtId="0" fontId="8" fillId="0" borderId="1" xfId="0" applyFont="1" applyFill="1" applyBorder="1"/>
    <xf numFmtId="165" fontId="7" fillId="0" borderId="1" xfId="0" applyNumberFormat="1" applyFont="1" applyFill="1" applyBorder="1"/>
    <xf numFmtId="165" fontId="7" fillId="0" borderId="1" xfId="0" applyNumberFormat="1" applyFont="1" applyFill="1" applyBorder="1" applyAlignment="1">
      <alignment horizontal="center"/>
    </xf>
    <xf numFmtId="165" fontId="7" fillId="0" borderId="1" xfId="4" applyFont="1" applyFill="1" applyBorder="1"/>
    <xf numFmtId="165" fontId="8" fillId="0" borderId="1" xfId="4" applyFont="1" applyFill="1" applyBorder="1"/>
    <xf numFmtId="165" fontId="8" fillId="0" borderId="0" xfId="0" applyNumberFormat="1" applyFont="1" applyFill="1"/>
    <xf numFmtId="0" fontId="8" fillId="0" borderId="0" xfId="0" applyFont="1" applyFill="1"/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75"/>
  <sheetViews>
    <sheetView showGridLines="0" zoomScale="85" zoomScaleNormal="85" workbookViewId="0">
      <pane xSplit="2" ySplit="7" topLeftCell="AP143" activePane="bottomRight" state="frozen"/>
      <selection pane="topRight" activeCell="C1" sqref="C1"/>
      <selection pane="bottomLeft" activeCell="A8" sqref="A8"/>
      <selection pane="bottomRight" activeCell="BI164" sqref="BI164"/>
    </sheetView>
  </sheetViews>
  <sheetFormatPr defaultColWidth="9.140625" defaultRowHeight="12.75"/>
  <cols>
    <col min="1" max="1" width="6.7109375" style="8" bestFit="1" customWidth="1"/>
    <col min="2" max="2" width="49.28515625" style="8" customWidth="1"/>
    <col min="3" max="3" width="5.5703125" style="8" bestFit="1" customWidth="1"/>
    <col min="4" max="4" width="6.85546875" style="8" bestFit="1" customWidth="1"/>
    <col min="5" max="7" width="5.140625" style="8" customWidth="1"/>
    <col min="8" max="8" width="5.85546875" style="8" bestFit="1" customWidth="1"/>
    <col min="9" max="9" width="8.7109375" style="8" bestFit="1" customWidth="1"/>
    <col min="10" max="10" width="7.85546875" style="8" bestFit="1" customWidth="1"/>
    <col min="11" max="11" width="5.140625" style="8" customWidth="1"/>
    <col min="12" max="12" width="8" style="8" customWidth="1"/>
    <col min="13" max="13" width="5.140625" style="8" bestFit="1" customWidth="1"/>
    <col min="14" max="14" width="6.85546875" style="8" bestFit="1" customWidth="1"/>
    <col min="15" max="15" width="5.140625" style="8" bestFit="1" customWidth="1"/>
    <col min="16" max="16" width="5.140625" style="8" customWidth="1"/>
    <col min="17" max="18" width="5.140625" style="8" bestFit="1" customWidth="1"/>
    <col min="19" max="19" width="7.5703125" style="8" bestFit="1" customWidth="1"/>
    <col min="20" max="20" width="5.85546875" style="8" bestFit="1" customWidth="1"/>
    <col min="21" max="21" width="6.42578125" style="8" bestFit="1" customWidth="1"/>
    <col min="22" max="22" width="5.140625" style="8" bestFit="1" customWidth="1"/>
    <col min="23" max="23" width="5.140625" style="8" customWidth="1"/>
    <col min="24" max="24" width="5.140625" style="8" bestFit="1" customWidth="1"/>
    <col min="25" max="27" width="5.140625" style="8" customWidth="1"/>
    <col min="28" max="28" width="5.140625" style="8" bestFit="1" customWidth="1"/>
    <col min="29" max="29" width="7.5703125" style="8" bestFit="1" customWidth="1"/>
    <col min="30" max="31" width="5.140625" style="8" customWidth="1"/>
    <col min="32" max="32" width="7.5703125" style="8" bestFit="1" customWidth="1"/>
    <col min="33" max="33" width="5.140625" style="8" customWidth="1"/>
    <col min="34" max="34" width="5.140625" style="8" bestFit="1" customWidth="1"/>
    <col min="35" max="36" width="5.140625" style="8" customWidth="1"/>
    <col min="37" max="39" width="5.140625" style="8" bestFit="1" customWidth="1"/>
    <col min="40" max="41" width="5.140625" style="8" customWidth="1"/>
    <col min="42" max="42" width="5.140625" style="8" bestFit="1" customWidth="1"/>
    <col min="43" max="43" width="5.140625" style="8" customWidth="1"/>
    <col min="44" max="44" width="6.28515625" style="8" customWidth="1"/>
    <col min="45" max="47" width="5.140625" style="8" customWidth="1"/>
    <col min="48" max="48" width="7.5703125" style="8" bestFit="1" customWidth="1"/>
    <col min="49" max="49" width="8.7109375" style="8" bestFit="1" customWidth="1"/>
    <col min="50" max="50" width="7.85546875" style="8" bestFit="1" customWidth="1"/>
    <col min="51" max="51" width="5.140625" style="8" customWidth="1"/>
    <col min="52" max="52" width="8.7109375" style="8" bestFit="1" customWidth="1"/>
    <col min="53" max="55" width="5.140625" style="8" bestFit="1" customWidth="1"/>
    <col min="56" max="56" width="5.140625" style="8" customWidth="1"/>
    <col min="57" max="57" width="5.140625" style="8" bestFit="1" customWidth="1"/>
    <col min="58" max="58" width="6.42578125" style="8" bestFit="1" customWidth="1"/>
    <col min="59" max="59" width="7.5703125" style="8" bestFit="1" customWidth="1"/>
    <col min="60" max="60" width="6.42578125" style="8" bestFit="1" customWidth="1"/>
    <col min="61" max="61" width="5.140625" style="8" customWidth="1"/>
    <col min="62" max="62" width="6.85546875" style="8" bestFit="1" customWidth="1"/>
    <col min="63" max="63" width="15" style="9" bestFit="1" customWidth="1"/>
    <col min="64" max="16384" width="9.140625" style="8"/>
  </cols>
  <sheetData>
    <row r="1" spans="1:63" s="1" customFormat="1" ht="13.5" thickBot="1">
      <c r="A1" s="74" t="s">
        <v>78</v>
      </c>
      <c r="B1" s="76" t="s">
        <v>104</v>
      </c>
      <c r="C1" s="78" t="s">
        <v>206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0"/>
    </row>
    <row r="2" spans="1:63" s="1" customFormat="1" ht="13.5" thickBot="1">
      <c r="A2" s="75"/>
      <c r="B2" s="77"/>
      <c r="C2" s="81" t="s">
        <v>31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  <c r="W2" s="84" t="s">
        <v>27</v>
      </c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6"/>
      <c r="AQ2" s="87" t="s">
        <v>28</v>
      </c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9"/>
      <c r="BK2" s="90" t="s">
        <v>25</v>
      </c>
    </row>
    <row r="3" spans="1:63" s="5" customFormat="1" ht="13.5" thickBot="1">
      <c r="A3" s="75"/>
      <c r="B3" s="77"/>
      <c r="C3" s="93" t="s">
        <v>12</v>
      </c>
      <c r="D3" s="94"/>
      <c r="E3" s="94"/>
      <c r="F3" s="94"/>
      <c r="G3" s="94"/>
      <c r="H3" s="94"/>
      <c r="I3" s="94"/>
      <c r="J3" s="94"/>
      <c r="K3" s="94"/>
      <c r="L3" s="95"/>
      <c r="M3" s="96" t="s">
        <v>13</v>
      </c>
      <c r="N3" s="97"/>
      <c r="O3" s="97"/>
      <c r="P3" s="97"/>
      <c r="Q3" s="97"/>
      <c r="R3" s="97"/>
      <c r="S3" s="97"/>
      <c r="T3" s="97"/>
      <c r="U3" s="97"/>
      <c r="V3" s="98"/>
      <c r="W3" s="99" t="s">
        <v>12</v>
      </c>
      <c r="X3" s="100"/>
      <c r="Y3" s="100"/>
      <c r="Z3" s="100"/>
      <c r="AA3" s="100"/>
      <c r="AB3" s="100"/>
      <c r="AC3" s="100"/>
      <c r="AD3" s="100"/>
      <c r="AE3" s="100"/>
      <c r="AF3" s="101"/>
      <c r="AG3" s="96" t="s">
        <v>13</v>
      </c>
      <c r="AH3" s="97"/>
      <c r="AI3" s="97"/>
      <c r="AJ3" s="97"/>
      <c r="AK3" s="97"/>
      <c r="AL3" s="97"/>
      <c r="AM3" s="97"/>
      <c r="AN3" s="97"/>
      <c r="AO3" s="97"/>
      <c r="AP3" s="98"/>
      <c r="AQ3" s="99" t="s">
        <v>12</v>
      </c>
      <c r="AR3" s="100"/>
      <c r="AS3" s="100"/>
      <c r="AT3" s="100"/>
      <c r="AU3" s="100"/>
      <c r="AV3" s="100"/>
      <c r="AW3" s="100"/>
      <c r="AX3" s="100"/>
      <c r="AY3" s="100"/>
      <c r="AZ3" s="101"/>
      <c r="BA3" s="102" t="s">
        <v>13</v>
      </c>
      <c r="BB3" s="103"/>
      <c r="BC3" s="103"/>
      <c r="BD3" s="103"/>
      <c r="BE3" s="103"/>
      <c r="BF3" s="103"/>
      <c r="BG3" s="103"/>
      <c r="BH3" s="103"/>
      <c r="BI3" s="103"/>
      <c r="BJ3" s="104"/>
      <c r="BK3" s="91"/>
    </row>
    <row r="4" spans="1:63" s="5" customFormat="1">
      <c r="A4" s="75"/>
      <c r="B4" s="77"/>
      <c r="C4" s="68" t="s">
        <v>37</v>
      </c>
      <c r="D4" s="69"/>
      <c r="E4" s="69"/>
      <c r="F4" s="69"/>
      <c r="G4" s="70"/>
      <c r="H4" s="65" t="s">
        <v>38</v>
      </c>
      <c r="I4" s="66"/>
      <c r="J4" s="66"/>
      <c r="K4" s="66"/>
      <c r="L4" s="67"/>
      <c r="M4" s="68" t="s">
        <v>37</v>
      </c>
      <c r="N4" s="69"/>
      <c r="O4" s="69"/>
      <c r="P4" s="69"/>
      <c r="Q4" s="70"/>
      <c r="R4" s="65" t="s">
        <v>38</v>
      </c>
      <c r="S4" s="66"/>
      <c r="T4" s="66"/>
      <c r="U4" s="66"/>
      <c r="V4" s="67"/>
      <c r="W4" s="68" t="s">
        <v>37</v>
      </c>
      <c r="X4" s="69"/>
      <c r="Y4" s="69"/>
      <c r="Z4" s="69"/>
      <c r="AA4" s="70"/>
      <c r="AB4" s="65" t="s">
        <v>38</v>
      </c>
      <c r="AC4" s="66"/>
      <c r="AD4" s="66"/>
      <c r="AE4" s="66"/>
      <c r="AF4" s="67"/>
      <c r="AG4" s="68" t="s">
        <v>37</v>
      </c>
      <c r="AH4" s="69"/>
      <c r="AI4" s="69"/>
      <c r="AJ4" s="69"/>
      <c r="AK4" s="70"/>
      <c r="AL4" s="65" t="s">
        <v>38</v>
      </c>
      <c r="AM4" s="66"/>
      <c r="AN4" s="66"/>
      <c r="AO4" s="66"/>
      <c r="AP4" s="67"/>
      <c r="AQ4" s="68" t="s">
        <v>37</v>
      </c>
      <c r="AR4" s="69"/>
      <c r="AS4" s="69"/>
      <c r="AT4" s="69"/>
      <c r="AU4" s="70"/>
      <c r="AV4" s="65" t="s">
        <v>38</v>
      </c>
      <c r="AW4" s="66"/>
      <c r="AX4" s="66"/>
      <c r="AY4" s="66"/>
      <c r="AZ4" s="67"/>
      <c r="BA4" s="68" t="s">
        <v>37</v>
      </c>
      <c r="BB4" s="69"/>
      <c r="BC4" s="69"/>
      <c r="BD4" s="69"/>
      <c r="BE4" s="70"/>
      <c r="BF4" s="65" t="s">
        <v>38</v>
      </c>
      <c r="BG4" s="66"/>
      <c r="BH4" s="66"/>
      <c r="BI4" s="66"/>
      <c r="BJ4" s="67"/>
      <c r="BK4" s="91"/>
    </row>
    <row r="5" spans="1:63" s="5" customFormat="1">
      <c r="A5" s="75"/>
      <c r="B5" s="77"/>
      <c r="C5" s="2">
        <v>1</v>
      </c>
      <c r="D5" s="3">
        <v>2</v>
      </c>
      <c r="E5" s="3">
        <v>3</v>
      </c>
      <c r="F5" s="3">
        <v>4</v>
      </c>
      <c r="G5" s="4">
        <v>5</v>
      </c>
      <c r="H5" s="2">
        <v>1</v>
      </c>
      <c r="I5" s="3">
        <v>2</v>
      </c>
      <c r="J5" s="3">
        <v>3</v>
      </c>
      <c r="K5" s="3">
        <v>4</v>
      </c>
      <c r="L5" s="4">
        <v>5</v>
      </c>
      <c r="M5" s="2">
        <v>1</v>
      </c>
      <c r="N5" s="3">
        <v>2</v>
      </c>
      <c r="O5" s="3">
        <v>3</v>
      </c>
      <c r="P5" s="3">
        <v>4</v>
      </c>
      <c r="Q5" s="4">
        <v>5</v>
      </c>
      <c r="R5" s="2">
        <v>1</v>
      </c>
      <c r="S5" s="3">
        <v>2</v>
      </c>
      <c r="T5" s="3">
        <v>3</v>
      </c>
      <c r="U5" s="3">
        <v>4</v>
      </c>
      <c r="V5" s="4">
        <v>5</v>
      </c>
      <c r="W5" s="2">
        <v>1</v>
      </c>
      <c r="X5" s="3">
        <v>2</v>
      </c>
      <c r="Y5" s="3">
        <v>3</v>
      </c>
      <c r="Z5" s="3">
        <v>4</v>
      </c>
      <c r="AA5" s="4">
        <v>5</v>
      </c>
      <c r="AB5" s="2">
        <v>1</v>
      </c>
      <c r="AC5" s="3">
        <v>2</v>
      </c>
      <c r="AD5" s="3">
        <v>3</v>
      </c>
      <c r="AE5" s="3">
        <v>4</v>
      </c>
      <c r="AF5" s="4">
        <v>5</v>
      </c>
      <c r="AG5" s="2">
        <v>1</v>
      </c>
      <c r="AH5" s="3">
        <v>2</v>
      </c>
      <c r="AI5" s="3">
        <v>3</v>
      </c>
      <c r="AJ5" s="3">
        <v>4</v>
      </c>
      <c r="AK5" s="4">
        <v>5</v>
      </c>
      <c r="AL5" s="2">
        <v>1</v>
      </c>
      <c r="AM5" s="3">
        <v>2</v>
      </c>
      <c r="AN5" s="3">
        <v>3</v>
      </c>
      <c r="AO5" s="3">
        <v>4</v>
      </c>
      <c r="AP5" s="4">
        <v>5</v>
      </c>
      <c r="AQ5" s="2">
        <v>1</v>
      </c>
      <c r="AR5" s="3">
        <v>2</v>
      </c>
      <c r="AS5" s="3">
        <v>3</v>
      </c>
      <c r="AT5" s="3">
        <v>4</v>
      </c>
      <c r="AU5" s="4">
        <v>5</v>
      </c>
      <c r="AV5" s="2">
        <v>1</v>
      </c>
      <c r="AW5" s="3">
        <v>2</v>
      </c>
      <c r="AX5" s="3">
        <v>3</v>
      </c>
      <c r="AY5" s="3">
        <v>4</v>
      </c>
      <c r="AZ5" s="4">
        <v>5</v>
      </c>
      <c r="BA5" s="2">
        <v>1</v>
      </c>
      <c r="BB5" s="3">
        <v>2</v>
      </c>
      <c r="BC5" s="3">
        <v>3</v>
      </c>
      <c r="BD5" s="3">
        <v>4</v>
      </c>
      <c r="BE5" s="4">
        <v>5</v>
      </c>
      <c r="BF5" s="2">
        <v>1</v>
      </c>
      <c r="BG5" s="3">
        <v>2</v>
      </c>
      <c r="BH5" s="3">
        <v>3</v>
      </c>
      <c r="BI5" s="3">
        <v>4</v>
      </c>
      <c r="BJ5" s="4">
        <v>5</v>
      </c>
      <c r="BK5" s="92"/>
    </row>
    <row r="6" spans="1:63">
      <c r="A6" s="6" t="s">
        <v>0</v>
      </c>
      <c r="B6" s="7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63">
      <c r="A7" s="6" t="s">
        <v>79</v>
      </c>
      <c r="B7" s="10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63">
      <c r="A8" s="6"/>
      <c r="B8" s="11" t="s">
        <v>39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 s="13"/>
    </row>
    <row r="9" spans="1:63">
      <c r="A9" s="6"/>
      <c r="B9" s="33" t="s">
        <v>105</v>
      </c>
      <c r="C9" s="36">
        <v>0</v>
      </c>
      <c r="D9" s="36">
        <v>196.68937336969958</v>
      </c>
      <c r="E9" s="36">
        <v>0</v>
      </c>
      <c r="F9" s="36">
        <v>0</v>
      </c>
      <c r="G9" s="36">
        <v>0</v>
      </c>
      <c r="H9" s="36">
        <v>1.4083434990296007</v>
      </c>
      <c r="I9" s="36">
        <v>4434.560210542023</v>
      </c>
      <c r="J9" s="36">
        <v>1063.6460455549993</v>
      </c>
      <c r="K9" s="36">
        <v>0</v>
      </c>
      <c r="L9" s="36">
        <v>37.860027388162905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0.16413840589880005</v>
      </c>
      <c r="S9" s="36">
        <v>183.69065941196658</v>
      </c>
      <c r="T9" s="36">
        <v>30.3812778064332</v>
      </c>
      <c r="U9" s="36">
        <v>0</v>
      </c>
      <c r="V9" s="36">
        <v>0.71570572353279993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1.7126953076332001</v>
      </c>
      <c r="AS9" s="36">
        <v>0</v>
      </c>
      <c r="AT9" s="36">
        <v>0</v>
      </c>
      <c r="AU9" s="36">
        <v>0</v>
      </c>
      <c r="AV9" s="36">
        <v>6.0098027044450966</v>
      </c>
      <c r="AW9" s="36">
        <v>1202.8932309258935</v>
      </c>
      <c r="AX9" s="36">
        <v>773.20137917773332</v>
      </c>
      <c r="AY9" s="36">
        <v>13.9834519227666</v>
      </c>
      <c r="AZ9" s="36">
        <v>133.38084799899264</v>
      </c>
      <c r="BA9" s="36">
        <v>0</v>
      </c>
      <c r="BB9" s="36">
        <v>0</v>
      </c>
      <c r="BC9" s="36">
        <v>0</v>
      </c>
      <c r="BD9" s="36">
        <v>0</v>
      </c>
      <c r="BE9" s="36">
        <v>0</v>
      </c>
      <c r="BF9" s="36">
        <v>1.5259942077931006</v>
      </c>
      <c r="BG9" s="36">
        <v>154.84927957759962</v>
      </c>
      <c r="BH9" s="36">
        <v>0.43333333336659996</v>
      </c>
      <c r="BI9" s="36">
        <v>0</v>
      </c>
      <c r="BJ9" s="36">
        <v>6.5125288754324995</v>
      </c>
      <c r="BK9" s="37">
        <f>SUM(C9:BJ9)</f>
        <v>8243.6183257334014</v>
      </c>
    </row>
    <row r="10" spans="1:63">
      <c r="A10" s="6"/>
      <c r="B10" s="33" t="s">
        <v>106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7">
        <f t="shared" ref="BK10:BK11" si="0">SUM(C10:BJ10)</f>
        <v>0</v>
      </c>
    </row>
    <row r="11" spans="1:63">
      <c r="A11" s="6"/>
      <c r="B11" s="33" t="s">
        <v>107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0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7">
        <f t="shared" si="0"/>
        <v>0</v>
      </c>
    </row>
    <row r="12" spans="1:63">
      <c r="A12" s="6"/>
      <c r="B12" s="11" t="s">
        <v>88</v>
      </c>
      <c r="C12" s="36">
        <f t="shared" ref="C12:BJ12" si="1">SUM(C9:C11)</f>
        <v>0</v>
      </c>
      <c r="D12" s="36">
        <f t="shared" si="1"/>
        <v>196.68937336969958</v>
      </c>
      <c r="E12" s="36">
        <f t="shared" si="1"/>
        <v>0</v>
      </c>
      <c r="F12" s="36">
        <f t="shared" si="1"/>
        <v>0</v>
      </c>
      <c r="G12" s="36">
        <f t="shared" si="1"/>
        <v>0</v>
      </c>
      <c r="H12" s="36">
        <f t="shared" si="1"/>
        <v>1.4083434990296007</v>
      </c>
      <c r="I12" s="36">
        <f t="shared" si="1"/>
        <v>4434.560210542023</v>
      </c>
      <c r="J12" s="36">
        <f t="shared" si="1"/>
        <v>1063.6460455549993</v>
      </c>
      <c r="K12" s="36">
        <f t="shared" si="1"/>
        <v>0</v>
      </c>
      <c r="L12" s="36">
        <f t="shared" si="1"/>
        <v>37.860027388162905</v>
      </c>
      <c r="M12" s="36">
        <f t="shared" si="1"/>
        <v>0</v>
      </c>
      <c r="N12" s="36">
        <f t="shared" si="1"/>
        <v>0</v>
      </c>
      <c r="O12" s="36">
        <f t="shared" si="1"/>
        <v>0</v>
      </c>
      <c r="P12" s="36">
        <f t="shared" si="1"/>
        <v>0</v>
      </c>
      <c r="Q12" s="36">
        <f t="shared" si="1"/>
        <v>0</v>
      </c>
      <c r="R12" s="36">
        <f t="shared" si="1"/>
        <v>0.16413840589880005</v>
      </c>
      <c r="S12" s="36">
        <f t="shared" si="1"/>
        <v>183.69065941196658</v>
      </c>
      <c r="T12" s="36">
        <f t="shared" si="1"/>
        <v>30.3812778064332</v>
      </c>
      <c r="U12" s="36">
        <f t="shared" si="1"/>
        <v>0</v>
      </c>
      <c r="V12" s="36">
        <f t="shared" si="1"/>
        <v>0.71570572353279993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6">
        <f t="shared" si="1"/>
        <v>0</v>
      </c>
      <c r="AI12" s="36">
        <f t="shared" si="1"/>
        <v>0</v>
      </c>
      <c r="AJ12" s="36">
        <f t="shared" si="1"/>
        <v>0</v>
      </c>
      <c r="AK12" s="36">
        <f t="shared" si="1"/>
        <v>0</v>
      </c>
      <c r="AL12" s="36">
        <f t="shared" si="1"/>
        <v>0</v>
      </c>
      <c r="AM12" s="36">
        <f t="shared" si="1"/>
        <v>0</v>
      </c>
      <c r="AN12" s="36">
        <f t="shared" si="1"/>
        <v>0</v>
      </c>
      <c r="AO12" s="36">
        <f t="shared" si="1"/>
        <v>0</v>
      </c>
      <c r="AP12" s="36">
        <f t="shared" si="1"/>
        <v>0</v>
      </c>
      <c r="AQ12" s="36">
        <f t="shared" si="1"/>
        <v>0</v>
      </c>
      <c r="AR12" s="36">
        <f t="shared" si="1"/>
        <v>1.7126953076332001</v>
      </c>
      <c r="AS12" s="36">
        <f t="shared" si="1"/>
        <v>0</v>
      </c>
      <c r="AT12" s="36">
        <f t="shared" si="1"/>
        <v>0</v>
      </c>
      <c r="AU12" s="36">
        <f t="shared" si="1"/>
        <v>0</v>
      </c>
      <c r="AV12" s="36">
        <f t="shared" si="1"/>
        <v>6.0098027044450966</v>
      </c>
      <c r="AW12" s="36">
        <f t="shared" si="1"/>
        <v>1202.8932309258935</v>
      </c>
      <c r="AX12" s="36">
        <f t="shared" si="1"/>
        <v>773.20137917773332</v>
      </c>
      <c r="AY12" s="36">
        <f t="shared" si="1"/>
        <v>13.9834519227666</v>
      </c>
      <c r="AZ12" s="36">
        <f t="shared" si="1"/>
        <v>133.38084799899264</v>
      </c>
      <c r="BA12" s="36">
        <f t="shared" si="1"/>
        <v>0</v>
      </c>
      <c r="BB12" s="36">
        <f t="shared" si="1"/>
        <v>0</v>
      </c>
      <c r="BC12" s="36">
        <f t="shared" si="1"/>
        <v>0</v>
      </c>
      <c r="BD12" s="36">
        <f t="shared" si="1"/>
        <v>0</v>
      </c>
      <c r="BE12" s="36">
        <f t="shared" si="1"/>
        <v>0</v>
      </c>
      <c r="BF12" s="36">
        <f t="shared" si="1"/>
        <v>1.5259942077931006</v>
      </c>
      <c r="BG12" s="36">
        <f t="shared" si="1"/>
        <v>154.84927957759962</v>
      </c>
      <c r="BH12" s="36">
        <f t="shared" si="1"/>
        <v>0.43333333336659996</v>
      </c>
      <c r="BI12" s="36">
        <f t="shared" si="1"/>
        <v>0</v>
      </c>
      <c r="BJ12" s="36">
        <f t="shared" si="1"/>
        <v>6.5125288754324995</v>
      </c>
      <c r="BK12" s="56">
        <f>SUM(BK9:BK11)</f>
        <v>8243.6183257334014</v>
      </c>
    </row>
    <row r="13" spans="1:63">
      <c r="A13" s="6" t="s">
        <v>80</v>
      </c>
      <c r="B13" s="10" t="s">
        <v>3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9"/>
    </row>
    <row r="14" spans="1:63">
      <c r="A14" s="6"/>
      <c r="B14" s="11" t="s">
        <v>39</v>
      </c>
      <c r="C14" s="39"/>
      <c r="D14" s="36"/>
      <c r="E14" s="36"/>
      <c r="F14" s="36"/>
      <c r="G14" s="31"/>
      <c r="H14" s="39"/>
      <c r="I14" s="36"/>
      <c r="J14" s="36"/>
      <c r="K14" s="36"/>
      <c r="L14" s="31"/>
      <c r="M14" s="39"/>
      <c r="N14" s="36"/>
      <c r="O14" s="36"/>
      <c r="P14" s="36"/>
      <c r="Q14" s="31"/>
      <c r="R14" s="39"/>
      <c r="S14" s="36"/>
      <c r="T14" s="36"/>
      <c r="U14" s="36"/>
      <c r="V14" s="31"/>
      <c r="W14" s="39"/>
      <c r="X14" s="36"/>
      <c r="Y14" s="36"/>
      <c r="Z14" s="36"/>
      <c r="AA14" s="31"/>
      <c r="AB14" s="39"/>
      <c r="AC14" s="36"/>
      <c r="AD14" s="36"/>
      <c r="AE14" s="36"/>
      <c r="AF14" s="31"/>
      <c r="AG14" s="39"/>
      <c r="AH14" s="36"/>
      <c r="AI14" s="36"/>
      <c r="AJ14" s="36"/>
      <c r="AK14" s="31"/>
      <c r="AL14" s="39"/>
      <c r="AM14" s="36"/>
      <c r="AN14" s="36"/>
      <c r="AO14" s="36"/>
      <c r="AP14" s="31"/>
      <c r="AQ14" s="39"/>
      <c r="AR14" s="36"/>
      <c r="AS14" s="36"/>
      <c r="AT14" s="36"/>
      <c r="AU14" s="31"/>
      <c r="AV14" s="39"/>
      <c r="AW14" s="36"/>
      <c r="AX14" s="36"/>
      <c r="AY14" s="36"/>
      <c r="AZ14" s="31"/>
      <c r="BA14" s="39"/>
      <c r="BB14" s="36"/>
      <c r="BC14" s="36"/>
      <c r="BD14" s="36"/>
      <c r="BE14" s="31"/>
      <c r="BF14" s="39"/>
      <c r="BG14" s="36"/>
      <c r="BH14" s="36"/>
      <c r="BI14" s="36"/>
      <c r="BJ14" s="31"/>
      <c r="BK14" s="40"/>
    </row>
    <row r="15" spans="1:63">
      <c r="A15" s="6"/>
      <c r="B15" s="11" t="s">
        <v>108</v>
      </c>
      <c r="C15" s="36">
        <v>0</v>
      </c>
      <c r="D15" s="36">
        <v>0.51969133693329994</v>
      </c>
      <c r="E15" s="36">
        <v>0</v>
      </c>
      <c r="F15" s="36">
        <v>0</v>
      </c>
      <c r="G15" s="36">
        <v>0</v>
      </c>
      <c r="H15" s="36">
        <v>7.5084545566300009E-2</v>
      </c>
      <c r="I15" s="36">
        <v>78.296836037666594</v>
      </c>
      <c r="J15" s="36">
        <v>0</v>
      </c>
      <c r="K15" s="36">
        <v>0</v>
      </c>
      <c r="L15" s="36">
        <v>0.2486590713331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6.5057459599699996E-2</v>
      </c>
      <c r="S15" s="36">
        <v>0</v>
      </c>
      <c r="T15" s="36">
        <v>0</v>
      </c>
      <c r="U15" s="36">
        <v>0</v>
      </c>
      <c r="V15" s="36">
        <v>3.9915023966600002E-2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2.2027458940650009</v>
      </c>
      <c r="AW15" s="36">
        <v>138.26962866299888</v>
      </c>
      <c r="AX15" s="36">
        <v>0</v>
      </c>
      <c r="AY15" s="36">
        <v>0</v>
      </c>
      <c r="AZ15" s="36">
        <v>164.50357878456114</v>
      </c>
      <c r="BA15" s="36">
        <v>0</v>
      </c>
      <c r="BB15" s="36">
        <v>0</v>
      </c>
      <c r="BC15" s="36">
        <v>0</v>
      </c>
      <c r="BD15" s="36">
        <v>0</v>
      </c>
      <c r="BE15" s="36">
        <v>0</v>
      </c>
      <c r="BF15" s="36">
        <v>6.8342210333099992E-2</v>
      </c>
      <c r="BG15" s="36">
        <v>7.9789804059999003</v>
      </c>
      <c r="BH15" s="36">
        <v>0</v>
      </c>
      <c r="BI15" s="36">
        <v>0</v>
      </c>
      <c r="BJ15" s="36">
        <v>9.4840231608663004</v>
      </c>
      <c r="BK15" s="37">
        <f t="shared" ref="BK15" si="2">SUM(C15:BJ15)</f>
        <v>401.75254259388993</v>
      </c>
    </row>
    <row r="16" spans="1:63">
      <c r="A16" s="6"/>
      <c r="B16" s="11" t="s">
        <v>89</v>
      </c>
      <c r="C16" s="39">
        <f>SUM(C15)</f>
        <v>0</v>
      </c>
      <c r="D16" s="39">
        <f t="shared" ref="D16:BJ16" si="3">SUM(D15)</f>
        <v>0.51969133693329994</v>
      </c>
      <c r="E16" s="39">
        <f t="shared" si="3"/>
        <v>0</v>
      </c>
      <c r="F16" s="39">
        <f t="shared" si="3"/>
        <v>0</v>
      </c>
      <c r="G16" s="39">
        <f t="shared" si="3"/>
        <v>0</v>
      </c>
      <c r="H16" s="39">
        <f t="shared" si="3"/>
        <v>7.5084545566300009E-2</v>
      </c>
      <c r="I16" s="39">
        <f t="shared" si="3"/>
        <v>78.296836037666594</v>
      </c>
      <c r="J16" s="39">
        <f t="shared" si="3"/>
        <v>0</v>
      </c>
      <c r="K16" s="39">
        <f t="shared" si="3"/>
        <v>0</v>
      </c>
      <c r="L16" s="39">
        <f t="shared" si="3"/>
        <v>0.2486590713331</v>
      </c>
      <c r="M16" s="39">
        <f t="shared" si="3"/>
        <v>0</v>
      </c>
      <c r="N16" s="39">
        <f t="shared" si="3"/>
        <v>0</v>
      </c>
      <c r="O16" s="39">
        <f t="shared" si="3"/>
        <v>0</v>
      </c>
      <c r="P16" s="39">
        <f t="shared" si="3"/>
        <v>0</v>
      </c>
      <c r="Q16" s="39">
        <f t="shared" si="3"/>
        <v>0</v>
      </c>
      <c r="R16" s="39">
        <f t="shared" si="3"/>
        <v>6.5057459599699996E-2</v>
      </c>
      <c r="S16" s="39">
        <f t="shared" si="3"/>
        <v>0</v>
      </c>
      <c r="T16" s="39">
        <f t="shared" si="3"/>
        <v>0</v>
      </c>
      <c r="U16" s="39">
        <f t="shared" si="3"/>
        <v>0</v>
      </c>
      <c r="V16" s="39">
        <f t="shared" si="3"/>
        <v>3.9915023966600002E-2</v>
      </c>
      <c r="W16" s="39">
        <f t="shared" si="3"/>
        <v>0</v>
      </c>
      <c r="X16" s="39">
        <f t="shared" si="3"/>
        <v>0</v>
      </c>
      <c r="Y16" s="39">
        <f t="shared" si="3"/>
        <v>0</v>
      </c>
      <c r="Z16" s="39">
        <f t="shared" si="3"/>
        <v>0</v>
      </c>
      <c r="AA16" s="39">
        <f t="shared" si="3"/>
        <v>0</v>
      </c>
      <c r="AB16" s="39">
        <f t="shared" si="3"/>
        <v>0</v>
      </c>
      <c r="AC16" s="39">
        <f t="shared" si="3"/>
        <v>0</v>
      </c>
      <c r="AD16" s="39">
        <f t="shared" si="3"/>
        <v>0</v>
      </c>
      <c r="AE16" s="39">
        <f t="shared" si="3"/>
        <v>0</v>
      </c>
      <c r="AF16" s="39">
        <f t="shared" si="3"/>
        <v>0</v>
      </c>
      <c r="AG16" s="39">
        <f t="shared" si="3"/>
        <v>0</v>
      </c>
      <c r="AH16" s="39">
        <f t="shared" si="3"/>
        <v>0</v>
      </c>
      <c r="AI16" s="39">
        <f t="shared" si="3"/>
        <v>0</v>
      </c>
      <c r="AJ16" s="39">
        <f t="shared" si="3"/>
        <v>0</v>
      </c>
      <c r="AK16" s="39">
        <f t="shared" si="3"/>
        <v>0</v>
      </c>
      <c r="AL16" s="39">
        <f t="shared" si="3"/>
        <v>0</v>
      </c>
      <c r="AM16" s="39">
        <f t="shared" si="3"/>
        <v>0</v>
      </c>
      <c r="AN16" s="39">
        <f t="shared" si="3"/>
        <v>0</v>
      </c>
      <c r="AO16" s="39">
        <f t="shared" si="3"/>
        <v>0</v>
      </c>
      <c r="AP16" s="39">
        <f t="shared" si="3"/>
        <v>0</v>
      </c>
      <c r="AQ16" s="39">
        <f t="shared" si="3"/>
        <v>0</v>
      </c>
      <c r="AR16" s="39">
        <f t="shared" si="3"/>
        <v>0</v>
      </c>
      <c r="AS16" s="39">
        <f t="shared" si="3"/>
        <v>0</v>
      </c>
      <c r="AT16" s="39">
        <f t="shared" si="3"/>
        <v>0</v>
      </c>
      <c r="AU16" s="39">
        <f t="shared" si="3"/>
        <v>0</v>
      </c>
      <c r="AV16" s="39">
        <f t="shared" si="3"/>
        <v>2.2027458940650009</v>
      </c>
      <c r="AW16" s="39">
        <f t="shared" si="3"/>
        <v>138.26962866299888</v>
      </c>
      <c r="AX16" s="39">
        <f t="shared" si="3"/>
        <v>0</v>
      </c>
      <c r="AY16" s="39">
        <f t="shared" si="3"/>
        <v>0</v>
      </c>
      <c r="AZ16" s="39">
        <f t="shared" si="3"/>
        <v>164.50357878456114</v>
      </c>
      <c r="BA16" s="39">
        <f t="shared" si="3"/>
        <v>0</v>
      </c>
      <c r="BB16" s="39">
        <f t="shared" si="3"/>
        <v>0</v>
      </c>
      <c r="BC16" s="39">
        <f t="shared" si="3"/>
        <v>0</v>
      </c>
      <c r="BD16" s="39">
        <f t="shared" si="3"/>
        <v>0</v>
      </c>
      <c r="BE16" s="39">
        <f t="shared" si="3"/>
        <v>0</v>
      </c>
      <c r="BF16" s="39">
        <f t="shared" si="3"/>
        <v>6.8342210333099992E-2</v>
      </c>
      <c r="BG16" s="39">
        <f t="shared" si="3"/>
        <v>7.9789804059999003</v>
      </c>
      <c r="BH16" s="39">
        <f t="shared" si="3"/>
        <v>0</v>
      </c>
      <c r="BI16" s="39">
        <f t="shared" si="3"/>
        <v>0</v>
      </c>
      <c r="BJ16" s="39">
        <f t="shared" si="3"/>
        <v>9.4840231608663004</v>
      </c>
      <c r="BK16" s="40">
        <f>SUM(C16:BJ16)</f>
        <v>401.75254259388993</v>
      </c>
    </row>
    <row r="17" spans="1:63">
      <c r="A17" s="6"/>
      <c r="B17" s="11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37"/>
    </row>
    <row r="18" spans="1:63">
      <c r="A18" s="6" t="s">
        <v>81</v>
      </c>
      <c r="B18" s="10" t="s">
        <v>10</v>
      </c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9"/>
    </row>
    <row r="19" spans="1:63">
      <c r="A19" s="6"/>
      <c r="B19" s="11" t="s">
        <v>39</v>
      </c>
      <c r="C19" s="39"/>
      <c r="D19" s="36"/>
      <c r="E19" s="36"/>
      <c r="F19" s="36"/>
      <c r="G19" s="31"/>
      <c r="H19" s="39"/>
      <c r="I19" s="36"/>
      <c r="J19" s="36"/>
      <c r="K19" s="36"/>
      <c r="L19" s="31"/>
      <c r="M19" s="39"/>
      <c r="N19" s="36"/>
      <c r="O19" s="36"/>
      <c r="P19" s="36"/>
      <c r="Q19" s="31"/>
      <c r="R19" s="39"/>
      <c r="S19" s="36"/>
      <c r="T19" s="36"/>
      <c r="U19" s="36"/>
      <c r="V19" s="31"/>
      <c r="W19" s="39"/>
      <c r="X19" s="36"/>
      <c r="Y19" s="36"/>
      <c r="Z19" s="36"/>
      <c r="AA19" s="31"/>
      <c r="AB19" s="39"/>
      <c r="AC19" s="36"/>
      <c r="AD19" s="36"/>
      <c r="AE19" s="36"/>
      <c r="AF19" s="31"/>
      <c r="AG19" s="39"/>
      <c r="AH19" s="36"/>
      <c r="AI19" s="36"/>
      <c r="AJ19" s="36"/>
      <c r="AK19" s="31"/>
      <c r="AL19" s="39"/>
      <c r="AM19" s="36"/>
      <c r="AN19" s="36"/>
      <c r="AO19" s="36"/>
      <c r="AP19" s="31"/>
      <c r="AQ19" s="39"/>
      <c r="AR19" s="36"/>
      <c r="AS19" s="36"/>
      <c r="AT19" s="36"/>
      <c r="AU19" s="31"/>
      <c r="AV19" s="39"/>
      <c r="AW19" s="36"/>
      <c r="AX19" s="36"/>
      <c r="AY19" s="36"/>
      <c r="AZ19" s="31"/>
      <c r="BA19" s="39"/>
      <c r="BB19" s="36"/>
      <c r="BC19" s="36"/>
      <c r="BD19" s="36"/>
      <c r="BE19" s="31"/>
      <c r="BF19" s="39"/>
      <c r="BG19" s="36"/>
      <c r="BH19" s="36"/>
      <c r="BI19" s="36"/>
      <c r="BJ19" s="31"/>
      <c r="BK19" s="40"/>
    </row>
    <row r="20" spans="1:63">
      <c r="A20" s="6"/>
      <c r="B20" s="11" t="s">
        <v>109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1.1113486666000001E-3</v>
      </c>
      <c r="I20" s="36">
        <v>294.50739666666647</v>
      </c>
      <c r="J20" s="36">
        <v>0</v>
      </c>
      <c r="K20" s="36">
        <v>0</v>
      </c>
      <c r="L20" s="36">
        <v>3.8897203332000003E-3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11.113486666666599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0</v>
      </c>
      <c r="AY20" s="36">
        <v>0</v>
      </c>
      <c r="AZ20" s="36">
        <v>5.5533350000000002E-2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72.193354999999997</v>
      </c>
      <c r="BH20" s="36">
        <v>0</v>
      </c>
      <c r="BI20" s="36">
        <v>0</v>
      </c>
      <c r="BJ20" s="36">
        <v>0</v>
      </c>
      <c r="BK20" s="37">
        <f t="shared" ref="BK20" si="4">SUM(C20:BJ20)</f>
        <v>377.87477275233283</v>
      </c>
    </row>
    <row r="21" spans="1:63">
      <c r="A21" s="6"/>
      <c r="B21" s="11" t="s">
        <v>110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3.0099041999999999E-3</v>
      </c>
      <c r="I21" s="36">
        <v>161.6430033333331</v>
      </c>
      <c r="J21" s="36">
        <v>0</v>
      </c>
      <c r="K21" s="36">
        <v>0</v>
      </c>
      <c r="L21" s="36">
        <v>0.23410365999990002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11.147793333333301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3.89936503332E-2</v>
      </c>
      <c r="AW21" s="36">
        <v>0</v>
      </c>
      <c r="AX21" s="36">
        <v>0</v>
      </c>
      <c r="AY21" s="36">
        <v>0</v>
      </c>
      <c r="AZ21" s="36">
        <v>8.9126719999999993E-2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>
        <v>51.247864</v>
      </c>
      <c r="BH21" s="36">
        <v>0</v>
      </c>
      <c r="BI21" s="36">
        <v>0</v>
      </c>
      <c r="BJ21" s="36">
        <v>0</v>
      </c>
      <c r="BK21" s="37">
        <f t="shared" ref="BK21:BK83" si="5">SUM(C21:BJ21)</f>
        <v>224.40389460119951</v>
      </c>
    </row>
    <row r="22" spans="1:63">
      <c r="A22" s="6"/>
      <c r="B22" s="11" t="s">
        <v>111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1.0914483332E-3</v>
      </c>
      <c r="I22" s="36">
        <v>191.0034583333331</v>
      </c>
      <c r="J22" s="36">
        <v>0</v>
      </c>
      <c r="K22" s="36">
        <v>0</v>
      </c>
      <c r="L22" s="36">
        <v>0.38364408916640003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5.5417364400000002E-2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>
        <v>0</v>
      </c>
      <c r="BC22" s="36">
        <v>0</v>
      </c>
      <c r="BD22" s="36">
        <v>0</v>
      </c>
      <c r="BE22" s="36">
        <v>0</v>
      </c>
      <c r="BF22" s="36">
        <v>0</v>
      </c>
      <c r="BG22" s="36">
        <v>50.181077999999999</v>
      </c>
      <c r="BH22" s="36">
        <v>0</v>
      </c>
      <c r="BI22" s="36">
        <v>0</v>
      </c>
      <c r="BJ22" s="36">
        <v>0</v>
      </c>
      <c r="BK22" s="37">
        <f t="shared" si="5"/>
        <v>241.62468923523272</v>
      </c>
    </row>
    <row r="23" spans="1:63">
      <c r="A23" s="6"/>
      <c r="B23" s="11" t="s">
        <v>112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149.97814466666659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9.3159859499700001E-2</v>
      </c>
      <c r="AW23" s="36">
        <v>14.106022607233198</v>
      </c>
      <c r="AX23" s="36">
        <v>0</v>
      </c>
      <c r="AY23" s="36">
        <v>0</v>
      </c>
      <c r="AZ23" s="36">
        <v>5.7153333333299999E-2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3.9435800999000001E-3</v>
      </c>
      <c r="BG23" s="36">
        <v>49.151866666666599</v>
      </c>
      <c r="BH23" s="36">
        <v>0</v>
      </c>
      <c r="BI23" s="36">
        <v>0</v>
      </c>
      <c r="BJ23" s="36">
        <v>0</v>
      </c>
      <c r="BK23" s="37">
        <f t="shared" si="5"/>
        <v>213.3902907134993</v>
      </c>
    </row>
    <row r="24" spans="1:63">
      <c r="A24" s="6"/>
      <c r="B24" s="11" t="s">
        <v>113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1.8417559998999999E-3</v>
      </c>
      <c r="I24" s="36">
        <v>176.96052604169981</v>
      </c>
      <c r="J24" s="36">
        <v>0</v>
      </c>
      <c r="K24" s="36">
        <v>0</v>
      </c>
      <c r="L24" s="36">
        <v>6.7531053333300006E-2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30.695933333333301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0.14165901019999999</v>
      </c>
      <c r="AW24" s="36">
        <v>0.2438032</v>
      </c>
      <c r="AX24" s="36">
        <v>0</v>
      </c>
      <c r="AY24" s="36">
        <v>0</v>
      </c>
      <c r="AZ24" s="36">
        <v>1.8278224857665999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1.9626157599999999E-2</v>
      </c>
      <c r="BG24" s="36">
        <v>0</v>
      </c>
      <c r="BH24" s="36">
        <v>0</v>
      </c>
      <c r="BI24" s="36">
        <v>0</v>
      </c>
      <c r="BJ24" s="36">
        <v>0.60950800000000005</v>
      </c>
      <c r="BK24" s="37">
        <f t="shared" si="5"/>
        <v>210.5682510379329</v>
      </c>
    </row>
    <row r="25" spans="1:63">
      <c r="A25" s="6"/>
      <c r="B25" s="11" t="s">
        <v>114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2.4155814000000001E-2</v>
      </c>
      <c r="I25" s="36">
        <v>122.91503381826658</v>
      </c>
      <c r="J25" s="36">
        <v>0</v>
      </c>
      <c r="K25" s="36">
        <v>0</v>
      </c>
      <c r="L25" s="36">
        <v>1.9311658382665999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48.772046254833299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2.91807604332E-2</v>
      </c>
      <c r="AW25" s="36">
        <v>4.2380750162665004</v>
      </c>
      <c r="AX25" s="36">
        <v>0</v>
      </c>
      <c r="AY25" s="36">
        <v>0</v>
      </c>
      <c r="AZ25" s="36">
        <v>7.4387858151994006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7">
        <f t="shared" si="5"/>
        <v>185.34844331726558</v>
      </c>
    </row>
    <row r="26" spans="1:63">
      <c r="A26" s="6"/>
      <c r="B26" s="11" t="s">
        <v>115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1.0301948999999999E-2</v>
      </c>
      <c r="I26" s="36">
        <v>171.13159050149991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2.5451874000000001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0.15406870500000003</v>
      </c>
      <c r="AW26" s="36">
        <v>0</v>
      </c>
      <c r="AX26" s="36">
        <v>0</v>
      </c>
      <c r="AY26" s="36">
        <v>0</v>
      </c>
      <c r="AZ26" s="36">
        <v>3.7977867314998996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1.208382E-2</v>
      </c>
      <c r="BG26" s="36">
        <v>0</v>
      </c>
      <c r="BH26" s="36">
        <v>0</v>
      </c>
      <c r="BI26" s="36">
        <v>0</v>
      </c>
      <c r="BJ26" s="36">
        <v>0</v>
      </c>
      <c r="BK26" s="37">
        <f t="shared" si="5"/>
        <v>177.6510191069998</v>
      </c>
    </row>
    <row r="27" spans="1:63">
      <c r="A27" s="6"/>
      <c r="B27" s="11" t="s">
        <v>116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2.7137768665999999E-3</v>
      </c>
      <c r="I27" s="36">
        <v>80.369545666666596</v>
      </c>
      <c r="J27" s="36">
        <v>0</v>
      </c>
      <c r="K27" s="36">
        <v>0</v>
      </c>
      <c r="L27" s="36">
        <v>0.13047004166660001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6.4662178666600012E-2</v>
      </c>
      <c r="AW27" s="36">
        <v>2.0858780000000001</v>
      </c>
      <c r="AX27" s="36">
        <v>0</v>
      </c>
      <c r="AY27" s="36">
        <v>0</v>
      </c>
      <c r="AZ27" s="36">
        <v>5.2146949999999997E-2</v>
      </c>
      <c r="BA27" s="36">
        <v>0</v>
      </c>
      <c r="BB27" s="36">
        <v>0</v>
      </c>
      <c r="BC27" s="36">
        <v>0</v>
      </c>
      <c r="BD27" s="36">
        <v>0</v>
      </c>
      <c r="BE27" s="36">
        <v>0</v>
      </c>
      <c r="BF27" s="36">
        <v>6.1011931500000005E-2</v>
      </c>
      <c r="BG27" s="36">
        <v>23.987597000000001</v>
      </c>
      <c r="BH27" s="36">
        <v>0</v>
      </c>
      <c r="BI27" s="36">
        <v>0</v>
      </c>
      <c r="BJ27" s="36">
        <v>0</v>
      </c>
      <c r="BK27" s="37">
        <f t="shared" si="5"/>
        <v>106.75402554536637</v>
      </c>
    </row>
    <row r="28" spans="1:63">
      <c r="A28" s="6"/>
      <c r="B28" s="11" t="s">
        <v>117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1.6600564331999998E-3</v>
      </c>
      <c r="I28" s="36">
        <v>52.140062530866501</v>
      </c>
      <c r="J28" s="36">
        <v>0</v>
      </c>
      <c r="K28" s="36">
        <v>0</v>
      </c>
      <c r="L28" s="36">
        <v>5.5335216659999997E-4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5.5314543329999994E-4</v>
      </c>
      <c r="AW28" s="36">
        <v>30.1795098773331</v>
      </c>
      <c r="AX28" s="36">
        <v>0</v>
      </c>
      <c r="AY28" s="36">
        <v>0</v>
      </c>
      <c r="AZ28" s="36">
        <v>22.096343981033097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7">
        <f t="shared" si="5"/>
        <v>104.41868294326581</v>
      </c>
    </row>
    <row r="29" spans="1:63">
      <c r="A29" s="6"/>
      <c r="B29" s="11" t="s">
        <v>118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1.22301666666E-2</v>
      </c>
      <c r="I29" s="36">
        <v>31.111967195099901</v>
      </c>
      <c r="J29" s="36">
        <v>0</v>
      </c>
      <c r="K29" s="36">
        <v>0</v>
      </c>
      <c r="L29" s="36">
        <v>0.67265916666659997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21.4527561841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0.29122309683280001</v>
      </c>
      <c r="AW29" s="36">
        <v>30.454528192833198</v>
      </c>
      <c r="AX29" s="36">
        <v>0</v>
      </c>
      <c r="AY29" s="36">
        <v>0</v>
      </c>
      <c r="AZ29" s="36">
        <v>9.2568518375996991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37">
        <f t="shared" si="5"/>
        <v>93.252215839798808</v>
      </c>
    </row>
    <row r="30" spans="1:63">
      <c r="A30" s="6"/>
      <c r="B30" s="11" t="s">
        <v>119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3.1572714199900001E-2</v>
      </c>
      <c r="I30" s="36">
        <v>37.604899433333202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0</v>
      </c>
      <c r="AV30" s="36">
        <v>0.32750321746600003</v>
      </c>
      <c r="AW30" s="36">
        <v>24.096153223333001</v>
      </c>
      <c r="AX30" s="36">
        <v>0</v>
      </c>
      <c r="AY30" s="36">
        <v>0</v>
      </c>
      <c r="AZ30" s="36">
        <v>24.859487376065495</v>
      </c>
      <c r="BA30" s="36">
        <v>0</v>
      </c>
      <c r="BB30" s="36">
        <v>0</v>
      </c>
      <c r="BC30" s="36">
        <v>0</v>
      </c>
      <c r="BD30" s="36">
        <v>0</v>
      </c>
      <c r="BE30" s="36">
        <v>0</v>
      </c>
      <c r="BF30" s="36">
        <v>1.40402093332E-2</v>
      </c>
      <c r="BG30" s="36">
        <v>0</v>
      </c>
      <c r="BH30" s="36">
        <v>0</v>
      </c>
      <c r="BI30" s="36">
        <v>0</v>
      </c>
      <c r="BJ30" s="36">
        <v>0</v>
      </c>
      <c r="BK30" s="37">
        <f t="shared" si="5"/>
        <v>86.933656173730796</v>
      </c>
    </row>
    <row r="31" spans="1:63">
      <c r="A31" s="6"/>
      <c r="B31" s="11" t="s">
        <v>120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2.7753359999899998E-2</v>
      </c>
      <c r="I31" s="36">
        <v>16.837038399999898</v>
      </c>
      <c r="J31" s="36">
        <v>0</v>
      </c>
      <c r="K31" s="36">
        <v>0</v>
      </c>
      <c r="L31" s="36">
        <v>1.4185050666666001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1.5143646301987002</v>
      </c>
      <c r="AW31" s="36">
        <v>2.0622155928662003</v>
      </c>
      <c r="AX31" s="36">
        <v>0</v>
      </c>
      <c r="AY31" s="36">
        <v>0</v>
      </c>
      <c r="AZ31" s="36">
        <v>15.841413116664302</v>
      </c>
      <c r="BA31" s="36">
        <v>0</v>
      </c>
      <c r="BB31" s="36">
        <v>0</v>
      </c>
      <c r="BC31" s="36">
        <v>0</v>
      </c>
      <c r="BD31" s="36">
        <v>0</v>
      </c>
      <c r="BE31" s="36">
        <v>0</v>
      </c>
      <c r="BF31" s="36">
        <v>1.0946082000000001E-2</v>
      </c>
      <c r="BG31" s="36">
        <v>9.1217350000000003E-2</v>
      </c>
      <c r="BH31" s="36">
        <v>0</v>
      </c>
      <c r="BI31" s="36">
        <v>0</v>
      </c>
      <c r="BJ31" s="36">
        <v>0</v>
      </c>
      <c r="BK31" s="37">
        <f t="shared" si="5"/>
        <v>37.803453598395592</v>
      </c>
    </row>
    <row r="32" spans="1:63">
      <c r="A32" s="6"/>
      <c r="B32" s="11" t="s">
        <v>121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8.7653377466399979E-2</v>
      </c>
      <c r="I32" s="36">
        <v>0</v>
      </c>
      <c r="J32" s="36">
        <v>0</v>
      </c>
      <c r="K32" s="36">
        <v>0</v>
      </c>
      <c r="L32" s="36">
        <v>1.0327349333332001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8.2618794665999997E-3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0.97422559223170002</v>
      </c>
      <c r="AW32" s="36">
        <v>37.449926251933</v>
      </c>
      <c r="AX32" s="36">
        <v>0</v>
      </c>
      <c r="AY32" s="36">
        <v>0</v>
      </c>
      <c r="AZ32" s="36">
        <v>30.308314873663303</v>
      </c>
      <c r="BA32" s="36">
        <v>0</v>
      </c>
      <c r="BB32" s="36">
        <v>0</v>
      </c>
      <c r="BC32" s="36">
        <v>0</v>
      </c>
      <c r="BD32" s="36">
        <v>0</v>
      </c>
      <c r="BE32" s="36">
        <v>0</v>
      </c>
      <c r="BF32" s="36">
        <v>8.6200943999799995E-2</v>
      </c>
      <c r="BG32" s="36">
        <v>10.2534106666666</v>
      </c>
      <c r="BH32" s="36">
        <v>0</v>
      </c>
      <c r="BI32" s="36">
        <v>0</v>
      </c>
      <c r="BJ32" s="36">
        <v>1.2816763333300001E-2</v>
      </c>
      <c r="BK32" s="37">
        <f t="shared" si="5"/>
        <v>80.213545282093904</v>
      </c>
    </row>
    <row r="33" spans="1:63">
      <c r="A33" s="6"/>
      <c r="B33" s="11" t="s">
        <v>122</v>
      </c>
      <c r="C33" s="36">
        <v>0</v>
      </c>
      <c r="D33" s="36">
        <v>0.51158233173330003</v>
      </c>
      <c r="E33" s="36">
        <v>0</v>
      </c>
      <c r="F33" s="36">
        <v>0</v>
      </c>
      <c r="G33" s="36">
        <v>0</v>
      </c>
      <c r="H33" s="36">
        <v>5.3728233330000005E-4</v>
      </c>
      <c r="I33" s="36">
        <v>36.693339972133103</v>
      </c>
      <c r="J33" s="36">
        <v>0</v>
      </c>
      <c r="K33" s="36">
        <v>0</v>
      </c>
      <c r="L33" s="36">
        <v>1.1734144999000001E-3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4.4372497533099999E-2</v>
      </c>
      <c r="AW33" s="36">
        <v>0</v>
      </c>
      <c r="AX33" s="36">
        <v>0</v>
      </c>
      <c r="AY33" s="36">
        <v>0</v>
      </c>
      <c r="AZ33" s="36">
        <v>4.4288922291997999</v>
      </c>
      <c r="BA33" s="36">
        <v>0</v>
      </c>
      <c r="BB33" s="36">
        <v>0</v>
      </c>
      <c r="BC33" s="36">
        <v>0</v>
      </c>
      <c r="BD33" s="36">
        <v>0</v>
      </c>
      <c r="BE33" s="36">
        <v>0</v>
      </c>
      <c r="BF33" s="36">
        <v>0</v>
      </c>
      <c r="BG33" s="36">
        <v>11.809188240333299</v>
      </c>
      <c r="BH33" s="36">
        <v>0</v>
      </c>
      <c r="BI33" s="36">
        <v>0</v>
      </c>
      <c r="BJ33" s="36">
        <v>0</v>
      </c>
      <c r="BK33" s="37">
        <f t="shared" si="5"/>
        <v>53.489085967765803</v>
      </c>
    </row>
    <row r="34" spans="1:63">
      <c r="A34" s="6"/>
      <c r="B34" s="11" t="s">
        <v>123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1.1811426E-2</v>
      </c>
      <c r="I34" s="36">
        <v>0</v>
      </c>
      <c r="J34" s="36">
        <v>0</v>
      </c>
      <c r="K34" s="36">
        <v>0</v>
      </c>
      <c r="L34" s="36">
        <v>0.36055932000000002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1.12156788333E-2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36">
        <v>0</v>
      </c>
      <c r="AR34" s="36">
        <v>0</v>
      </c>
      <c r="AS34" s="36">
        <v>0</v>
      </c>
      <c r="AT34" s="36">
        <v>0</v>
      </c>
      <c r="AU34" s="36">
        <v>0</v>
      </c>
      <c r="AV34" s="36">
        <v>2.3053399999997</v>
      </c>
      <c r="AW34" s="36">
        <v>8.2500434133332003</v>
      </c>
      <c r="AX34" s="36">
        <v>0</v>
      </c>
      <c r="AY34" s="36">
        <v>0</v>
      </c>
      <c r="AZ34" s="36">
        <v>46.479342943998802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0.14857802549979998</v>
      </c>
      <c r="BG34" s="36">
        <v>0</v>
      </c>
      <c r="BH34" s="36">
        <v>0</v>
      </c>
      <c r="BI34" s="36">
        <v>0</v>
      </c>
      <c r="BJ34" s="36">
        <v>0</v>
      </c>
      <c r="BK34" s="37">
        <f t="shared" si="5"/>
        <v>57.566890807664805</v>
      </c>
    </row>
    <row r="35" spans="1:63">
      <c r="A35" s="6"/>
      <c r="B35" s="11" t="s">
        <v>124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0.17688000399960002</v>
      </c>
      <c r="I35" s="36">
        <v>21.712922939999903</v>
      </c>
      <c r="J35" s="36">
        <v>0</v>
      </c>
      <c r="K35" s="36">
        <v>0</v>
      </c>
      <c r="L35" s="36">
        <v>0.79415511999980004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1.20326533333E-2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36">
        <v>0</v>
      </c>
      <c r="AR35" s="36">
        <v>0</v>
      </c>
      <c r="AS35" s="36">
        <v>0</v>
      </c>
      <c r="AT35" s="36">
        <v>0</v>
      </c>
      <c r="AU35" s="36">
        <v>0</v>
      </c>
      <c r="AV35" s="36">
        <v>2.7701099376661995</v>
      </c>
      <c r="AW35" s="36">
        <v>6.847988979366602</v>
      </c>
      <c r="AX35" s="36">
        <v>0</v>
      </c>
      <c r="AY35" s="36">
        <v>0</v>
      </c>
      <c r="AZ35" s="36">
        <v>21.402205952533087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5.4195463199999988E-2</v>
      </c>
      <c r="BG35" s="36">
        <v>0.29712424999999998</v>
      </c>
      <c r="BH35" s="36">
        <v>0</v>
      </c>
      <c r="BI35" s="36">
        <v>0</v>
      </c>
      <c r="BJ35" s="36">
        <v>0.80817795999999997</v>
      </c>
      <c r="BK35" s="37">
        <f t="shared" si="5"/>
        <v>54.875793260098497</v>
      </c>
    </row>
    <row r="36" spans="1:63">
      <c r="A36" s="6"/>
      <c r="B36" s="11" t="s">
        <v>125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3.9888413466500003E-2</v>
      </c>
      <c r="I36" s="36">
        <v>0</v>
      </c>
      <c r="J36" s="36">
        <v>0</v>
      </c>
      <c r="K36" s="36">
        <v>0</v>
      </c>
      <c r="L36" s="36">
        <v>0.2095170666666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1.0475853333300001E-2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4.1175387016995098</v>
      </c>
      <c r="AW36" s="36">
        <v>16.143168117433202</v>
      </c>
      <c r="AX36" s="36">
        <v>0</v>
      </c>
      <c r="AY36" s="36">
        <v>0</v>
      </c>
      <c r="AZ36" s="36">
        <v>42.900800591565719</v>
      </c>
      <c r="BA36" s="36">
        <v>0</v>
      </c>
      <c r="BB36" s="36">
        <v>0</v>
      </c>
      <c r="BC36" s="36">
        <v>0</v>
      </c>
      <c r="BD36" s="36">
        <v>0</v>
      </c>
      <c r="BE36" s="36">
        <v>0</v>
      </c>
      <c r="BF36" s="36">
        <v>0.54638516423320005</v>
      </c>
      <c r="BG36" s="36">
        <v>0</v>
      </c>
      <c r="BH36" s="36">
        <v>0</v>
      </c>
      <c r="BI36" s="36">
        <v>0</v>
      </c>
      <c r="BJ36" s="36">
        <v>1.89433188</v>
      </c>
      <c r="BK36" s="37">
        <f t="shared" si="5"/>
        <v>65.862105788398026</v>
      </c>
    </row>
    <row r="37" spans="1:63">
      <c r="A37" s="6"/>
      <c r="B37" s="11" t="s">
        <v>126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5.9190966633200004E-2</v>
      </c>
      <c r="I37" s="36">
        <v>9.1539486629666005</v>
      </c>
      <c r="J37" s="36">
        <v>0</v>
      </c>
      <c r="K37" s="36">
        <v>0</v>
      </c>
      <c r="L37" s="36">
        <v>0.4303001386666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0.39948957643250016</v>
      </c>
      <c r="AW37" s="36">
        <v>5.8700175999999997</v>
      </c>
      <c r="AX37" s="36">
        <v>0</v>
      </c>
      <c r="AY37" s="36">
        <v>0</v>
      </c>
      <c r="AZ37" s="36">
        <v>21.874328911466598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1.26509E-3</v>
      </c>
      <c r="BG37" s="36">
        <v>0</v>
      </c>
      <c r="BH37" s="36">
        <v>0</v>
      </c>
      <c r="BI37" s="36">
        <v>0</v>
      </c>
      <c r="BJ37" s="36">
        <v>0</v>
      </c>
      <c r="BK37" s="37">
        <f t="shared" si="5"/>
        <v>37.788540946165497</v>
      </c>
    </row>
    <row r="38" spans="1:63">
      <c r="A38" s="6"/>
      <c r="B38" s="11" t="s">
        <v>127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3.4363589999999999E-2</v>
      </c>
      <c r="I38" s="36">
        <v>5.7272650000000001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0.61917098066629961</v>
      </c>
      <c r="AW38" s="36">
        <v>18.892963048766596</v>
      </c>
      <c r="AX38" s="36">
        <v>0</v>
      </c>
      <c r="AY38" s="36">
        <v>0</v>
      </c>
      <c r="AZ38" s="36">
        <v>10.599717281166503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0.18028202119990003</v>
      </c>
      <c r="BG38" s="36">
        <v>0</v>
      </c>
      <c r="BH38" s="36">
        <v>0</v>
      </c>
      <c r="BI38" s="36">
        <v>0</v>
      </c>
      <c r="BJ38" s="36">
        <v>0</v>
      </c>
      <c r="BK38" s="37">
        <f t="shared" si="5"/>
        <v>36.0537619217993</v>
      </c>
    </row>
    <row r="39" spans="1:63">
      <c r="A39" s="6"/>
      <c r="B39" s="11" t="s">
        <v>128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0.10215824939980001</v>
      </c>
      <c r="I39" s="36">
        <v>2.1359251666665999</v>
      </c>
      <c r="J39" s="36">
        <v>0</v>
      </c>
      <c r="K39" s="36">
        <v>0</v>
      </c>
      <c r="L39" s="36">
        <v>6.8456152689665002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0.44257609639910006</v>
      </c>
      <c r="AW39" s="36">
        <v>7.0073412085663991</v>
      </c>
      <c r="AX39" s="36">
        <v>0</v>
      </c>
      <c r="AY39" s="36">
        <v>0</v>
      </c>
      <c r="AZ39" s="36">
        <v>33.578132899363894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3.6720525833199999E-2</v>
      </c>
      <c r="BG39" s="36">
        <v>0</v>
      </c>
      <c r="BH39" s="36">
        <v>0</v>
      </c>
      <c r="BI39" s="36">
        <v>0</v>
      </c>
      <c r="BJ39" s="36">
        <v>8.4276616666599996E-2</v>
      </c>
      <c r="BK39" s="37">
        <f t="shared" si="5"/>
        <v>50.232746031862092</v>
      </c>
    </row>
    <row r="40" spans="1:63">
      <c r="A40" s="6"/>
      <c r="B40" s="11" t="s">
        <v>129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1.7810841665999999E-3</v>
      </c>
      <c r="I40" s="36">
        <v>16.617436134433301</v>
      </c>
      <c r="J40" s="36">
        <v>0</v>
      </c>
      <c r="K40" s="36">
        <v>0</v>
      </c>
      <c r="L40" s="36">
        <v>1.7573775469665001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0.38420300306649996</v>
      </c>
      <c r="AW40" s="36">
        <v>13.207597333333201</v>
      </c>
      <c r="AX40" s="36">
        <v>0</v>
      </c>
      <c r="AY40" s="36">
        <v>0</v>
      </c>
      <c r="AZ40" s="36">
        <v>4.5218625774997996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7">
        <f t="shared" si="5"/>
        <v>36.490257679465898</v>
      </c>
    </row>
    <row r="41" spans="1:63">
      <c r="A41" s="6"/>
      <c r="B41" s="11" t="s">
        <v>130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1.099825666E-4</v>
      </c>
      <c r="I41" s="36">
        <v>21.038710987999899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2.3577776533100003E-2</v>
      </c>
      <c r="AW41" s="36">
        <v>6.0267979748665006</v>
      </c>
      <c r="AX41" s="36">
        <v>0</v>
      </c>
      <c r="AY41" s="36">
        <v>0</v>
      </c>
      <c r="AZ41" s="36">
        <v>8.2954627365997009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1.0944762E-2</v>
      </c>
      <c r="BG41" s="36">
        <v>0</v>
      </c>
      <c r="BH41" s="36">
        <v>0</v>
      </c>
      <c r="BI41" s="36">
        <v>0</v>
      </c>
      <c r="BJ41" s="36">
        <v>0</v>
      </c>
      <c r="BK41" s="37">
        <f t="shared" si="5"/>
        <v>35.395604220565801</v>
      </c>
    </row>
    <row r="42" spans="1:63">
      <c r="A42" s="6"/>
      <c r="B42" s="11" t="s">
        <v>131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0.23628633333299998</v>
      </c>
      <c r="I42" s="36">
        <v>6.4978741666600004E-2</v>
      </c>
      <c r="J42" s="36">
        <v>0</v>
      </c>
      <c r="K42" s="36">
        <v>0</v>
      </c>
      <c r="L42" s="36">
        <v>0.42531539999989998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2.9535791666599996E-2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0.81777219873170004</v>
      </c>
      <c r="AW42" s="36">
        <v>10.350151933333102</v>
      </c>
      <c r="AX42" s="36">
        <v>0</v>
      </c>
      <c r="AY42" s="36">
        <v>0</v>
      </c>
      <c r="AZ42" s="36">
        <v>32.612264965298408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1.8733306666599999E-2</v>
      </c>
      <c r="BG42" s="36">
        <v>0</v>
      </c>
      <c r="BH42" s="36">
        <v>0</v>
      </c>
      <c r="BI42" s="36">
        <v>0</v>
      </c>
      <c r="BJ42" s="36">
        <v>6.4395741666600004E-2</v>
      </c>
      <c r="BK42" s="37">
        <f t="shared" si="5"/>
        <v>44.619434412362509</v>
      </c>
    </row>
    <row r="43" spans="1:63">
      <c r="A43" s="6"/>
      <c r="B43" s="11" t="s">
        <v>132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5.9960781399999996E-2</v>
      </c>
      <c r="I43" s="36">
        <v>0</v>
      </c>
      <c r="J43" s="36">
        <v>0</v>
      </c>
      <c r="K43" s="36">
        <v>0</v>
      </c>
      <c r="L43" s="36">
        <v>0.26703182000000003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0.99215824709839973</v>
      </c>
      <c r="AW43" s="36">
        <v>11.354761639999801</v>
      </c>
      <c r="AX43" s="36">
        <v>0</v>
      </c>
      <c r="AY43" s="36">
        <v>0</v>
      </c>
      <c r="AZ43" s="36">
        <v>29.018791561396696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8.503116126650001E-2</v>
      </c>
      <c r="BG43" s="36">
        <v>0</v>
      </c>
      <c r="BH43" s="36">
        <v>0</v>
      </c>
      <c r="BI43" s="36">
        <v>0</v>
      </c>
      <c r="BJ43" s="36">
        <v>0.93501960813309992</v>
      </c>
      <c r="BK43" s="37">
        <f t="shared" si="5"/>
        <v>42.712754819294503</v>
      </c>
    </row>
    <row r="44" spans="1:63">
      <c r="A44" s="6"/>
      <c r="B44" s="11" t="s">
        <v>133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2.9196391152660004</v>
      </c>
      <c r="AW44" s="36">
        <v>7.138829126500001</v>
      </c>
      <c r="AX44" s="36">
        <v>0</v>
      </c>
      <c r="AY44" s="36">
        <v>0</v>
      </c>
      <c r="AZ44" s="36">
        <v>7.6608348499993033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0.12471126499999999</v>
      </c>
      <c r="BK44" s="37">
        <f t="shared" si="5"/>
        <v>17.844014356765303</v>
      </c>
    </row>
    <row r="45" spans="1:63">
      <c r="A45" s="6"/>
      <c r="B45" s="11" t="s">
        <v>134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0.10153436836650001</v>
      </c>
      <c r="I45" s="36">
        <v>0</v>
      </c>
      <c r="J45" s="36">
        <v>0</v>
      </c>
      <c r="K45" s="36">
        <v>0</v>
      </c>
      <c r="L45" s="36">
        <v>0.19254304999999999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1.8141024266500001E-2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12.281569177798801</v>
      </c>
      <c r="AW45" s="36">
        <v>18.157041873332709</v>
      </c>
      <c r="AX45" s="36">
        <v>0</v>
      </c>
      <c r="AY45" s="36">
        <v>0</v>
      </c>
      <c r="AZ45" s="36">
        <v>31.632258016463705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9.1387007833099998E-2</v>
      </c>
      <c r="BG45" s="36">
        <v>0</v>
      </c>
      <c r="BH45" s="36">
        <v>0</v>
      </c>
      <c r="BI45" s="36">
        <v>0</v>
      </c>
      <c r="BJ45" s="36">
        <v>0.15560421869999999</v>
      </c>
      <c r="BK45" s="37">
        <f t="shared" si="5"/>
        <v>62.630078736761313</v>
      </c>
    </row>
    <row r="46" spans="1:63">
      <c r="A46" s="6"/>
      <c r="B46" s="11" t="s">
        <v>135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9.6872528700000002E-2</v>
      </c>
      <c r="I46" s="36">
        <v>10.18004485</v>
      </c>
      <c r="J46" s="36">
        <v>0</v>
      </c>
      <c r="K46" s="36">
        <v>0</v>
      </c>
      <c r="L46" s="36">
        <v>2.0550073977665999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6.4841049999999997E-2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2.9735273218990996</v>
      </c>
      <c r="AW46" s="36">
        <v>7.7481439711663995</v>
      </c>
      <c r="AX46" s="36">
        <v>0</v>
      </c>
      <c r="AY46" s="36">
        <v>0</v>
      </c>
      <c r="AZ46" s="36">
        <v>19.285630937765291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0.17759601799960001</v>
      </c>
      <c r="BG46" s="36">
        <v>0</v>
      </c>
      <c r="BH46" s="36">
        <v>0</v>
      </c>
      <c r="BI46" s="36">
        <v>0</v>
      </c>
      <c r="BJ46" s="36">
        <v>0.12869276666659998</v>
      </c>
      <c r="BK46" s="37">
        <f t="shared" si="5"/>
        <v>42.710356841963595</v>
      </c>
    </row>
    <row r="47" spans="1:63">
      <c r="A47" s="6"/>
      <c r="B47" s="11" t="s">
        <v>136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5.1742026666600001E-2</v>
      </c>
      <c r="I47" s="36">
        <v>8.5409082534999001</v>
      </c>
      <c r="J47" s="36">
        <v>0</v>
      </c>
      <c r="K47" s="36">
        <v>0</v>
      </c>
      <c r="L47" s="36">
        <v>1.0995180666665001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6.6390010799999996E-2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0.39805112959989997</v>
      </c>
      <c r="AW47" s="36">
        <v>4.7301947200000001</v>
      </c>
      <c r="AX47" s="36">
        <v>0</v>
      </c>
      <c r="AY47" s="36">
        <v>0</v>
      </c>
      <c r="AZ47" s="36">
        <v>16.0235399572998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5.1415160000000005E-3</v>
      </c>
      <c r="BG47" s="36">
        <v>0</v>
      </c>
      <c r="BH47" s="36">
        <v>0</v>
      </c>
      <c r="BI47" s="36">
        <v>0</v>
      </c>
      <c r="BJ47" s="36">
        <v>0</v>
      </c>
      <c r="BK47" s="37">
        <f t="shared" si="5"/>
        <v>30.915485680532697</v>
      </c>
    </row>
    <row r="48" spans="1:63">
      <c r="A48" s="6"/>
      <c r="B48" s="11" t="s">
        <v>137</v>
      </c>
      <c r="C48" s="36">
        <v>0</v>
      </c>
      <c r="D48" s="36">
        <v>0</v>
      </c>
      <c r="E48" s="36">
        <v>0</v>
      </c>
      <c r="F48" s="36">
        <v>0</v>
      </c>
      <c r="G48" s="36">
        <v>0</v>
      </c>
      <c r="H48" s="36">
        <v>0.105754737333</v>
      </c>
      <c r="I48" s="36">
        <v>5.3540610461332996</v>
      </c>
      <c r="J48" s="36">
        <v>0</v>
      </c>
      <c r="K48" s="36">
        <v>0</v>
      </c>
      <c r="L48" s="36">
        <v>0.14395808000000002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1.5839362437316</v>
      </c>
      <c r="AW48" s="36">
        <v>8.3761917266664998</v>
      </c>
      <c r="AX48" s="36">
        <v>0</v>
      </c>
      <c r="AY48" s="36">
        <v>0</v>
      </c>
      <c r="AZ48" s="36">
        <v>29.191850158465609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9.2565099499700002E-2</v>
      </c>
      <c r="BG48" s="36">
        <v>0</v>
      </c>
      <c r="BH48" s="36">
        <v>0</v>
      </c>
      <c r="BI48" s="36">
        <v>0</v>
      </c>
      <c r="BJ48" s="36">
        <v>0.29968814666660004</v>
      </c>
      <c r="BK48" s="37">
        <f t="shared" si="5"/>
        <v>45.148005238496303</v>
      </c>
    </row>
    <row r="49" spans="1:63">
      <c r="A49" s="6"/>
      <c r="B49" s="11" t="s">
        <v>138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3.0135349999999999E-3</v>
      </c>
      <c r="I49" s="36">
        <v>0</v>
      </c>
      <c r="J49" s="36">
        <v>0</v>
      </c>
      <c r="K49" s="36">
        <v>0</v>
      </c>
      <c r="L49" s="36">
        <v>2.6036942399999998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0.79705632259890014</v>
      </c>
      <c r="AW49" s="36">
        <v>10.310526083333201</v>
      </c>
      <c r="AX49" s="36">
        <v>0</v>
      </c>
      <c r="AY49" s="36">
        <v>0</v>
      </c>
      <c r="AZ49" s="36">
        <v>10.681307716831698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8.1453604999899995E-2</v>
      </c>
      <c r="BG49" s="36">
        <v>0.71518099999999996</v>
      </c>
      <c r="BH49" s="36">
        <v>0</v>
      </c>
      <c r="BI49" s="36">
        <v>0</v>
      </c>
      <c r="BJ49" s="36">
        <v>0.2383936666666</v>
      </c>
      <c r="BK49" s="37">
        <f t="shared" si="5"/>
        <v>25.430626169430301</v>
      </c>
    </row>
    <row r="50" spans="1:63">
      <c r="A50" s="6"/>
      <c r="B50" s="11" t="s">
        <v>139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0.14747447833310001</v>
      </c>
      <c r="I50" s="36">
        <v>0</v>
      </c>
      <c r="J50" s="36">
        <v>0.87899125</v>
      </c>
      <c r="K50" s="36">
        <v>0</v>
      </c>
      <c r="L50" s="36">
        <v>0.1171988333333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0.94931054999999998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0.98874533926499986</v>
      </c>
      <c r="AW50" s="36">
        <v>8.1239713333331007</v>
      </c>
      <c r="AX50" s="36">
        <v>0</v>
      </c>
      <c r="AY50" s="36">
        <v>0</v>
      </c>
      <c r="AZ50" s="36">
        <v>23.373669761364798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1.1605673333000002E-3</v>
      </c>
      <c r="BG50" s="36">
        <v>0</v>
      </c>
      <c r="BH50" s="36">
        <v>0</v>
      </c>
      <c r="BI50" s="36">
        <v>0</v>
      </c>
      <c r="BJ50" s="36">
        <v>1.1605673333333</v>
      </c>
      <c r="BK50" s="37">
        <f t="shared" si="5"/>
        <v>35.741089446295895</v>
      </c>
    </row>
    <row r="51" spans="1:63">
      <c r="A51" s="6"/>
      <c r="B51" s="11" t="s">
        <v>140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1.6828574999999998E-2</v>
      </c>
      <c r="I51" s="36">
        <v>8.9752399999999994</v>
      </c>
      <c r="J51" s="36">
        <v>0</v>
      </c>
      <c r="K51" s="36">
        <v>0</v>
      </c>
      <c r="L51" s="36">
        <v>0.26925719999999997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0.11845457766660002</v>
      </c>
      <c r="AW51" s="36">
        <v>2.2349920000000001</v>
      </c>
      <c r="AX51" s="36">
        <v>0</v>
      </c>
      <c r="AY51" s="36">
        <v>0</v>
      </c>
      <c r="AZ51" s="36">
        <v>11.744882993333299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7">
        <f t="shared" si="5"/>
        <v>23.359655345999897</v>
      </c>
    </row>
    <row r="52" spans="1:63">
      <c r="A52" s="6"/>
      <c r="B52" s="11" t="s">
        <v>141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0.13056818370000001</v>
      </c>
      <c r="I52" s="36">
        <v>1.97756139</v>
      </c>
      <c r="J52" s="36">
        <v>0</v>
      </c>
      <c r="K52" s="36">
        <v>0</v>
      </c>
      <c r="L52" s="36">
        <v>5.7788454601999009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1.3486162874647001</v>
      </c>
      <c r="AW52" s="36">
        <v>3.7140688224663005</v>
      </c>
      <c r="AX52" s="36">
        <v>0</v>
      </c>
      <c r="AY52" s="36">
        <v>0</v>
      </c>
      <c r="AZ52" s="36">
        <v>49.568294125661744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2.78744896666E-2</v>
      </c>
      <c r="BG52" s="36">
        <v>0.1211934333333</v>
      </c>
      <c r="BH52" s="36">
        <v>0</v>
      </c>
      <c r="BI52" s="36">
        <v>0</v>
      </c>
      <c r="BJ52" s="36">
        <v>0.18179015000000001</v>
      </c>
      <c r="BK52" s="37">
        <f t="shared" si="5"/>
        <v>62.84881234249255</v>
      </c>
    </row>
    <row r="53" spans="1:63">
      <c r="A53" s="6"/>
      <c r="B53" s="11" t="s">
        <v>142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1.44338364666E-2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0.21308763876609998</v>
      </c>
      <c r="AW53" s="36">
        <v>0</v>
      </c>
      <c r="AX53" s="36">
        <v>0</v>
      </c>
      <c r="AY53" s="36">
        <v>0</v>
      </c>
      <c r="AZ53" s="36">
        <v>1.5098924399999998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2.1779864400000001E-2</v>
      </c>
      <c r="BG53" s="36">
        <v>0</v>
      </c>
      <c r="BH53" s="36">
        <v>0</v>
      </c>
      <c r="BI53" s="36">
        <v>0</v>
      </c>
      <c r="BJ53" s="36">
        <v>0</v>
      </c>
      <c r="BK53" s="37">
        <f t="shared" si="5"/>
        <v>1.7591937796326997</v>
      </c>
    </row>
    <row r="54" spans="1:63">
      <c r="A54" s="6"/>
      <c r="B54" s="11" t="s">
        <v>143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2.37152365E-2</v>
      </c>
      <c r="I54" s="36">
        <v>6.0549540000000004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5.4016938526325005</v>
      </c>
      <c r="AW54" s="36">
        <v>3.3182378770332011</v>
      </c>
      <c r="AX54" s="36">
        <v>0</v>
      </c>
      <c r="AY54" s="36">
        <v>0</v>
      </c>
      <c r="AZ54" s="36">
        <v>35.890306989466239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0.72290759789999981</v>
      </c>
      <c r="BG54" s="36">
        <v>0</v>
      </c>
      <c r="BH54" s="36">
        <v>0</v>
      </c>
      <c r="BI54" s="36">
        <v>0</v>
      </c>
      <c r="BJ54" s="36">
        <v>1.7357201739665997</v>
      </c>
      <c r="BK54" s="37">
        <f t="shared" si="5"/>
        <v>53.147535727498536</v>
      </c>
    </row>
    <row r="55" spans="1:63">
      <c r="A55" s="6"/>
      <c r="B55" s="11" t="s">
        <v>144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4.2334303066599993E-2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4.7843931253574983</v>
      </c>
      <c r="AW55" s="36">
        <v>2.2005350737331</v>
      </c>
      <c r="AX55" s="36">
        <v>0</v>
      </c>
      <c r="AY55" s="36">
        <v>0</v>
      </c>
      <c r="AZ55" s="36">
        <v>52.783864809290819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0.70465227446519985</v>
      </c>
      <c r="BG55" s="36">
        <v>0</v>
      </c>
      <c r="BH55" s="36">
        <v>0</v>
      </c>
      <c r="BI55" s="36">
        <v>0</v>
      </c>
      <c r="BJ55" s="36">
        <v>1.3006749016996002</v>
      </c>
      <c r="BK55" s="37">
        <f t="shared" si="5"/>
        <v>61.816454487612816</v>
      </c>
    </row>
    <row r="56" spans="1:63">
      <c r="A56" s="6"/>
      <c r="B56" s="11" t="s">
        <v>145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4.2151066799699995E-2</v>
      </c>
      <c r="I56" s="36">
        <v>1.2324873333333</v>
      </c>
      <c r="J56" s="36">
        <v>0</v>
      </c>
      <c r="K56" s="36">
        <v>0</v>
      </c>
      <c r="L56" s="36">
        <v>0.24679062606660002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4.9299493332999999E-3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1.7166643610300005</v>
      </c>
      <c r="AW56" s="36">
        <v>6.0931937299998999</v>
      </c>
      <c r="AX56" s="36">
        <v>0</v>
      </c>
      <c r="AY56" s="36">
        <v>0</v>
      </c>
      <c r="AZ56" s="36">
        <v>31.447569676529906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0.17204006886620002</v>
      </c>
      <c r="BG56" s="36">
        <v>0.48648253333329994</v>
      </c>
      <c r="BH56" s="36">
        <v>0</v>
      </c>
      <c r="BI56" s="36">
        <v>0</v>
      </c>
      <c r="BJ56" s="36">
        <v>0.54729284999979999</v>
      </c>
      <c r="BK56" s="37">
        <f t="shared" si="5"/>
        <v>41.989602195292008</v>
      </c>
    </row>
    <row r="57" spans="1:63">
      <c r="A57" s="6"/>
      <c r="B57" s="11" t="s">
        <v>146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0.10964393013290002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0.90480292713320032</v>
      </c>
      <c r="AW57" s="36">
        <v>10.220422109433301</v>
      </c>
      <c r="AX57" s="36">
        <v>0</v>
      </c>
      <c r="AY57" s="36">
        <v>0</v>
      </c>
      <c r="AZ57" s="36">
        <v>19.6492999887999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6.9893216399999999E-2</v>
      </c>
      <c r="BG57" s="36">
        <v>0</v>
      </c>
      <c r="BH57" s="36">
        <v>0</v>
      </c>
      <c r="BI57" s="36">
        <v>0</v>
      </c>
      <c r="BJ57" s="36">
        <v>2.393408E-2</v>
      </c>
      <c r="BK57" s="37">
        <f t="shared" si="5"/>
        <v>30.977996251899302</v>
      </c>
    </row>
    <row r="58" spans="1:63">
      <c r="A58" s="6"/>
      <c r="B58" s="11" t="s">
        <v>147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>
        <v>0</v>
      </c>
      <c r="BC58" s="36">
        <v>0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7">
        <f t="shared" si="5"/>
        <v>0</v>
      </c>
    </row>
    <row r="59" spans="1:63">
      <c r="A59" s="6"/>
      <c r="B59" s="11" t="s">
        <v>148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1.1605037666500001E-2</v>
      </c>
      <c r="I59" s="36">
        <v>0</v>
      </c>
      <c r="J59" s="36">
        <v>0</v>
      </c>
      <c r="K59" s="36">
        <v>0</v>
      </c>
      <c r="L59" s="36">
        <v>0.15863839999990001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7.6676845332900007E-2</v>
      </c>
      <c r="AW59" s="36">
        <v>8.3199573333332015</v>
      </c>
      <c r="AX59" s="36">
        <v>0</v>
      </c>
      <c r="AY59" s="36">
        <v>0</v>
      </c>
      <c r="AZ59" s="36">
        <v>15.113202495998502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6.1359685331999992E-3</v>
      </c>
      <c r="BG59" s="36">
        <v>0</v>
      </c>
      <c r="BH59" s="36">
        <v>0</v>
      </c>
      <c r="BI59" s="36">
        <v>0</v>
      </c>
      <c r="BJ59" s="36">
        <v>0</v>
      </c>
      <c r="BK59" s="37">
        <f t="shared" si="5"/>
        <v>23.686216080864206</v>
      </c>
    </row>
    <row r="60" spans="1:63">
      <c r="A60" s="6"/>
      <c r="B60" s="11" t="s">
        <v>149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0.1277437559995</v>
      </c>
      <c r="I60" s="36">
        <v>0.19728826666659999</v>
      </c>
      <c r="J60" s="36">
        <v>0</v>
      </c>
      <c r="K60" s="36">
        <v>0</v>
      </c>
      <c r="L60" s="36">
        <v>0.19728826666659999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4.7842357999799995E-2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7.5708514174831931</v>
      </c>
      <c r="AW60" s="36">
        <v>0.81420207299980007</v>
      </c>
      <c r="AX60" s="36">
        <v>0</v>
      </c>
      <c r="AY60" s="36">
        <v>0</v>
      </c>
      <c r="AZ60" s="36">
        <v>38.488147080355184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3.5562630621562912</v>
      </c>
      <c r="BG60" s="36">
        <v>5.3501778333299999E-2</v>
      </c>
      <c r="BH60" s="36">
        <v>0</v>
      </c>
      <c r="BI60" s="36">
        <v>0</v>
      </c>
      <c r="BJ60" s="36">
        <v>3.0992203573313986</v>
      </c>
      <c r="BK60" s="37">
        <f t="shared" si="5"/>
        <v>54.152348415991661</v>
      </c>
    </row>
    <row r="61" spans="1:63">
      <c r="A61" s="6"/>
      <c r="B61" s="11" t="s">
        <v>150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7.9589999466500014E-2</v>
      </c>
      <c r="I61" s="36">
        <v>0</v>
      </c>
      <c r="J61" s="36">
        <v>0</v>
      </c>
      <c r="K61" s="36">
        <v>0</v>
      </c>
      <c r="L61" s="36">
        <v>1.1625290495666001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1.1906803008974007</v>
      </c>
      <c r="AW61" s="36">
        <v>9.3320607608330999</v>
      </c>
      <c r="AX61" s="36">
        <v>0</v>
      </c>
      <c r="AY61" s="36">
        <v>0</v>
      </c>
      <c r="AZ61" s="36">
        <v>22.03920778226389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0.20958615419950002</v>
      </c>
      <c r="BG61" s="36">
        <v>0</v>
      </c>
      <c r="BH61" s="36">
        <v>0</v>
      </c>
      <c r="BI61" s="36">
        <v>0</v>
      </c>
      <c r="BJ61" s="36">
        <v>1.0376997466665001</v>
      </c>
      <c r="BK61" s="37">
        <f t="shared" si="5"/>
        <v>35.05135379389349</v>
      </c>
    </row>
    <row r="62" spans="1:63">
      <c r="A62" s="6"/>
      <c r="B62" s="11" t="s">
        <v>151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3.7893648733199996E-2</v>
      </c>
      <c r="I62" s="36">
        <v>0</v>
      </c>
      <c r="J62" s="36">
        <v>0</v>
      </c>
      <c r="K62" s="36">
        <v>0</v>
      </c>
      <c r="L62" s="36">
        <v>0.17855645999979999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2.7893376363943987</v>
      </c>
      <c r="AW62" s="36">
        <v>4.6748492166664004</v>
      </c>
      <c r="AX62" s="36">
        <v>0</v>
      </c>
      <c r="AY62" s="36">
        <v>0</v>
      </c>
      <c r="AZ62" s="36">
        <v>17.946785373163202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0.2012795430988</v>
      </c>
      <c r="BG62" s="36">
        <v>0</v>
      </c>
      <c r="BH62" s="36">
        <v>0</v>
      </c>
      <c r="BI62" s="36">
        <v>0</v>
      </c>
      <c r="BJ62" s="36">
        <v>1.6422527299995004</v>
      </c>
      <c r="BK62" s="37">
        <f t="shared" si="5"/>
        <v>27.470954608055301</v>
      </c>
    </row>
    <row r="63" spans="1:63">
      <c r="A63" s="6"/>
      <c r="B63" s="11" t="s">
        <v>152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1.9399588133199999E-2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1.9855449099900002E-2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4.3283663197555979</v>
      </c>
      <c r="AW63" s="36">
        <v>0.29711668399979996</v>
      </c>
      <c r="AX63" s="36">
        <v>0</v>
      </c>
      <c r="AY63" s="36">
        <v>0</v>
      </c>
      <c r="AZ63" s="36">
        <v>31.076232895425573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0.43846358799879975</v>
      </c>
      <c r="BG63" s="36">
        <v>0</v>
      </c>
      <c r="BH63" s="36">
        <v>0</v>
      </c>
      <c r="BI63" s="36">
        <v>0</v>
      </c>
      <c r="BJ63" s="36">
        <v>0.78846498666619991</v>
      </c>
      <c r="BK63" s="37">
        <f t="shared" si="5"/>
        <v>36.967899511079068</v>
      </c>
    </row>
    <row r="64" spans="1:63">
      <c r="A64" s="6"/>
      <c r="B64" s="11" t="s">
        <v>153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7">
        <f t="shared" si="5"/>
        <v>0</v>
      </c>
    </row>
    <row r="65" spans="1:63">
      <c r="A65" s="6"/>
      <c r="B65" s="11" t="s">
        <v>154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8.827653803310001E-2</v>
      </c>
      <c r="I65" s="36">
        <v>1.0276663333332001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8.2213306665999998E-3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3.228121459924596</v>
      </c>
      <c r="AW65" s="36">
        <v>0.91564776333310005</v>
      </c>
      <c r="AX65" s="36">
        <v>0</v>
      </c>
      <c r="AY65" s="36">
        <v>0</v>
      </c>
      <c r="AZ65" s="36">
        <v>15.133582383462601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0.46888208926540009</v>
      </c>
      <c r="BG65" s="36">
        <v>0</v>
      </c>
      <c r="BH65" s="36">
        <v>0</v>
      </c>
      <c r="BI65" s="36">
        <v>0</v>
      </c>
      <c r="BJ65" s="36">
        <v>0.70709264143280004</v>
      </c>
      <c r="BK65" s="37">
        <f t="shared" si="5"/>
        <v>21.577490539451397</v>
      </c>
    </row>
    <row r="66" spans="1:63">
      <c r="A66" s="6"/>
      <c r="B66" s="11" t="s">
        <v>155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13.653853443151643</v>
      </c>
      <c r="AW66" s="36">
        <v>3.9316125662664003</v>
      </c>
      <c r="AX66" s="36">
        <v>0</v>
      </c>
      <c r="AY66" s="36">
        <v>0</v>
      </c>
      <c r="AZ66" s="36">
        <v>30.98367278619353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3.9663182249307964</v>
      </c>
      <c r="BG66" s="36">
        <v>6.4259295666599991E-2</v>
      </c>
      <c r="BH66" s="36">
        <v>0</v>
      </c>
      <c r="BI66" s="36">
        <v>0</v>
      </c>
      <c r="BJ66" s="36">
        <v>4.628970391098699</v>
      </c>
      <c r="BK66" s="37">
        <f t="shared" si="5"/>
        <v>57.228686707307666</v>
      </c>
    </row>
    <row r="67" spans="1:63">
      <c r="A67" s="6"/>
      <c r="B67" s="11" t="s">
        <v>156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9.2278900665999988E-3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v>0.16818200036630002</v>
      </c>
      <c r="AW67" s="36">
        <v>1.0796718800000001E-2</v>
      </c>
      <c r="AX67" s="36">
        <v>0</v>
      </c>
      <c r="AY67" s="36">
        <v>0</v>
      </c>
      <c r="AZ67" s="36">
        <v>0.31934659249989994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5.9767550499900006E-2</v>
      </c>
      <c r="BG67" s="36">
        <v>0</v>
      </c>
      <c r="BH67" s="36">
        <v>0</v>
      </c>
      <c r="BI67" s="36">
        <v>0</v>
      </c>
      <c r="BJ67" s="36">
        <v>0</v>
      </c>
      <c r="BK67" s="37">
        <f t="shared" si="5"/>
        <v>0.56732075223269995</v>
      </c>
    </row>
    <row r="68" spans="1:63">
      <c r="A68" s="6"/>
      <c r="B68" s="11" t="s">
        <v>157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6.4656703999800003E-2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7.1590860000000003E-3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5.8992844122544001</v>
      </c>
      <c r="AW68" s="36">
        <v>6.3720311343660994</v>
      </c>
      <c r="AX68" s="36">
        <v>0</v>
      </c>
      <c r="AY68" s="36">
        <v>0</v>
      </c>
      <c r="AZ68" s="36">
        <v>32.977820447260555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1.0902065167968003</v>
      </c>
      <c r="BG68" s="36">
        <v>0</v>
      </c>
      <c r="BH68" s="36">
        <v>0</v>
      </c>
      <c r="BI68" s="36">
        <v>0</v>
      </c>
      <c r="BJ68" s="36">
        <v>1.0797542299997001</v>
      </c>
      <c r="BK68" s="37">
        <f t="shared" si="5"/>
        <v>47.490912530677356</v>
      </c>
    </row>
    <row r="69" spans="1:63">
      <c r="A69" s="6"/>
      <c r="B69" s="11" t="s">
        <v>158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1.0520702166500001E-2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2.49174524999E-2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5.4303514758579912</v>
      </c>
      <c r="AW69" s="36">
        <v>2.7224791423327988</v>
      </c>
      <c r="AX69" s="36">
        <v>0</v>
      </c>
      <c r="AY69" s="36">
        <v>0</v>
      </c>
      <c r="AZ69" s="36">
        <v>41.425671532056796</v>
      </c>
      <c r="BA69" s="36">
        <v>0</v>
      </c>
      <c r="BB69" s="36">
        <v>0</v>
      </c>
      <c r="BC69" s="36">
        <v>0</v>
      </c>
      <c r="BD69" s="36">
        <v>0</v>
      </c>
      <c r="BE69" s="36">
        <v>0</v>
      </c>
      <c r="BF69" s="36">
        <v>0.67982326716529951</v>
      </c>
      <c r="BG69" s="36">
        <v>0.16083964999990003</v>
      </c>
      <c r="BH69" s="36">
        <v>0</v>
      </c>
      <c r="BI69" s="36">
        <v>0</v>
      </c>
      <c r="BJ69" s="36">
        <v>3.4034238247658006</v>
      </c>
      <c r="BK69" s="37">
        <f t="shared" si="5"/>
        <v>53.858027046844981</v>
      </c>
    </row>
    <row r="70" spans="1:63">
      <c r="A70" s="6"/>
      <c r="B70" s="11" t="s">
        <v>159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0.13588623949959999</v>
      </c>
      <c r="I70" s="36">
        <v>0</v>
      </c>
      <c r="J70" s="36">
        <v>0</v>
      </c>
      <c r="K70" s="36">
        <v>0</v>
      </c>
      <c r="L70" s="36">
        <v>6.0618459999999999E-2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2.2226768666399999E-2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  <c r="AR70" s="36">
        <v>0</v>
      </c>
      <c r="AS70" s="36">
        <v>0</v>
      </c>
      <c r="AT70" s="36">
        <v>0</v>
      </c>
      <c r="AU70" s="36">
        <v>0</v>
      </c>
      <c r="AV70" s="36">
        <v>6.7187146482468991</v>
      </c>
      <c r="AW70" s="36">
        <v>3.4894195523329996</v>
      </c>
      <c r="AX70" s="36">
        <v>0</v>
      </c>
      <c r="AY70" s="36">
        <v>0</v>
      </c>
      <c r="AZ70" s="36">
        <v>41.004215926255817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1.9716566632249979</v>
      </c>
      <c r="BG70" s="36">
        <v>0.2577374925</v>
      </c>
      <c r="BH70" s="36">
        <v>0</v>
      </c>
      <c r="BI70" s="36">
        <v>0</v>
      </c>
      <c r="BJ70" s="36">
        <v>2.5986854331657003</v>
      </c>
      <c r="BK70" s="37">
        <f t="shared" si="5"/>
        <v>56.259161183892409</v>
      </c>
    </row>
    <row r="71" spans="1:63">
      <c r="A71" s="6"/>
      <c r="B71" s="11" t="s">
        <v>160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3.0189641666000001E-3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6.0379283329999999E-4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36">
        <v>0</v>
      </c>
      <c r="AU71" s="36">
        <v>0</v>
      </c>
      <c r="AV71" s="36">
        <v>5.8655598055987062</v>
      </c>
      <c r="AW71" s="36">
        <v>0.59630406480000031</v>
      </c>
      <c r="AX71" s="36">
        <v>0</v>
      </c>
      <c r="AY71" s="36">
        <v>0</v>
      </c>
      <c r="AZ71" s="36">
        <v>28.804850103699362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0.2097106090999</v>
      </c>
      <c r="BG71" s="36">
        <v>0</v>
      </c>
      <c r="BH71" s="36">
        <v>0</v>
      </c>
      <c r="BI71" s="36">
        <v>0</v>
      </c>
      <c r="BJ71" s="36">
        <v>0.45492681000000001</v>
      </c>
      <c r="BK71" s="37">
        <f t="shared" si="5"/>
        <v>35.934974150197874</v>
      </c>
    </row>
    <row r="72" spans="1:63">
      <c r="A72" s="6"/>
      <c r="B72" s="11" t="s">
        <v>161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0.14104084899990002</v>
      </c>
      <c r="I72" s="36">
        <v>0</v>
      </c>
      <c r="J72" s="36">
        <v>0</v>
      </c>
      <c r="K72" s="36">
        <v>0</v>
      </c>
      <c r="L72" s="36">
        <v>1.2833455684998998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36">
        <v>0</v>
      </c>
      <c r="AL72" s="36">
        <v>0</v>
      </c>
      <c r="AM72" s="36">
        <v>0</v>
      </c>
      <c r="AN72" s="36">
        <v>0</v>
      </c>
      <c r="AO72" s="36">
        <v>0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5.4559033099700012E-2</v>
      </c>
      <c r="AW72" s="36">
        <v>0.60219683333329999</v>
      </c>
      <c r="AX72" s="36">
        <v>0</v>
      </c>
      <c r="AY72" s="36">
        <v>0</v>
      </c>
      <c r="AZ72" s="36">
        <v>5.4532240737327999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7">
        <f t="shared" si="5"/>
        <v>7.5343663576655997</v>
      </c>
    </row>
    <row r="73" spans="1:63">
      <c r="A73" s="6"/>
      <c r="B73" s="11" t="s">
        <v>162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1.4342080435311997</v>
      </c>
      <c r="AW73" s="36">
        <v>8.8390026662E-3</v>
      </c>
      <c r="AX73" s="36">
        <v>0</v>
      </c>
      <c r="AY73" s="36">
        <v>0</v>
      </c>
      <c r="AZ73" s="36">
        <v>5.7826970120322008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0.16645987613310004</v>
      </c>
      <c r="BG73" s="36">
        <v>0</v>
      </c>
      <c r="BH73" s="36">
        <v>0</v>
      </c>
      <c r="BI73" s="36">
        <v>0</v>
      </c>
      <c r="BJ73" s="36">
        <v>0.15230614666660003</v>
      </c>
      <c r="BK73" s="37">
        <f t="shared" si="5"/>
        <v>7.5445100810293004</v>
      </c>
    </row>
    <row r="74" spans="1:63">
      <c r="A74" s="6"/>
      <c r="B74" s="11" t="s">
        <v>163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6.3318675000000005E-2</v>
      </c>
      <c r="I74" s="36">
        <v>1.5546265828999999</v>
      </c>
      <c r="J74" s="36">
        <v>0</v>
      </c>
      <c r="K74" s="36">
        <v>0</v>
      </c>
      <c r="L74" s="36">
        <v>1.9297119999999999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8.5859487999999998E-2</v>
      </c>
      <c r="AW74" s="36">
        <v>0</v>
      </c>
      <c r="AX74" s="36">
        <v>0</v>
      </c>
      <c r="AY74" s="36">
        <v>0</v>
      </c>
      <c r="AZ74" s="36">
        <v>3.4339867673998996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3.0020799999999999E-3</v>
      </c>
      <c r="BG74" s="36">
        <v>0</v>
      </c>
      <c r="BH74" s="36">
        <v>0</v>
      </c>
      <c r="BI74" s="36">
        <v>0</v>
      </c>
      <c r="BJ74" s="36">
        <v>0</v>
      </c>
      <c r="BK74" s="37">
        <f t="shared" si="5"/>
        <v>7.0705055932998997</v>
      </c>
    </row>
    <row r="75" spans="1:63">
      <c r="A75" s="6"/>
      <c r="B75" s="11" t="s">
        <v>164</v>
      </c>
      <c r="C75" s="36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0.16384286486630001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3.4839011666499997E-2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10.310364819299</v>
      </c>
      <c r="AW75" s="36">
        <v>2.890781354</v>
      </c>
      <c r="AX75" s="36">
        <v>0</v>
      </c>
      <c r="AY75" s="36">
        <v>0</v>
      </c>
      <c r="AZ75" s="36">
        <v>43.070913936133252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5.6488808854997981</v>
      </c>
      <c r="BG75" s="36">
        <v>1.8131702000000001</v>
      </c>
      <c r="BH75" s="36">
        <v>0</v>
      </c>
      <c r="BI75" s="36">
        <v>0</v>
      </c>
      <c r="BJ75" s="36">
        <v>3.7875648139999978</v>
      </c>
      <c r="BK75" s="37">
        <f t="shared" si="5"/>
        <v>67.72035788546485</v>
      </c>
    </row>
    <row r="76" spans="1:63">
      <c r="A76" s="6"/>
      <c r="B76" s="11" t="s">
        <v>165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1.1952887333300001E-2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3.7745959999999995E-2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36">
        <v>0</v>
      </c>
      <c r="AL76" s="36">
        <v>0</v>
      </c>
      <c r="AM76" s="36">
        <v>0</v>
      </c>
      <c r="AN76" s="36">
        <v>0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3.7014064069610981</v>
      </c>
      <c r="AW76" s="36">
        <v>1.5179386430994999</v>
      </c>
      <c r="AX76" s="36">
        <v>0</v>
      </c>
      <c r="AY76" s="36">
        <v>0</v>
      </c>
      <c r="AZ76" s="36">
        <v>20.277090060228595</v>
      </c>
      <c r="BA76" s="36">
        <v>0</v>
      </c>
      <c r="BB76" s="36">
        <v>0</v>
      </c>
      <c r="BC76" s="36">
        <v>0</v>
      </c>
      <c r="BD76" s="36">
        <v>0</v>
      </c>
      <c r="BE76" s="36">
        <v>0</v>
      </c>
      <c r="BF76" s="36">
        <v>0.70156369229829962</v>
      </c>
      <c r="BG76" s="36">
        <v>0</v>
      </c>
      <c r="BH76" s="36">
        <v>0</v>
      </c>
      <c r="BI76" s="36">
        <v>0</v>
      </c>
      <c r="BJ76" s="36">
        <v>2.4638930233326994</v>
      </c>
      <c r="BK76" s="37">
        <f t="shared" si="5"/>
        <v>28.711590673253493</v>
      </c>
    </row>
    <row r="77" spans="1:63">
      <c r="A77" s="6"/>
      <c r="B77" s="11" t="s">
        <v>166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2.203991831662599</v>
      </c>
      <c r="AW77" s="36">
        <v>0.2865302519331</v>
      </c>
      <c r="AX77" s="36">
        <v>0</v>
      </c>
      <c r="AY77" s="36">
        <v>0</v>
      </c>
      <c r="AZ77" s="36">
        <v>10.195523191364602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0.53447662986589994</v>
      </c>
      <c r="BG77" s="36">
        <v>0</v>
      </c>
      <c r="BH77" s="36">
        <v>0</v>
      </c>
      <c r="BI77" s="36">
        <v>0</v>
      </c>
      <c r="BJ77" s="36">
        <v>1.2126775239994001</v>
      </c>
      <c r="BK77" s="37">
        <f t="shared" si="5"/>
        <v>14.433199428825601</v>
      </c>
    </row>
    <row r="78" spans="1:63">
      <c r="A78" s="6"/>
      <c r="B78" s="11" t="s">
        <v>167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4.9500436866600002E-2</v>
      </c>
      <c r="I78" s="36">
        <v>0</v>
      </c>
      <c r="J78" s="36">
        <v>0</v>
      </c>
      <c r="K78" s="36">
        <v>0</v>
      </c>
      <c r="L78" s="36">
        <v>0.11778139999999999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1.1778139999999999E-3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0</v>
      </c>
      <c r="AO78" s="36">
        <v>0</v>
      </c>
      <c r="AP78" s="36">
        <v>0</v>
      </c>
      <c r="AQ78" s="36">
        <v>0</v>
      </c>
      <c r="AR78" s="36">
        <v>0</v>
      </c>
      <c r="AS78" s="36">
        <v>0</v>
      </c>
      <c r="AT78" s="36">
        <v>0</v>
      </c>
      <c r="AU78" s="36">
        <v>0</v>
      </c>
      <c r="AV78" s="36">
        <v>3.7922561403253958</v>
      </c>
      <c r="AW78" s="36">
        <v>0.73564098666659994</v>
      </c>
      <c r="AX78" s="36">
        <v>0</v>
      </c>
      <c r="AY78" s="36">
        <v>0</v>
      </c>
      <c r="AZ78" s="36">
        <v>22.656101276827332</v>
      </c>
      <c r="BA78" s="36">
        <v>0</v>
      </c>
      <c r="BB78" s="36">
        <v>0</v>
      </c>
      <c r="BC78" s="36">
        <v>0</v>
      </c>
      <c r="BD78" s="36">
        <v>0</v>
      </c>
      <c r="BE78" s="36">
        <v>0</v>
      </c>
      <c r="BF78" s="36">
        <v>0.42965457103210003</v>
      </c>
      <c r="BG78" s="36">
        <v>0.28540666666660003</v>
      </c>
      <c r="BH78" s="36">
        <v>0</v>
      </c>
      <c r="BI78" s="36">
        <v>0</v>
      </c>
      <c r="BJ78" s="36">
        <v>0.91900946666649996</v>
      </c>
      <c r="BK78" s="37">
        <f t="shared" si="5"/>
        <v>28.986528759051126</v>
      </c>
    </row>
    <row r="79" spans="1:63">
      <c r="A79" s="6"/>
      <c r="B79" s="11" t="s">
        <v>168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5.2847483333299992E-2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2.3911137261992024</v>
      </c>
      <c r="AW79" s="36">
        <v>1.8773512504332999</v>
      </c>
      <c r="AX79" s="36">
        <v>0</v>
      </c>
      <c r="AY79" s="36">
        <v>0</v>
      </c>
      <c r="AZ79" s="36">
        <v>25.088541737199424</v>
      </c>
      <c r="BA79" s="36">
        <v>0</v>
      </c>
      <c r="BB79" s="36">
        <v>0</v>
      </c>
      <c r="BC79" s="36">
        <v>0</v>
      </c>
      <c r="BD79" s="36">
        <v>0</v>
      </c>
      <c r="BE79" s="36">
        <v>0</v>
      </c>
      <c r="BF79" s="36">
        <v>0.43489222199999988</v>
      </c>
      <c r="BG79" s="36">
        <v>0</v>
      </c>
      <c r="BH79" s="36">
        <v>0</v>
      </c>
      <c r="BI79" s="36">
        <v>0</v>
      </c>
      <c r="BJ79" s="36">
        <v>0.92787288499999998</v>
      </c>
      <c r="BK79" s="37">
        <f t="shared" si="5"/>
        <v>30.772619304165225</v>
      </c>
    </row>
    <row r="80" spans="1:63">
      <c r="A80" s="6"/>
      <c r="B80" s="11" t="s">
        <v>169</v>
      </c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4.2139221333099997E-2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36">
        <v>0</v>
      </c>
      <c r="AR80" s="36">
        <v>0</v>
      </c>
      <c r="AS80" s="36">
        <v>0</v>
      </c>
      <c r="AT80" s="36">
        <v>0</v>
      </c>
      <c r="AU80" s="36">
        <v>0</v>
      </c>
      <c r="AV80" s="36">
        <v>6.0694415965573913</v>
      </c>
      <c r="AW80" s="36">
        <v>1.0175100796996999</v>
      </c>
      <c r="AX80" s="36">
        <v>0</v>
      </c>
      <c r="AY80" s="36">
        <v>0</v>
      </c>
      <c r="AZ80" s="36">
        <v>9.5741864370639007</v>
      </c>
      <c r="BA80" s="36">
        <v>0</v>
      </c>
      <c r="BB80" s="36">
        <v>0</v>
      </c>
      <c r="BC80" s="36">
        <v>0</v>
      </c>
      <c r="BD80" s="36">
        <v>0</v>
      </c>
      <c r="BE80" s="36">
        <v>0</v>
      </c>
      <c r="BF80" s="36">
        <v>1.4071551207288999</v>
      </c>
      <c r="BG80" s="36">
        <v>0</v>
      </c>
      <c r="BH80" s="36">
        <v>0</v>
      </c>
      <c r="BI80" s="36">
        <v>0</v>
      </c>
      <c r="BJ80" s="36">
        <v>1.7631837488327</v>
      </c>
      <c r="BK80" s="37">
        <f t="shared" si="5"/>
        <v>19.87361620421569</v>
      </c>
    </row>
    <row r="81" spans="1:64">
      <c r="A81" s="6"/>
      <c r="B81" s="11" t="s">
        <v>170</v>
      </c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36">
        <v>0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0</v>
      </c>
      <c r="BA81" s="36">
        <v>0</v>
      </c>
      <c r="BB81" s="36">
        <v>0</v>
      </c>
      <c r="BC81" s="36">
        <v>0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0</v>
      </c>
      <c r="BK81" s="37">
        <f t="shared" si="5"/>
        <v>0</v>
      </c>
    </row>
    <row r="82" spans="1:64">
      <c r="A82" s="6"/>
      <c r="B82" s="11" t="s">
        <v>171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36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0.41626084193259988</v>
      </c>
      <c r="AW82" s="36">
        <v>0.44394819013319997</v>
      </c>
      <c r="AX82" s="36">
        <v>0</v>
      </c>
      <c r="AY82" s="36">
        <v>0</v>
      </c>
      <c r="AZ82" s="36">
        <v>0.37554008333330002</v>
      </c>
      <c r="BA82" s="36">
        <v>0</v>
      </c>
      <c r="BB82" s="36">
        <v>0</v>
      </c>
      <c r="BC82" s="36">
        <v>0</v>
      </c>
      <c r="BD82" s="36">
        <v>0</v>
      </c>
      <c r="BE82" s="36">
        <v>0</v>
      </c>
      <c r="BF82" s="36">
        <v>0.12186968369989999</v>
      </c>
      <c r="BG82" s="36">
        <v>0</v>
      </c>
      <c r="BH82" s="36">
        <v>0</v>
      </c>
      <c r="BI82" s="36">
        <v>0</v>
      </c>
      <c r="BJ82" s="36">
        <v>0.95665692843329997</v>
      </c>
      <c r="BK82" s="37">
        <f t="shared" si="5"/>
        <v>2.3142757275322996</v>
      </c>
    </row>
    <row r="83" spans="1:64">
      <c r="A83" s="6"/>
      <c r="B83" s="11" t="s">
        <v>172</v>
      </c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0.5529079260991</v>
      </c>
      <c r="AW83" s="36">
        <v>0.49591170976659998</v>
      </c>
      <c r="AX83" s="36">
        <v>0</v>
      </c>
      <c r="AY83" s="36">
        <v>0</v>
      </c>
      <c r="AZ83" s="36">
        <v>2.5934810197328</v>
      </c>
      <c r="BA83" s="36">
        <v>0</v>
      </c>
      <c r="BB83" s="36">
        <v>0</v>
      </c>
      <c r="BC83" s="36">
        <v>0</v>
      </c>
      <c r="BD83" s="36">
        <v>0</v>
      </c>
      <c r="BE83" s="36">
        <v>0</v>
      </c>
      <c r="BF83" s="36">
        <v>3.8843908333200006E-2</v>
      </c>
      <c r="BG83" s="36">
        <v>0</v>
      </c>
      <c r="BH83" s="36">
        <v>0</v>
      </c>
      <c r="BI83" s="36">
        <v>0</v>
      </c>
      <c r="BJ83" s="36">
        <v>0.19421954166659999</v>
      </c>
      <c r="BK83" s="37">
        <f t="shared" si="5"/>
        <v>3.8753641055983001</v>
      </c>
    </row>
    <row r="84" spans="1:64">
      <c r="A84" s="6"/>
      <c r="B84" s="11" t="s">
        <v>95</v>
      </c>
      <c r="C84" s="39">
        <f t="shared" ref="C84:AH84" si="6">SUM(C20:C83)</f>
        <v>0</v>
      </c>
      <c r="D84" s="39">
        <f t="shared" si="6"/>
        <v>0.51158233173330003</v>
      </c>
      <c r="E84" s="39">
        <f t="shared" si="6"/>
        <v>0</v>
      </c>
      <c r="F84" s="39">
        <f t="shared" si="6"/>
        <v>0</v>
      </c>
      <c r="G84" s="39">
        <f t="shared" si="6"/>
        <v>0</v>
      </c>
      <c r="H84" s="39">
        <f t="shared" si="6"/>
        <v>2.8737445935261996</v>
      </c>
      <c r="I84" s="39">
        <f t="shared" si="6"/>
        <v>1644.442032249164</v>
      </c>
      <c r="J84" s="39">
        <f t="shared" si="6"/>
        <v>0.87899125</v>
      </c>
      <c r="K84" s="39">
        <f t="shared" si="6"/>
        <v>0</v>
      </c>
      <c r="L84" s="39">
        <f t="shared" si="6"/>
        <v>34.614432059463809</v>
      </c>
      <c r="M84" s="39">
        <f t="shared" si="6"/>
        <v>0</v>
      </c>
      <c r="N84" s="39">
        <f t="shared" si="6"/>
        <v>0</v>
      </c>
      <c r="O84" s="39">
        <f t="shared" si="6"/>
        <v>0</v>
      </c>
      <c r="P84" s="39">
        <f t="shared" si="6"/>
        <v>0</v>
      </c>
      <c r="Q84" s="39">
        <f t="shared" si="6"/>
        <v>0</v>
      </c>
      <c r="R84" s="39">
        <f t="shared" si="6"/>
        <v>0.29918185366529998</v>
      </c>
      <c r="S84" s="39">
        <f t="shared" si="6"/>
        <v>125.8584342330665</v>
      </c>
      <c r="T84" s="39">
        <f t="shared" si="6"/>
        <v>0</v>
      </c>
      <c r="U84" s="39">
        <f t="shared" si="6"/>
        <v>0</v>
      </c>
      <c r="V84" s="39">
        <f t="shared" si="6"/>
        <v>0.94931054999999998</v>
      </c>
      <c r="W84" s="39">
        <f t="shared" si="6"/>
        <v>0</v>
      </c>
      <c r="X84" s="39">
        <f t="shared" si="6"/>
        <v>0</v>
      </c>
      <c r="Y84" s="39">
        <f t="shared" si="6"/>
        <v>0</v>
      </c>
      <c r="Z84" s="39">
        <f t="shared" si="6"/>
        <v>0</v>
      </c>
      <c r="AA84" s="39">
        <f t="shared" si="6"/>
        <v>0</v>
      </c>
      <c r="AB84" s="39">
        <f t="shared" si="6"/>
        <v>0</v>
      </c>
      <c r="AC84" s="39">
        <f t="shared" si="6"/>
        <v>0</v>
      </c>
      <c r="AD84" s="39">
        <f t="shared" si="6"/>
        <v>0</v>
      </c>
      <c r="AE84" s="39">
        <f t="shared" si="6"/>
        <v>0</v>
      </c>
      <c r="AF84" s="39">
        <f t="shared" si="6"/>
        <v>0</v>
      </c>
      <c r="AG84" s="39">
        <f t="shared" si="6"/>
        <v>0</v>
      </c>
      <c r="AH84" s="39">
        <f t="shared" si="6"/>
        <v>0</v>
      </c>
      <c r="AI84" s="39">
        <f t="shared" ref="AI84:BK84" si="7">SUM(AI20:AI83)</f>
        <v>0</v>
      </c>
      <c r="AJ84" s="39">
        <f t="shared" si="7"/>
        <v>0</v>
      </c>
      <c r="AK84" s="39">
        <f t="shared" si="7"/>
        <v>0</v>
      </c>
      <c r="AL84" s="39">
        <f t="shared" si="7"/>
        <v>0</v>
      </c>
      <c r="AM84" s="39">
        <f t="shared" si="7"/>
        <v>0</v>
      </c>
      <c r="AN84" s="39">
        <f t="shared" si="7"/>
        <v>0</v>
      </c>
      <c r="AO84" s="39">
        <f t="shared" si="7"/>
        <v>0</v>
      </c>
      <c r="AP84" s="39">
        <f t="shared" si="7"/>
        <v>0</v>
      </c>
      <c r="AQ84" s="39">
        <f t="shared" si="7"/>
        <v>0</v>
      </c>
      <c r="AR84" s="39">
        <f t="shared" si="7"/>
        <v>0</v>
      </c>
      <c r="AS84" s="39">
        <f t="shared" si="7"/>
        <v>0</v>
      </c>
      <c r="AT84" s="39">
        <f t="shared" si="7"/>
        <v>0</v>
      </c>
      <c r="AU84" s="39">
        <f t="shared" si="7"/>
        <v>0</v>
      </c>
      <c r="AV84" s="39">
        <f t="shared" si="7"/>
        <v>140.9639072656625</v>
      </c>
      <c r="AW84" s="39">
        <f t="shared" si="7"/>
        <v>392.58641696958972</v>
      </c>
      <c r="AX84" s="39">
        <f t="shared" si="7"/>
        <v>0</v>
      </c>
      <c r="AY84" s="39">
        <f t="shared" si="7"/>
        <v>0</v>
      </c>
      <c r="AZ84" s="39">
        <f t="shared" si="7"/>
        <v>1175.6497926358691</v>
      </c>
      <c r="BA84" s="39">
        <f t="shared" si="7"/>
        <v>0</v>
      </c>
      <c r="BB84" s="39">
        <f t="shared" si="7"/>
        <v>0</v>
      </c>
      <c r="BC84" s="39">
        <f t="shared" si="7"/>
        <v>0</v>
      </c>
      <c r="BD84" s="39">
        <f t="shared" si="7"/>
        <v>0</v>
      </c>
      <c r="BE84" s="39">
        <f t="shared" si="7"/>
        <v>0</v>
      </c>
      <c r="BF84" s="39">
        <f t="shared" si="7"/>
        <v>25.803331476356579</v>
      </c>
      <c r="BG84" s="39">
        <f t="shared" si="7"/>
        <v>273.17047322349947</v>
      </c>
      <c r="BH84" s="39">
        <f t="shared" si="7"/>
        <v>0</v>
      </c>
      <c r="BI84" s="39">
        <f t="shared" si="7"/>
        <v>0</v>
      </c>
      <c r="BJ84" s="39">
        <f t="shared" si="7"/>
        <v>42.123471352222801</v>
      </c>
      <c r="BK84" s="38">
        <f t="shared" si="7"/>
        <v>3860.7251020438175</v>
      </c>
      <c r="BL84" s="50"/>
    </row>
    <row r="85" spans="1:64">
      <c r="A85" s="6" t="s">
        <v>82</v>
      </c>
      <c r="B85" s="10" t="s">
        <v>15</v>
      </c>
      <c r="C85" s="57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9"/>
    </row>
    <row r="86" spans="1:64">
      <c r="A86" s="6"/>
      <c r="B86" s="11" t="s">
        <v>39</v>
      </c>
      <c r="C86" s="39"/>
      <c r="D86" s="36"/>
      <c r="E86" s="36"/>
      <c r="F86" s="36"/>
      <c r="G86" s="31"/>
      <c r="H86" s="39"/>
      <c r="I86" s="36"/>
      <c r="J86" s="36"/>
      <c r="K86" s="36"/>
      <c r="L86" s="31"/>
      <c r="M86" s="39"/>
      <c r="N86" s="36"/>
      <c r="O86" s="36"/>
      <c r="P86" s="36"/>
      <c r="Q86" s="31"/>
      <c r="R86" s="39"/>
      <c r="S86" s="36"/>
      <c r="T86" s="36"/>
      <c r="U86" s="36"/>
      <c r="V86" s="31"/>
      <c r="W86" s="39"/>
      <c r="X86" s="36"/>
      <c r="Y86" s="36"/>
      <c r="Z86" s="36"/>
      <c r="AA86" s="31"/>
      <c r="AB86" s="39"/>
      <c r="AC86" s="36"/>
      <c r="AD86" s="36"/>
      <c r="AE86" s="36"/>
      <c r="AF86" s="31"/>
      <c r="AG86" s="39"/>
      <c r="AH86" s="36"/>
      <c r="AI86" s="36"/>
      <c r="AJ86" s="36"/>
      <c r="AK86" s="31"/>
      <c r="AL86" s="39"/>
      <c r="AM86" s="36"/>
      <c r="AN86" s="36"/>
      <c r="AO86" s="36"/>
      <c r="AP86" s="31"/>
      <c r="AQ86" s="39"/>
      <c r="AR86" s="36"/>
      <c r="AS86" s="36"/>
      <c r="AT86" s="36"/>
      <c r="AU86" s="31"/>
      <c r="AV86" s="39"/>
      <c r="AW86" s="36"/>
      <c r="AX86" s="36"/>
      <c r="AY86" s="36"/>
      <c r="AZ86" s="31"/>
      <c r="BA86" s="39"/>
      <c r="BB86" s="36"/>
      <c r="BC86" s="36"/>
      <c r="BD86" s="36"/>
      <c r="BE86" s="31"/>
      <c r="BF86" s="39"/>
      <c r="BG86" s="36"/>
      <c r="BH86" s="36"/>
      <c r="BI86" s="36"/>
      <c r="BJ86" s="31"/>
      <c r="BK86" s="40"/>
    </row>
    <row r="87" spans="1:64">
      <c r="A87" s="6"/>
      <c r="B87" s="11" t="s">
        <v>94</v>
      </c>
      <c r="C87" s="39"/>
      <c r="D87" s="36"/>
      <c r="E87" s="36"/>
      <c r="F87" s="36"/>
      <c r="G87" s="31"/>
      <c r="H87" s="39"/>
      <c r="I87" s="36"/>
      <c r="J87" s="36"/>
      <c r="K87" s="36"/>
      <c r="L87" s="31"/>
      <c r="M87" s="39"/>
      <c r="N87" s="36"/>
      <c r="O87" s="36"/>
      <c r="P87" s="36"/>
      <c r="Q87" s="31"/>
      <c r="R87" s="39"/>
      <c r="S87" s="36"/>
      <c r="T87" s="36"/>
      <c r="U87" s="36"/>
      <c r="V87" s="31"/>
      <c r="W87" s="39"/>
      <c r="X87" s="36"/>
      <c r="Y87" s="36"/>
      <c r="Z87" s="36"/>
      <c r="AA87" s="31"/>
      <c r="AB87" s="39"/>
      <c r="AC87" s="36"/>
      <c r="AD87" s="36"/>
      <c r="AE87" s="36"/>
      <c r="AF87" s="31"/>
      <c r="AG87" s="39"/>
      <c r="AH87" s="36"/>
      <c r="AI87" s="36"/>
      <c r="AJ87" s="36"/>
      <c r="AK87" s="31"/>
      <c r="AL87" s="39"/>
      <c r="AM87" s="36"/>
      <c r="AN87" s="36"/>
      <c r="AO87" s="36"/>
      <c r="AP87" s="31"/>
      <c r="AQ87" s="39"/>
      <c r="AR87" s="36"/>
      <c r="AS87" s="36"/>
      <c r="AT87" s="36"/>
      <c r="AU87" s="31"/>
      <c r="AV87" s="39"/>
      <c r="AW87" s="36"/>
      <c r="AX87" s="36"/>
      <c r="AY87" s="36"/>
      <c r="AZ87" s="31"/>
      <c r="BA87" s="39"/>
      <c r="BB87" s="36"/>
      <c r="BC87" s="36"/>
      <c r="BD87" s="36"/>
      <c r="BE87" s="31"/>
      <c r="BF87" s="39"/>
      <c r="BG87" s="36"/>
      <c r="BH87" s="36"/>
      <c r="BI87" s="36"/>
      <c r="BJ87" s="31"/>
      <c r="BK87" s="40"/>
    </row>
    <row r="88" spans="1:64">
      <c r="A88" s="6" t="s">
        <v>84</v>
      </c>
      <c r="B88" s="10" t="s">
        <v>99</v>
      </c>
      <c r="C88" s="57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9"/>
    </row>
    <row r="89" spans="1:64">
      <c r="A89" s="6"/>
      <c r="B89" s="11" t="s">
        <v>39</v>
      </c>
      <c r="C89" s="39"/>
      <c r="D89" s="36"/>
      <c r="E89" s="36"/>
      <c r="F89" s="36"/>
      <c r="G89" s="31"/>
      <c r="H89" s="39"/>
      <c r="I89" s="36"/>
      <c r="J89" s="36"/>
      <c r="K89" s="36"/>
      <c r="L89" s="31"/>
      <c r="M89" s="39"/>
      <c r="N89" s="36"/>
      <c r="O89" s="36"/>
      <c r="P89" s="36"/>
      <c r="Q89" s="31"/>
      <c r="R89" s="39"/>
      <c r="S89" s="36"/>
      <c r="T89" s="36"/>
      <c r="U89" s="36"/>
      <c r="V89" s="31"/>
      <c r="W89" s="39"/>
      <c r="X89" s="36"/>
      <c r="Y89" s="36"/>
      <c r="Z89" s="36"/>
      <c r="AA89" s="31"/>
      <c r="AB89" s="39"/>
      <c r="AC89" s="36"/>
      <c r="AD89" s="36"/>
      <c r="AE89" s="36"/>
      <c r="AF89" s="31"/>
      <c r="AG89" s="39"/>
      <c r="AH89" s="36"/>
      <c r="AI89" s="36"/>
      <c r="AJ89" s="36"/>
      <c r="AK89" s="31"/>
      <c r="AL89" s="39"/>
      <c r="AM89" s="36"/>
      <c r="AN89" s="36"/>
      <c r="AO89" s="36"/>
      <c r="AP89" s="31"/>
      <c r="AQ89" s="39"/>
      <c r="AR89" s="36"/>
      <c r="AS89" s="36"/>
      <c r="AT89" s="36"/>
      <c r="AU89" s="31"/>
      <c r="AV89" s="39"/>
      <c r="AW89" s="36"/>
      <c r="AX89" s="36"/>
      <c r="AY89" s="36"/>
      <c r="AZ89" s="31"/>
      <c r="BA89" s="39"/>
      <c r="BB89" s="36"/>
      <c r="BC89" s="36"/>
      <c r="BD89" s="36"/>
      <c r="BE89" s="31"/>
      <c r="BF89" s="39"/>
      <c r="BG89" s="36"/>
      <c r="BH89" s="36"/>
      <c r="BI89" s="36"/>
      <c r="BJ89" s="31"/>
      <c r="BK89" s="40"/>
    </row>
    <row r="90" spans="1:64">
      <c r="A90" s="6"/>
      <c r="B90" s="11" t="s">
        <v>93</v>
      </c>
      <c r="C90" s="39"/>
      <c r="D90" s="36"/>
      <c r="E90" s="36"/>
      <c r="F90" s="36"/>
      <c r="G90" s="31"/>
      <c r="H90" s="39"/>
      <c r="I90" s="36"/>
      <c r="J90" s="36"/>
      <c r="K90" s="36"/>
      <c r="L90" s="31"/>
      <c r="M90" s="39"/>
      <c r="N90" s="36"/>
      <c r="O90" s="36"/>
      <c r="P90" s="36"/>
      <c r="Q90" s="31"/>
      <c r="R90" s="39"/>
      <c r="S90" s="36"/>
      <c r="T90" s="36"/>
      <c r="U90" s="36"/>
      <c r="V90" s="31"/>
      <c r="W90" s="39"/>
      <c r="X90" s="36"/>
      <c r="Y90" s="36"/>
      <c r="Z90" s="36"/>
      <c r="AA90" s="31"/>
      <c r="AB90" s="39"/>
      <c r="AC90" s="36"/>
      <c r="AD90" s="36"/>
      <c r="AE90" s="36"/>
      <c r="AF90" s="31"/>
      <c r="AG90" s="39"/>
      <c r="AH90" s="36"/>
      <c r="AI90" s="36"/>
      <c r="AJ90" s="36"/>
      <c r="AK90" s="31"/>
      <c r="AL90" s="39"/>
      <c r="AM90" s="36"/>
      <c r="AN90" s="36"/>
      <c r="AO90" s="36"/>
      <c r="AP90" s="31"/>
      <c r="AQ90" s="39"/>
      <c r="AR90" s="36"/>
      <c r="AS90" s="36"/>
      <c r="AT90" s="36"/>
      <c r="AU90" s="31"/>
      <c r="AV90" s="39"/>
      <c r="AW90" s="36"/>
      <c r="AX90" s="36"/>
      <c r="AY90" s="36"/>
      <c r="AZ90" s="31"/>
      <c r="BA90" s="39"/>
      <c r="BB90" s="36"/>
      <c r="BC90" s="36"/>
      <c r="BD90" s="36"/>
      <c r="BE90" s="31"/>
      <c r="BF90" s="39"/>
      <c r="BG90" s="36"/>
      <c r="BH90" s="36"/>
      <c r="BI90" s="36"/>
      <c r="BJ90" s="31"/>
      <c r="BK90" s="40"/>
    </row>
    <row r="91" spans="1:64">
      <c r="A91" s="6" t="s">
        <v>85</v>
      </c>
      <c r="B91" s="10" t="s">
        <v>16</v>
      </c>
      <c r="C91" s="57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9"/>
    </row>
    <row r="92" spans="1:64">
      <c r="A92" s="6"/>
      <c r="B92" s="11" t="s">
        <v>39</v>
      </c>
      <c r="C92" s="39"/>
      <c r="D92" s="36"/>
      <c r="E92" s="36"/>
      <c r="F92" s="36"/>
      <c r="G92" s="31"/>
      <c r="H92" s="39"/>
      <c r="I92" s="36"/>
      <c r="J92" s="36"/>
      <c r="K92" s="36"/>
      <c r="L92" s="31"/>
      <c r="M92" s="39"/>
      <c r="N92" s="36"/>
      <c r="O92" s="36"/>
      <c r="P92" s="36"/>
      <c r="Q92" s="31"/>
      <c r="R92" s="39"/>
      <c r="S92" s="36"/>
      <c r="T92" s="36"/>
      <c r="U92" s="36"/>
      <c r="V92" s="31"/>
      <c r="W92" s="39"/>
      <c r="X92" s="36"/>
      <c r="Y92" s="36"/>
      <c r="Z92" s="36"/>
      <c r="AA92" s="31"/>
      <c r="AB92" s="39"/>
      <c r="AC92" s="36"/>
      <c r="AD92" s="36"/>
      <c r="AE92" s="36"/>
      <c r="AF92" s="31"/>
      <c r="AG92" s="39"/>
      <c r="AH92" s="36"/>
      <c r="AI92" s="36"/>
      <c r="AJ92" s="36"/>
      <c r="AK92" s="31"/>
      <c r="AL92" s="39"/>
      <c r="AM92" s="36"/>
      <c r="AN92" s="36"/>
      <c r="AO92" s="36"/>
      <c r="AP92" s="31"/>
      <c r="AQ92" s="39"/>
      <c r="AR92" s="36"/>
      <c r="AS92" s="36"/>
      <c r="AT92" s="36"/>
      <c r="AU92" s="31"/>
      <c r="AV92" s="39"/>
      <c r="AW92" s="36"/>
      <c r="AX92" s="36"/>
      <c r="AY92" s="36"/>
      <c r="AZ92" s="31"/>
      <c r="BA92" s="39"/>
      <c r="BB92" s="36"/>
      <c r="BC92" s="36"/>
      <c r="BD92" s="36"/>
      <c r="BE92" s="31"/>
      <c r="BF92" s="39"/>
      <c r="BG92" s="36"/>
      <c r="BH92" s="36"/>
      <c r="BI92" s="36"/>
      <c r="BJ92" s="31"/>
      <c r="BK92" s="40"/>
    </row>
    <row r="93" spans="1:64">
      <c r="A93" s="6"/>
      <c r="B93" s="11" t="s">
        <v>173</v>
      </c>
      <c r="C93" s="36">
        <v>0</v>
      </c>
      <c r="D93" s="36">
        <v>0.51498003793329994</v>
      </c>
      <c r="E93" s="36">
        <v>0</v>
      </c>
      <c r="F93" s="36">
        <v>0</v>
      </c>
      <c r="G93" s="36">
        <v>0</v>
      </c>
      <c r="H93" s="36">
        <v>0.23982045793260001</v>
      </c>
      <c r="I93" s="36">
        <v>961.99891738379915</v>
      </c>
      <c r="J93" s="36">
        <v>18.366787144766597</v>
      </c>
      <c r="K93" s="36">
        <v>0</v>
      </c>
      <c r="L93" s="36">
        <v>9.3102473856662993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1.8771243533200001E-2</v>
      </c>
      <c r="S93" s="36">
        <v>0</v>
      </c>
      <c r="T93" s="36">
        <v>0</v>
      </c>
      <c r="U93" s="36">
        <v>0</v>
      </c>
      <c r="V93" s="36">
        <v>0.1155268659333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  <c r="AR93" s="36">
        <v>0</v>
      </c>
      <c r="AS93" s="36">
        <v>0</v>
      </c>
      <c r="AT93" s="36">
        <v>0</v>
      </c>
      <c r="AU93" s="36">
        <v>0</v>
      </c>
      <c r="AV93" s="36">
        <v>0.92286871493029998</v>
      </c>
      <c r="AW93" s="36">
        <v>168.05272785116634</v>
      </c>
      <c r="AX93" s="36">
        <v>0</v>
      </c>
      <c r="AY93" s="36">
        <v>0</v>
      </c>
      <c r="AZ93" s="36">
        <v>84.981515212431688</v>
      </c>
      <c r="BA93" s="36">
        <v>0</v>
      </c>
      <c r="BB93" s="36">
        <v>0</v>
      </c>
      <c r="BC93" s="36">
        <v>0</v>
      </c>
      <c r="BD93" s="36">
        <v>0</v>
      </c>
      <c r="BE93" s="36">
        <v>0</v>
      </c>
      <c r="BF93" s="36">
        <v>0.38785879969850012</v>
      </c>
      <c r="BG93" s="36">
        <v>0</v>
      </c>
      <c r="BH93" s="36">
        <v>0</v>
      </c>
      <c r="BI93" s="36">
        <v>0</v>
      </c>
      <c r="BJ93" s="36">
        <v>5.3152097733300006E-2</v>
      </c>
      <c r="BK93" s="37">
        <f t="shared" ref="BK93" si="8">SUM(C93:BJ93)</f>
        <v>1244.9631731955246</v>
      </c>
    </row>
    <row r="94" spans="1:64">
      <c r="A94" s="6"/>
      <c r="B94" s="11" t="s">
        <v>174</v>
      </c>
      <c r="C94" s="36">
        <v>0</v>
      </c>
      <c r="D94" s="36">
        <v>0.54505449933329997</v>
      </c>
      <c r="E94" s="36">
        <v>0</v>
      </c>
      <c r="F94" s="36">
        <v>0</v>
      </c>
      <c r="G94" s="36">
        <v>0</v>
      </c>
      <c r="H94" s="36">
        <v>0.17024620619949998</v>
      </c>
      <c r="I94" s="36">
        <v>277.64850275699911</v>
      </c>
      <c r="J94" s="36">
        <v>0</v>
      </c>
      <c r="K94" s="36">
        <v>0</v>
      </c>
      <c r="L94" s="36">
        <v>12.845962297665901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1.7242878332E-3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36">
        <v>0</v>
      </c>
      <c r="AR94" s="36">
        <v>0</v>
      </c>
      <c r="AS94" s="36">
        <v>0</v>
      </c>
      <c r="AT94" s="36">
        <v>0</v>
      </c>
      <c r="AU94" s="36">
        <v>0</v>
      </c>
      <c r="AV94" s="36">
        <v>0.62009735869760008</v>
      </c>
      <c r="AW94" s="36">
        <v>245.08207576799956</v>
      </c>
      <c r="AX94" s="36">
        <v>0</v>
      </c>
      <c r="AY94" s="36">
        <v>0</v>
      </c>
      <c r="AZ94" s="36">
        <v>46.30498085683061</v>
      </c>
      <c r="BA94" s="36">
        <v>0</v>
      </c>
      <c r="BB94" s="36">
        <v>0</v>
      </c>
      <c r="BC94" s="36">
        <v>0</v>
      </c>
      <c r="BD94" s="36">
        <v>0</v>
      </c>
      <c r="BE94" s="36">
        <v>0</v>
      </c>
      <c r="BF94" s="36">
        <v>7.1884932299200011E-2</v>
      </c>
      <c r="BG94" s="36">
        <v>137.94392577343331</v>
      </c>
      <c r="BH94" s="36">
        <v>0</v>
      </c>
      <c r="BI94" s="36">
        <v>0</v>
      </c>
      <c r="BJ94" s="36">
        <v>7.4390899999999993E-5</v>
      </c>
      <c r="BK94" s="37">
        <f t="shared" ref="BK94:BK108" si="9">SUM(C94:BJ94)</f>
        <v>721.2345291281913</v>
      </c>
    </row>
    <row r="95" spans="1:64">
      <c r="A95" s="6"/>
      <c r="B95" s="11" t="s">
        <v>175</v>
      </c>
      <c r="C95" s="36">
        <v>0</v>
      </c>
      <c r="D95" s="36">
        <v>0.51366796766659994</v>
      </c>
      <c r="E95" s="36">
        <v>0</v>
      </c>
      <c r="F95" s="36">
        <v>0</v>
      </c>
      <c r="G95" s="36">
        <v>0</v>
      </c>
      <c r="H95" s="36">
        <v>5.1081652799399996E-2</v>
      </c>
      <c r="I95" s="36">
        <v>418.53867751909951</v>
      </c>
      <c r="J95" s="36">
        <v>0</v>
      </c>
      <c r="K95" s="36">
        <v>0</v>
      </c>
      <c r="L95" s="36">
        <v>19.172949905333098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1.00472050665E-2</v>
      </c>
      <c r="S95" s="36">
        <v>120.32252528310001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4.9954989812569988</v>
      </c>
      <c r="AW95" s="36">
        <v>154.31262514339798</v>
      </c>
      <c r="AX95" s="36">
        <v>0</v>
      </c>
      <c r="AY95" s="36">
        <v>0</v>
      </c>
      <c r="AZ95" s="36">
        <v>126.02484364272748</v>
      </c>
      <c r="BA95" s="36">
        <v>0</v>
      </c>
      <c r="BB95" s="36">
        <v>0</v>
      </c>
      <c r="BC95" s="36">
        <v>0</v>
      </c>
      <c r="BD95" s="36">
        <v>0</v>
      </c>
      <c r="BE95" s="36">
        <v>0</v>
      </c>
      <c r="BF95" s="36">
        <v>1.4547843798644993</v>
      </c>
      <c r="BG95" s="36">
        <v>0</v>
      </c>
      <c r="BH95" s="36">
        <v>0</v>
      </c>
      <c r="BI95" s="36">
        <v>0</v>
      </c>
      <c r="BJ95" s="36">
        <v>0.93893781053309988</v>
      </c>
      <c r="BK95" s="37">
        <f t="shared" si="9"/>
        <v>846.3356394908451</v>
      </c>
    </row>
    <row r="96" spans="1:64">
      <c r="A96" s="6"/>
      <c r="B96" s="11" t="s">
        <v>176</v>
      </c>
      <c r="C96" s="36">
        <v>0</v>
      </c>
      <c r="D96" s="36">
        <v>0.7373877861</v>
      </c>
      <c r="E96" s="36">
        <v>0</v>
      </c>
      <c r="F96" s="36">
        <v>0</v>
      </c>
      <c r="G96" s="36">
        <v>0</v>
      </c>
      <c r="H96" s="36">
        <v>0.53623412469880005</v>
      </c>
      <c r="I96" s="36">
        <v>298.05549057143236</v>
      </c>
      <c r="J96" s="36">
        <v>0</v>
      </c>
      <c r="K96" s="36">
        <v>0</v>
      </c>
      <c r="L96" s="36">
        <v>48.070126468598502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2.3315633266400002E-2</v>
      </c>
      <c r="S96" s="36">
        <v>207.51799872206658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36">
        <v>0</v>
      </c>
      <c r="AL96" s="36">
        <v>0</v>
      </c>
      <c r="AM96" s="36">
        <v>0</v>
      </c>
      <c r="AN96" s="36">
        <v>0</v>
      </c>
      <c r="AO96" s="36">
        <v>0</v>
      </c>
      <c r="AP96" s="36">
        <v>0</v>
      </c>
      <c r="AQ96" s="36">
        <v>0</v>
      </c>
      <c r="AR96" s="36">
        <v>0</v>
      </c>
      <c r="AS96" s="36">
        <v>0</v>
      </c>
      <c r="AT96" s="36">
        <v>0</v>
      </c>
      <c r="AU96" s="36">
        <v>0</v>
      </c>
      <c r="AV96" s="36">
        <v>17.213021812111126</v>
      </c>
      <c r="AW96" s="36">
        <v>325.83125500262673</v>
      </c>
      <c r="AX96" s="36">
        <v>2.0266763274666002</v>
      </c>
      <c r="AY96" s="36">
        <v>0</v>
      </c>
      <c r="AZ96" s="36">
        <v>623.84587040800511</v>
      </c>
      <c r="BA96" s="36">
        <v>0</v>
      </c>
      <c r="BB96" s="36">
        <v>0</v>
      </c>
      <c r="BC96" s="36">
        <v>0</v>
      </c>
      <c r="BD96" s="36">
        <v>0</v>
      </c>
      <c r="BE96" s="36">
        <v>0</v>
      </c>
      <c r="BF96" s="36">
        <v>1.3084219106956998</v>
      </c>
      <c r="BG96" s="36">
        <v>169.02141888039972</v>
      </c>
      <c r="BH96" s="36">
        <v>0</v>
      </c>
      <c r="BI96" s="36">
        <v>0</v>
      </c>
      <c r="BJ96" s="36">
        <v>10.160385815298399</v>
      </c>
      <c r="BK96" s="37">
        <f t="shared" si="9"/>
        <v>1704.3476034627663</v>
      </c>
    </row>
    <row r="97" spans="1:63">
      <c r="A97" s="6"/>
      <c r="B97" s="11" t="s">
        <v>177</v>
      </c>
      <c r="C97" s="36">
        <v>0</v>
      </c>
      <c r="D97" s="36">
        <v>80.6639004964332</v>
      </c>
      <c r="E97" s="36">
        <v>0</v>
      </c>
      <c r="F97" s="36">
        <v>0</v>
      </c>
      <c r="G97" s="36">
        <v>0</v>
      </c>
      <c r="H97" s="36">
        <v>2.1130425778626996</v>
      </c>
      <c r="I97" s="36">
        <v>1072.3483435290311</v>
      </c>
      <c r="J97" s="36">
        <v>8.4085135438999004</v>
      </c>
      <c r="K97" s="36">
        <v>0</v>
      </c>
      <c r="L97" s="36">
        <v>106.12821288969731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0.42772406159879989</v>
      </c>
      <c r="S97" s="36">
        <v>88.679355978666507</v>
      </c>
      <c r="T97" s="36">
        <v>0</v>
      </c>
      <c r="U97" s="36">
        <v>2.5503262459333</v>
      </c>
      <c r="V97" s="36">
        <v>4.9188153450662995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36">
        <v>0</v>
      </c>
      <c r="AS97" s="36">
        <v>0</v>
      </c>
      <c r="AT97" s="36">
        <v>0</v>
      </c>
      <c r="AU97" s="36">
        <v>0</v>
      </c>
      <c r="AV97" s="36">
        <v>7.724696832607588</v>
      </c>
      <c r="AW97" s="36">
        <v>328.98901021046288</v>
      </c>
      <c r="AX97" s="36">
        <v>0</v>
      </c>
      <c r="AY97" s="36">
        <v>0</v>
      </c>
      <c r="AZ97" s="36">
        <v>131.61334526245787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6">
        <v>3.4385585217429004</v>
      </c>
      <c r="BG97" s="36">
        <v>4.0117164285660998</v>
      </c>
      <c r="BH97" s="36">
        <v>0</v>
      </c>
      <c r="BI97" s="36">
        <v>0</v>
      </c>
      <c r="BJ97" s="36">
        <v>7.7912375974992001</v>
      </c>
      <c r="BK97" s="37">
        <f t="shared" si="9"/>
        <v>1849.8067995215258</v>
      </c>
    </row>
    <row r="98" spans="1:63">
      <c r="A98" s="6"/>
      <c r="B98" s="11" t="s">
        <v>178</v>
      </c>
      <c r="C98" s="36">
        <v>0</v>
      </c>
      <c r="D98" s="36">
        <v>38.980063236966593</v>
      </c>
      <c r="E98" s="36">
        <v>0</v>
      </c>
      <c r="F98" s="36">
        <v>0</v>
      </c>
      <c r="G98" s="36">
        <v>0</v>
      </c>
      <c r="H98" s="36">
        <v>3.1022176782904984</v>
      </c>
      <c r="I98" s="36">
        <v>146.33654358539877</v>
      </c>
      <c r="J98" s="36">
        <v>0</v>
      </c>
      <c r="K98" s="36">
        <v>0</v>
      </c>
      <c r="L98" s="36">
        <v>27.2396615553976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1.3784409508631001</v>
      </c>
      <c r="S98" s="36">
        <v>2.3433970005327005</v>
      </c>
      <c r="T98" s="36">
        <v>0</v>
      </c>
      <c r="U98" s="36">
        <v>9.47454712E-2</v>
      </c>
      <c r="V98" s="36">
        <v>1.4007550384329999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20.018809094222679</v>
      </c>
      <c r="AW98" s="36">
        <v>435.23998010255809</v>
      </c>
      <c r="AX98" s="36">
        <v>4.1583007230998996</v>
      </c>
      <c r="AY98" s="36">
        <v>0</v>
      </c>
      <c r="AZ98" s="36">
        <v>221.1844585271426</v>
      </c>
      <c r="BA98" s="36">
        <v>0</v>
      </c>
      <c r="BB98" s="36">
        <v>0</v>
      </c>
      <c r="BC98" s="36">
        <v>0</v>
      </c>
      <c r="BD98" s="36">
        <v>0</v>
      </c>
      <c r="BE98" s="36">
        <v>0</v>
      </c>
      <c r="BF98" s="36">
        <v>5.0478932933245071</v>
      </c>
      <c r="BG98" s="36">
        <v>5.4937374776326999</v>
      </c>
      <c r="BH98" s="36">
        <v>0</v>
      </c>
      <c r="BI98" s="36">
        <v>0</v>
      </c>
      <c r="BJ98" s="36">
        <v>10.385983687798099</v>
      </c>
      <c r="BK98" s="37">
        <f t="shared" si="9"/>
        <v>922.40498742286093</v>
      </c>
    </row>
    <row r="99" spans="1:63">
      <c r="A99" s="6"/>
      <c r="B99" s="11" t="s">
        <v>179</v>
      </c>
      <c r="C99" s="36">
        <v>0</v>
      </c>
      <c r="D99" s="36">
        <v>0.51894145156659999</v>
      </c>
      <c r="E99" s="36">
        <v>0</v>
      </c>
      <c r="F99" s="36">
        <v>0</v>
      </c>
      <c r="G99" s="36">
        <v>0</v>
      </c>
      <c r="H99" s="36">
        <v>3.0539525739995996</v>
      </c>
      <c r="I99" s="36">
        <v>378.80009266109948</v>
      </c>
      <c r="J99" s="36">
        <v>0</v>
      </c>
      <c r="K99" s="36">
        <v>0</v>
      </c>
      <c r="L99" s="36">
        <v>330.26954004143283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8.6511599566499994E-2</v>
      </c>
      <c r="S99" s="36">
        <v>1.91174241998E-2</v>
      </c>
      <c r="T99" s="36">
        <v>0</v>
      </c>
      <c r="U99" s="36">
        <v>0</v>
      </c>
      <c r="V99" s="36">
        <v>4.4246151331999994E-3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0.31742012136559994</v>
      </c>
      <c r="AW99" s="36">
        <v>5.3709792951998994</v>
      </c>
      <c r="AX99" s="36">
        <v>0</v>
      </c>
      <c r="AY99" s="36">
        <v>0</v>
      </c>
      <c r="AZ99" s="36">
        <v>56.172751255299282</v>
      </c>
      <c r="BA99" s="36">
        <v>0</v>
      </c>
      <c r="BB99" s="36">
        <v>0</v>
      </c>
      <c r="BC99" s="36">
        <v>0</v>
      </c>
      <c r="BD99" s="36">
        <v>0</v>
      </c>
      <c r="BE99" s="36">
        <v>0</v>
      </c>
      <c r="BF99" s="36">
        <v>4.3786692699700001E-2</v>
      </c>
      <c r="BG99" s="36">
        <v>0</v>
      </c>
      <c r="BH99" s="36">
        <v>0</v>
      </c>
      <c r="BI99" s="36">
        <v>0</v>
      </c>
      <c r="BJ99" s="36">
        <v>0.51087176899990006</v>
      </c>
      <c r="BK99" s="37">
        <f t="shared" si="9"/>
        <v>775.16838950056228</v>
      </c>
    </row>
    <row r="100" spans="1:63">
      <c r="A100" s="6"/>
      <c r="B100" s="11" t="s">
        <v>180</v>
      </c>
      <c r="C100" s="36">
        <v>0</v>
      </c>
      <c r="D100" s="36">
        <v>0.42703697923330003</v>
      </c>
      <c r="E100" s="36">
        <v>0</v>
      </c>
      <c r="F100" s="36">
        <v>0</v>
      </c>
      <c r="G100" s="36">
        <v>0</v>
      </c>
      <c r="H100" s="36">
        <v>0.22754878786600002</v>
      </c>
      <c r="I100" s="36">
        <v>32.022940607899599</v>
      </c>
      <c r="J100" s="36">
        <v>0</v>
      </c>
      <c r="K100" s="36">
        <v>0</v>
      </c>
      <c r="L100" s="36">
        <v>53.75707687703229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1.4187119833200002E-2</v>
      </c>
      <c r="S100" s="36">
        <v>0</v>
      </c>
      <c r="T100" s="36">
        <v>0</v>
      </c>
      <c r="U100" s="36">
        <v>0</v>
      </c>
      <c r="V100" s="36">
        <v>3.9888444984331999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36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36">
        <v>0</v>
      </c>
      <c r="AR100" s="36">
        <v>0</v>
      </c>
      <c r="AS100" s="36">
        <v>0</v>
      </c>
      <c r="AT100" s="36">
        <v>0</v>
      </c>
      <c r="AU100" s="36">
        <v>0</v>
      </c>
      <c r="AV100" s="36">
        <v>3.3710807857513028</v>
      </c>
      <c r="AW100" s="36">
        <v>79.297974388365887</v>
      </c>
      <c r="AX100" s="36">
        <v>0</v>
      </c>
      <c r="AY100" s="36">
        <v>0</v>
      </c>
      <c r="AZ100" s="36">
        <v>35.722207686996718</v>
      </c>
      <c r="BA100" s="36">
        <v>0</v>
      </c>
      <c r="BB100" s="36">
        <v>0</v>
      </c>
      <c r="BC100" s="36">
        <v>0</v>
      </c>
      <c r="BD100" s="36">
        <v>0</v>
      </c>
      <c r="BE100" s="36">
        <v>0</v>
      </c>
      <c r="BF100" s="36">
        <v>0.54254513776279978</v>
      </c>
      <c r="BG100" s="36">
        <v>1.7338614766329998</v>
      </c>
      <c r="BH100" s="36">
        <v>0</v>
      </c>
      <c r="BI100" s="36">
        <v>0</v>
      </c>
      <c r="BJ100" s="36">
        <v>0.685470023333</v>
      </c>
      <c r="BK100" s="37">
        <f t="shared" si="9"/>
        <v>211.79077436914031</v>
      </c>
    </row>
    <row r="101" spans="1:63">
      <c r="A101" s="6"/>
      <c r="B101" s="11" t="s">
        <v>181</v>
      </c>
      <c r="C101" s="36">
        <v>0</v>
      </c>
      <c r="D101" s="36">
        <v>0.52424934976660009</v>
      </c>
      <c r="E101" s="36">
        <v>0</v>
      </c>
      <c r="F101" s="36">
        <v>0</v>
      </c>
      <c r="G101" s="36">
        <v>0</v>
      </c>
      <c r="H101" s="36">
        <v>0.30059343436520003</v>
      </c>
      <c r="I101" s="36">
        <v>0</v>
      </c>
      <c r="J101" s="36">
        <v>0</v>
      </c>
      <c r="K101" s="36">
        <v>0</v>
      </c>
      <c r="L101" s="36">
        <v>103.20562310929969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4.7091425432699993E-2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36">
        <v>0.48053250183119983</v>
      </c>
      <c r="AW101" s="36">
        <v>2.4532694999E-3</v>
      </c>
      <c r="AX101" s="36">
        <v>0</v>
      </c>
      <c r="AY101" s="36">
        <v>0</v>
      </c>
      <c r="AZ101" s="36">
        <v>2.6505266989996996</v>
      </c>
      <c r="BA101" s="36">
        <v>0</v>
      </c>
      <c r="BB101" s="36">
        <v>0</v>
      </c>
      <c r="BC101" s="36">
        <v>0</v>
      </c>
      <c r="BD101" s="36">
        <v>0</v>
      </c>
      <c r="BE101" s="36">
        <v>0</v>
      </c>
      <c r="BF101" s="36">
        <v>5.269276036610001E-2</v>
      </c>
      <c r="BG101" s="36">
        <v>0</v>
      </c>
      <c r="BH101" s="36">
        <v>0</v>
      </c>
      <c r="BI101" s="36">
        <v>0</v>
      </c>
      <c r="BJ101" s="36">
        <v>0.84190805619989995</v>
      </c>
      <c r="BK101" s="37">
        <f t="shared" si="9"/>
        <v>108.10567060576099</v>
      </c>
    </row>
    <row r="102" spans="1:63">
      <c r="A102" s="6"/>
      <c r="B102" s="11" t="s">
        <v>182</v>
      </c>
      <c r="C102" s="36">
        <v>0</v>
      </c>
      <c r="D102" s="36">
        <v>0.55718317063330003</v>
      </c>
      <c r="E102" s="36">
        <v>0</v>
      </c>
      <c r="F102" s="36">
        <v>0</v>
      </c>
      <c r="G102" s="36">
        <v>0</v>
      </c>
      <c r="H102" s="36">
        <v>1.1521433333965001</v>
      </c>
      <c r="I102" s="36">
        <v>7.5174395254997002</v>
      </c>
      <c r="J102" s="36">
        <v>0</v>
      </c>
      <c r="K102" s="36">
        <v>0</v>
      </c>
      <c r="L102" s="36">
        <v>7.0778213941991996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0.52890443613229987</v>
      </c>
      <c r="S102" s="36">
        <v>3.0536047998000002E-3</v>
      </c>
      <c r="T102" s="36">
        <v>0</v>
      </c>
      <c r="U102" s="36">
        <v>0</v>
      </c>
      <c r="V102" s="36">
        <v>0.67829514903330002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36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36">
        <v>0</v>
      </c>
      <c r="AR102" s="36">
        <v>0</v>
      </c>
      <c r="AS102" s="36">
        <v>0</v>
      </c>
      <c r="AT102" s="36">
        <v>0</v>
      </c>
      <c r="AU102" s="36">
        <v>0</v>
      </c>
      <c r="AV102" s="36">
        <v>34.066123568007569</v>
      </c>
      <c r="AW102" s="36">
        <v>143.89690842412972</v>
      </c>
      <c r="AX102" s="36">
        <v>1.0222449197666001</v>
      </c>
      <c r="AY102" s="36">
        <v>0</v>
      </c>
      <c r="AZ102" s="36">
        <v>288.73001930757209</v>
      </c>
      <c r="BA102" s="36">
        <v>0</v>
      </c>
      <c r="BB102" s="36">
        <v>0</v>
      </c>
      <c r="BC102" s="36">
        <v>0</v>
      </c>
      <c r="BD102" s="36">
        <v>0</v>
      </c>
      <c r="BE102" s="36">
        <v>0</v>
      </c>
      <c r="BF102" s="36">
        <v>6.1154791192445028</v>
      </c>
      <c r="BG102" s="36">
        <v>6.1405123640663009</v>
      </c>
      <c r="BH102" s="36">
        <v>0.47500432279999999</v>
      </c>
      <c r="BI102" s="36">
        <v>0</v>
      </c>
      <c r="BJ102" s="36">
        <v>39.967172921897486</v>
      </c>
      <c r="BK102" s="37">
        <f t="shared" si="9"/>
        <v>537.92830556117838</v>
      </c>
    </row>
    <row r="103" spans="1:63">
      <c r="A103" s="6"/>
      <c r="B103" s="11" t="s">
        <v>183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6">
        <v>0</v>
      </c>
      <c r="AV103" s="36">
        <v>0</v>
      </c>
      <c r="AW103" s="36">
        <v>0</v>
      </c>
      <c r="AX103" s="36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0</v>
      </c>
      <c r="BE103" s="36">
        <v>0</v>
      </c>
      <c r="BF103" s="36">
        <v>0</v>
      </c>
      <c r="BG103" s="36">
        <v>0</v>
      </c>
      <c r="BH103" s="36">
        <v>0</v>
      </c>
      <c r="BI103" s="36">
        <v>0</v>
      </c>
      <c r="BJ103" s="36">
        <v>0</v>
      </c>
      <c r="BK103" s="37">
        <f t="shared" si="9"/>
        <v>0</v>
      </c>
    </row>
    <row r="104" spans="1:63">
      <c r="A104" s="6"/>
      <c r="B104" s="11" t="s">
        <v>184</v>
      </c>
      <c r="C104" s="36">
        <v>0</v>
      </c>
      <c r="D104" s="36">
        <v>0.51429370846659994</v>
      </c>
      <c r="E104" s="36">
        <v>0</v>
      </c>
      <c r="F104" s="36">
        <v>0</v>
      </c>
      <c r="G104" s="36">
        <v>0</v>
      </c>
      <c r="H104" s="36">
        <v>3.7433409099799989E-2</v>
      </c>
      <c r="I104" s="36">
        <v>0</v>
      </c>
      <c r="J104" s="36">
        <v>0</v>
      </c>
      <c r="K104" s="36">
        <v>0</v>
      </c>
      <c r="L104" s="36">
        <v>1.5812940566600001E-2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6.8551555665999995E-3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6.4849323990143013</v>
      </c>
      <c r="AW104" s="36">
        <v>3.9459923240996004</v>
      </c>
      <c r="AX104" s="36">
        <v>0</v>
      </c>
      <c r="AY104" s="36">
        <v>0</v>
      </c>
      <c r="AZ104" s="36">
        <v>14.490780144462798</v>
      </c>
      <c r="BA104" s="36">
        <v>0</v>
      </c>
      <c r="BB104" s="36">
        <v>0</v>
      </c>
      <c r="BC104" s="36">
        <v>0</v>
      </c>
      <c r="BD104" s="36">
        <v>0</v>
      </c>
      <c r="BE104" s="36">
        <v>0</v>
      </c>
      <c r="BF104" s="36">
        <v>1.6195470651587998</v>
      </c>
      <c r="BG104" s="36">
        <v>0.20563507426650002</v>
      </c>
      <c r="BH104" s="36">
        <v>0</v>
      </c>
      <c r="BI104" s="36">
        <v>0</v>
      </c>
      <c r="BJ104" s="36">
        <v>1.5484703098993999</v>
      </c>
      <c r="BK104" s="37">
        <f t="shared" si="9"/>
        <v>28.869752530600998</v>
      </c>
    </row>
    <row r="105" spans="1:63">
      <c r="A105" s="6"/>
      <c r="B105" s="11" t="s">
        <v>185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7">
        <f t="shared" si="9"/>
        <v>0</v>
      </c>
    </row>
    <row r="106" spans="1:63">
      <c r="A106" s="6"/>
      <c r="B106" s="11" t="s">
        <v>186</v>
      </c>
      <c r="C106" s="36">
        <v>0</v>
      </c>
      <c r="D106" s="36">
        <v>0</v>
      </c>
      <c r="E106" s="36">
        <v>0</v>
      </c>
      <c r="F106" s="36">
        <v>0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36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36">
        <v>0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>
        <v>0</v>
      </c>
      <c r="BC106" s="36">
        <v>0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7">
        <f t="shared" si="9"/>
        <v>0</v>
      </c>
    </row>
    <row r="107" spans="1:63">
      <c r="A107" s="6"/>
      <c r="B107" s="11" t="s">
        <v>187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0</v>
      </c>
      <c r="BC107" s="36">
        <v>0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0</v>
      </c>
      <c r="BJ107" s="36">
        <v>0</v>
      </c>
      <c r="BK107" s="37">
        <f t="shared" si="9"/>
        <v>0</v>
      </c>
    </row>
    <row r="108" spans="1:63">
      <c r="A108" s="6"/>
      <c r="B108" s="11" t="s">
        <v>188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36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36">
        <v>0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0</v>
      </c>
      <c r="BC108" s="36">
        <v>0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7">
        <f t="shared" si="9"/>
        <v>0</v>
      </c>
    </row>
    <row r="109" spans="1:63" s="16" customFormat="1">
      <c r="A109" s="6"/>
      <c r="B109" s="14" t="s">
        <v>92</v>
      </c>
      <c r="C109" s="43">
        <f t="shared" ref="C109:AH109" si="10">SUM(C93:C108)</f>
        <v>0</v>
      </c>
      <c r="D109" s="43">
        <f t="shared" si="10"/>
        <v>124.4967586840994</v>
      </c>
      <c r="E109" s="43">
        <f t="shared" si="10"/>
        <v>0</v>
      </c>
      <c r="F109" s="43">
        <f t="shared" si="10"/>
        <v>0</v>
      </c>
      <c r="G109" s="43">
        <f t="shared" si="10"/>
        <v>0</v>
      </c>
      <c r="H109" s="43">
        <f t="shared" si="10"/>
        <v>10.984314236510597</v>
      </c>
      <c r="I109" s="43">
        <f t="shared" si="10"/>
        <v>3593.266948140259</v>
      </c>
      <c r="J109" s="43">
        <f t="shared" si="10"/>
        <v>26.775300688666498</v>
      </c>
      <c r="K109" s="43">
        <f t="shared" si="10"/>
        <v>0</v>
      </c>
      <c r="L109" s="43">
        <f t="shared" si="10"/>
        <v>717.09303486488932</v>
      </c>
      <c r="M109" s="43">
        <f t="shared" si="10"/>
        <v>0</v>
      </c>
      <c r="N109" s="43">
        <f t="shared" si="10"/>
        <v>0</v>
      </c>
      <c r="O109" s="43">
        <f t="shared" si="10"/>
        <v>0</v>
      </c>
      <c r="P109" s="43">
        <f t="shared" si="10"/>
        <v>0</v>
      </c>
      <c r="Q109" s="43">
        <f t="shared" si="10"/>
        <v>0</v>
      </c>
      <c r="R109" s="43">
        <f t="shared" si="10"/>
        <v>2.5435731186924997</v>
      </c>
      <c r="S109" s="43">
        <f t="shared" si="10"/>
        <v>418.88544801336542</v>
      </c>
      <c r="T109" s="43">
        <f t="shared" si="10"/>
        <v>0</v>
      </c>
      <c r="U109" s="43">
        <f t="shared" si="10"/>
        <v>2.6450717171333</v>
      </c>
      <c r="V109" s="43">
        <f t="shared" si="10"/>
        <v>11.1066615120323</v>
      </c>
      <c r="W109" s="43">
        <f t="shared" si="10"/>
        <v>0</v>
      </c>
      <c r="X109" s="43">
        <f t="shared" si="10"/>
        <v>0</v>
      </c>
      <c r="Y109" s="43">
        <f t="shared" si="10"/>
        <v>0</v>
      </c>
      <c r="Z109" s="43">
        <f t="shared" si="10"/>
        <v>0</v>
      </c>
      <c r="AA109" s="43">
        <f t="shared" si="10"/>
        <v>0</v>
      </c>
      <c r="AB109" s="43">
        <f t="shared" si="10"/>
        <v>0</v>
      </c>
      <c r="AC109" s="43">
        <f t="shared" si="10"/>
        <v>0</v>
      </c>
      <c r="AD109" s="43">
        <f t="shared" si="10"/>
        <v>0</v>
      </c>
      <c r="AE109" s="43">
        <f t="shared" si="10"/>
        <v>0</v>
      </c>
      <c r="AF109" s="43">
        <f t="shared" si="10"/>
        <v>0</v>
      </c>
      <c r="AG109" s="43">
        <f t="shared" si="10"/>
        <v>0</v>
      </c>
      <c r="AH109" s="43">
        <f t="shared" si="10"/>
        <v>0</v>
      </c>
      <c r="AI109" s="43">
        <f t="shared" ref="AI109:BJ109" si="11">SUM(AI93:AI108)</f>
        <v>0</v>
      </c>
      <c r="AJ109" s="43">
        <f t="shared" si="11"/>
        <v>0</v>
      </c>
      <c r="AK109" s="43">
        <f t="shared" si="11"/>
        <v>0</v>
      </c>
      <c r="AL109" s="43">
        <f t="shared" si="11"/>
        <v>0</v>
      </c>
      <c r="AM109" s="43">
        <f t="shared" si="11"/>
        <v>0</v>
      </c>
      <c r="AN109" s="43">
        <f t="shared" si="11"/>
        <v>0</v>
      </c>
      <c r="AO109" s="43">
        <f t="shared" si="11"/>
        <v>0</v>
      </c>
      <c r="AP109" s="43">
        <f t="shared" si="11"/>
        <v>0</v>
      </c>
      <c r="AQ109" s="43">
        <f t="shared" si="11"/>
        <v>0</v>
      </c>
      <c r="AR109" s="43">
        <f t="shared" si="11"/>
        <v>0</v>
      </c>
      <c r="AS109" s="43">
        <f t="shared" si="11"/>
        <v>0</v>
      </c>
      <c r="AT109" s="43">
        <f t="shared" si="11"/>
        <v>0</v>
      </c>
      <c r="AU109" s="43">
        <f t="shared" si="11"/>
        <v>0</v>
      </c>
      <c r="AV109" s="43">
        <f t="shared" si="11"/>
        <v>96.215082169796261</v>
      </c>
      <c r="AW109" s="43">
        <f t="shared" si="11"/>
        <v>1890.0219817795066</v>
      </c>
      <c r="AX109" s="43">
        <f t="shared" si="11"/>
        <v>7.2072219703331006</v>
      </c>
      <c r="AY109" s="43">
        <f t="shared" si="11"/>
        <v>0</v>
      </c>
      <c r="AZ109" s="43">
        <f t="shared" si="11"/>
        <v>1631.7212990029261</v>
      </c>
      <c r="BA109" s="43">
        <f t="shared" si="11"/>
        <v>0</v>
      </c>
      <c r="BB109" s="43">
        <f t="shared" si="11"/>
        <v>0</v>
      </c>
      <c r="BC109" s="43">
        <f t="shared" si="11"/>
        <v>0</v>
      </c>
      <c r="BD109" s="43">
        <f t="shared" si="11"/>
        <v>0</v>
      </c>
      <c r="BE109" s="43">
        <f t="shared" si="11"/>
        <v>0</v>
      </c>
      <c r="BF109" s="43">
        <f t="shared" si="11"/>
        <v>20.083452612857208</v>
      </c>
      <c r="BG109" s="43">
        <f t="shared" si="11"/>
        <v>324.55080747499767</v>
      </c>
      <c r="BH109" s="43">
        <f t="shared" si="11"/>
        <v>0.47500432279999999</v>
      </c>
      <c r="BI109" s="43">
        <f t="shared" si="11"/>
        <v>0</v>
      </c>
      <c r="BJ109" s="43">
        <f t="shared" si="11"/>
        <v>72.883664480091781</v>
      </c>
      <c r="BK109" s="38">
        <f>SUM(C109:BJ109)</f>
        <v>8950.9556247889559</v>
      </c>
    </row>
    <row r="110" spans="1:63">
      <c r="A110" s="6"/>
      <c r="B110" s="14" t="s">
        <v>83</v>
      </c>
      <c r="C110" s="39">
        <f t="shared" ref="C110:AH110" si="12">C12+C16+C84+C87+C90+C109</f>
        <v>0</v>
      </c>
      <c r="D110" s="39">
        <f t="shared" si="12"/>
        <v>322.21740572246563</v>
      </c>
      <c r="E110" s="39">
        <f t="shared" si="12"/>
        <v>0</v>
      </c>
      <c r="F110" s="39">
        <f t="shared" si="12"/>
        <v>0</v>
      </c>
      <c r="G110" s="39">
        <f t="shared" si="12"/>
        <v>0</v>
      </c>
      <c r="H110" s="39">
        <f t="shared" si="12"/>
        <v>15.341486874632697</v>
      </c>
      <c r="I110" s="39">
        <f t="shared" si="12"/>
        <v>9750.5660269691125</v>
      </c>
      <c r="J110" s="39">
        <f t="shared" si="12"/>
        <v>1091.3003374936657</v>
      </c>
      <c r="K110" s="39">
        <f t="shared" si="12"/>
        <v>0</v>
      </c>
      <c r="L110" s="39">
        <f t="shared" si="12"/>
        <v>789.81615338384916</v>
      </c>
      <c r="M110" s="39">
        <f t="shared" si="12"/>
        <v>0</v>
      </c>
      <c r="N110" s="39">
        <f t="shared" si="12"/>
        <v>0</v>
      </c>
      <c r="O110" s="39">
        <f t="shared" si="12"/>
        <v>0</v>
      </c>
      <c r="P110" s="39">
        <f t="shared" si="12"/>
        <v>0</v>
      </c>
      <c r="Q110" s="39">
        <f t="shared" si="12"/>
        <v>0</v>
      </c>
      <c r="R110" s="39">
        <f t="shared" si="12"/>
        <v>3.0719508378562996</v>
      </c>
      <c r="S110" s="39">
        <f t="shared" si="12"/>
        <v>728.43454165839853</v>
      </c>
      <c r="T110" s="39">
        <f t="shared" si="12"/>
        <v>30.3812778064332</v>
      </c>
      <c r="U110" s="39">
        <f t="shared" si="12"/>
        <v>2.6450717171333</v>
      </c>
      <c r="V110" s="39">
        <f t="shared" si="12"/>
        <v>12.8115928095317</v>
      </c>
      <c r="W110" s="39">
        <f t="shared" si="12"/>
        <v>0</v>
      </c>
      <c r="X110" s="39">
        <f t="shared" si="12"/>
        <v>0</v>
      </c>
      <c r="Y110" s="39">
        <f t="shared" si="12"/>
        <v>0</v>
      </c>
      <c r="Z110" s="39">
        <f t="shared" si="12"/>
        <v>0</v>
      </c>
      <c r="AA110" s="39">
        <f t="shared" si="12"/>
        <v>0</v>
      </c>
      <c r="AB110" s="39">
        <f t="shared" si="12"/>
        <v>0</v>
      </c>
      <c r="AC110" s="39">
        <f t="shared" si="12"/>
        <v>0</v>
      </c>
      <c r="AD110" s="39">
        <f t="shared" si="12"/>
        <v>0</v>
      </c>
      <c r="AE110" s="39">
        <f t="shared" si="12"/>
        <v>0</v>
      </c>
      <c r="AF110" s="39">
        <f t="shared" si="12"/>
        <v>0</v>
      </c>
      <c r="AG110" s="39">
        <f t="shared" si="12"/>
        <v>0</v>
      </c>
      <c r="AH110" s="39">
        <f t="shared" si="12"/>
        <v>0</v>
      </c>
      <c r="AI110" s="39">
        <f t="shared" ref="AI110:BK110" si="13">AI12+AI16+AI84+AI87+AI90+AI109</f>
        <v>0</v>
      </c>
      <c r="AJ110" s="39">
        <f t="shared" si="13"/>
        <v>0</v>
      </c>
      <c r="AK110" s="39">
        <f t="shared" si="13"/>
        <v>0</v>
      </c>
      <c r="AL110" s="39">
        <f t="shared" si="13"/>
        <v>0</v>
      </c>
      <c r="AM110" s="39">
        <f t="shared" si="13"/>
        <v>0</v>
      </c>
      <c r="AN110" s="39">
        <f t="shared" si="13"/>
        <v>0</v>
      </c>
      <c r="AO110" s="39">
        <f t="shared" si="13"/>
        <v>0</v>
      </c>
      <c r="AP110" s="39">
        <f t="shared" si="13"/>
        <v>0</v>
      </c>
      <c r="AQ110" s="39">
        <f t="shared" si="13"/>
        <v>0</v>
      </c>
      <c r="AR110" s="39">
        <f t="shared" si="13"/>
        <v>1.7126953076332001</v>
      </c>
      <c r="AS110" s="39">
        <f t="shared" si="13"/>
        <v>0</v>
      </c>
      <c r="AT110" s="39">
        <f t="shared" si="13"/>
        <v>0</v>
      </c>
      <c r="AU110" s="39">
        <f t="shared" si="13"/>
        <v>0</v>
      </c>
      <c r="AV110" s="39">
        <f t="shared" si="13"/>
        <v>245.39153803396886</v>
      </c>
      <c r="AW110" s="39">
        <f t="shared" si="13"/>
        <v>3623.7712583379889</v>
      </c>
      <c r="AX110" s="39">
        <f t="shared" si="13"/>
        <v>780.4086011480664</v>
      </c>
      <c r="AY110" s="39">
        <f t="shared" si="13"/>
        <v>13.9834519227666</v>
      </c>
      <c r="AZ110" s="39">
        <f t="shared" si="13"/>
        <v>3105.2555184223488</v>
      </c>
      <c r="BA110" s="39">
        <f t="shared" si="13"/>
        <v>0</v>
      </c>
      <c r="BB110" s="39">
        <f t="shared" si="13"/>
        <v>0</v>
      </c>
      <c r="BC110" s="39">
        <f t="shared" si="13"/>
        <v>0</v>
      </c>
      <c r="BD110" s="39">
        <f t="shared" si="13"/>
        <v>0</v>
      </c>
      <c r="BE110" s="39">
        <f t="shared" si="13"/>
        <v>0</v>
      </c>
      <c r="BF110" s="39">
        <f t="shared" si="13"/>
        <v>47.481120507339988</v>
      </c>
      <c r="BG110" s="39">
        <f t="shared" si="13"/>
        <v>760.54954068209668</v>
      </c>
      <c r="BH110" s="39">
        <f t="shared" si="13"/>
        <v>0.90833765616659989</v>
      </c>
      <c r="BI110" s="39">
        <f t="shared" si="13"/>
        <v>0</v>
      </c>
      <c r="BJ110" s="39">
        <f t="shared" si="13"/>
        <v>131.00368786861338</v>
      </c>
      <c r="BK110" s="38">
        <f t="shared" si="13"/>
        <v>21457.051595160065</v>
      </c>
    </row>
    <row r="111" spans="1:63">
      <c r="A111" s="6"/>
      <c r="B111" s="15"/>
      <c r="C111" s="57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9"/>
    </row>
    <row r="112" spans="1:63">
      <c r="A112" s="6" t="s">
        <v>1</v>
      </c>
      <c r="B112" s="7" t="s">
        <v>7</v>
      </c>
      <c r="C112" s="57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9"/>
    </row>
    <row r="113" spans="1:63" s="16" customFormat="1">
      <c r="A113" s="6" t="s">
        <v>79</v>
      </c>
      <c r="B113" s="10" t="s">
        <v>2</v>
      </c>
      <c r="C113" s="62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4"/>
    </row>
    <row r="114" spans="1:63" s="16" customFormat="1">
      <c r="A114" s="6"/>
      <c r="B114" s="11" t="s">
        <v>39</v>
      </c>
      <c r="C114" s="43"/>
      <c r="D114" s="44"/>
      <c r="E114" s="44"/>
      <c r="F114" s="44"/>
      <c r="G114" s="45"/>
      <c r="H114" s="43"/>
      <c r="I114" s="44"/>
      <c r="J114" s="44"/>
      <c r="K114" s="44"/>
      <c r="L114" s="45"/>
      <c r="M114" s="43"/>
      <c r="N114" s="44"/>
      <c r="O114" s="44"/>
      <c r="P114" s="44"/>
      <c r="Q114" s="45"/>
      <c r="R114" s="43"/>
      <c r="S114" s="44"/>
      <c r="T114" s="44"/>
      <c r="U114" s="44"/>
      <c r="V114" s="45"/>
      <c r="W114" s="43"/>
      <c r="X114" s="44"/>
      <c r="Y114" s="44"/>
      <c r="Z114" s="44"/>
      <c r="AA114" s="45"/>
      <c r="AB114" s="43"/>
      <c r="AC114" s="44"/>
      <c r="AD114" s="44"/>
      <c r="AE114" s="44"/>
      <c r="AF114" s="45"/>
      <c r="AG114" s="43"/>
      <c r="AH114" s="44"/>
      <c r="AI114" s="44"/>
      <c r="AJ114" s="44"/>
      <c r="AK114" s="45"/>
      <c r="AL114" s="43"/>
      <c r="AM114" s="44"/>
      <c r="AN114" s="44"/>
      <c r="AO114" s="44"/>
      <c r="AP114" s="45"/>
      <c r="AQ114" s="43"/>
      <c r="AR114" s="44"/>
      <c r="AS114" s="44"/>
      <c r="AT114" s="44"/>
      <c r="AU114" s="45"/>
      <c r="AV114" s="43"/>
      <c r="AW114" s="44"/>
      <c r="AX114" s="44"/>
      <c r="AY114" s="44"/>
      <c r="AZ114" s="45"/>
      <c r="BA114" s="43"/>
      <c r="BB114" s="44"/>
      <c r="BC114" s="44"/>
      <c r="BD114" s="44"/>
      <c r="BE114" s="45"/>
      <c r="BF114" s="43"/>
      <c r="BG114" s="44"/>
      <c r="BH114" s="44"/>
      <c r="BI114" s="44"/>
      <c r="BJ114" s="45"/>
      <c r="BK114" s="38"/>
    </row>
    <row r="115" spans="1:63" s="16" customFormat="1">
      <c r="A115" s="6"/>
      <c r="B115" s="11" t="s">
        <v>189</v>
      </c>
      <c r="C115" s="36">
        <v>0</v>
      </c>
      <c r="D115" s="36">
        <v>0.41318666666660003</v>
      </c>
      <c r="E115" s="36">
        <v>0</v>
      </c>
      <c r="F115" s="36">
        <v>0</v>
      </c>
      <c r="G115" s="36">
        <v>0</v>
      </c>
      <c r="H115" s="36">
        <v>0.1338230433308</v>
      </c>
      <c r="I115" s="36">
        <v>0</v>
      </c>
      <c r="J115" s="36">
        <v>0</v>
      </c>
      <c r="K115" s="36">
        <v>0</v>
      </c>
      <c r="L115" s="36">
        <v>3.3364823333100001E-2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0.13525275799779996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36">
        <v>0</v>
      </c>
      <c r="AL115" s="36">
        <v>0</v>
      </c>
      <c r="AM115" s="36">
        <v>0</v>
      </c>
      <c r="AN115" s="36">
        <v>0</v>
      </c>
      <c r="AO115" s="36">
        <v>0</v>
      </c>
      <c r="AP115" s="36">
        <v>0</v>
      </c>
      <c r="AQ115" s="36">
        <v>0</v>
      </c>
      <c r="AR115" s="36">
        <v>0</v>
      </c>
      <c r="AS115" s="36">
        <v>0</v>
      </c>
      <c r="AT115" s="36">
        <v>0</v>
      </c>
      <c r="AU115" s="36">
        <v>0</v>
      </c>
      <c r="AV115" s="36">
        <v>27.095371252207553</v>
      </c>
      <c r="AW115" s="36">
        <v>1.2768931356997002</v>
      </c>
      <c r="AX115" s="36">
        <v>0</v>
      </c>
      <c r="AY115" s="36">
        <v>0</v>
      </c>
      <c r="AZ115" s="36">
        <v>7.2513441618642016</v>
      </c>
      <c r="BA115" s="36">
        <v>0</v>
      </c>
      <c r="BB115" s="36">
        <v>0</v>
      </c>
      <c r="BC115" s="36">
        <v>0</v>
      </c>
      <c r="BD115" s="36">
        <v>0</v>
      </c>
      <c r="BE115" s="36">
        <v>0</v>
      </c>
      <c r="BF115" s="36">
        <v>8.5716607724523577</v>
      </c>
      <c r="BG115" s="36">
        <v>1.0302900905331998</v>
      </c>
      <c r="BH115" s="36">
        <v>0</v>
      </c>
      <c r="BI115" s="36">
        <v>0</v>
      </c>
      <c r="BJ115" s="36">
        <v>3.1798134173989991</v>
      </c>
      <c r="BK115" s="37">
        <f t="shared" ref="BK115:BK116" si="14">SUM(C115:BJ115)</f>
        <v>49.121000121484307</v>
      </c>
    </row>
    <row r="116" spans="1:63" s="16" customFormat="1">
      <c r="A116" s="6"/>
      <c r="B116" s="11" t="s">
        <v>190</v>
      </c>
      <c r="C116" s="36">
        <v>0</v>
      </c>
      <c r="D116" s="36">
        <v>0.40743675843329996</v>
      </c>
      <c r="E116" s="36">
        <v>0</v>
      </c>
      <c r="F116" s="36">
        <v>0</v>
      </c>
      <c r="G116" s="36">
        <v>0</v>
      </c>
      <c r="H116" s="36">
        <v>0.23663486043109996</v>
      </c>
      <c r="I116" s="36">
        <v>0.43164275113329997</v>
      </c>
      <c r="J116" s="36">
        <v>0</v>
      </c>
      <c r="K116" s="36">
        <v>0</v>
      </c>
      <c r="L116" s="36">
        <v>7.0311341599800001E-2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4.8777044865199994E-2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  <c r="AR116" s="36">
        <v>0</v>
      </c>
      <c r="AS116" s="36">
        <v>0</v>
      </c>
      <c r="AT116" s="36">
        <v>0</v>
      </c>
      <c r="AU116" s="36">
        <v>0</v>
      </c>
      <c r="AV116" s="36">
        <v>31.290797432741329</v>
      </c>
      <c r="AW116" s="36">
        <v>4.6843795933099994E-2</v>
      </c>
      <c r="AX116" s="36">
        <v>0</v>
      </c>
      <c r="AY116" s="36">
        <v>0</v>
      </c>
      <c r="AZ116" s="36">
        <v>1.1709312397990002</v>
      </c>
      <c r="BA116" s="36">
        <v>0</v>
      </c>
      <c r="BB116" s="36">
        <v>0</v>
      </c>
      <c r="BC116" s="36">
        <v>0</v>
      </c>
      <c r="BD116" s="36">
        <v>0</v>
      </c>
      <c r="BE116" s="36">
        <v>0</v>
      </c>
      <c r="BF116" s="36">
        <v>8.4141666684544525</v>
      </c>
      <c r="BG116" s="36">
        <v>1.2082587333E-3</v>
      </c>
      <c r="BH116" s="36">
        <v>0</v>
      </c>
      <c r="BI116" s="36">
        <v>0</v>
      </c>
      <c r="BJ116" s="36">
        <v>3.9998251966500004E-2</v>
      </c>
      <c r="BK116" s="37">
        <f t="shared" si="14"/>
        <v>42.158748404090382</v>
      </c>
    </row>
    <row r="117" spans="1:63" s="16" customFormat="1">
      <c r="A117" s="6"/>
      <c r="B117" s="11" t="s">
        <v>88</v>
      </c>
      <c r="C117" s="43">
        <f>SUM(C115:C116)</f>
        <v>0</v>
      </c>
      <c r="D117" s="43">
        <f t="shared" ref="D117:BJ117" si="15">SUM(D115:D116)</f>
        <v>0.82062342509990005</v>
      </c>
      <c r="E117" s="43">
        <f t="shared" si="15"/>
        <v>0</v>
      </c>
      <c r="F117" s="43">
        <f t="shared" si="15"/>
        <v>0</v>
      </c>
      <c r="G117" s="43">
        <f t="shared" si="15"/>
        <v>0</v>
      </c>
      <c r="H117" s="43">
        <f t="shared" si="15"/>
        <v>0.37045790376189996</v>
      </c>
      <c r="I117" s="43">
        <f t="shared" si="15"/>
        <v>0.43164275113329997</v>
      </c>
      <c r="J117" s="43">
        <f t="shared" si="15"/>
        <v>0</v>
      </c>
      <c r="K117" s="43">
        <f t="shared" si="15"/>
        <v>0</v>
      </c>
      <c r="L117" s="43">
        <f t="shared" si="15"/>
        <v>0.10367616493289999</v>
      </c>
      <c r="M117" s="43">
        <f t="shared" si="15"/>
        <v>0</v>
      </c>
      <c r="N117" s="43">
        <f t="shared" si="15"/>
        <v>0</v>
      </c>
      <c r="O117" s="43">
        <f t="shared" si="15"/>
        <v>0</v>
      </c>
      <c r="P117" s="43">
        <f t="shared" si="15"/>
        <v>0</v>
      </c>
      <c r="Q117" s="43">
        <f t="shared" si="15"/>
        <v>0</v>
      </c>
      <c r="R117" s="43">
        <f t="shared" si="15"/>
        <v>0.18402980286299994</v>
      </c>
      <c r="S117" s="43">
        <f t="shared" si="15"/>
        <v>0</v>
      </c>
      <c r="T117" s="43">
        <f t="shared" si="15"/>
        <v>0</v>
      </c>
      <c r="U117" s="43">
        <f t="shared" si="15"/>
        <v>0</v>
      </c>
      <c r="V117" s="43">
        <f t="shared" si="15"/>
        <v>0</v>
      </c>
      <c r="W117" s="43">
        <f t="shared" si="15"/>
        <v>0</v>
      </c>
      <c r="X117" s="43">
        <f t="shared" si="15"/>
        <v>0</v>
      </c>
      <c r="Y117" s="43">
        <f t="shared" si="15"/>
        <v>0</v>
      </c>
      <c r="Z117" s="43">
        <f t="shared" si="15"/>
        <v>0</v>
      </c>
      <c r="AA117" s="43">
        <f t="shared" si="15"/>
        <v>0</v>
      </c>
      <c r="AB117" s="43">
        <f t="shared" si="15"/>
        <v>0</v>
      </c>
      <c r="AC117" s="43">
        <f t="shared" si="15"/>
        <v>0</v>
      </c>
      <c r="AD117" s="43">
        <f t="shared" si="15"/>
        <v>0</v>
      </c>
      <c r="AE117" s="43">
        <f t="shared" si="15"/>
        <v>0</v>
      </c>
      <c r="AF117" s="43">
        <f t="shared" si="15"/>
        <v>0</v>
      </c>
      <c r="AG117" s="43">
        <f t="shared" si="15"/>
        <v>0</v>
      </c>
      <c r="AH117" s="43">
        <f t="shared" si="15"/>
        <v>0</v>
      </c>
      <c r="AI117" s="43">
        <f t="shared" si="15"/>
        <v>0</v>
      </c>
      <c r="AJ117" s="43">
        <f t="shared" si="15"/>
        <v>0</v>
      </c>
      <c r="AK117" s="43">
        <f t="shared" si="15"/>
        <v>0</v>
      </c>
      <c r="AL117" s="43">
        <f t="shared" si="15"/>
        <v>0</v>
      </c>
      <c r="AM117" s="43">
        <f t="shared" si="15"/>
        <v>0</v>
      </c>
      <c r="AN117" s="43">
        <f t="shared" si="15"/>
        <v>0</v>
      </c>
      <c r="AO117" s="43">
        <f t="shared" si="15"/>
        <v>0</v>
      </c>
      <c r="AP117" s="43">
        <f t="shared" si="15"/>
        <v>0</v>
      </c>
      <c r="AQ117" s="43">
        <f t="shared" si="15"/>
        <v>0</v>
      </c>
      <c r="AR117" s="43">
        <f t="shared" si="15"/>
        <v>0</v>
      </c>
      <c r="AS117" s="43">
        <f t="shared" si="15"/>
        <v>0</v>
      </c>
      <c r="AT117" s="43">
        <f t="shared" si="15"/>
        <v>0</v>
      </c>
      <c r="AU117" s="43">
        <f t="shared" si="15"/>
        <v>0</v>
      </c>
      <c r="AV117" s="43">
        <f t="shared" si="15"/>
        <v>58.386168684948885</v>
      </c>
      <c r="AW117" s="43">
        <f t="shared" si="15"/>
        <v>1.3237369316328003</v>
      </c>
      <c r="AX117" s="43">
        <f t="shared" si="15"/>
        <v>0</v>
      </c>
      <c r="AY117" s="43">
        <f t="shared" si="15"/>
        <v>0</v>
      </c>
      <c r="AZ117" s="43">
        <f t="shared" si="15"/>
        <v>8.4222754016632013</v>
      </c>
      <c r="BA117" s="43">
        <f t="shared" si="15"/>
        <v>0</v>
      </c>
      <c r="BB117" s="43">
        <f t="shared" si="15"/>
        <v>0</v>
      </c>
      <c r="BC117" s="43">
        <f t="shared" si="15"/>
        <v>0</v>
      </c>
      <c r="BD117" s="43">
        <f t="shared" si="15"/>
        <v>0</v>
      </c>
      <c r="BE117" s="43">
        <f t="shared" si="15"/>
        <v>0</v>
      </c>
      <c r="BF117" s="43">
        <f t="shared" si="15"/>
        <v>16.98582744090681</v>
      </c>
      <c r="BG117" s="43">
        <f t="shared" si="15"/>
        <v>1.0314983492664997</v>
      </c>
      <c r="BH117" s="43">
        <f t="shared" si="15"/>
        <v>0</v>
      </c>
      <c r="BI117" s="43">
        <f t="shared" si="15"/>
        <v>0</v>
      </c>
      <c r="BJ117" s="43">
        <f t="shared" si="15"/>
        <v>3.219811669365499</v>
      </c>
      <c r="BK117" s="38">
        <f>SUM(BK115:BK116)</f>
        <v>91.279748525574689</v>
      </c>
    </row>
    <row r="118" spans="1:63">
      <c r="A118" s="6" t="s">
        <v>80</v>
      </c>
      <c r="B118" s="10" t="s">
        <v>17</v>
      </c>
      <c r="C118" s="57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9"/>
    </row>
    <row r="119" spans="1:63">
      <c r="A119" s="6"/>
      <c r="B119" s="11" t="s">
        <v>39</v>
      </c>
      <c r="C119" s="39"/>
      <c r="D119" s="36"/>
      <c r="E119" s="36"/>
      <c r="F119" s="36"/>
      <c r="G119" s="31"/>
      <c r="H119" s="39"/>
      <c r="I119" s="36"/>
      <c r="J119" s="36"/>
      <c r="K119" s="36"/>
      <c r="L119" s="31"/>
      <c r="M119" s="39"/>
      <c r="N119" s="36"/>
      <c r="O119" s="36"/>
      <c r="P119" s="36"/>
      <c r="Q119" s="31"/>
      <c r="R119" s="39"/>
      <c r="S119" s="36"/>
      <c r="T119" s="36"/>
      <c r="U119" s="36"/>
      <c r="V119" s="31"/>
      <c r="W119" s="39"/>
      <c r="X119" s="36"/>
      <c r="Y119" s="36"/>
      <c r="Z119" s="36"/>
      <c r="AA119" s="31"/>
      <c r="AB119" s="39"/>
      <c r="AC119" s="36"/>
      <c r="AD119" s="36"/>
      <c r="AE119" s="36"/>
      <c r="AF119" s="31"/>
      <c r="AG119" s="39"/>
      <c r="AH119" s="36"/>
      <c r="AI119" s="36"/>
      <c r="AJ119" s="36"/>
      <c r="AK119" s="31"/>
      <c r="AL119" s="39"/>
      <c r="AM119" s="36"/>
      <c r="AN119" s="36"/>
      <c r="AO119" s="36"/>
      <c r="AP119" s="31"/>
      <c r="AQ119" s="39"/>
      <c r="AR119" s="36"/>
      <c r="AS119" s="36"/>
      <c r="AT119" s="36"/>
      <c r="AU119" s="31"/>
      <c r="AV119" s="39"/>
      <c r="AW119" s="36"/>
      <c r="AX119" s="36"/>
      <c r="AY119" s="36"/>
      <c r="AZ119" s="31"/>
      <c r="BA119" s="39"/>
      <c r="BB119" s="36"/>
      <c r="BC119" s="36"/>
      <c r="BD119" s="36"/>
      <c r="BE119" s="31"/>
      <c r="BF119" s="39"/>
      <c r="BG119" s="36"/>
      <c r="BH119" s="36"/>
      <c r="BI119" s="36"/>
      <c r="BJ119" s="31"/>
      <c r="BK119" s="40"/>
    </row>
    <row r="120" spans="1:63">
      <c r="A120" s="6"/>
      <c r="B120" s="11" t="s">
        <v>191</v>
      </c>
      <c r="C120" s="36">
        <v>0</v>
      </c>
      <c r="D120" s="36">
        <v>28.4856329612333</v>
      </c>
      <c r="E120" s="36">
        <v>0</v>
      </c>
      <c r="F120" s="36">
        <v>0</v>
      </c>
      <c r="G120" s="36">
        <v>0</v>
      </c>
      <c r="H120" s="36">
        <v>2.5241428086322006</v>
      </c>
      <c r="I120" s="36">
        <v>354.89634904409934</v>
      </c>
      <c r="J120" s="36">
        <v>0</v>
      </c>
      <c r="K120" s="36">
        <v>0</v>
      </c>
      <c r="L120" s="36">
        <v>87.116128141232096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4.0779938832999997E-2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2.6889212373299998</v>
      </c>
      <c r="AW120" s="36">
        <v>40.001452045199102</v>
      </c>
      <c r="AX120" s="36">
        <v>0</v>
      </c>
      <c r="AY120" s="36">
        <v>0</v>
      </c>
      <c r="AZ120" s="36">
        <v>108.44181338489592</v>
      </c>
      <c r="BA120" s="36">
        <v>0</v>
      </c>
      <c r="BB120" s="36">
        <v>0</v>
      </c>
      <c r="BC120" s="36">
        <v>0</v>
      </c>
      <c r="BD120" s="36">
        <v>0</v>
      </c>
      <c r="BE120" s="36">
        <v>0</v>
      </c>
      <c r="BF120" s="36">
        <v>0.12570482426630003</v>
      </c>
      <c r="BG120" s="36">
        <v>1.218813403</v>
      </c>
      <c r="BH120" s="36">
        <v>0</v>
      </c>
      <c r="BI120" s="36">
        <v>0</v>
      </c>
      <c r="BJ120" s="36">
        <v>4.0201047041331996</v>
      </c>
      <c r="BK120" s="37">
        <f t="shared" ref="BK120" si="16">SUM(C120:BJ120)</f>
        <v>629.5598424928545</v>
      </c>
    </row>
    <row r="121" spans="1:63">
      <c r="A121" s="6"/>
      <c r="B121" s="11" t="s">
        <v>192</v>
      </c>
      <c r="C121" s="36">
        <v>0</v>
      </c>
      <c r="D121" s="36">
        <v>0.50665323289999997</v>
      </c>
      <c r="E121" s="36">
        <v>0</v>
      </c>
      <c r="F121" s="36">
        <v>0</v>
      </c>
      <c r="G121" s="36">
        <v>0</v>
      </c>
      <c r="H121" s="36">
        <v>0.49146787122909991</v>
      </c>
      <c r="I121" s="36">
        <v>20.989492185633203</v>
      </c>
      <c r="J121" s="36">
        <v>0</v>
      </c>
      <c r="K121" s="36">
        <v>0</v>
      </c>
      <c r="L121" s="36">
        <v>0.64698280596600011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0.17691560086460004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36">
        <v>0</v>
      </c>
      <c r="AS121" s="36">
        <v>0</v>
      </c>
      <c r="AT121" s="36">
        <v>0</v>
      </c>
      <c r="AU121" s="36">
        <v>0</v>
      </c>
      <c r="AV121" s="36">
        <v>41.14542431973814</v>
      </c>
      <c r="AW121" s="36">
        <v>34.860383168932003</v>
      </c>
      <c r="AX121" s="36">
        <v>0</v>
      </c>
      <c r="AY121" s="36">
        <v>0</v>
      </c>
      <c r="AZ121" s="36">
        <v>12.730972516929594</v>
      </c>
      <c r="BA121" s="36">
        <v>0</v>
      </c>
      <c r="BB121" s="36">
        <v>0</v>
      </c>
      <c r="BC121" s="36">
        <v>0</v>
      </c>
      <c r="BD121" s="36">
        <v>0</v>
      </c>
      <c r="BE121" s="36">
        <v>0</v>
      </c>
      <c r="BF121" s="36">
        <v>9.4543463930198897</v>
      </c>
      <c r="BG121" s="36">
        <v>0.1638263366328</v>
      </c>
      <c r="BH121" s="36">
        <v>0</v>
      </c>
      <c r="BI121" s="36">
        <v>0</v>
      </c>
      <c r="BJ121" s="36">
        <v>0.43308607379969999</v>
      </c>
      <c r="BK121" s="37">
        <f t="shared" ref="BK121:BK131" si="17">SUM(C121:BJ121)</f>
        <v>121.59955050564503</v>
      </c>
    </row>
    <row r="122" spans="1:63">
      <c r="A122" s="6"/>
      <c r="B122" s="11" t="s">
        <v>193</v>
      </c>
      <c r="C122" s="36">
        <v>0</v>
      </c>
      <c r="D122" s="36">
        <v>0.4643765493666</v>
      </c>
      <c r="E122" s="36">
        <v>0</v>
      </c>
      <c r="F122" s="36">
        <v>0</v>
      </c>
      <c r="G122" s="36">
        <v>0</v>
      </c>
      <c r="H122" s="36">
        <v>1.8829937349539017</v>
      </c>
      <c r="I122" s="36">
        <v>1.2657886286664999</v>
      </c>
      <c r="J122" s="36">
        <v>0</v>
      </c>
      <c r="K122" s="36">
        <v>0</v>
      </c>
      <c r="L122" s="36">
        <v>8.6976397236986003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0.3625632236959998</v>
      </c>
      <c r="S122" s="36">
        <v>0</v>
      </c>
      <c r="T122" s="36">
        <v>0</v>
      </c>
      <c r="U122" s="36">
        <v>0</v>
      </c>
      <c r="V122" s="36">
        <v>7.8897232199899997E-2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0</v>
      </c>
      <c r="AT122" s="36">
        <v>0</v>
      </c>
      <c r="AU122" s="36">
        <v>0</v>
      </c>
      <c r="AV122" s="36">
        <v>71.741478308909819</v>
      </c>
      <c r="AW122" s="36">
        <v>7.556024582997301</v>
      </c>
      <c r="AX122" s="36">
        <v>0</v>
      </c>
      <c r="AY122" s="36">
        <v>0</v>
      </c>
      <c r="AZ122" s="36">
        <v>54.746888419120197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16.076706151521801</v>
      </c>
      <c r="BG122" s="36">
        <v>2.8888786270992997</v>
      </c>
      <c r="BH122" s="36">
        <v>0</v>
      </c>
      <c r="BI122" s="36">
        <v>0</v>
      </c>
      <c r="BJ122" s="36">
        <v>4.183162142231299</v>
      </c>
      <c r="BK122" s="37">
        <f t="shared" si="17"/>
        <v>169.9453973244612</v>
      </c>
    </row>
    <row r="123" spans="1:63">
      <c r="A123" s="6"/>
      <c r="B123" s="11" t="s">
        <v>194</v>
      </c>
      <c r="C123" s="36">
        <v>0</v>
      </c>
      <c r="D123" s="36">
        <v>0.4990166666666</v>
      </c>
      <c r="E123" s="36">
        <v>0</v>
      </c>
      <c r="F123" s="36">
        <v>0</v>
      </c>
      <c r="G123" s="36">
        <v>0</v>
      </c>
      <c r="H123" s="36">
        <v>0.23364170716259991</v>
      </c>
      <c r="I123" s="36">
        <v>2.0711006280666004</v>
      </c>
      <c r="J123" s="36">
        <v>0</v>
      </c>
      <c r="K123" s="36">
        <v>0</v>
      </c>
      <c r="L123" s="36">
        <v>4.5937800943659015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7.9207651364700024E-2</v>
      </c>
      <c r="S123" s="36">
        <v>0</v>
      </c>
      <c r="T123" s="36">
        <v>0</v>
      </c>
      <c r="U123" s="36">
        <v>0</v>
      </c>
      <c r="V123" s="36">
        <v>0.32452501173300002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  <c r="AR123" s="36">
        <v>0</v>
      </c>
      <c r="AS123" s="36">
        <v>0</v>
      </c>
      <c r="AT123" s="36">
        <v>0</v>
      </c>
      <c r="AU123" s="36">
        <v>0</v>
      </c>
      <c r="AV123" s="36">
        <v>26.279683688453765</v>
      </c>
      <c r="AW123" s="36">
        <v>6.5674265141320003</v>
      </c>
      <c r="AX123" s="36">
        <v>0</v>
      </c>
      <c r="AY123" s="36">
        <v>0</v>
      </c>
      <c r="AZ123" s="36">
        <v>36.835577999722709</v>
      </c>
      <c r="BA123" s="36">
        <v>0</v>
      </c>
      <c r="BB123" s="36">
        <v>0</v>
      </c>
      <c r="BC123" s="36">
        <v>0</v>
      </c>
      <c r="BD123" s="36">
        <v>0</v>
      </c>
      <c r="BE123" s="36">
        <v>0</v>
      </c>
      <c r="BF123" s="36">
        <v>9.2529528348542058</v>
      </c>
      <c r="BG123" s="36">
        <v>2.4991056383993002</v>
      </c>
      <c r="BH123" s="36">
        <v>0</v>
      </c>
      <c r="BI123" s="36">
        <v>0</v>
      </c>
      <c r="BJ123" s="36">
        <v>8.3220510705642994</v>
      </c>
      <c r="BK123" s="37">
        <f t="shared" si="17"/>
        <v>97.55806950548569</v>
      </c>
    </row>
    <row r="124" spans="1:63">
      <c r="A124" s="6"/>
      <c r="B124" s="11" t="s">
        <v>195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6">
        <v>9.2425422899400006E-2</v>
      </c>
      <c r="I124" s="36">
        <v>0</v>
      </c>
      <c r="J124" s="36">
        <v>0</v>
      </c>
      <c r="K124" s="36">
        <v>0</v>
      </c>
      <c r="L124" s="36">
        <v>0.10057173333319999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8.5485973330000006E-3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6">
        <v>0</v>
      </c>
      <c r="AR124" s="36">
        <v>0</v>
      </c>
      <c r="AS124" s="36">
        <v>0</v>
      </c>
      <c r="AT124" s="36">
        <v>0</v>
      </c>
      <c r="AU124" s="36">
        <v>0</v>
      </c>
      <c r="AV124" s="36">
        <v>2.435037183164801</v>
      </c>
      <c r="AW124" s="36">
        <v>1.31482337</v>
      </c>
      <c r="AX124" s="36">
        <v>0</v>
      </c>
      <c r="AY124" s="36">
        <v>0</v>
      </c>
      <c r="AZ124" s="36">
        <v>11.320180310233299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0.56523564649980007</v>
      </c>
      <c r="BG124" s="36">
        <v>0</v>
      </c>
      <c r="BH124" s="36">
        <v>0</v>
      </c>
      <c r="BI124" s="36">
        <v>0</v>
      </c>
      <c r="BJ124" s="36">
        <v>0.29657669999999997</v>
      </c>
      <c r="BK124" s="37">
        <f t="shared" si="17"/>
        <v>16.133398963463502</v>
      </c>
    </row>
    <row r="125" spans="1:63">
      <c r="A125" s="6"/>
      <c r="B125" s="11" t="s">
        <v>196</v>
      </c>
      <c r="C125" s="36">
        <v>0</v>
      </c>
      <c r="D125" s="36">
        <v>0.37258309816660001</v>
      </c>
      <c r="E125" s="36">
        <v>0</v>
      </c>
      <c r="F125" s="36">
        <v>0</v>
      </c>
      <c r="G125" s="36">
        <v>0</v>
      </c>
      <c r="H125" s="36">
        <v>0.13122026769930004</v>
      </c>
      <c r="I125" s="36">
        <v>0</v>
      </c>
      <c r="J125" s="36">
        <v>0</v>
      </c>
      <c r="K125" s="36">
        <v>0</v>
      </c>
      <c r="L125" s="36">
        <v>0.73248821796639996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2.1095237999000003E-3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P125" s="36">
        <v>0</v>
      </c>
      <c r="AQ125" s="36">
        <v>0</v>
      </c>
      <c r="AR125" s="36">
        <v>0</v>
      </c>
      <c r="AS125" s="36">
        <v>0</v>
      </c>
      <c r="AT125" s="36">
        <v>0</v>
      </c>
      <c r="AU125" s="36">
        <v>0</v>
      </c>
      <c r="AV125" s="36">
        <v>4.6013261561184011</v>
      </c>
      <c r="AW125" s="36">
        <v>4.8691928564661993</v>
      </c>
      <c r="AX125" s="36">
        <v>0</v>
      </c>
      <c r="AY125" s="36">
        <v>0</v>
      </c>
      <c r="AZ125" s="36">
        <v>27.623294342795308</v>
      </c>
      <c r="BA125" s="36">
        <v>0</v>
      </c>
      <c r="BB125" s="36">
        <v>0</v>
      </c>
      <c r="BC125" s="36">
        <v>0</v>
      </c>
      <c r="BD125" s="36">
        <v>0</v>
      </c>
      <c r="BE125" s="36">
        <v>0</v>
      </c>
      <c r="BF125" s="36">
        <v>0.31077163169789995</v>
      </c>
      <c r="BG125" s="36">
        <v>3.3339866599999999E-5</v>
      </c>
      <c r="BH125" s="36">
        <v>0</v>
      </c>
      <c r="BI125" s="36">
        <v>0</v>
      </c>
      <c r="BJ125" s="36">
        <v>1.8211736230996995</v>
      </c>
      <c r="BK125" s="37">
        <f t="shared" si="17"/>
        <v>40.464193057676297</v>
      </c>
    </row>
    <row r="126" spans="1:63">
      <c r="A126" s="6"/>
      <c r="B126" s="11" t="s">
        <v>197</v>
      </c>
      <c r="C126" s="36">
        <v>0</v>
      </c>
      <c r="D126" s="36">
        <v>0.45988787010000004</v>
      </c>
      <c r="E126" s="36">
        <v>0</v>
      </c>
      <c r="F126" s="36">
        <v>0</v>
      </c>
      <c r="G126" s="36">
        <v>0</v>
      </c>
      <c r="H126" s="36">
        <v>0.67747242499639981</v>
      </c>
      <c r="I126" s="36">
        <v>0.43611166666660001</v>
      </c>
      <c r="J126" s="36">
        <v>0</v>
      </c>
      <c r="K126" s="36">
        <v>0</v>
      </c>
      <c r="L126" s="36">
        <v>8.7062560622660019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0.15963288593160005</v>
      </c>
      <c r="S126" s="36">
        <v>0</v>
      </c>
      <c r="T126" s="36">
        <v>0</v>
      </c>
      <c r="U126" s="36">
        <v>0</v>
      </c>
      <c r="V126" s="36">
        <v>4.5075043999000001E-3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P126" s="36">
        <v>0</v>
      </c>
      <c r="AQ126" s="36">
        <v>0</v>
      </c>
      <c r="AR126" s="36">
        <v>0</v>
      </c>
      <c r="AS126" s="36">
        <v>0</v>
      </c>
      <c r="AT126" s="36">
        <v>0</v>
      </c>
      <c r="AU126" s="36">
        <v>0</v>
      </c>
      <c r="AV126" s="36">
        <v>45.834892952374631</v>
      </c>
      <c r="AW126" s="36">
        <v>12.4690788933316</v>
      </c>
      <c r="AX126" s="36">
        <v>0</v>
      </c>
      <c r="AY126" s="36">
        <v>0</v>
      </c>
      <c r="AZ126" s="36">
        <v>46.919722264420621</v>
      </c>
      <c r="BA126" s="36">
        <v>0</v>
      </c>
      <c r="BB126" s="36">
        <v>0</v>
      </c>
      <c r="BC126" s="36">
        <v>0</v>
      </c>
      <c r="BD126" s="36">
        <v>0</v>
      </c>
      <c r="BE126" s="36">
        <v>0</v>
      </c>
      <c r="BF126" s="36">
        <v>23.863197973343372</v>
      </c>
      <c r="BG126" s="36">
        <v>1.6762891039998</v>
      </c>
      <c r="BH126" s="36">
        <v>0</v>
      </c>
      <c r="BI126" s="36">
        <v>0</v>
      </c>
      <c r="BJ126" s="36">
        <v>13.310384204196097</v>
      </c>
      <c r="BK126" s="37">
        <f t="shared" si="17"/>
        <v>154.51743380602665</v>
      </c>
    </row>
    <row r="127" spans="1:63">
      <c r="A127" s="6"/>
      <c r="B127" s="11" t="s">
        <v>198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0.18219190083289999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3.9602973666599997E-2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13.669972090252104</v>
      </c>
      <c r="AW127" s="36">
        <v>0.79586148069970009</v>
      </c>
      <c r="AX127" s="36">
        <v>0</v>
      </c>
      <c r="AY127" s="36">
        <v>0</v>
      </c>
      <c r="AZ127" s="36">
        <v>21.033232596627109</v>
      </c>
      <c r="BA127" s="36">
        <v>0</v>
      </c>
      <c r="BB127" s="36">
        <v>0</v>
      </c>
      <c r="BC127" s="36">
        <v>0</v>
      </c>
      <c r="BD127" s="36">
        <v>0</v>
      </c>
      <c r="BE127" s="36">
        <v>0</v>
      </c>
      <c r="BF127" s="36">
        <v>1.6085696027884973</v>
      </c>
      <c r="BG127" s="36">
        <v>0.18361105856660001</v>
      </c>
      <c r="BH127" s="36">
        <v>0</v>
      </c>
      <c r="BI127" s="36">
        <v>0</v>
      </c>
      <c r="BJ127" s="36">
        <v>0.18361105856660001</v>
      </c>
      <c r="BK127" s="37">
        <f t="shared" si="17"/>
        <v>37.696652762000106</v>
      </c>
    </row>
    <row r="128" spans="1:63">
      <c r="A128" s="6"/>
      <c r="B128" s="11" t="s">
        <v>199</v>
      </c>
      <c r="C128" s="3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9.9192468132500031E-2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1.3011043366199999E-2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3.7879806310826041</v>
      </c>
      <c r="AW128" s="36">
        <v>0.3001287333332</v>
      </c>
      <c r="AX128" s="36">
        <v>0</v>
      </c>
      <c r="AY128" s="36">
        <v>0</v>
      </c>
      <c r="AZ128" s="36">
        <v>13.029955522128994</v>
      </c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>
        <v>0.37627139026330003</v>
      </c>
      <c r="BG128" s="36">
        <v>0</v>
      </c>
      <c r="BH128" s="36">
        <v>0</v>
      </c>
      <c r="BI128" s="36">
        <v>0</v>
      </c>
      <c r="BJ128" s="36">
        <v>3.7464469522665</v>
      </c>
      <c r="BK128" s="37">
        <f t="shared" si="17"/>
        <v>21.3529867405733</v>
      </c>
    </row>
    <row r="129" spans="1:63">
      <c r="A129" s="6"/>
      <c r="B129" s="11" t="s">
        <v>200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7.7667773732799997E-2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0.16836843296579998</v>
      </c>
      <c r="S129" s="36">
        <v>0</v>
      </c>
      <c r="T129" s="36">
        <v>0</v>
      </c>
      <c r="U129" s="36">
        <v>0</v>
      </c>
      <c r="V129" s="36">
        <v>0.20821320666650001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  <c r="AR129" s="36">
        <v>0</v>
      </c>
      <c r="AS129" s="36">
        <v>0</v>
      </c>
      <c r="AT129" s="36">
        <v>0</v>
      </c>
      <c r="AU129" s="36">
        <v>0</v>
      </c>
      <c r="AV129" s="36">
        <v>8.7642708730814061</v>
      </c>
      <c r="AW129" s="36">
        <v>0.90264128166650004</v>
      </c>
      <c r="AX129" s="36">
        <v>0</v>
      </c>
      <c r="AY129" s="36">
        <v>0</v>
      </c>
      <c r="AZ129" s="36">
        <v>21.543827446829589</v>
      </c>
      <c r="BA129" s="36">
        <v>0</v>
      </c>
      <c r="BB129" s="36">
        <v>0</v>
      </c>
      <c r="BC129" s="36">
        <v>0</v>
      </c>
      <c r="BD129" s="36">
        <v>0</v>
      </c>
      <c r="BE129" s="36">
        <v>0</v>
      </c>
      <c r="BF129" s="36">
        <v>6.9760416733793891</v>
      </c>
      <c r="BG129" s="36">
        <v>0</v>
      </c>
      <c r="BH129" s="36">
        <v>0</v>
      </c>
      <c r="BI129" s="36">
        <v>0</v>
      </c>
      <c r="BJ129" s="36">
        <v>6.6047561472646983</v>
      </c>
      <c r="BK129" s="37">
        <f t="shared" si="17"/>
        <v>45.245786835586685</v>
      </c>
    </row>
    <row r="130" spans="1:63">
      <c r="A130" s="6"/>
      <c r="B130" s="11" t="s">
        <v>201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36">
        <v>0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0</v>
      </c>
      <c r="AY130" s="36">
        <v>0</v>
      </c>
      <c r="AZ130" s="36">
        <v>0</v>
      </c>
      <c r="BA130" s="36">
        <v>0</v>
      </c>
      <c r="BB130" s="36">
        <v>0</v>
      </c>
      <c r="BC130" s="36">
        <v>0</v>
      </c>
      <c r="BD130" s="36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36">
        <v>0</v>
      </c>
      <c r="BK130" s="37">
        <f t="shared" si="17"/>
        <v>0</v>
      </c>
    </row>
    <row r="131" spans="1:63">
      <c r="A131" s="6"/>
      <c r="B131" s="11" t="s">
        <v>202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P131" s="36">
        <v>0</v>
      </c>
      <c r="AQ131" s="36">
        <v>0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0</v>
      </c>
      <c r="AY131" s="36">
        <v>0</v>
      </c>
      <c r="AZ131" s="36">
        <v>0</v>
      </c>
      <c r="BA131" s="36">
        <v>0</v>
      </c>
      <c r="BB131" s="36">
        <v>0</v>
      </c>
      <c r="BC131" s="36">
        <v>0</v>
      </c>
      <c r="BD131" s="36">
        <v>0</v>
      </c>
      <c r="BE131" s="36">
        <v>0</v>
      </c>
      <c r="BF131" s="36">
        <v>0</v>
      </c>
      <c r="BG131" s="36">
        <v>0</v>
      </c>
      <c r="BH131" s="36">
        <v>0</v>
      </c>
      <c r="BI131" s="36">
        <v>0</v>
      </c>
      <c r="BJ131" s="36">
        <v>0</v>
      </c>
      <c r="BK131" s="37">
        <f t="shared" si="17"/>
        <v>0</v>
      </c>
    </row>
    <row r="132" spans="1:63" s="16" customFormat="1">
      <c r="A132" s="6"/>
      <c r="B132" s="14" t="s">
        <v>89</v>
      </c>
      <c r="C132" s="43">
        <f>SUM(C120:C131)</f>
        <v>0</v>
      </c>
      <c r="D132" s="43">
        <f t="shared" ref="D132:BK132" si="18">SUM(D120:D131)</f>
        <v>30.788150378433102</v>
      </c>
      <c r="E132" s="43">
        <f t="shared" si="18"/>
        <v>0</v>
      </c>
      <c r="F132" s="43">
        <f t="shared" si="18"/>
        <v>0</v>
      </c>
      <c r="G132" s="43">
        <f t="shared" si="18"/>
        <v>0</v>
      </c>
      <c r="H132" s="43">
        <f t="shared" si="18"/>
        <v>6.3924163802711034</v>
      </c>
      <c r="I132" s="43">
        <f t="shared" si="18"/>
        <v>379.65884215313218</v>
      </c>
      <c r="J132" s="43">
        <f t="shared" si="18"/>
        <v>0</v>
      </c>
      <c r="K132" s="43">
        <f t="shared" si="18"/>
        <v>0</v>
      </c>
      <c r="L132" s="43">
        <f t="shared" si="18"/>
        <v>110.59384677882821</v>
      </c>
      <c r="M132" s="43">
        <f t="shared" si="18"/>
        <v>0</v>
      </c>
      <c r="N132" s="43">
        <f t="shared" si="18"/>
        <v>0</v>
      </c>
      <c r="O132" s="43">
        <f t="shared" si="18"/>
        <v>0</v>
      </c>
      <c r="P132" s="43">
        <f t="shared" si="18"/>
        <v>0</v>
      </c>
      <c r="Q132" s="43">
        <f t="shared" si="18"/>
        <v>0</v>
      </c>
      <c r="R132" s="43">
        <f t="shared" si="18"/>
        <v>1.0507398718213998</v>
      </c>
      <c r="S132" s="43">
        <f t="shared" si="18"/>
        <v>0</v>
      </c>
      <c r="T132" s="43">
        <f t="shared" si="18"/>
        <v>0</v>
      </c>
      <c r="U132" s="43">
        <f t="shared" si="18"/>
        <v>0</v>
      </c>
      <c r="V132" s="43">
        <f t="shared" si="18"/>
        <v>0.61614295499930005</v>
      </c>
      <c r="W132" s="43">
        <f t="shared" si="18"/>
        <v>0</v>
      </c>
      <c r="X132" s="43">
        <f t="shared" si="18"/>
        <v>0</v>
      </c>
      <c r="Y132" s="43">
        <f t="shared" si="18"/>
        <v>0</v>
      </c>
      <c r="Z132" s="43">
        <f t="shared" si="18"/>
        <v>0</v>
      </c>
      <c r="AA132" s="43">
        <f t="shared" si="18"/>
        <v>0</v>
      </c>
      <c r="AB132" s="43">
        <f t="shared" si="18"/>
        <v>0</v>
      </c>
      <c r="AC132" s="43">
        <f t="shared" si="18"/>
        <v>0</v>
      </c>
      <c r="AD132" s="43">
        <f t="shared" si="18"/>
        <v>0</v>
      </c>
      <c r="AE132" s="43">
        <f t="shared" si="18"/>
        <v>0</v>
      </c>
      <c r="AF132" s="43">
        <f t="shared" si="18"/>
        <v>0</v>
      </c>
      <c r="AG132" s="43">
        <f t="shared" si="18"/>
        <v>0</v>
      </c>
      <c r="AH132" s="43">
        <f t="shared" si="18"/>
        <v>0</v>
      </c>
      <c r="AI132" s="43">
        <f t="shared" si="18"/>
        <v>0</v>
      </c>
      <c r="AJ132" s="43">
        <f t="shared" si="18"/>
        <v>0</v>
      </c>
      <c r="AK132" s="43">
        <f t="shared" si="18"/>
        <v>0</v>
      </c>
      <c r="AL132" s="43">
        <f t="shared" si="18"/>
        <v>0</v>
      </c>
      <c r="AM132" s="43">
        <f t="shared" si="18"/>
        <v>0</v>
      </c>
      <c r="AN132" s="43">
        <f t="shared" si="18"/>
        <v>0</v>
      </c>
      <c r="AO132" s="43">
        <f t="shared" si="18"/>
        <v>0</v>
      </c>
      <c r="AP132" s="43">
        <f t="shared" si="18"/>
        <v>0</v>
      </c>
      <c r="AQ132" s="43">
        <f t="shared" si="18"/>
        <v>0</v>
      </c>
      <c r="AR132" s="43">
        <f t="shared" si="18"/>
        <v>0</v>
      </c>
      <c r="AS132" s="43">
        <f t="shared" si="18"/>
        <v>0</v>
      </c>
      <c r="AT132" s="43">
        <f t="shared" si="18"/>
        <v>0</v>
      </c>
      <c r="AU132" s="43">
        <f t="shared" si="18"/>
        <v>0</v>
      </c>
      <c r="AV132" s="43">
        <f t="shared" si="18"/>
        <v>220.9489874405057</v>
      </c>
      <c r="AW132" s="43">
        <f t="shared" si="18"/>
        <v>109.63701292675759</v>
      </c>
      <c r="AX132" s="43">
        <f t="shared" si="18"/>
        <v>0</v>
      </c>
      <c r="AY132" s="43">
        <f t="shared" si="18"/>
        <v>0</v>
      </c>
      <c r="AZ132" s="43">
        <f t="shared" si="18"/>
        <v>354.22546480370335</v>
      </c>
      <c r="BA132" s="43">
        <f t="shared" si="18"/>
        <v>0</v>
      </c>
      <c r="BB132" s="43">
        <f t="shared" si="18"/>
        <v>0</v>
      </c>
      <c r="BC132" s="43">
        <f t="shared" si="18"/>
        <v>0</v>
      </c>
      <c r="BD132" s="43">
        <f t="shared" si="18"/>
        <v>0</v>
      </c>
      <c r="BE132" s="43">
        <f t="shared" si="18"/>
        <v>0</v>
      </c>
      <c r="BF132" s="43">
        <f t="shared" si="18"/>
        <v>68.609798121634455</v>
      </c>
      <c r="BG132" s="43">
        <f t="shared" si="18"/>
        <v>8.630557507564399</v>
      </c>
      <c r="BH132" s="43">
        <f t="shared" si="18"/>
        <v>0</v>
      </c>
      <c r="BI132" s="43">
        <f t="shared" si="18"/>
        <v>0</v>
      </c>
      <c r="BJ132" s="43">
        <f t="shared" si="18"/>
        <v>42.921352676122098</v>
      </c>
      <c r="BK132" s="43">
        <f t="shared" si="18"/>
        <v>1334.0733119937729</v>
      </c>
    </row>
    <row r="133" spans="1:63">
      <c r="A133" s="6"/>
      <c r="B133" s="14" t="s">
        <v>87</v>
      </c>
      <c r="C133" s="39">
        <f t="shared" ref="C133:AH133" si="19">C117+C132</f>
        <v>0</v>
      </c>
      <c r="D133" s="39">
        <f t="shared" si="19"/>
        <v>31.608773803533001</v>
      </c>
      <c r="E133" s="39">
        <f t="shared" si="19"/>
        <v>0</v>
      </c>
      <c r="F133" s="39">
        <f t="shared" si="19"/>
        <v>0</v>
      </c>
      <c r="G133" s="39">
        <f t="shared" si="19"/>
        <v>0</v>
      </c>
      <c r="H133" s="39">
        <f t="shared" si="19"/>
        <v>6.7628742840330034</v>
      </c>
      <c r="I133" s="39">
        <f t="shared" si="19"/>
        <v>380.09048490426551</v>
      </c>
      <c r="J133" s="39">
        <f t="shared" si="19"/>
        <v>0</v>
      </c>
      <c r="K133" s="39">
        <f t="shared" si="19"/>
        <v>0</v>
      </c>
      <c r="L133" s="39">
        <f t="shared" si="19"/>
        <v>110.69752294376111</v>
      </c>
      <c r="M133" s="39">
        <f t="shared" si="19"/>
        <v>0</v>
      </c>
      <c r="N133" s="39">
        <f t="shared" si="19"/>
        <v>0</v>
      </c>
      <c r="O133" s="39">
        <f t="shared" si="19"/>
        <v>0</v>
      </c>
      <c r="P133" s="39">
        <f t="shared" si="19"/>
        <v>0</v>
      </c>
      <c r="Q133" s="39">
        <f t="shared" si="19"/>
        <v>0</v>
      </c>
      <c r="R133" s="39">
        <f t="shared" si="19"/>
        <v>1.2347696746843997</v>
      </c>
      <c r="S133" s="39">
        <f t="shared" si="19"/>
        <v>0</v>
      </c>
      <c r="T133" s="39">
        <f t="shared" si="19"/>
        <v>0</v>
      </c>
      <c r="U133" s="39">
        <f t="shared" si="19"/>
        <v>0</v>
      </c>
      <c r="V133" s="39">
        <f t="shared" si="19"/>
        <v>0.61614295499930005</v>
      </c>
      <c r="W133" s="39">
        <f t="shared" si="19"/>
        <v>0</v>
      </c>
      <c r="X133" s="39">
        <f t="shared" si="19"/>
        <v>0</v>
      </c>
      <c r="Y133" s="39">
        <f t="shared" si="19"/>
        <v>0</v>
      </c>
      <c r="Z133" s="39">
        <f t="shared" si="19"/>
        <v>0</v>
      </c>
      <c r="AA133" s="39">
        <f t="shared" si="19"/>
        <v>0</v>
      </c>
      <c r="AB133" s="39">
        <f t="shared" si="19"/>
        <v>0</v>
      </c>
      <c r="AC133" s="39">
        <f t="shared" si="19"/>
        <v>0</v>
      </c>
      <c r="AD133" s="39">
        <f t="shared" si="19"/>
        <v>0</v>
      </c>
      <c r="AE133" s="39">
        <f t="shared" si="19"/>
        <v>0</v>
      </c>
      <c r="AF133" s="39">
        <f t="shared" si="19"/>
        <v>0</v>
      </c>
      <c r="AG133" s="39">
        <f t="shared" si="19"/>
        <v>0</v>
      </c>
      <c r="AH133" s="39">
        <f t="shared" si="19"/>
        <v>0</v>
      </c>
      <c r="AI133" s="39">
        <f t="shared" ref="AI133:BK133" si="20">AI117+AI132</f>
        <v>0</v>
      </c>
      <c r="AJ133" s="39">
        <f t="shared" si="20"/>
        <v>0</v>
      </c>
      <c r="AK133" s="39">
        <f t="shared" si="20"/>
        <v>0</v>
      </c>
      <c r="AL133" s="39">
        <f t="shared" si="20"/>
        <v>0</v>
      </c>
      <c r="AM133" s="39">
        <f t="shared" si="20"/>
        <v>0</v>
      </c>
      <c r="AN133" s="39">
        <f t="shared" si="20"/>
        <v>0</v>
      </c>
      <c r="AO133" s="39">
        <f t="shared" si="20"/>
        <v>0</v>
      </c>
      <c r="AP133" s="39">
        <f t="shared" si="20"/>
        <v>0</v>
      </c>
      <c r="AQ133" s="39">
        <f t="shared" si="20"/>
        <v>0</v>
      </c>
      <c r="AR133" s="39">
        <f t="shared" si="20"/>
        <v>0</v>
      </c>
      <c r="AS133" s="39">
        <f t="shared" si="20"/>
        <v>0</v>
      </c>
      <c r="AT133" s="39">
        <f t="shared" si="20"/>
        <v>0</v>
      </c>
      <c r="AU133" s="39">
        <f t="shared" si="20"/>
        <v>0</v>
      </c>
      <c r="AV133" s="39">
        <f t="shared" si="20"/>
        <v>279.3351561254546</v>
      </c>
      <c r="AW133" s="39">
        <f t="shared" si="20"/>
        <v>110.96074985839039</v>
      </c>
      <c r="AX133" s="39">
        <f t="shared" si="20"/>
        <v>0</v>
      </c>
      <c r="AY133" s="39">
        <f t="shared" si="20"/>
        <v>0</v>
      </c>
      <c r="AZ133" s="39">
        <f t="shared" si="20"/>
        <v>362.64774020536657</v>
      </c>
      <c r="BA133" s="39">
        <f t="shared" si="20"/>
        <v>0</v>
      </c>
      <c r="BB133" s="39">
        <f t="shared" si="20"/>
        <v>0</v>
      </c>
      <c r="BC133" s="39">
        <f t="shared" si="20"/>
        <v>0</v>
      </c>
      <c r="BD133" s="39">
        <f t="shared" si="20"/>
        <v>0</v>
      </c>
      <c r="BE133" s="39">
        <f t="shared" si="20"/>
        <v>0</v>
      </c>
      <c r="BF133" s="39">
        <f t="shared" si="20"/>
        <v>85.595625562541272</v>
      </c>
      <c r="BG133" s="39">
        <f t="shared" si="20"/>
        <v>9.6620558568308983</v>
      </c>
      <c r="BH133" s="39">
        <f t="shared" si="20"/>
        <v>0</v>
      </c>
      <c r="BI133" s="39">
        <f t="shared" si="20"/>
        <v>0</v>
      </c>
      <c r="BJ133" s="39">
        <f t="shared" si="20"/>
        <v>46.141164345487596</v>
      </c>
      <c r="BK133" s="43">
        <f t="shared" si="20"/>
        <v>1425.3530605193475</v>
      </c>
    </row>
    <row r="134" spans="1:63">
      <c r="A134" s="6"/>
      <c r="B134" s="10"/>
      <c r="C134" s="57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9"/>
    </row>
    <row r="135" spans="1:63">
      <c r="A135" s="6" t="s">
        <v>18</v>
      </c>
      <c r="B135" s="7" t="s">
        <v>8</v>
      </c>
      <c r="C135" s="57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9"/>
    </row>
    <row r="136" spans="1:63">
      <c r="A136" s="6" t="s">
        <v>79</v>
      </c>
      <c r="B136" s="10" t="s">
        <v>19</v>
      </c>
      <c r="C136" s="5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9"/>
    </row>
    <row r="137" spans="1:63">
      <c r="A137" s="6"/>
      <c r="B137" s="11" t="s">
        <v>39</v>
      </c>
      <c r="C137" s="39"/>
      <c r="D137" s="36"/>
      <c r="E137" s="36"/>
      <c r="F137" s="36"/>
      <c r="G137" s="31"/>
      <c r="H137" s="39"/>
      <c r="I137" s="36"/>
      <c r="J137" s="36"/>
      <c r="K137" s="36"/>
      <c r="L137" s="31"/>
      <c r="M137" s="39"/>
      <c r="N137" s="36"/>
      <c r="O137" s="36"/>
      <c r="P137" s="36"/>
      <c r="Q137" s="31"/>
      <c r="R137" s="39"/>
      <c r="S137" s="36"/>
      <c r="T137" s="36"/>
      <c r="U137" s="36"/>
      <c r="V137" s="31"/>
      <c r="W137" s="39"/>
      <c r="X137" s="36"/>
      <c r="Y137" s="36"/>
      <c r="Z137" s="36"/>
      <c r="AA137" s="31"/>
      <c r="AB137" s="39"/>
      <c r="AC137" s="36"/>
      <c r="AD137" s="36"/>
      <c r="AE137" s="36"/>
      <c r="AF137" s="31"/>
      <c r="AG137" s="39"/>
      <c r="AH137" s="36"/>
      <c r="AI137" s="36"/>
      <c r="AJ137" s="36"/>
      <c r="AK137" s="31"/>
      <c r="AL137" s="39"/>
      <c r="AM137" s="36"/>
      <c r="AN137" s="36"/>
      <c r="AO137" s="36"/>
      <c r="AP137" s="31"/>
      <c r="AQ137" s="39"/>
      <c r="AR137" s="36"/>
      <c r="AS137" s="36"/>
      <c r="AT137" s="36"/>
      <c r="AU137" s="31"/>
      <c r="AV137" s="39"/>
      <c r="AW137" s="36"/>
      <c r="AX137" s="36"/>
      <c r="AY137" s="36"/>
      <c r="AZ137" s="31"/>
      <c r="BA137" s="39"/>
      <c r="BB137" s="36"/>
      <c r="BC137" s="36"/>
      <c r="BD137" s="36"/>
      <c r="BE137" s="31"/>
      <c r="BF137" s="39"/>
      <c r="BG137" s="36"/>
      <c r="BH137" s="36"/>
      <c r="BI137" s="36"/>
      <c r="BJ137" s="31"/>
      <c r="BK137" s="40"/>
    </row>
    <row r="138" spans="1:63">
      <c r="A138" s="6"/>
      <c r="B138" s="14" t="s">
        <v>86</v>
      </c>
      <c r="C138" s="39"/>
      <c r="D138" s="36"/>
      <c r="E138" s="36"/>
      <c r="F138" s="36"/>
      <c r="G138" s="31"/>
      <c r="H138" s="39"/>
      <c r="I138" s="36"/>
      <c r="J138" s="36"/>
      <c r="K138" s="36"/>
      <c r="L138" s="31"/>
      <c r="M138" s="39"/>
      <c r="N138" s="36"/>
      <c r="O138" s="36"/>
      <c r="P138" s="36"/>
      <c r="Q138" s="31"/>
      <c r="R138" s="39"/>
      <c r="S138" s="36"/>
      <c r="T138" s="36"/>
      <c r="U138" s="36"/>
      <c r="V138" s="31"/>
      <c r="W138" s="39"/>
      <c r="X138" s="36"/>
      <c r="Y138" s="36"/>
      <c r="Z138" s="36"/>
      <c r="AA138" s="31"/>
      <c r="AB138" s="39"/>
      <c r="AC138" s="36"/>
      <c r="AD138" s="36"/>
      <c r="AE138" s="36"/>
      <c r="AF138" s="31"/>
      <c r="AG138" s="39"/>
      <c r="AH138" s="36"/>
      <c r="AI138" s="36"/>
      <c r="AJ138" s="36"/>
      <c r="AK138" s="31"/>
      <c r="AL138" s="39"/>
      <c r="AM138" s="36"/>
      <c r="AN138" s="36"/>
      <c r="AO138" s="36"/>
      <c r="AP138" s="31"/>
      <c r="AQ138" s="39"/>
      <c r="AR138" s="36"/>
      <c r="AS138" s="36"/>
      <c r="AT138" s="36"/>
      <c r="AU138" s="31"/>
      <c r="AV138" s="39"/>
      <c r="AW138" s="36"/>
      <c r="AX138" s="36"/>
      <c r="AY138" s="36"/>
      <c r="AZ138" s="31"/>
      <c r="BA138" s="39"/>
      <c r="BB138" s="36"/>
      <c r="BC138" s="36"/>
      <c r="BD138" s="36"/>
      <c r="BE138" s="31"/>
      <c r="BF138" s="39"/>
      <c r="BG138" s="36"/>
      <c r="BH138" s="36"/>
      <c r="BI138" s="36"/>
      <c r="BJ138" s="31"/>
      <c r="BK138" s="40"/>
    </row>
    <row r="139" spans="1:63">
      <c r="A139" s="6"/>
      <c r="B139" s="10"/>
      <c r="C139" s="57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9"/>
    </row>
    <row r="140" spans="1:63">
      <c r="A140" s="6" t="s">
        <v>4</v>
      </c>
      <c r="B140" s="7" t="s">
        <v>9</v>
      </c>
      <c r="C140" s="5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9"/>
    </row>
    <row r="141" spans="1:63">
      <c r="A141" s="6" t="s">
        <v>79</v>
      </c>
      <c r="B141" s="10" t="s">
        <v>20</v>
      </c>
      <c r="C141" s="57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9"/>
    </row>
    <row r="142" spans="1:63">
      <c r="A142" s="6"/>
      <c r="B142" s="11" t="s">
        <v>39</v>
      </c>
      <c r="C142" s="39"/>
      <c r="D142" s="36"/>
      <c r="E142" s="36"/>
      <c r="F142" s="36"/>
      <c r="G142" s="31"/>
      <c r="H142" s="39"/>
      <c r="I142" s="36"/>
      <c r="J142" s="36"/>
      <c r="K142" s="36"/>
      <c r="L142" s="31"/>
      <c r="M142" s="39"/>
      <c r="N142" s="36"/>
      <c r="O142" s="36"/>
      <c r="P142" s="36"/>
      <c r="Q142" s="31"/>
      <c r="R142" s="39"/>
      <c r="S142" s="36"/>
      <c r="T142" s="36"/>
      <c r="U142" s="36"/>
      <c r="V142" s="31"/>
      <c r="W142" s="39"/>
      <c r="X142" s="36"/>
      <c r="Y142" s="36"/>
      <c r="Z142" s="36"/>
      <c r="AA142" s="31"/>
      <c r="AB142" s="39"/>
      <c r="AC142" s="36"/>
      <c r="AD142" s="36"/>
      <c r="AE142" s="36"/>
      <c r="AF142" s="31"/>
      <c r="AG142" s="39"/>
      <c r="AH142" s="36"/>
      <c r="AI142" s="36"/>
      <c r="AJ142" s="36"/>
      <c r="AK142" s="31"/>
      <c r="AL142" s="39"/>
      <c r="AM142" s="36"/>
      <c r="AN142" s="36"/>
      <c r="AO142" s="36"/>
      <c r="AP142" s="31"/>
      <c r="AQ142" s="39"/>
      <c r="AR142" s="36"/>
      <c r="AS142" s="36"/>
      <c r="AT142" s="36"/>
      <c r="AU142" s="31"/>
      <c r="AV142" s="39"/>
      <c r="AW142" s="36"/>
      <c r="AX142" s="36"/>
      <c r="AY142" s="36"/>
      <c r="AZ142" s="31"/>
      <c r="BA142" s="39"/>
      <c r="BB142" s="36"/>
      <c r="BC142" s="36"/>
      <c r="BD142" s="36"/>
      <c r="BE142" s="31"/>
      <c r="BF142" s="39"/>
      <c r="BG142" s="36"/>
      <c r="BH142" s="36"/>
      <c r="BI142" s="36"/>
      <c r="BJ142" s="31"/>
      <c r="BK142" s="40"/>
    </row>
    <row r="143" spans="1:63" s="16" customFormat="1">
      <c r="A143" s="6"/>
      <c r="B143" s="14" t="s">
        <v>88</v>
      </c>
      <c r="C143" s="43"/>
      <c r="D143" s="44"/>
      <c r="E143" s="44"/>
      <c r="F143" s="44"/>
      <c r="G143" s="45"/>
      <c r="H143" s="43"/>
      <c r="I143" s="44"/>
      <c r="J143" s="44"/>
      <c r="K143" s="44"/>
      <c r="L143" s="45"/>
      <c r="M143" s="43"/>
      <c r="N143" s="44"/>
      <c r="O143" s="44"/>
      <c r="P143" s="44"/>
      <c r="Q143" s="45"/>
      <c r="R143" s="43"/>
      <c r="S143" s="44"/>
      <c r="T143" s="44"/>
      <c r="U143" s="44"/>
      <c r="V143" s="45"/>
      <c r="W143" s="43"/>
      <c r="X143" s="44"/>
      <c r="Y143" s="44"/>
      <c r="Z143" s="44"/>
      <c r="AA143" s="45"/>
      <c r="AB143" s="43"/>
      <c r="AC143" s="44"/>
      <c r="AD143" s="44"/>
      <c r="AE143" s="44"/>
      <c r="AF143" s="45"/>
      <c r="AG143" s="43"/>
      <c r="AH143" s="44"/>
      <c r="AI143" s="44"/>
      <c r="AJ143" s="44"/>
      <c r="AK143" s="45"/>
      <c r="AL143" s="43"/>
      <c r="AM143" s="44"/>
      <c r="AN143" s="44"/>
      <c r="AO143" s="44"/>
      <c r="AP143" s="45"/>
      <c r="AQ143" s="43"/>
      <c r="AR143" s="44"/>
      <c r="AS143" s="44"/>
      <c r="AT143" s="44"/>
      <c r="AU143" s="45"/>
      <c r="AV143" s="43"/>
      <c r="AW143" s="44"/>
      <c r="AX143" s="44"/>
      <c r="AY143" s="44"/>
      <c r="AZ143" s="45"/>
      <c r="BA143" s="43"/>
      <c r="BB143" s="44"/>
      <c r="BC143" s="44"/>
      <c r="BD143" s="44"/>
      <c r="BE143" s="45"/>
      <c r="BF143" s="43"/>
      <c r="BG143" s="44"/>
      <c r="BH143" s="44"/>
      <c r="BI143" s="44"/>
      <c r="BJ143" s="45"/>
      <c r="BK143" s="38"/>
    </row>
    <row r="144" spans="1:63">
      <c r="A144" s="6" t="s">
        <v>80</v>
      </c>
      <c r="B144" s="10" t="s">
        <v>21</v>
      </c>
      <c r="C144" s="5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9"/>
    </row>
    <row r="145" spans="1:65">
      <c r="A145" s="6"/>
      <c r="B145" s="11" t="s">
        <v>39</v>
      </c>
      <c r="C145" s="39"/>
      <c r="D145" s="36"/>
      <c r="E145" s="36"/>
      <c r="F145" s="36"/>
      <c r="G145" s="31"/>
      <c r="H145" s="39"/>
      <c r="I145" s="36"/>
      <c r="J145" s="36"/>
      <c r="K145" s="36"/>
      <c r="L145" s="31"/>
      <c r="M145" s="39"/>
      <c r="N145" s="36"/>
      <c r="O145" s="36"/>
      <c r="P145" s="36"/>
      <c r="Q145" s="31"/>
      <c r="R145" s="39"/>
      <c r="S145" s="36"/>
      <c r="T145" s="36"/>
      <c r="U145" s="36"/>
      <c r="V145" s="31"/>
      <c r="W145" s="39"/>
      <c r="X145" s="36"/>
      <c r="Y145" s="36"/>
      <c r="Z145" s="36"/>
      <c r="AA145" s="31"/>
      <c r="AB145" s="39"/>
      <c r="AC145" s="36"/>
      <c r="AD145" s="36"/>
      <c r="AE145" s="36"/>
      <c r="AF145" s="31"/>
      <c r="AG145" s="39"/>
      <c r="AH145" s="36"/>
      <c r="AI145" s="36"/>
      <c r="AJ145" s="36"/>
      <c r="AK145" s="31"/>
      <c r="AL145" s="39"/>
      <c r="AM145" s="36"/>
      <c r="AN145" s="36"/>
      <c r="AO145" s="36"/>
      <c r="AP145" s="31"/>
      <c r="AQ145" s="39"/>
      <c r="AR145" s="36"/>
      <c r="AS145" s="36"/>
      <c r="AT145" s="36"/>
      <c r="AU145" s="31"/>
      <c r="AV145" s="39"/>
      <c r="AW145" s="36"/>
      <c r="AX145" s="36"/>
      <c r="AY145" s="36"/>
      <c r="AZ145" s="31"/>
      <c r="BA145" s="39"/>
      <c r="BB145" s="36"/>
      <c r="BC145" s="36"/>
      <c r="BD145" s="36"/>
      <c r="BE145" s="31"/>
      <c r="BF145" s="39"/>
      <c r="BG145" s="36"/>
      <c r="BH145" s="36"/>
      <c r="BI145" s="36"/>
      <c r="BJ145" s="31"/>
      <c r="BK145" s="40"/>
    </row>
    <row r="146" spans="1:65" s="16" customFormat="1">
      <c r="A146" s="6"/>
      <c r="B146" s="14" t="s">
        <v>89</v>
      </c>
      <c r="C146" s="43"/>
      <c r="D146" s="44"/>
      <c r="E146" s="44"/>
      <c r="F146" s="44"/>
      <c r="G146" s="45"/>
      <c r="H146" s="43"/>
      <c r="I146" s="44"/>
      <c r="J146" s="44"/>
      <c r="K146" s="44"/>
      <c r="L146" s="45"/>
      <c r="M146" s="43"/>
      <c r="N146" s="44"/>
      <c r="O146" s="44"/>
      <c r="P146" s="44"/>
      <c r="Q146" s="45"/>
      <c r="R146" s="43"/>
      <c r="S146" s="44"/>
      <c r="T146" s="44"/>
      <c r="U146" s="44"/>
      <c r="V146" s="45"/>
      <c r="W146" s="43"/>
      <c r="X146" s="44"/>
      <c r="Y146" s="44"/>
      <c r="Z146" s="44"/>
      <c r="AA146" s="45"/>
      <c r="AB146" s="43"/>
      <c r="AC146" s="44"/>
      <c r="AD146" s="44"/>
      <c r="AE146" s="44"/>
      <c r="AF146" s="45"/>
      <c r="AG146" s="43"/>
      <c r="AH146" s="44"/>
      <c r="AI146" s="44"/>
      <c r="AJ146" s="44"/>
      <c r="AK146" s="45"/>
      <c r="AL146" s="43"/>
      <c r="AM146" s="44"/>
      <c r="AN146" s="44"/>
      <c r="AO146" s="44"/>
      <c r="AP146" s="45"/>
      <c r="AQ146" s="43"/>
      <c r="AR146" s="44"/>
      <c r="AS146" s="44"/>
      <c r="AT146" s="44"/>
      <c r="AU146" s="45"/>
      <c r="AV146" s="43"/>
      <c r="AW146" s="44"/>
      <c r="AX146" s="44"/>
      <c r="AY146" s="44"/>
      <c r="AZ146" s="45"/>
      <c r="BA146" s="43"/>
      <c r="BB146" s="44"/>
      <c r="BC146" s="44"/>
      <c r="BD146" s="44"/>
      <c r="BE146" s="45"/>
      <c r="BF146" s="43"/>
      <c r="BG146" s="44"/>
      <c r="BH146" s="44"/>
      <c r="BI146" s="44"/>
      <c r="BJ146" s="45"/>
      <c r="BK146" s="38"/>
    </row>
    <row r="147" spans="1:65">
      <c r="A147" s="6"/>
      <c r="B147" s="14" t="s">
        <v>87</v>
      </c>
      <c r="C147" s="39"/>
      <c r="D147" s="36"/>
      <c r="E147" s="36"/>
      <c r="F147" s="36"/>
      <c r="G147" s="31"/>
      <c r="H147" s="39"/>
      <c r="I147" s="36"/>
      <c r="J147" s="36"/>
      <c r="K147" s="36"/>
      <c r="L147" s="31"/>
      <c r="M147" s="39"/>
      <c r="N147" s="36"/>
      <c r="O147" s="36"/>
      <c r="P147" s="36"/>
      <c r="Q147" s="31"/>
      <c r="R147" s="39"/>
      <c r="S147" s="36"/>
      <c r="T147" s="36"/>
      <c r="U147" s="36"/>
      <c r="V147" s="31"/>
      <c r="W147" s="39"/>
      <c r="X147" s="36"/>
      <c r="Y147" s="36"/>
      <c r="Z147" s="36"/>
      <c r="AA147" s="31"/>
      <c r="AB147" s="39"/>
      <c r="AC147" s="36"/>
      <c r="AD147" s="36"/>
      <c r="AE147" s="36"/>
      <c r="AF147" s="31"/>
      <c r="AG147" s="39"/>
      <c r="AH147" s="36"/>
      <c r="AI147" s="36"/>
      <c r="AJ147" s="36"/>
      <c r="AK147" s="31"/>
      <c r="AL147" s="39"/>
      <c r="AM147" s="36"/>
      <c r="AN147" s="36"/>
      <c r="AO147" s="36"/>
      <c r="AP147" s="31"/>
      <c r="AQ147" s="39"/>
      <c r="AR147" s="36"/>
      <c r="AS147" s="36"/>
      <c r="AT147" s="36"/>
      <c r="AU147" s="31"/>
      <c r="AV147" s="39"/>
      <c r="AW147" s="36"/>
      <c r="AX147" s="36"/>
      <c r="AY147" s="36"/>
      <c r="AZ147" s="31"/>
      <c r="BA147" s="39"/>
      <c r="BB147" s="36"/>
      <c r="BC147" s="36"/>
      <c r="BD147" s="36"/>
      <c r="BE147" s="31"/>
      <c r="BF147" s="39"/>
      <c r="BG147" s="36"/>
      <c r="BH147" s="36"/>
      <c r="BI147" s="36"/>
      <c r="BJ147" s="31"/>
      <c r="BK147" s="40"/>
    </row>
    <row r="148" spans="1:65">
      <c r="A148" s="6"/>
      <c r="B148" s="10"/>
      <c r="C148" s="5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9"/>
    </row>
    <row r="149" spans="1:65">
      <c r="A149" s="6" t="s">
        <v>22</v>
      </c>
      <c r="B149" s="7" t="s">
        <v>23</v>
      </c>
      <c r="C149" s="57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9"/>
    </row>
    <row r="150" spans="1:65">
      <c r="A150" s="6" t="s">
        <v>79</v>
      </c>
      <c r="B150" s="10" t="s">
        <v>24</v>
      </c>
      <c r="C150" s="57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9"/>
    </row>
    <row r="151" spans="1:65">
      <c r="A151" s="6"/>
      <c r="B151" s="11" t="s">
        <v>39</v>
      </c>
      <c r="C151" s="39"/>
      <c r="D151" s="36"/>
      <c r="E151" s="36"/>
      <c r="F151" s="36"/>
      <c r="G151" s="31"/>
      <c r="H151" s="39"/>
      <c r="I151" s="36"/>
      <c r="J151" s="36"/>
      <c r="K151" s="36"/>
      <c r="L151" s="31"/>
      <c r="M151" s="39"/>
      <c r="N151" s="36"/>
      <c r="O151" s="36"/>
      <c r="P151" s="36"/>
      <c r="Q151" s="31"/>
      <c r="R151" s="39"/>
      <c r="S151" s="36"/>
      <c r="T151" s="36"/>
      <c r="U151" s="36"/>
      <c r="V151" s="31"/>
      <c r="W151" s="39"/>
      <c r="X151" s="36"/>
      <c r="Y151" s="36"/>
      <c r="Z151" s="36"/>
      <c r="AA151" s="31"/>
      <c r="AB151" s="39"/>
      <c r="AC151" s="36"/>
      <c r="AD151" s="36"/>
      <c r="AE151" s="36"/>
      <c r="AF151" s="31"/>
      <c r="AG151" s="39"/>
      <c r="AH151" s="36"/>
      <c r="AI151" s="36"/>
      <c r="AJ151" s="36"/>
      <c r="AK151" s="31"/>
      <c r="AL151" s="39"/>
      <c r="AM151" s="36"/>
      <c r="AN151" s="36"/>
      <c r="AO151" s="36"/>
      <c r="AP151" s="31"/>
      <c r="AQ151" s="39"/>
      <c r="AR151" s="36"/>
      <c r="AS151" s="36"/>
      <c r="AT151" s="36"/>
      <c r="AU151" s="31"/>
      <c r="AV151" s="39"/>
      <c r="AW151" s="36"/>
      <c r="AX151" s="36"/>
      <c r="AY151" s="36"/>
      <c r="AZ151" s="31"/>
      <c r="BA151" s="39"/>
      <c r="BB151" s="36"/>
      <c r="BC151" s="36"/>
      <c r="BD151" s="36"/>
      <c r="BE151" s="31"/>
      <c r="BF151" s="39"/>
      <c r="BG151" s="36"/>
      <c r="BH151" s="36"/>
      <c r="BI151" s="36"/>
      <c r="BJ151" s="31"/>
      <c r="BK151" s="40"/>
    </row>
    <row r="152" spans="1:65">
      <c r="A152" s="6"/>
      <c r="B152" s="11" t="s">
        <v>203</v>
      </c>
      <c r="C152" s="36">
        <v>0</v>
      </c>
      <c r="D152" s="36">
        <v>0.48990411693329999</v>
      </c>
      <c r="E152" s="36">
        <v>0</v>
      </c>
      <c r="F152" s="36">
        <v>0</v>
      </c>
      <c r="G152" s="36">
        <v>0</v>
      </c>
      <c r="H152" s="36">
        <v>0.15826024379930012</v>
      </c>
      <c r="I152" s="36">
        <v>0</v>
      </c>
      <c r="J152" s="36">
        <v>0</v>
      </c>
      <c r="K152" s="36">
        <v>0</v>
      </c>
      <c r="L152" s="36">
        <v>4.3935255333299998E-2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5.0360133533E-2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6">
        <v>0</v>
      </c>
      <c r="AL152" s="36">
        <v>0</v>
      </c>
      <c r="AM152" s="36">
        <v>0</v>
      </c>
      <c r="AN152" s="36">
        <v>0</v>
      </c>
      <c r="AO152" s="36">
        <v>0</v>
      </c>
      <c r="AP152" s="36">
        <v>0</v>
      </c>
      <c r="AQ152" s="36">
        <v>0</v>
      </c>
      <c r="AR152" s="36">
        <v>0</v>
      </c>
      <c r="AS152" s="36">
        <v>0</v>
      </c>
      <c r="AT152" s="36">
        <v>0</v>
      </c>
      <c r="AU152" s="36">
        <v>0</v>
      </c>
      <c r="AV152" s="36">
        <v>2.5110660245726146</v>
      </c>
      <c r="AW152" s="36">
        <v>3.3809799259664004</v>
      </c>
      <c r="AX152" s="36">
        <v>0</v>
      </c>
      <c r="AY152" s="36">
        <v>0</v>
      </c>
      <c r="AZ152" s="36">
        <v>5.5858331238313008</v>
      </c>
      <c r="BA152" s="36">
        <v>0</v>
      </c>
      <c r="BB152" s="36">
        <v>0</v>
      </c>
      <c r="BC152" s="36">
        <v>0</v>
      </c>
      <c r="BD152" s="36">
        <v>0</v>
      </c>
      <c r="BE152" s="36">
        <v>0</v>
      </c>
      <c r="BF152" s="36">
        <v>0.38979876019139997</v>
      </c>
      <c r="BG152" s="36">
        <v>0.42615941549999997</v>
      </c>
      <c r="BH152" s="36">
        <v>0</v>
      </c>
      <c r="BI152" s="36">
        <v>0</v>
      </c>
      <c r="BJ152" s="36">
        <v>0.11596322979990001</v>
      </c>
      <c r="BK152" s="37">
        <f t="shared" ref="BK152:BK153" si="21">SUM(C152:BJ152)</f>
        <v>13.152260229460516</v>
      </c>
    </row>
    <row r="153" spans="1:65">
      <c r="A153" s="6"/>
      <c r="B153" s="11" t="s">
        <v>204</v>
      </c>
      <c r="C153" s="36">
        <v>0</v>
      </c>
      <c r="D153" s="36">
        <v>0.50933959916659999</v>
      </c>
      <c r="E153" s="36">
        <v>0</v>
      </c>
      <c r="F153" s="36">
        <v>0</v>
      </c>
      <c r="G153" s="36">
        <v>0</v>
      </c>
      <c r="H153" s="36">
        <v>0.11696496219939997</v>
      </c>
      <c r="I153" s="36">
        <v>0</v>
      </c>
      <c r="J153" s="36">
        <v>0</v>
      </c>
      <c r="K153" s="36">
        <v>0</v>
      </c>
      <c r="L153" s="36">
        <v>6.8239519999999999E-4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1.7909110566299999E-2</v>
      </c>
      <c r="S153" s="36">
        <v>0</v>
      </c>
      <c r="T153" s="36">
        <v>0</v>
      </c>
      <c r="U153" s="36">
        <v>0</v>
      </c>
      <c r="V153" s="36">
        <v>9.8353207333000004E-3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36">
        <v>0</v>
      </c>
      <c r="AL153" s="36">
        <v>0</v>
      </c>
      <c r="AM153" s="36">
        <v>0</v>
      </c>
      <c r="AN153" s="36">
        <v>0</v>
      </c>
      <c r="AO153" s="36">
        <v>0</v>
      </c>
      <c r="AP153" s="36">
        <v>0</v>
      </c>
      <c r="AQ153" s="36">
        <v>0</v>
      </c>
      <c r="AR153" s="36">
        <v>0</v>
      </c>
      <c r="AS153" s="36">
        <v>0</v>
      </c>
      <c r="AT153" s="36">
        <v>0</v>
      </c>
      <c r="AU153" s="36">
        <v>0</v>
      </c>
      <c r="AV153" s="36">
        <v>7.4162856206730821</v>
      </c>
      <c r="AW153" s="36">
        <v>0.36348355376660002</v>
      </c>
      <c r="AX153" s="36">
        <v>0</v>
      </c>
      <c r="AY153" s="36">
        <v>0</v>
      </c>
      <c r="AZ153" s="36">
        <v>11.580109561363301</v>
      </c>
      <c r="BA153" s="36">
        <v>0</v>
      </c>
      <c r="BB153" s="36">
        <v>0</v>
      </c>
      <c r="BC153" s="36">
        <v>0</v>
      </c>
      <c r="BD153" s="36">
        <v>0</v>
      </c>
      <c r="BE153" s="36">
        <v>0</v>
      </c>
      <c r="BF153" s="36">
        <v>0.74160709419410031</v>
      </c>
      <c r="BG153" s="36">
        <v>1.4446928850998999</v>
      </c>
      <c r="BH153" s="36">
        <v>0</v>
      </c>
      <c r="BI153" s="36">
        <v>0</v>
      </c>
      <c r="BJ153" s="36">
        <v>0.65912190516630009</v>
      </c>
      <c r="BK153" s="37">
        <f t="shared" si="21"/>
        <v>22.860032008128886</v>
      </c>
    </row>
    <row r="154" spans="1:65" s="16" customFormat="1">
      <c r="A154" s="6"/>
      <c r="B154" s="14" t="s">
        <v>86</v>
      </c>
      <c r="C154" s="43">
        <f>SUM(C152:C153)</f>
        <v>0</v>
      </c>
      <c r="D154" s="44">
        <f t="shared" ref="D154:BJ154" si="22">SUM(D152:D153)</f>
        <v>0.99924371609989993</v>
      </c>
      <c r="E154" s="44">
        <f t="shared" si="22"/>
        <v>0</v>
      </c>
      <c r="F154" s="44">
        <f t="shared" si="22"/>
        <v>0</v>
      </c>
      <c r="G154" s="45">
        <f t="shared" si="22"/>
        <v>0</v>
      </c>
      <c r="H154" s="43">
        <f t="shared" si="22"/>
        <v>0.2752252059987001</v>
      </c>
      <c r="I154" s="44">
        <f t="shared" si="22"/>
        <v>0</v>
      </c>
      <c r="J154" s="44">
        <f t="shared" si="22"/>
        <v>0</v>
      </c>
      <c r="K154" s="44">
        <f t="shared" si="22"/>
        <v>0</v>
      </c>
      <c r="L154" s="45">
        <f t="shared" si="22"/>
        <v>4.4617650533299996E-2</v>
      </c>
      <c r="M154" s="43">
        <f t="shared" si="22"/>
        <v>0</v>
      </c>
      <c r="N154" s="44">
        <f t="shared" si="22"/>
        <v>0</v>
      </c>
      <c r="O154" s="44">
        <f t="shared" si="22"/>
        <v>0</v>
      </c>
      <c r="P154" s="44">
        <f t="shared" si="22"/>
        <v>0</v>
      </c>
      <c r="Q154" s="45">
        <f t="shared" si="22"/>
        <v>0</v>
      </c>
      <c r="R154" s="43">
        <f t="shared" si="22"/>
        <v>6.8269244099299992E-2</v>
      </c>
      <c r="S154" s="44">
        <f t="shared" si="22"/>
        <v>0</v>
      </c>
      <c r="T154" s="44">
        <f t="shared" si="22"/>
        <v>0</v>
      </c>
      <c r="U154" s="44">
        <f t="shared" si="22"/>
        <v>0</v>
      </c>
      <c r="V154" s="45">
        <f t="shared" si="22"/>
        <v>9.8353207333000004E-3</v>
      </c>
      <c r="W154" s="43">
        <f t="shared" si="22"/>
        <v>0</v>
      </c>
      <c r="X154" s="44">
        <f t="shared" si="22"/>
        <v>0</v>
      </c>
      <c r="Y154" s="44">
        <f t="shared" si="22"/>
        <v>0</v>
      </c>
      <c r="Z154" s="44">
        <f t="shared" si="22"/>
        <v>0</v>
      </c>
      <c r="AA154" s="45">
        <f t="shared" si="22"/>
        <v>0</v>
      </c>
      <c r="AB154" s="43">
        <f t="shared" si="22"/>
        <v>0</v>
      </c>
      <c r="AC154" s="44">
        <f t="shared" si="22"/>
        <v>0</v>
      </c>
      <c r="AD154" s="44">
        <f t="shared" si="22"/>
        <v>0</v>
      </c>
      <c r="AE154" s="44">
        <f t="shared" si="22"/>
        <v>0</v>
      </c>
      <c r="AF154" s="45">
        <f t="shared" si="22"/>
        <v>0</v>
      </c>
      <c r="AG154" s="43">
        <f t="shared" si="22"/>
        <v>0</v>
      </c>
      <c r="AH154" s="44">
        <f t="shared" si="22"/>
        <v>0</v>
      </c>
      <c r="AI154" s="44">
        <f t="shared" si="22"/>
        <v>0</v>
      </c>
      <c r="AJ154" s="44">
        <f t="shared" si="22"/>
        <v>0</v>
      </c>
      <c r="AK154" s="45">
        <f t="shared" si="22"/>
        <v>0</v>
      </c>
      <c r="AL154" s="43">
        <f t="shared" si="22"/>
        <v>0</v>
      </c>
      <c r="AM154" s="44">
        <f t="shared" si="22"/>
        <v>0</v>
      </c>
      <c r="AN154" s="44">
        <f t="shared" si="22"/>
        <v>0</v>
      </c>
      <c r="AO154" s="44">
        <f t="shared" si="22"/>
        <v>0</v>
      </c>
      <c r="AP154" s="45">
        <f t="shared" si="22"/>
        <v>0</v>
      </c>
      <c r="AQ154" s="43">
        <f t="shared" si="22"/>
        <v>0</v>
      </c>
      <c r="AR154" s="44">
        <f t="shared" si="22"/>
        <v>0</v>
      </c>
      <c r="AS154" s="44">
        <f t="shared" si="22"/>
        <v>0</v>
      </c>
      <c r="AT154" s="44">
        <f t="shared" si="22"/>
        <v>0</v>
      </c>
      <c r="AU154" s="45">
        <f t="shared" si="22"/>
        <v>0</v>
      </c>
      <c r="AV154" s="43">
        <f t="shared" si="22"/>
        <v>9.9273516452456967</v>
      </c>
      <c r="AW154" s="44">
        <f t="shared" si="22"/>
        <v>3.7444634797330005</v>
      </c>
      <c r="AX154" s="44">
        <f t="shared" si="22"/>
        <v>0</v>
      </c>
      <c r="AY154" s="44">
        <f t="shared" si="22"/>
        <v>0</v>
      </c>
      <c r="AZ154" s="45">
        <f t="shared" si="22"/>
        <v>17.165942685194601</v>
      </c>
      <c r="BA154" s="43">
        <f t="shared" si="22"/>
        <v>0</v>
      </c>
      <c r="BB154" s="44">
        <f t="shared" si="22"/>
        <v>0</v>
      </c>
      <c r="BC154" s="44">
        <f t="shared" si="22"/>
        <v>0</v>
      </c>
      <c r="BD154" s="44">
        <f t="shared" si="22"/>
        <v>0</v>
      </c>
      <c r="BE154" s="45">
        <f t="shared" si="22"/>
        <v>0</v>
      </c>
      <c r="BF154" s="43">
        <f t="shared" si="22"/>
        <v>1.1314058543855003</v>
      </c>
      <c r="BG154" s="44">
        <f t="shared" si="22"/>
        <v>1.8708523005998998</v>
      </c>
      <c r="BH154" s="44">
        <f t="shared" si="22"/>
        <v>0</v>
      </c>
      <c r="BI154" s="44">
        <f t="shared" si="22"/>
        <v>0</v>
      </c>
      <c r="BJ154" s="45">
        <f t="shared" si="22"/>
        <v>0.77508513496620013</v>
      </c>
      <c r="BK154" s="38">
        <f>SUM(BK152:BK153)</f>
        <v>36.012292237589406</v>
      </c>
    </row>
    <row r="155" spans="1:65">
      <c r="A155" s="6"/>
      <c r="B155" s="17"/>
      <c r="C155" s="57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9"/>
    </row>
    <row r="156" spans="1:65">
      <c r="A156" s="6"/>
      <c r="B156" s="18" t="s">
        <v>101</v>
      </c>
      <c r="C156" s="46">
        <f t="shared" ref="C156:AH156" si="23">+C110+C133+C154</f>
        <v>0</v>
      </c>
      <c r="D156" s="46">
        <f t="shared" si="23"/>
        <v>354.82542324209851</v>
      </c>
      <c r="E156" s="46">
        <f t="shared" si="23"/>
        <v>0</v>
      </c>
      <c r="F156" s="46">
        <f t="shared" si="23"/>
        <v>0</v>
      </c>
      <c r="G156" s="46">
        <f t="shared" si="23"/>
        <v>0</v>
      </c>
      <c r="H156" s="46">
        <f t="shared" si="23"/>
        <v>22.379586364664402</v>
      </c>
      <c r="I156" s="46">
        <f t="shared" si="23"/>
        <v>10130.656511873378</v>
      </c>
      <c r="J156" s="46">
        <f t="shared" si="23"/>
        <v>1091.3003374936657</v>
      </c>
      <c r="K156" s="46">
        <f t="shared" si="23"/>
        <v>0</v>
      </c>
      <c r="L156" s="46">
        <f t="shared" si="23"/>
        <v>900.55829397814352</v>
      </c>
      <c r="M156" s="46">
        <f t="shared" si="23"/>
        <v>0</v>
      </c>
      <c r="N156" s="46">
        <f t="shared" si="23"/>
        <v>0</v>
      </c>
      <c r="O156" s="46">
        <f t="shared" si="23"/>
        <v>0</v>
      </c>
      <c r="P156" s="46">
        <f t="shared" si="23"/>
        <v>0</v>
      </c>
      <c r="Q156" s="46">
        <f t="shared" si="23"/>
        <v>0</v>
      </c>
      <c r="R156" s="46">
        <f t="shared" si="23"/>
        <v>4.3749897566399989</v>
      </c>
      <c r="S156" s="46">
        <f t="shared" si="23"/>
        <v>728.43454165839853</v>
      </c>
      <c r="T156" s="46">
        <f t="shared" si="23"/>
        <v>30.3812778064332</v>
      </c>
      <c r="U156" s="46">
        <f t="shared" si="23"/>
        <v>2.6450717171333</v>
      </c>
      <c r="V156" s="46">
        <f t="shared" si="23"/>
        <v>13.437571085264301</v>
      </c>
      <c r="W156" s="46">
        <f t="shared" si="23"/>
        <v>0</v>
      </c>
      <c r="X156" s="46">
        <f t="shared" si="23"/>
        <v>0</v>
      </c>
      <c r="Y156" s="46">
        <f t="shared" si="23"/>
        <v>0</v>
      </c>
      <c r="Z156" s="46">
        <f t="shared" si="23"/>
        <v>0</v>
      </c>
      <c r="AA156" s="46">
        <f t="shared" si="23"/>
        <v>0</v>
      </c>
      <c r="AB156" s="46">
        <f t="shared" si="23"/>
        <v>0</v>
      </c>
      <c r="AC156" s="46">
        <f t="shared" si="23"/>
        <v>0</v>
      </c>
      <c r="AD156" s="46">
        <f t="shared" si="23"/>
        <v>0</v>
      </c>
      <c r="AE156" s="46">
        <f t="shared" si="23"/>
        <v>0</v>
      </c>
      <c r="AF156" s="46">
        <f t="shared" si="23"/>
        <v>0</v>
      </c>
      <c r="AG156" s="46">
        <f t="shared" si="23"/>
        <v>0</v>
      </c>
      <c r="AH156" s="46">
        <f t="shared" si="23"/>
        <v>0</v>
      </c>
      <c r="AI156" s="46">
        <f t="shared" ref="AI156:BK156" si="24">+AI110+AI133+AI154</f>
        <v>0</v>
      </c>
      <c r="AJ156" s="46">
        <f t="shared" si="24"/>
        <v>0</v>
      </c>
      <c r="AK156" s="46">
        <f t="shared" si="24"/>
        <v>0</v>
      </c>
      <c r="AL156" s="46">
        <f t="shared" si="24"/>
        <v>0</v>
      </c>
      <c r="AM156" s="46">
        <f t="shared" si="24"/>
        <v>0</v>
      </c>
      <c r="AN156" s="46">
        <f t="shared" si="24"/>
        <v>0</v>
      </c>
      <c r="AO156" s="46">
        <f t="shared" si="24"/>
        <v>0</v>
      </c>
      <c r="AP156" s="46">
        <f t="shared" si="24"/>
        <v>0</v>
      </c>
      <c r="AQ156" s="46">
        <f t="shared" si="24"/>
        <v>0</v>
      </c>
      <c r="AR156" s="46">
        <f t="shared" si="24"/>
        <v>1.7126953076332001</v>
      </c>
      <c r="AS156" s="46">
        <f t="shared" si="24"/>
        <v>0</v>
      </c>
      <c r="AT156" s="46">
        <f t="shared" si="24"/>
        <v>0</v>
      </c>
      <c r="AU156" s="46">
        <f t="shared" si="24"/>
        <v>0</v>
      </c>
      <c r="AV156" s="46">
        <f t="shared" si="24"/>
        <v>534.65404580466918</v>
      </c>
      <c r="AW156" s="46">
        <f t="shared" si="24"/>
        <v>3738.4764716761124</v>
      </c>
      <c r="AX156" s="46">
        <f t="shared" si="24"/>
        <v>780.4086011480664</v>
      </c>
      <c r="AY156" s="46">
        <f t="shared" si="24"/>
        <v>13.9834519227666</v>
      </c>
      <c r="AZ156" s="46">
        <f t="shared" si="24"/>
        <v>3485.0692013129101</v>
      </c>
      <c r="BA156" s="46">
        <f t="shared" si="24"/>
        <v>0</v>
      </c>
      <c r="BB156" s="46">
        <f t="shared" si="24"/>
        <v>0</v>
      </c>
      <c r="BC156" s="46">
        <f t="shared" si="24"/>
        <v>0</v>
      </c>
      <c r="BD156" s="46">
        <f t="shared" si="24"/>
        <v>0</v>
      </c>
      <c r="BE156" s="46">
        <f t="shared" si="24"/>
        <v>0</v>
      </c>
      <c r="BF156" s="46">
        <f t="shared" si="24"/>
        <v>134.20815192426676</v>
      </c>
      <c r="BG156" s="46">
        <f t="shared" si="24"/>
        <v>772.0824488395275</v>
      </c>
      <c r="BH156" s="46">
        <f t="shared" si="24"/>
        <v>0.90833765616659989</v>
      </c>
      <c r="BI156" s="46">
        <f t="shared" si="24"/>
        <v>0</v>
      </c>
      <c r="BJ156" s="46">
        <f t="shared" si="24"/>
        <v>177.91993734906717</v>
      </c>
      <c r="BK156" s="108">
        <f t="shared" si="24"/>
        <v>22918.416947917001</v>
      </c>
      <c r="BM156" s="50"/>
    </row>
    <row r="157" spans="1:65">
      <c r="A157" s="6"/>
      <c r="B157" s="18"/>
      <c r="C157" s="60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61"/>
    </row>
    <row r="158" spans="1:65">
      <c r="A158" s="6" t="s">
        <v>5</v>
      </c>
      <c r="B158" s="19" t="s">
        <v>26</v>
      </c>
      <c r="C158" s="60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61"/>
    </row>
    <row r="159" spans="1:65">
      <c r="A159" s="6"/>
      <c r="B159" s="11" t="s">
        <v>39</v>
      </c>
      <c r="C159" s="36"/>
      <c r="D159" s="36"/>
      <c r="E159" s="36"/>
      <c r="F159" s="36"/>
      <c r="G159" s="47"/>
      <c r="H159" s="39"/>
      <c r="I159" s="36"/>
      <c r="J159" s="36"/>
      <c r="K159" s="36"/>
      <c r="L159" s="47"/>
      <c r="M159" s="39"/>
      <c r="N159" s="36"/>
      <c r="O159" s="36"/>
      <c r="P159" s="36"/>
      <c r="Q159" s="47"/>
      <c r="R159" s="39"/>
      <c r="S159" s="36"/>
      <c r="T159" s="36"/>
      <c r="U159" s="36"/>
      <c r="V159" s="31"/>
      <c r="W159" s="48"/>
      <c r="X159" s="36"/>
      <c r="Y159" s="36"/>
      <c r="Z159" s="36"/>
      <c r="AA159" s="47"/>
      <c r="AB159" s="39"/>
      <c r="AC159" s="36"/>
      <c r="AD159" s="36"/>
      <c r="AE159" s="36"/>
      <c r="AF159" s="47"/>
      <c r="AG159" s="39"/>
      <c r="AH159" s="36"/>
      <c r="AI159" s="36"/>
      <c r="AJ159" s="36"/>
      <c r="AK159" s="47"/>
      <c r="AL159" s="39"/>
      <c r="AM159" s="36"/>
      <c r="AN159" s="36"/>
      <c r="AO159" s="36"/>
      <c r="AP159" s="47"/>
      <c r="AQ159" s="39"/>
      <c r="AR159" s="36"/>
      <c r="AS159" s="36"/>
      <c r="AT159" s="36"/>
      <c r="AU159" s="47"/>
      <c r="AV159" s="39"/>
      <c r="AW159" s="36"/>
      <c r="AX159" s="36"/>
      <c r="AY159" s="36"/>
      <c r="AZ159" s="47"/>
      <c r="BA159" s="39"/>
      <c r="BB159" s="36"/>
      <c r="BC159" s="36"/>
      <c r="BD159" s="36"/>
      <c r="BE159" s="47"/>
      <c r="BF159" s="39"/>
      <c r="BG159" s="36"/>
      <c r="BH159" s="36"/>
      <c r="BI159" s="36"/>
      <c r="BJ159" s="47"/>
      <c r="BK159" s="49"/>
    </row>
    <row r="160" spans="1:65" ht="13.5" thickBot="1">
      <c r="A160" s="20"/>
      <c r="B160" s="14" t="s">
        <v>86</v>
      </c>
      <c r="C160" s="36"/>
      <c r="D160" s="36"/>
      <c r="E160" s="36"/>
      <c r="F160" s="36"/>
      <c r="G160" s="47"/>
      <c r="H160" s="39"/>
      <c r="I160" s="36"/>
      <c r="J160" s="36"/>
      <c r="K160" s="36"/>
      <c r="L160" s="47"/>
      <c r="M160" s="39"/>
      <c r="N160" s="36"/>
      <c r="O160" s="36"/>
      <c r="P160" s="36"/>
      <c r="Q160" s="47"/>
      <c r="R160" s="39"/>
      <c r="S160" s="36"/>
      <c r="T160" s="36"/>
      <c r="U160" s="36"/>
      <c r="V160" s="31"/>
      <c r="W160" s="48"/>
      <c r="X160" s="36"/>
      <c r="Y160" s="36"/>
      <c r="Z160" s="36"/>
      <c r="AA160" s="47"/>
      <c r="AB160" s="39"/>
      <c r="AC160" s="36"/>
      <c r="AD160" s="36"/>
      <c r="AE160" s="36"/>
      <c r="AF160" s="47"/>
      <c r="AG160" s="39"/>
      <c r="AH160" s="36"/>
      <c r="AI160" s="36"/>
      <c r="AJ160" s="36"/>
      <c r="AK160" s="47"/>
      <c r="AL160" s="39"/>
      <c r="AM160" s="36"/>
      <c r="AN160" s="36"/>
      <c r="AO160" s="36"/>
      <c r="AP160" s="47"/>
      <c r="AQ160" s="39"/>
      <c r="AR160" s="36"/>
      <c r="AS160" s="36"/>
      <c r="AT160" s="36"/>
      <c r="AU160" s="47"/>
      <c r="AV160" s="39"/>
      <c r="AW160" s="36"/>
      <c r="AX160" s="36"/>
      <c r="AY160" s="36"/>
      <c r="AZ160" s="47"/>
      <c r="BA160" s="39"/>
      <c r="BB160" s="36"/>
      <c r="BC160" s="36"/>
      <c r="BD160" s="36"/>
      <c r="BE160" s="47"/>
      <c r="BF160" s="39"/>
      <c r="BG160" s="36"/>
      <c r="BH160" s="36"/>
      <c r="BI160" s="36"/>
      <c r="BJ160" s="47"/>
      <c r="BK160" s="49"/>
    </row>
    <row r="161" spans="1:63">
      <c r="A161" s="16"/>
      <c r="B161" s="21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1"/>
    </row>
    <row r="162" spans="1:63">
      <c r="A162" s="16"/>
      <c r="B162" s="16" t="s">
        <v>29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2" t="s">
        <v>40</v>
      </c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1"/>
    </row>
    <row r="163" spans="1:63">
      <c r="A163" s="16"/>
      <c r="B163" s="16" t="s">
        <v>30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3" t="s">
        <v>32</v>
      </c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1"/>
    </row>
    <row r="164" spans="1:63">
      <c r="C164" s="50"/>
      <c r="D164" s="50"/>
      <c r="E164" s="50"/>
      <c r="F164" s="50"/>
      <c r="G164" s="50"/>
      <c r="H164" s="50"/>
      <c r="I164" s="50"/>
      <c r="J164" s="50"/>
      <c r="K164" s="50"/>
      <c r="L164" s="53" t="s">
        <v>33</v>
      </c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1"/>
    </row>
    <row r="165" spans="1:63">
      <c r="B165" s="16" t="s">
        <v>35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3" t="s">
        <v>100</v>
      </c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1"/>
    </row>
    <row r="166" spans="1:63">
      <c r="B166" s="16" t="s">
        <v>36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4" t="s">
        <v>102</v>
      </c>
      <c r="M166" s="55"/>
      <c r="N166" s="55"/>
      <c r="O166" s="55"/>
      <c r="P166" s="55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1"/>
    </row>
    <row r="167" spans="1:63">
      <c r="B167" s="16"/>
      <c r="C167" s="50"/>
      <c r="D167" s="50"/>
      <c r="E167" s="50"/>
      <c r="F167" s="50"/>
      <c r="G167" s="50"/>
      <c r="H167" s="50"/>
      <c r="I167" s="50"/>
      <c r="J167" s="50"/>
      <c r="K167" s="50"/>
      <c r="L167" s="53" t="s">
        <v>34</v>
      </c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1"/>
    </row>
    <row r="168" spans="1:63"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1"/>
    </row>
    <row r="169" spans="1:63"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1"/>
    </row>
    <row r="170" spans="1:63"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1"/>
    </row>
    <row r="171" spans="1:63"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1"/>
    </row>
    <row r="172" spans="1:63"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1"/>
    </row>
    <row r="173" spans="1:63"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1"/>
    </row>
    <row r="174" spans="1:63"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1"/>
    </row>
    <row r="175" spans="1:63">
      <c r="B175" s="16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1"/>
    </row>
  </sheetData>
  <mergeCells count="49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91:BK91"/>
    <mergeCell ref="AL4:AP4"/>
    <mergeCell ref="AQ4:AU4"/>
    <mergeCell ref="AV4:AZ4"/>
    <mergeCell ref="BA4:BE4"/>
    <mergeCell ref="BF4:BJ4"/>
    <mergeCell ref="C6:BK6"/>
    <mergeCell ref="C7:BK7"/>
    <mergeCell ref="C13:BK13"/>
    <mergeCell ref="C18:BK18"/>
    <mergeCell ref="C85:BK85"/>
    <mergeCell ref="C88:BK88"/>
    <mergeCell ref="C148:BK148"/>
    <mergeCell ref="C111:BK111"/>
    <mergeCell ref="C112:BK112"/>
    <mergeCell ref="C113:BK113"/>
    <mergeCell ref="C118:BK118"/>
    <mergeCell ref="C134:BK134"/>
    <mergeCell ref="C135:BK135"/>
    <mergeCell ref="C136:BK136"/>
    <mergeCell ref="C139:BK139"/>
    <mergeCell ref="C140:BK140"/>
    <mergeCell ref="C141:BK141"/>
    <mergeCell ref="C144:BK144"/>
    <mergeCell ref="C149:BK149"/>
    <mergeCell ref="C150:BK150"/>
    <mergeCell ref="C155:BK155"/>
    <mergeCell ref="C157:BK157"/>
    <mergeCell ref="C158:BK158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6"/>
  <sheetViews>
    <sheetView showGridLines="0" tabSelected="1" topLeftCell="B1" workbookViewId="0">
      <pane xSplit="2" ySplit="4" topLeftCell="D32" activePane="bottomRight" state="frozen"/>
      <selection activeCell="B1" sqref="B1"/>
      <selection pane="topRight" activeCell="D1" sqref="D1"/>
      <selection pane="bottomLeft" activeCell="B5" sqref="B5"/>
      <selection pane="bottomRight" activeCell="K42" sqref="K42"/>
    </sheetView>
  </sheetViews>
  <sheetFormatPr defaultRowHeight="12.75"/>
  <cols>
    <col min="1" max="1" width="2.28515625" style="22" customWidth="1"/>
    <col min="2" max="2" width="9.140625" style="22"/>
    <col min="3" max="3" width="25.28515625" style="22" bestFit="1" customWidth="1"/>
    <col min="4" max="4" width="14.5703125" style="22" bestFit="1" customWidth="1"/>
    <col min="5" max="6" width="18.28515625" style="22" bestFit="1" customWidth="1"/>
    <col min="7" max="7" width="17" style="22" customWidth="1"/>
    <col min="8" max="8" width="14.42578125" style="22" customWidth="1"/>
    <col min="9" max="9" width="15.85546875" style="22" bestFit="1" customWidth="1"/>
    <col min="10" max="10" width="17" style="22" bestFit="1" customWidth="1"/>
    <col min="11" max="11" width="11.85546875" style="22" bestFit="1" customWidth="1"/>
    <col min="12" max="12" width="19.85546875" style="22" bestFit="1" customWidth="1"/>
    <col min="13" max="13" width="10.5703125" style="22" bestFit="1" customWidth="1"/>
    <col min="14" max="16384" width="9.140625" style="22"/>
  </cols>
  <sheetData>
    <row r="2" spans="2:14">
      <c r="B2" s="105" t="s">
        <v>205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2:14">
      <c r="B3" s="105" t="s">
        <v>207</v>
      </c>
      <c r="C3" s="106"/>
      <c r="D3" s="106"/>
      <c r="E3" s="106"/>
      <c r="F3" s="106"/>
      <c r="G3" s="106"/>
      <c r="H3" s="106"/>
      <c r="I3" s="106"/>
      <c r="J3" s="106"/>
      <c r="K3" s="106"/>
      <c r="L3" s="107"/>
    </row>
    <row r="4" spans="2:14" ht="38.25">
      <c r="B4" s="12" t="s">
        <v>78</v>
      </c>
      <c r="C4" s="23" t="s">
        <v>41</v>
      </c>
      <c r="D4" s="35" t="s">
        <v>90</v>
      </c>
      <c r="E4" s="35" t="s">
        <v>91</v>
      </c>
      <c r="F4" s="35" t="s">
        <v>7</v>
      </c>
      <c r="G4" s="23" t="s">
        <v>8</v>
      </c>
      <c r="H4" s="35" t="s">
        <v>23</v>
      </c>
      <c r="I4" s="23" t="s">
        <v>96</v>
      </c>
      <c r="J4" s="23" t="s">
        <v>97</v>
      </c>
      <c r="K4" s="35" t="s">
        <v>77</v>
      </c>
      <c r="L4" s="23" t="s">
        <v>98</v>
      </c>
    </row>
    <row r="5" spans="2:14">
      <c r="B5" s="27">
        <v>1</v>
      </c>
      <c r="C5" s="28" t="s">
        <v>42</v>
      </c>
      <c r="D5" s="29">
        <v>0</v>
      </c>
      <c r="E5" s="29">
        <v>0</v>
      </c>
      <c r="F5" s="29">
        <v>1.301977E-2</v>
      </c>
      <c r="G5" s="24"/>
      <c r="H5" s="24">
        <v>0</v>
      </c>
      <c r="I5" s="24"/>
      <c r="J5" s="24"/>
      <c r="K5" s="25">
        <f>SUM(D5:H5)</f>
        <v>1.301977E-2</v>
      </c>
      <c r="L5" s="24"/>
    </row>
    <row r="6" spans="2:14">
      <c r="B6" s="27">
        <v>2</v>
      </c>
      <c r="C6" s="30" t="s">
        <v>43</v>
      </c>
      <c r="D6" s="29">
        <v>1.1954665333000001E-3</v>
      </c>
      <c r="E6" s="29">
        <v>4.2596744107296995</v>
      </c>
      <c r="F6" s="29">
        <v>1.7100554965517991</v>
      </c>
      <c r="G6" s="24"/>
      <c r="H6" s="24">
        <v>6.9168285166200008E-2</v>
      </c>
      <c r="I6" s="24"/>
      <c r="J6" s="24"/>
      <c r="K6" s="25">
        <f t="shared" ref="K6:K41" si="0">SUM(D6:H6)</f>
        <v>6.0400936589809993</v>
      </c>
      <c r="L6" s="24"/>
      <c r="N6" s="32"/>
    </row>
    <row r="7" spans="2:14">
      <c r="B7" s="27">
        <v>3</v>
      </c>
      <c r="C7" s="28" t="s">
        <v>44</v>
      </c>
      <c r="D7" s="29">
        <v>0</v>
      </c>
      <c r="E7" s="29">
        <v>9.9917653333299994E-2</v>
      </c>
      <c r="F7" s="29">
        <v>3.6216303666000002E-3</v>
      </c>
      <c r="G7" s="24"/>
      <c r="H7" s="24">
        <v>0</v>
      </c>
      <c r="I7" s="24"/>
      <c r="J7" s="24"/>
      <c r="K7" s="25">
        <f t="shared" si="0"/>
        <v>0.10353928369989999</v>
      </c>
      <c r="L7" s="24"/>
      <c r="N7" s="32"/>
    </row>
    <row r="8" spans="2:14">
      <c r="B8" s="27">
        <v>4</v>
      </c>
      <c r="C8" s="30" t="s">
        <v>45</v>
      </c>
      <c r="D8" s="29">
        <v>1.0494840633300001E-2</v>
      </c>
      <c r="E8" s="29">
        <v>6.7596587817636964</v>
      </c>
      <c r="F8" s="29">
        <v>1.0963192018631995</v>
      </c>
      <c r="G8" s="24"/>
      <c r="H8" s="24">
        <v>3.4125880331999999E-3</v>
      </c>
      <c r="I8" s="24"/>
      <c r="J8" s="24"/>
      <c r="K8" s="25">
        <f t="shared" si="0"/>
        <v>7.8698854122933959</v>
      </c>
      <c r="L8" s="24"/>
      <c r="N8" s="32"/>
    </row>
    <row r="9" spans="2:14">
      <c r="B9" s="27">
        <v>5</v>
      </c>
      <c r="C9" s="30" t="s">
        <v>46</v>
      </c>
      <c r="D9" s="29">
        <v>7.4494023966400008E-2</v>
      </c>
      <c r="E9" s="29">
        <v>11.043742830730402</v>
      </c>
      <c r="F9" s="29">
        <v>2.4300307626229984</v>
      </c>
      <c r="G9" s="24"/>
      <c r="H9" s="24">
        <v>2.3872488799600002E-2</v>
      </c>
      <c r="I9" s="24"/>
      <c r="J9" s="24"/>
      <c r="K9" s="25">
        <f t="shared" si="0"/>
        <v>13.5721401061194</v>
      </c>
      <c r="L9" s="24"/>
      <c r="N9" s="32"/>
    </row>
    <row r="10" spans="2:14">
      <c r="B10" s="27">
        <v>6</v>
      </c>
      <c r="C10" s="30" t="s">
        <v>47</v>
      </c>
      <c r="D10" s="29">
        <v>9.5447332466400012E-2</v>
      </c>
      <c r="E10" s="29">
        <v>6.066255914362503</v>
      </c>
      <c r="F10" s="29">
        <v>6.7094873797904064</v>
      </c>
      <c r="G10" s="24"/>
      <c r="H10" s="24">
        <v>1.3098438333E-3</v>
      </c>
      <c r="I10" s="24"/>
      <c r="J10" s="24"/>
      <c r="K10" s="25">
        <f t="shared" si="0"/>
        <v>12.872500470452609</v>
      </c>
      <c r="L10" s="24"/>
      <c r="N10" s="32"/>
    </row>
    <row r="11" spans="2:14">
      <c r="B11" s="27">
        <v>7</v>
      </c>
      <c r="C11" s="30" t="s">
        <v>48</v>
      </c>
      <c r="D11" s="29">
        <v>0.1149685079998</v>
      </c>
      <c r="E11" s="29">
        <v>0.77191055599920011</v>
      </c>
      <c r="F11" s="29">
        <v>1.1617636903952984</v>
      </c>
      <c r="G11" s="24"/>
      <c r="H11" s="24">
        <v>5.8873526659999995E-4</v>
      </c>
      <c r="I11" s="24"/>
      <c r="J11" s="24"/>
      <c r="K11" s="25">
        <f t="shared" si="0"/>
        <v>2.0492314896608983</v>
      </c>
      <c r="L11" s="24"/>
      <c r="N11" s="32"/>
    </row>
    <row r="12" spans="2:14">
      <c r="B12" s="27">
        <v>8</v>
      </c>
      <c r="C12" s="28" t="s">
        <v>49</v>
      </c>
      <c r="D12" s="29">
        <v>0</v>
      </c>
      <c r="E12" s="29">
        <v>0</v>
      </c>
      <c r="F12" s="29">
        <v>0</v>
      </c>
      <c r="G12" s="24"/>
      <c r="H12" s="24">
        <v>0</v>
      </c>
      <c r="I12" s="24"/>
      <c r="J12" s="24"/>
      <c r="K12" s="25">
        <f t="shared" si="0"/>
        <v>0</v>
      </c>
      <c r="L12" s="24"/>
      <c r="N12" s="32"/>
    </row>
    <row r="13" spans="2:14">
      <c r="B13" s="27">
        <v>9</v>
      </c>
      <c r="C13" s="28" t="s">
        <v>50</v>
      </c>
      <c r="D13" s="29">
        <v>0</v>
      </c>
      <c r="E13" s="29">
        <v>0</v>
      </c>
      <c r="F13" s="29">
        <v>0</v>
      </c>
      <c r="G13" s="24"/>
      <c r="H13" s="24">
        <v>0</v>
      </c>
      <c r="I13" s="24"/>
      <c r="J13" s="24"/>
      <c r="K13" s="25">
        <f t="shared" si="0"/>
        <v>0</v>
      </c>
      <c r="L13" s="24"/>
      <c r="N13" s="32"/>
    </row>
    <row r="14" spans="2:14">
      <c r="B14" s="27">
        <v>10</v>
      </c>
      <c r="C14" s="30" t="s">
        <v>51</v>
      </c>
      <c r="D14" s="29">
        <v>1.0344544530664999</v>
      </c>
      <c r="E14" s="29">
        <v>39.0821677672646</v>
      </c>
      <c r="F14" s="29">
        <v>7.9826140603636011</v>
      </c>
      <c r="G14" s="24"/>
      <c r="H14" s="24">
        <v>1.2610750458996001</v>
      </c>
      <c r="I14" s="24"/>
      <c r="J14" s="24"/>
      <c r="K14" s="25">
        <f t="shared" si="0"/>
        <v>49.360311326594307</v>
      </c>
      <c r="L14" s="24"/>
      <c r="N14" s="32"/>
    </row>
    <row r="15" spans="2:14">
      <c r="B15" s="27">
        <v>11</v>
      </c>
      <c r="C15" s="30" t="s">
        <v>52</v>
      </c>
      <c r="D15" s="29">
        <v>74.212265983794964</v>
      </c>
      <c r="E15" s="29">
        <v>310.51857390533024</v>
      </c>
      <c r="F15" s="29">
        <v>68.450890413165297</v>
      </c>
      <c r="G15" s="24"/>
      <c r="H15" s="24">
        <v>0.36912727659639999</v>
      </c>
      <c r="I15" s="24"/>
      <c r="J15" s="24"/>
      <c r="K15" s="25">
        <f t="shared" si="0"/>
        <v>453.55085757888685</v>
      </c>
      <c r="L15" s="24"/>
      <c r="N15" s="32"/>
    </row>
    <row r="16" spans="2:14">
      <c r="B16" s="27">
        <v>12</v>
      </c>
      <c r="C16" s="30" t="s">
        <v>53</v>
      </c>
      <c r="D16" s="29">
        <v>496.97047968179862</v>
      </c>
      <c r="E16" s="29">
        <v>955.36459201103912</v>
      </c>
      <c r="F16" s="29">
        <v>11.786702640833003</v>
      </c>
      <c r="G16" s="24"/>
      <c r="H16" s="24">
        <v>0.80633275976539986</v>
      </c>
      <c r="I16" s="24"/>
      <c r="J16" s="24"/>
      <c r="K16" s="25">
        <f t="shared" si="0"/>
        <v>1464.9281070934362</v>
      </c>
      <c r="L16" s="24"/>
      <c r="N16" s="32"/>
    </row>
    <row r="17" spans="2:14">
      <c r="B17" s="27">
        <v>13</v>
      </c>
      <c r="C17" s="30" t="s">
        <v>54</v>
      </c>
      <c r="D17" s="29">
        <v>0</v>
      </c>
      <c r="E17" s="29">
        <v>4.3553092463659011</v>
      </c>
      <c r="F17" s="29">
        <v>0.89458171673130016</v>
      </c>
      <c r="G17" s="24"/>
      <c r="H17" s="24">
        <v>5.4794806660000007E-4</v>
      </c>
      <c r="I17" s="24"/>
      <c r="J17" s="24"/>
      <c r="K17" s="25">
        <f t="shared" si="0"/>
        <v>5.2504389111638012</v>
      </c>
      <c r="L17" s="24"/>
      <c r="N17" s="32"/>
    </row>
    <row r="18" spans="2:14">
      <c r="B18" s="27">
        <v>14</v>
      </c>
      <c r="C18" s="30" t="s">
        <v>55</v>
      </c>
      <c r="D18" s="29">
        <v>0</v>
      </c>
      <c r="E18" s="29">
        <v>0.68959868603300012</v>
      </c>
      <c r="F18" s="29">
        <v>0.17690335803149995</v>
      </c>
      <c r="G18" s="24"/>
      <c r="H18" s="24">
        <v>2.1917925332999998E-3</v>
      </c>
      <c r="I18" s="24"/>
      <c r="J18" s="24"/>
      <c r="K18" s="25">
        <f t="shared" si="0"/>
        <v>0.86869383659780008</v>
      </c>
      <c r="L18" s="24"/>
      <c r="N18" s="32"/>
    </row>
    <row r="19" spans="2:14">
      <c r="B19" s="27">
        <v>15</v>
      </c>
      <c r="C19" s="30" t="s">
        <v>56</v>
      </c>
      <c r="D19" s="29">
        <v>3.7459110033000002E-2</v>
      </c>
      <c r="E19" s="29">
        <v>3.5779129976973008</v>
      </c>
      <c r="F19" s="29">
        <v>3.875445928520699</v>
      </c>
      <c r="G19" s="24"/>
      <c r="H19" s="24">
        <v>0.11555556179980001</v>
      </c>
      <c r="I19" s="24"/>
      <c r="J19" s="24"/>
      <c r="K19" s="25">
        <f t="shared" si="0"/>
        <v>7.6063735980507996</v>
      </c>
      <c r="L19" s="24"/>
      <c r="N19" s="32"/>
    </row>
    <row r="20" spans="2:14">
      <c r="B20" s="27">
        <v>16</v>
      </c>
      <c r="C20" s="30" t="s">
        <v>57</v>
      </c>
      <c r="D20" s="29">
        <v>179.1702917575291</v>
      </c>
      <c r="E20" s="29">
        <v>1212.1049744266629</v>
      </c>
      <c r="F20" s="29">
        <v>79.583600235031014</v>
      </c>
      <c r="G20" s="24"/>
      <c r="H20" s="24">
        <v>2.4811576180922001</v>
      </c>
      <c r="I20" s="24"/>
      <c r="J20" s="24"/>
      <c r="K20" s="25">
        <f t="shared" si="0"/>
        <v>1473.3400240373155</v>
      </c>
      <c r="L20" s="24"/>
      <c r="N20" s="32"/>
    </row>
    <row r="21" spans="2:14">
      <c r="B21" s="27">
        <v>17</v>
      </c>
      <c r="C21" s="30" t="s">
        <v>58</v>
      </c>
      <c r="D21" s="29">
        <v>9.5879054795662011</v>
      </c>
      <c r="E21" s="29">
        <v>14.243212624356028</v>
      </c>
      <c r="F21" s="29">
        <v>7.2678503681803033</v>
      </c>
      <c r="G21" s="24"/>
      <c r="H21" s="24">
        <v>0.37502349399830015</v>
      </c>
      <c r="I21" s="24"/>
      <c r="J21" s="24"/>
      <c r="K21" s="25">
        <f t="shared" si="0"/>
        <v>31.473991966100833</v>
      </c>
      <c r="L21" s="24"/>
      <c r="N21" s="32"/>
    </row>
    <row r="22" spans="2:14">
      <c r="B22" s="27">
        <v>18</v>
      </c>
      <c r="C22" s="28" t="s">
        <v>59</v>
      </c>
      <c r="D22" s="29">
        <v>0</v>
      </c>
      <c r="E22" s="29">
        <v>0</v>
      </c>
      <c r="F22" s="29">
        <v>0</v>
      </c>
      <c r="G22" s="24"/>
      <c r="H22" s="24">
        <v>0</v>
      </c>
      <c r="I22" s="24"/>
      <c r="J22" s="24"/>
      <c r="K22" s="25">
        <f t="shared" si="0"/>
        <v>0</v>
      </c>
      <c r="L22" s="24"/>
      <c r="N22" s="32"/>
    </row>
    <row r="23" spans="2:14">
      <c r="B23" s="27">
        <v>19</v>
      </c>
      <c r="C23" s="30" t="s">
        <v>60</v>
      </c>
      <c r="D23" s="29">
        <v>0.2910141717659</v>
      </c>
      <c r="E23" s="29">
        <v>6.6753059178582017</v>
      </c>
      <c r="F23" s="29">
        <v>4.7472334511453012</v>
      </c>
      <c r="G23" s="24"/>
      <c r="H23" s="24">
        <v>4.4795498866100014E-2</v>
      </c>
      <c r="I23" s="24"/>
      <c r="J23" s="24"/>
      <c r="K23" s="25">
        <f t="shared" si="0"/>
        <v>11.758349039635503</v>
      </c>
      <c r="L23" s="24"/>
      <c r="N23" s="32"/>
    </row>
    <row r="24" spans="2:14">
      <c r="B24" s="27">
        <v>20</v>
      </c>
      <c r="C24" s="30" t="s">
        <v>61</v>
      </c>
      <c r="D24" s="29">
        <v>5830.296338528834</v>
      </c>
      <c r="E24" s="29">
        <v>6111.9679885527994</v>
      </c>
      <c r="F24" s="29">
        <v>782.98411430034378</v>
      </c>
      <c r="G24" s="24"/>
      <c r="H24" s="24">
        <v>22.195879201969909</v>
      </c>
      <c r="I24" s="24"/>
      <c r="J24" s="24"/>
      <c r="K24" s="25">
        <f t="shared" si="0"/>
        <v>12747.444320583947</v>
      </c>
      <c r="L24" s="24"/>
      <c r="N24" s="32"/>
    </row>
    <row r="25" spans="2:14">
      <c r="B25" s="27">
        <v>21</v>
      </c>
      <c r="C25" s="28" t="s">
        <v>62</v>
      </c>
      <c r="D25" s="29">
        <v>0</v>
      </c>
      <c r="E25" s="29">
        <v>0.25516767333309998</v>
      </c>
      <c r="F25" s="29">
        <v>0.115723208333</v>
      </c>
      <c r="G25" s="24"/>
      <c r="H25" s="24">
        <v>0</v>
      </c>
      <c r="I25" s="24"/>
      <c r="J25" s="24"/>
      <c r="K25" s="25">
        <f t="shared" si="0"/>
        <v>0.37089088166609996</v>
      </c>
      <c r="L25" s="24"/>
      <c r="N25" s="32"/>
    </row>
    <row r="26" spans="2:14">
      <c r="B26" s="27">
        <v>22</v>
      </c>
      <c r="C26" s="30" t="s">
        <v>63</v>
      </c>
      <c r="D26" s="29">
        <v>0</v>
      </c>
      <c r="E26" s="29">
        <v>0.85675982626660008</v>
      </c>
      <c r="F26" s="29">
        <v>1.1416208919664999</v>
      </c>
      <c r="G26" s="24"/>
      <c r="H26" s="24">
        <v>0</v>
      </c>
      <c r="I26" s="24"/>
      <c r="J26" s="24"/>
      <c r="K26" s="25">
        <f t="shared" si="0"/>
        <v>1.9983807182330999</v>
      </c>
      <c r="L26" s="24"/>
      <c r="N26" s="32"/>
    </row>
    <row r="27" spans="2:14">
      <c r="B27" s="27">
        <v>23</v>
      </c>
      <c r="C27" s="28" t="s">
        <v>64</v>
      </c>
      <c r="D27" s="29">
        <v>0</v>
      </c>
      <c r="E27" s="29">
        <v>0</v>
      </c>
      <c r="F27" s="29">
        <v>1.8330672666E-3</v>
      </c>
      <c r="G27" s="24"/>
      <c r="H27" s="24">
        <v>0</v>
      </c>
      <c r="I27" s="24"/>
      <c r="J27" s="24"/>
      <c r="K27" s="25">
        <f t="shared" si="0"/>
        <v>1.8330672666E-3</v>
      </c>
      <c r="L27" s="24"/>
      <c r="N27" s="32"/>
    </row>
    <row r="28" spans="2:14">
      <c r="B28" s="27">
        <v>24</v>
      </c>
      <c r="C28" s="28" t="s">
        <v>65</v>
      </c>
      <c r="D28" s="29">
        <v>0</v>
      </c>
      <c r="E28" s="29">
        <v>9.2539716499699998E-2</v>
      </c>
      <c r="F28" s="29">
        <v>1.89862260998E-2</v>
      </c>
      <c r="G28" s="24"/>
      <c r="H28" s="24">
        <v>0</v>
      </c>
      <c r="I28" s="24"/>
      <c r="J28" s="24"/>
      <c r="K28" s="25">
        <f t="shared" si="0"/>
        <v>0.11152594259949999</v>
      </c>
      <c r="L28" s="24"/>
      <c r="N28" s="32"/>
    </row>
    <row r="29" spans="2:14">
      <c r="B29" s="27">
        <v>25</v>
      </c>
      <c r="C29" s="30" t="s">
        <v>66</v>
      </c>
      <c r="D29" s="29">
        <v>915.02004623559571</v>
      </c>
      <c r="E29" s="29">
        <v>2094.4107416295014</v>
      </c>
      <c r="F29" s="29">
        <v>232.01867667699966</v>
      </c>
      <c r="G29" s="24"/>
      <c r="H29" s="24">
        <v>2.4289953802616</v>
      </c>
      <c r="I29" s="24"/>
      <c r="J29" s="24"/>
      <c r="K29" s="25">
        <f t="shared" si="0"/>
        <v>3243.8784599223586</v>
      </c>
      <c r="L29" s="24"/>
      <c r="N29" s="32"/>
    </row>
    <row r="30" spans="2:14">
      <c r="B30" s="27">
        <v>26</v>
      </c>
      <c r="C30" s="30" t="s">
        <v>67</v>
      </c>
      <c r="D30" s="29">
        <v>2.6005121966500004E-2</v>
      </c>
      <c r="E30" s="29">
        <v>6.4045872068210947</v>
      </c>
      <c r="F30" s="29">
        <v>3.7738121728811023</v>
      </c>
      <c r="G30" s="24"/>
      <c r="H30" s="24">
        <v>2.06833825663E-2</v>
      </c>
      <c r="I30" s="24"/>
      <c r="J30" s="24"/>
      <c r="K30" s="25">
        <f t="shared" si="0"/>
        <v>10.225087884234997</v>
      </c>
      <c r="L30" s="24"/>
      <c r="N30" s="32"/>
    </row>
    <row r="31" spans="2:14">
      <c r="B31" s="27">
        <v>27</v>
      </c>
      <c r="C31" s="30" t="s">
        <v>17</v>
      </c>
      <c r="D31" s="29">
        <v>1.0348728233299999E-2</v>
      </c>
      <c r="E31" s="29">
        <v>15.755141893431594</v>
      </c>
      <c r="F31" s="29">
        <v>4.7319736431915027</v>
      </c>
      <c r="G31" s="24"/>
      <c r="H31" s="24">
        <v>4.1380367433100002E-2</v>
      </c>
      <c r="I31" s="24"/>
      <c r="J31" s="24"/>
      <c r="K31" s="25">
        <f t="shared" si="0"/>
        <v>20.538844632289496</v>
      </c>
      <c r="L31" s="24"/>
      <c r="N31" s="32"/>
    </row>
    <row r="32" spans="2:14">
      <c r="B32" s="27">
        <v>28</v>
      </c>
      <c r="C32" s="30" t="s">
        <v>68</v>
      </c>
      <c r="D32" s="29">
        <v>2.3504746333000001E-3</v>
      </c>
      <c r="E32" s="29">
        <v>2.3832497886324009</v>
      </c>
      <c r="F32" s="29">
        <v>0.24233204383159995</v>
      </c>
      <c r="G32" s="24"/>
      <c r="H32" s="24">
        <v>4.4054512533299998E-2</v>
      </c>
      <c r="I32" s="24"/>
      <c r="J32" s="24"/>
      <c r="K32" s="25">
        <f t="shared" si="0"/>
        <v>2.6719868196306007</v>
      </c>
      <c r="L32" s="24"/>
      <c r="N32" s="32"/>
    </row>
    <row r="33" spans="2:14">
      <c r="B33" s="27">
        <v>29</v>
      </c>
      <c r="C33" s="30" t="s">
        <v>69</v>
      </c>
      <c r="D33" s="29">
        <v>0.47067095053319996</v>
      </c>
      <c r="E33" s="29">
        <v>47.791067036349368</v>
      </c>
      <c r="F33" s="29">
        <v>24.969368704683216</v>
      </c>
      <c r="G33" s="24"/>
      <c r="H33" s="24">
        <v>0.55628773686639987</v>
      </c>
      <c r="I33" s="24"/>
      <c r="J33" s="24"/>
      <c r="K33" s="25">
        <f t="shared" si="0"/>
        <v>73.787394428432179</v>
      </c>
      <c r="L33" s="24"/>
      <c r="N33" s="32"/>
    </row>
    <row r="34" spans="2:14">
      <c r="B34" s="27">
        <v>30</v>
      </c>
      <c r="C34" s="30" t="s">
        <v>70</v>
      </c>
      <c r="D34" s="29">
        <v>113.44398805969901</v>
      </c>
      <c r="E34" s="29">
        <v>1063.3430982891844</v>
      </c>
      <c r="F34" s="29">
        <v>6.6689854528342067</v>
      </c>
      <c r="G34" s="24"/>
      <c r="H34" s="24">
        <v>3.6140688565899998E-2</v>
      </c>
      <c r="I34" s="24"/>
      <c r="J34" s="24"/>
      <c r="K34" s="25">
        <f t="shared" si="0"/>
        <v>1183.4922124902835</v>
      </c>
      <c r="L34" s="24"/>
      <c r="N34" s="32"/>
    </row>
    <row r="35" spans="2:14">
      <c r="B35" s="27">
        <v>31</v>
      </c>
      <c r="C35" s="28" t="s">
        <v>71</v>
      </c>
      <c r="D35" s="29">
        <v>0</v>
      </c>
      <c r="E35" s="29">
        <v>1.0231218299800001E-2</v>
      </c>
      <c r="F35" s="29">
        <v>0.14843002529970001</v>
      </c>
      <c r="G35" s="24"/>
      <c r="H35" s="24">
        <v>0</v>
      </c>
      <c r="I35" s="24"/>
      <c r="J35" s="24"/>
      <c r="K35" s="25">
        <f t="shared" si="0"/>
        <v>0.15866124359950001</v>
      </c>
      <c r="L35" s="24"/>
      <c r="N35" s="32"/>
    </row>
    <row r="36" spans="2:14">
      <c r="B36" s="27">
        <v>32</v>
      </c>
      <c r="C36" s="30" t="s">
        <v>72</v>
      </c>
      <c r="D36" s="29">
        <v>456.37947043939499</v>
      </c>
      <c r="E36" s="29">
        <v>440.253806833532</v>
      </c>
      <c r="F36" s="29">
        <v>53.495058615066782</v>
      </c>
      <c r="G36" s="24"/>
      <c r="H36" s="24">
        <v>2.3233284432261012</v>
      </c>
      <c r="I36" s="24"/>
      <c r="J36" s="24"/>
      <c r="K36" s="25">
        <f t="shared" si="0"/>
        <v>952.45166433121983</v>
      </c>
      <c r="L36" s="24"/>
      <c r="N36" s="32"/>
    </row>
    <row r="37" spans="2:14">
      <c r="B37" s="27">
        <v>33</v>
      </c>
      <c r="C37" s="30" t="s">
        <v>103</v>
      </c>
      <c r="D37" s="29">
        <v>65.151530513995809</v>
      </c>
      <c r="E37" s="29">
        <v>196.13351454295497</v>
      </c>
      <c r="F37" s="29">
        <v>12.227869877405297</v>
      </c>
      <c r="G37" s="24"/>
      <c r="H37" s="24">
        <v>0.61784246712909974</v>
      </c>
      <c r="I37" s="24"/>
      <c r="J37" s="24"/>
      <c r="K37" s="25">
        <f t="shared" si="0"/>
        <v>274.13075740148514</v>
      </c>
      <c r="L37" s="24"/>
      <c r="N37" s="32"/>
    </row>
    <row r="38" spans="2:14">
      <c r="B38" s="27">
        <v>34</v>
      </c>
      <c r="C38" s="30" t="s">
        <v>73</v>
      </c>
      <c r="D38" s="29">
        <v>0</v>
      </c>
      <c r="E38" s="29">
        <v>0.1390694968998</v>
      </c>
      <c r="F38" s="29">
        <v>0.15792859006610002</v>
      </c>
      <c r="G38" s="24"/>
      <c r="H38" s="24">
        <v>0</v>
      </c>
      <c r="I38" s="24"/>
      <c r="J38" s="24"/>
      <c r="K38" s="25">
        <f t="shared" si="0"/>
        <v>0.29699808696590002</v>
      </c>
      <c r="L38" s="24"/>
      <c r="N38" s="32"/>
    </row>
    <row r="39" spans="2:14">
      <c r="B39" s="27">
        <v>35</v>
      </c>
      <c r="C39" s="30" t="s">
        <v>74</v>
      </c>
      <c r="D39" s="29">
        <v>27.805224197898102</v>
      </c>
      <c r="E39" s="29">
        <v>142.2448007518602</v>
      </c>
      <c r="F39" s="29">
        <v>19.85056461568324</v>
      </c>
      <c r="G39" s="24"/>
      <c r="H39" s="24">
        <v>0.68415582116340001</v>
      </c>
      <c r="I39" s="24"/>
      <c r="J39" s="24"/>
      <c r="K39" s="25">
        <f t="shared" si="0"/>
        <v>190.58474538660491</v>
      </c>
      <c r="L39" s="24"/>
      <c r="N39" s="32"/>
    </row>
    <row r="40" spans="2:14">
      <c r="B40" s="27">
        <v>36</v>
      </c>
      <c r="C40" s="30" t="s">
        <v>75</v>
      </c>
      <c r="D40" s="29">
        <v>0</v>
      </c>
      <c r="E40" s="29">
        <v>1.3692793126659997</v>
      </c>
      <c r="F40" s="29">
        <v>0.18653427789800003</v>
      </c>
      <c r="G40" s="24"/>
      <c r="H40" s="24">
        <v>2.0141444332999999E-3</v>
      </c>
      <c r="I40" s="24"/>
      <c r="J40" s="24"/>
      <c r="K40" s="25">
        <f t="shared" si="0"/>
        <v>1.5578277349972995</v>
      </c>
      <c r="L40" s="24"/>
      <c r="N40" s="32"/>
    </row>
    <row r="41" spans="2:14">
      <c r="B41" s="27">
        <v>37</v>
      </c>
      <c r="C41" s="30" t="s">
        <v>76</v>
      </c>
      <c r="D41" s="29">
        <v>73.411881673462219</v>
      </c>
      <c r="E41" s="29">
        <v>514.40941792808007</v>
      </c>
      <c r="F41" s="29">
        <v>84.72912802590551</v>
      </c>
      <c r="G41" s="24"/>
      <c r="H41" s="24">
        <v>1.5073711547244</v>
      </c>
      <c r="I41" s="24"/>
      <c r="J41" s="24"/>
      <c r="K41" s="25">
        <f t="shared" si="0"/>
        <v>674.0577987821722</v>
      </c>
      <c r="L41" s="24"/>
      <c r="N41" s="32"/>
    </row>
    <row r="42" spans="2:14" s="115" customFormat="1">
      <c r="B42" s="23" t="s">
        <v>11</v>
      </c>
      <c r="C42" s="109"/>
      <c r="D42" s="110">
        <f>SUM(D5:D41)</f>
        <v>8243.6183257333996</v>
      </c>
      <c r="E42" s="110">
        <f>SUM(E5:E41)</f>
        <v>13213.433269426636</v>
      </c>
      <c r="F42" s="110">
        <f t="shared" ref="F42:H42" si="1">SUM(F5:F41)</f>
        <v>1425.3530605193475</v>
      </c>
      <c r="G42" s="110">
        <f t="shared" si="1"/>
        <v>0</v>
      </c>
      <c r="H42" s="111">
        <f t="shared" si="1"/>
        <v>36.012292237589421</v>
      </c>
      <c r="I42" s="112"/>
      <c r="J42" s="112">
        <f>SUM(J38:J41)</f>
        <v>0</v>
      </c>
      <c r="K42" s="110">
        <f>SUM(K5:K41)</f>
        <v>22918.416947916976</v>
      </c>
      <c r="L42" s="113"/>
      <c r="M42" s="114"/>
    </row>
    <row r="43" spans="2:14">
      <c r="E43" s="34"/>
    </row>
    <row r="46" spans="2:14">
      <c r="E46" s="26"/>
      <c r="H46" s="26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 Singh</dc:creator>
  <cp:lastModifiedBy>X178075</cp:lastModifiedBy>
  <dcterms:created xsi:type="dcterms:W3CDTF">2016-02-08T05:45:18Z</dcterms:created>
  <dcterms:modified xsi:type="dcterms:W3CDTF">2016-07-08T12:57:14Z</dcterms:modified>
</cp:coreProperties>
</file>