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9.xml" ContentType="application/vnd.openxmlformats-officedocument.spreadsheetml.worksheet+xml"/>
  <Override PartName="/xl/worksheets/sheet32.xml" ContentType="application/vnd.openxmlformats-officedocument.spreadsheetml.worksheet+xml"/>
  <Override PartName="/xl/worksheets/sheet2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0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605"/>
  </bookViews>
  <sheets>
    <sheet name="UL-SH" sheetId="25" r:id="rId1"/>
    <sheet name="TM" sheetId="26" r:id="rId2"/>
    <sheet name="TIIOF" sheetId="27" r:id="rId3"/>
    <sheet name="TICBOF" sheetId="28" r:id="rId4"/>
    <sheet name="TI" sheetId="29" r:id="rId5"/>
    <sheet name="SP" sheetId="30" r:id="rId6"/>
    <sheet name="PP" sheetId="31" r:id="rId7"/>
    <sheet name="MP" sheetId="32" r:id="rId8"/>
    <sheet name="MD" sheetId="33" r:id="rId9"/>
    <sheet name="LP" sheetId="34" r:id="rId10"/>
    <sheet name="IB" sheetId="35" r:id="rId11"/>
    <sheet name="GS" sheetId="36" r:id="rId12"/>
    <sheet name="GN" sheetId="37" r:id="rId13"/>
    <sheet name="FISPF" sheetId="38" r:id="rId14"/>
    <sheet name="FBPF" sheetId="39" r:id="rId15"/>
    <sheet name="BF" sheetId="40" r:id="rId16"/>
    <sheet name="TX" sheetId="24" r:id="rId17"/>
    <sheet name="TG" sheetId="23" r:id="rId18"/>
    <sheet name="SM" sheetId="22" r:id="rId19"/>
    <sheet name="PR" sheetId="21" r:id="rId20"/>
    <sheet name="IT" sheetId="20" r:id="rId21"/>
    <sheet name="IF" sheetId="19" r:id="rId22"/>
    <sheet name="IE" sheetId="18" r:id="rId23"/>
    <sheet name="HG" sheetId="17" r:id="rId24"/>
    <sheet name="FX" sheetId="16" r:id="rId25"/>
    <sheet name="FIUS" sheetId="15" r:id="rId26"/>
    <sheet name="FIMAS" sheetId="14" r:id="rId27"/>
    <sheet name="FF" sheetId="13" r:id="rId28"/>
    <sheet name="FEGF" sheetId="12" r:id="rId29"/>
    <sheet name="FC" sheetId="11" r:id="rId30"/>
    <sheet name="F5" sheetId="10" r:id="rId31"/>
    <sheet name="F4" sheetId="9" r:id="rId32"/>
    <sheet name="F3" sheetId="8" r:id="rId33"/>
    <sheet name="F2" sheetId="7" r:id="rId34"/>
    <sheet name="F1" sheetId="6" r:id="rId35"/>
    <sheet name="BU" sheetId="5" r:id="rId36"/>
    <sheet name="BC" sheetId="4" r:id="rId37"/>
    <sheet name="AE" sheetId="3" r:id="rId38"/>
    <sheet name="++" sheetId="2" r:id="rId39"/>
    <sheet name="Sheet1" sheetId="1" r:id="rId40"/>
  </sheets>
  <definedNames>
    <definedName name="_xlnm._FilterDatabase" localSheetId="1" hidden="1">TM!$A$3:$F$60</definedName>
  </definedNames>
  <calcPr calcId="145621"/>
</workbook>
</file>

<file path=xl/calcChain.xml><?xml version="1.0" encoding="utf-8"?>
<calcChain xmlns="http://schemas.openxmlformats.org/spreadsheetml/2006/main">
  <c r="F43" i="35" l="1"/>
  <c r="E43" i="35"/>
  <c r="F33" i="33"/>
  <c r="E33" i="33"/>
  <c r="F100" i="30"/>
  <c r="E100" i="30"/>
  <c r="F67" i="29"/>
  <c r="E67" i="29"/>
  <c r="F99" i="28"/>
  <c r="E99" i="28"/>
  <c r="F65" i="27"/>
  <c r="E65" i="27"/>
  <c r="F36" i="25"/>
  <c r="E36" i="25"/>
  <c r="F75" i="40" l="1"/>
  <c r="F69" i="40"/>
  <c r="E69" i="40"/>
  <c r="F60" i="40"/>
  <c r="E60" i="40"/>
  <c r="F56" i="40"/>
  <c r="E56" i="40"/>
  <c r="F38" i="39"/>
  <c r="F32" i="39"/>
  <c r="E32" i="39"/>
  <c r="F26" i="39"/>
  <c r="E26" i="39"/>
  <c r="F44" i="38"/>
  <c r="F38" i="38"/>
  <c r="E38" i="38"/>
  <c r="F32" i="38"/>
  <c r="E32" i="38"/>
  <c r="F23" i="38"/>
  <c r="E23" i="38"/>
  <c r="F19" i="38"/>
  <c r="E19" i="38"/>
  <c r="F18" i="37"/>
  <c r="F12" i="37"/>
  <c r="E12" i="37"/>
  <c r="F17" i="36"/>
  <c r="F11" i="36"/>
  <c r="E11" i="36"/>
  <c r="F54" i="35"/>
  <c r="F48" i="35"/>
  <c r="E48" i="35"/>
  <c r="F22" i="35"/>
  <c r="E22" i="35"/>
  <c r="F29" i="34"/>
  <c r="F23" i="34"/>
  <c r="E23" i="34"/>
  <c r="F19" i="34"/>
  <c r="E19" i="34"/>
  <c r="F9" i="34"/>
  <c r="E9" i="34"/>
  <c r="F57" i="33"/>
  <c r="F51" i="33"/>
  <c r="E51" i="33"/>
  <c r="F47" i="33"/>
  <c r="E47" i="33"/>
  <c r="F39" i="33"/>
  <c r="E39" i="33"/>
  <c r="F20" i="33"/>
  <c r="E20" i="33"/>
  <c r="F83" i="32"/>
  <c r="F77" i="32"/>
  <c r="E77" i="32"/>
  <c r="F68" i="32"/>
  <c r="E68" i="32"/>
  <c r="F63" i="32"/>
  <c r="E63" i="32"/>
  <c r="F50" i="32"/>
  <c r="E50" i="32"/>
  <c r="F69" i="31"/>
  <c r="F63" i="31"/>
  <c r="E63" i="31"/>
  <c r="F54" i="31"/>
  <c r="E54" i="31"/>
  <c r="F50" i="31"/>
  <c r="E50" i="31"/>
  <c r="F113" i="30"/>
  <c r="F107" i="30"/>
  <c r="E107" i="30"/>
  <c r="F57" i="30"/>
  <c r="E57" i="30"/>
  <c r="F78" i="29"/>
  <c r="F72" i="29"/>
  <c r="E72" i="29"/>
  <c r="F29" i="29"/>
  <c r="E29" i="29"/>
  <c r="F110" i="28"/>
  <c r="F104" i="28"/>
  <c r="E104" i="28"/>
  <c r="F57" i="28"/>
  <c r="E57" i="28"/>
  <c r="F71" i="27"/>
  <c r="F36" i="27"/>
  <c r="E36" i="27"/>
  <c r="F59" i="26"/>
  <c r="F53" i="26"/>
  <c r="E53" i="26"/>
  <c r="F49" i="26"/>
  <c r="E49" i="26"/>
  <c r="F22" i="26"/>
  <c r="E22" i="26"/>
  <c r="F15" i="26"/>
  <c r="E15" i="26"/>
  <c r="F11" i="26"/>
  <c r="E11" i="26"/>
  <c r="F84" i="25"/>
  <c r="F78" i="25"/>
  <c r="E78" i="25"/>
  <c r="F74" i="25"/>
  <c r="E74" i="25"/>
  <c r="F48" i="25"/>
  <c r="E48" i="25"/>
  <c r="F26" i="25"/>
  <c r="E26" i="25"/>
  <c r="E71" i="3" l="1"/>
  <c r="E73" i="3" s="1"/>
  <c r="E77" i="3" s="1"/>
  <c r="D15" i="10"/>
  <c r="E9" i="12"/>
  <c r="E11" i="12" s="1"/>
  <c r="D11" i="12"/>
  <c r="E6" i="12" s="1"/>
  <c r="E11" i="14"/>
  <c r="E8" i="14"/>
  <c r="E7" i="14"/>
  <c r="E9" i="14" s="1"/>
  <c r="E6" i="14"/>
  <c r="D13" i="14"/>
  <c r="D9" i="14"/>
  <c r="E44" i="18"/>
  <c r="F35" i="20"/>
  <c r="F30" i="20"/>
  <c r="F29" i="20"/>
  <c r="F28" i="20"/>
  <c r="F22" i="20"/>
  <c r="F18" i="20"/>
  <c r="F17" i="20"/>
  <c r="F16" i="20"/>
  <c r="F15" i="20"/>
  <c r="F14" i="20"/>
  <c r="F13" i="20"/>
  <c r="F12" i="20"/>
  <c r="F11" i="20"/>
  <c r="F10" i="20"/>
  <c r="F9" i="20"/>
  <c r="F8" i="20"/>
  <c r="E37" i="20"/>
  <c r="E33" i="20"/>
  <c r="E31" i="20"/>
  <c r="F31" i="20"/>
  <c r="F74" i="24"/>
  <c r="E74" i="24"/>
  <c r="F55" i="3" l="1"/>
  <c r="F57" i="3"/>
  <c r="F42" i="3"/>
  <c r="F59" i="3"/>
  <c r="F30" i="3"/>
  <c r="F38" i="3"/>
  <c r="F61" i="3"/>
  <c r="F32" i="3"/>
  <c r="F56" i="3"/>
  <c r="F33" i="3"/>
  <c r="F23" i="3"/>
  <c r="F19" i="3"/>
  <c r="F15" i="3"/>
  <c r="F11" i="3"/>
  <c r="F75" i="3"/>
  <c r="F31" i="3"/>
  <c r="F52" i="3"/>
  <c r="F36" i="3"/>
  <c r="F66" i="3"/>
  <c r="F44" i="3"/>
  <c r="F46" i="3"/>
  <c r="F53" i="3"/>
  <c r="F47" i="3"/>
  <c r="F45" i="3"/>
  <c r="F62" i="3"/>
  <c r="F22" i="3"/>
  <c r="F18" i="3"/>
  <c r="F14" i="3"/>
  <c r="F10" i="3"/>
  <c r="F63" i="3"/>
  <c r="F34" i="3"/>
  <c r="F60" i="3"/>
  <c r="F35" i="3"/>
  <c r="F64" i="3"/>
  <c r="F58" i="3"/>
  <c r="F49" i="3"/>
  <c r="F41" i="3"/>
  <c r="F68" i="3"/>
  <c r="F54" i="3"/>
  <c r="F69" i="3"/>
  <c r="F21" i="3"/>
  <c r="F17" i="3"/>
  <c r="F13" i="3"/>
  <c r="F9" i="3"/>
  <c r="F40" i="3"/>
  <c r="F37" i="3"/>
  <c r="F39" i="3"/>
  <c r="F67" i="3"/>
  <c r="F51" i="3"/>
  <c r="F70" i="3"/>
  <c r="F48" i="3"/>
  <c r="F65" i="3"/>
  <c r="F43" i="3"/>
  <c r="F50" i="3"/>
  <c r="F24" i="3"/>
  <c r="F20" i="3"/>
  <c r="F16" i="3"/>
  <c r="F12" i="3"/>
  <c r="F8" i="3"/>
  <c r="E13" i="14"/>
  <c r="F75" i="2"/>
  <c r="E75" i="2"/>
  <c r="F69" i="2"/>
  <c r="E69" i="2"/>
  <c r="F53" i="11"/>
  <c r="E53" i="11"/>
  <c r="F78" i="22"/>
  <c r="E78" i="22"/>
  <c r="F68" i="24"/>
  <c r="E68" i="24"/>
  <c r="F71" i="3" l="1"/>
  <c r="F80" i="24"/>
  <c r="F38" i="23"/>
  <c r="F32" i="23"/>
  <c r="E32" i="23"/>
  <c r="F84" i="22"/>
  <c r="F75" i="21"/>
  <c r="F64" i="21"/>
  <c r="F69" i="21"/>
  <c r="E69" i="21"/>
  <c r="E64" i="21"/>
  <c r="F37" i="20"/>
  <c r="F23" i="20"/>
  <c r="E23" i="20"/>
  <c r="F19" i="20"/>
  <c r="F33" i="20" s="1"/>
  <c r="E19" i="20"/>
  <c r="F61" i="19"/>
  <c r="F48" i="19"/>
  <c r="F55" i="19"/>
  <c r="E55" i="19"/>
  <c r="E48" i="19"/>
  <c r="E30" i="18"/>
  <c r="E46" i="18" s="1"/>
  <c r="E50" i="18" s="1"/>
  <c r="F54" i="17"/>
  <c r="F44" i="17"/>
  <c r="F48" i="17"/>
  <c r="E48" i="17"/>
  <c r="E44" i="17"/>
  <c r="F65" i="16"/>
  <c r="F59" i="16"/>
  <c r="E59" i="16"/>
  <c r="E13" i="15"/>
  <c r="E7" i="15"/>
  <c r="D7" i="15"/>
  <c r="E14" i="13"/>
  <c r="E8" i="13"/>
  <c r="D8" i="13"/>
  <c r="E7" i="12"/>
  <c r="D7" i="12"/>
  <c r="F64" i="11"/>
  <c r="F58" i="11"/>
  <c r="E58" i="11"/>
  <c r="E15" i="10"/>
  <c r="E9" i="10"/>
  <c r="D9" i="10"/>
  <c r="E16" i="9"/>
  <c r="E10" i="9"/>
  <c r="D10" i="9"/>
  <c r="E17" i="8"/>
  <c r="E11" i="8"/>
  <c r="D11" i="8"/>
  <c r="E17" i="7"/>
  <c r="E11" i="7"/>
  <c r="D11" i="7"/>
  <c r="E17" i="6"/>
  <c r="E11" i="6"/>
  <c r="D11" i="6"/>
  <c r="F52" i="5"/>
  <c r="F46" i="5"/>
  <c r="E46" i="5"/>
  <c r="F63" i="4"/>
  <c r="F51" i="4"/>
  <c r="F57" i="4"/>
  <c r="E57" i="4"/>
  <c r="E51" i="4"/>
  <c r="F25" i="3"/>
  <c r="F73" i="3" s="1"/>
  <c r="F77" i="3" s="1"/>
  <c r="E25" i="3"/>
  <c r="F87" i="2"/>
  <c r="F81" i="2"/>
  <c r="E81" i="2"/>
  <c r="F34" i="18" l="1"/>
  <c r="F39" i="18"/>
  <c r="F40" i="18"/>
  <c r="F28" i="18"/>
  <c r="F23" i="18"/>
  <c r="F17" i="18"/>
  <c r="F12" i="18"/>
  <c r="F42" i="18"/>
  <c r="F36" i="18"/>
  <c r="F27" i="18"/>
  <c r="F21" i="18"/>
  <c r="F16" i="18"/>
  <c r="F11" i="18"/>
  <c r="F38" i="18"/>
  <c r="F43" i="18"/>
  <c r="F25" i="18"/>
  <c r="F20" i="18"/>
  <c r="F15" i="18"/>
  <c r="F9" i="18"/>
  <c r="F48" i="18"/>
  <c r="F37" i="18"/>
  <c r="F29" i="18"/>
  <c r="F24" i="18"/>
  <c r="F19" i="18"/>
  <c r="F13" i="18"/>
  <c r="F8" i="18"/>
  <c r="F30" i="18" s="1"/>
  <c r="F10" i="18"/>
  <c r="F35" i="18"/>
  <c r="F18" i="18"/>
  <c r="F41" i="18"/>
  <c r="F22" i="18"/>
  <c r="F26" i="18"/>
  <c r="F14" i="18"/>
  <c r="F44" i="18" l="1"/>
  <c r="F46" i="18" s="1"/>
  <c r="F50" i="18" s="1"/>
</calcChain>
</file>

<file path=xl/sharedStrings.xml><?xml version="1.0" encoding="utf-8"?>
<sst xmlns="http://schemas.openxmlformats.org/spreadsheetml/2006/main" count="5455" uniqueCount="1276">
  <si>
    <t>Franklin India Prima Plus As of Date -  30Jun2016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</si>
  <si>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</si>
  <si>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</si>
  <si>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</si>
  <si>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</si>
  <si>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</si>
  <si>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</si>
  <si>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</si>
  <si>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</si>
  <si>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</si>
  <si>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</si>
  <si>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</si>
  <si>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INE090A01021</t>
  </si>
  <si>
    <t>ICICI Bank Ltd.</t>
  </si>
  <si>
    <t>INE009A01021</t>
  </si>
  <si>
    <t>Infosys Ltd.</t>
  </si>
  <si>
    <t>Software</t>
  </si>
  <si>
    <t>INE397D01024</t>
  </si>
  <si>
    <t>Bharti Airtel Ltd.</t>
  </si>
  <si>
    <t>Telecom - Services</t>
  </si>
  <si>
    <t>INE095A01012</t>
  </si>
  <si>
    <t>IndusInd Bank Ltd.</t>
  </si>
  <si>
    <t>INE528G01019</t>
  </si>
  <si>
    <t>Yes Bank Ltd.</t>
  </si>
  <si>
    <t>INE018A01030</t>
  </si>
  <si>
    <t>Larsen &amp; Toubro Ltd.</t>
  </si>
  <si>
    <t>Construction Project</t>
  </si>
  <si>
    <t>INE237A01028</t>
  </si>
  <si>
    <t>Kotak Mahindra Bank Ltd.</t>
  </si>
  <si>
    <t>INE089A01023</t>
  </si>
  <si>
    <t>Dr. Reddy's Laboratories Ltd.</t>
  </si>
  <si>
    <t>Pharmaceuticals</t>
  </si>
  <si>
    <t>INE238A01034</t>
  </si>
  <si>
    <t>Axis Bank Ltd.</t>
  </si>
  <si>
    <t>INE155A01022</t>
  </si>
  <si>
    <t>Tata Motors Ltd.</t>
  </si>
  <si>
    <t>Auto</t>
  </si>
  <si>
    <t>INE860A01027</t>
  </si>
  <si>
    <t>HCL Technologies Ltd.</t>
  </si>
  <si>
    <t>INE029A01011</t>
  </si>
  <si>
    <t>Bharat Petroleum Corp. Ltd.</t>
  </si>
  <si>
    <t>Petroleum Products</t>
  </si>
  <si>
    <t>INE101A01026</t>
  </si>
  <si>
    <t>Mahindra &amp; Mahindra Ltd.</t>
  </si>
  <si>
    <t>INE158A01026</t>
  </si>
  <si>
    <t>Hero Motocorp Ltd.</t>
  </si>
  <si>
    <t>INE481G01011</t>
  </si>
  <si>
    <t>Ultra Tech Cement Ltd.</t>
  </si>
  <si>
    <t>Cement</t>
  </si>
  <si>
    <t>INE010B01027</t>
  </si>
  <si>
    <t>Cadila Healthcare Ltd.</t>
  </si>
  <si>
    <t>INE686F01025</t>
  </si>
  <si>
    <t>United Breweries Ltd.</t>
  </si>
  <si>
    <t>Consumer Non Durables</t>
  </si>
  <si>
    <t>INE685A01028</t>
  </si>
  <si>
    <t>Torrent Pharmaceuticals Ltd.</t>
  </si>
  <si>
    <t>INE885A01032</t>
  </si>
  <si>
    <t>Amara Raja Batteries Ltd.</t>
  </si>
  <si>
    <t>Auto Ancillaries</t>
  </si>
  <si>
    <t>INE075A01022</t>
  </si>
  <si>
    <t>Wipro Ltd.</t>
  </si>
  <si>
    <t>INE171A01029</t>
  </si>
  <si>
    <t>Federal Bank Ltd.</t>
  </si>
  <si>
    <t>INE034A01011</t>
  </si>
  <si>
    <t>Arvind Ltd.</t>
  </si>
  <si>
    <t>Textile Products</t>
  </si>
  <si>
    <t>INE517F01014</t>
  </si>
  <si>
    <t>Gujarat Pipavav Port Ltd.</t>
  </si>
  <si>
    <t>Transportation</t>
  </si>
  <si>
    <t>INE044A01036</t>
  </si>
  <si>
    <t>Sun Pharmaceutical Industries Ltd.</t>
  </si>
  <si>
    <t>INE298A01020</t>
  </si>
  <si>
    <t>Cummins India Ltd.</t>
  </si>
  <si>
    <t>Industrial Products</t>
  </si>
  <si>
    <t>INE196A01026</t>
  </si>
  <si>
    <t>Marico Ltd.</t>
  </si>
  <si>
    <t>INE302A01020</t>
  </si>
  <si>
    <t>Exide Industries Ltd.</t>
  </si>
  <si>
    <t>INE036D01010</t>
  </si>
  <si>
    <t>Karur Vysya Bank Ltd.</t>
  </si>
  <si>
    <t>INE012A01025</t>
  </si>
  <si>
    <t>ACC Ltd.</t>
  </si>
  <si>
    <t>INE047A01013</t>
  </si>
  <si>
    <t>Grasim Industries Ltd.</t>
  </si>
  <si>
    <t>INE176A01028</t>
  </si>
  <si>
    <t>Bata India Ltd.</t>
  </si>
  <si>
    <t>Consumer Durables</t>
  </si>
  <si>
    <t>INE494B01023</t>
  </si>
  <si>
    <t>TVS Motor Co. Ltd.</t>
  </si>
  <si>
    <t>INE640A01023</t>
  </si>
  <si>
    <t>SKF India Ltd.</t>
  </si>
  <si>
    <t>INE001A01036</t>
  </si>
  <si>
    <t>Housing Development Finance Corp. Ltd.</t>
  </si>
  <si>
    <t>Finance</t>
  </si>
  <si>
    <t>INE226A01021</t>
  </si>
  <si>
    <t>Voltas Ltd.</t>
  </si>
  <si>
    <t>INE062A01020</t>
  </si>
  <si>
    <t>State Bank of India</t>
  </si>
  <si>
    <t>INE318A01026</t>
  </si>
  <si>
    <t>Pidilite Industries Ltd.</t>
  </si>
  <si>
    <t>Chemicals</t>
  </si>
  <si>
    <t>INE647O01011</t>
  </si>
  <si>
    <t>Aditya Birla Fashion and Retail Ltd.</t>
  </si>
  <si>
    <t>Retailing</t>
  </si>
  <si>
    <t>INE154A01025</t>
  </si>
  <si>
    <t>ITC Ltd.</t>
  </si>
  <si>
    <t>INE467B01029</t>
  </si>
  <si>
    <t>Tata Consultancy Services Ltd.</t>
  </si>
  <si>
    <t>INE151A01013</t>
  </si>
  <si>
    <t>Tata Communications Ltd.</t>
  </si>
  <si>
    <t>INE787D01026</t>
  </si>
  <si>
    <t>Balkrishna Industries Ltd.</t>
  </si>
  <si>
    <t>INE199G01027</t>
  </si>
  <si>
    <t>Jagran Prakashan Ltd.</t>
  </si>
  <si>
    <t>Media &amp; Entertainment</t>
  </si>
  <si>
    <t>INE797F01012</t>
  </si>
  <si>
    <t>Jubilant Foodworks Ltd.</t>
  </si>
  <si>
    <t>INE246F01010</t>
  </si>
  <si>
    <t>Gujarat State Petronet Ltd.</t>
  </si>
  <si>
    <t>Gas</t>
  </si>
  <si>
    <t>INE752H01013</t>
  </si>
  <si>
    <t>Credit Analysis and Research Ltd.</t>
  </si>
  <si>
    <t>INE438A01022</t>
  </si>
  <si>
    <t>Apollo Tyres Ltd.</t>
  </si>
  <si>
    <t>INE988K01017</t>
  </si>
  <si>
    <t>Equitas Holdings Ltd.</t>
  </si>
  <si>
    <t>INE021A01026</t>
  </si>
  <si>
    <t>Asian Paints Ltd.</t>
  </si>
  <si>
    <t>INE030A01027</t>
  </si>
  <si>
    <t>Hindustan Unilever Ltd.</t>
  </si>
  <si>
    <t>INE852F01015</t>
  </si>
  <si>
    <t>Gateway Distriparks Ltd.</t>
  </si>
  <si>
    <t>INE669E01016</t>
  </si>
  <si>
    <t>Idea Cellular Ltd.</t>
  </si>
  <si>
    <t>INE224A01026</t>
  </si>
  <si>
    <t>Greaves Cotton Ltd.</t>
  </si>
  <si>
    <t>INE160A01022</t>
  </si>
  <si>
    <t>Punjab National Bank Ltd.</t>
  </si>
  <si>
    <t>INE769A01020</t>
  </si>
  <si>
    <t>Aarti Industries Ltd.</t>
  </si>
  <si>
    <t>INE571A01020</t>
  </si>
  <si>
    <t>IPCA Laboratories Ltd.</t>
  </si>
  <si>
    <t>INE299U01018</t>
  </si>
  <si>
    <t>Crompton Greaves Consumer Electricals Ltd.</t>
  </si>
  <si>
    <t>INE131A01031</t>
  </si>
  <si>
    <t>Gujarat Mineral Development Corp. Ltd.</t>
  </si>
  <si>
    <t>Minerals/mining</t>
  </si>
  <si>
    <t>INE908D01010</t>
  </si>
  <si>
    <t>Shakti Pumps India Ltd.</t>
  </si>
  <si>
    <t>Total</t>
  </si>
  <si>
    <t>(b)Unlisted</t>
  </si>
  <si>
    <t>INE002S01010</t>
  </si>
  <si>
    <t>Unlisted</t>
  </si>
  <si>
    <t>INE696201123</t>
  </si>
  <si>
    <t>Quantum Information Services</t>
  </si>
  <si>
    <t>DBXXNUIL01EQ</t>
  </si>
  <si>
    <t>Numero Uno International Ltd.</t>
  </si>
  <si>
    <t/>
  </si>
  <si>
    <t>Quantum Information Systems</t>
  </si>
  <si>
    <t>Foreign Equity Securities</t>
  </si>
  <si>
    <t>US1924461023</t>
  </si>
  <si>
    <t>Cognizant Technology Solutions Corp., A</t>
  </si>
  <si>
    <t>Call, Cash &amp; Other Assets</t>
  </si>
  <si>
    <t>Net Asset</t>
  </si>
  <si>
    <t>Note</t>
  </si>
  <si>
    <t>a) NAV at the beginning and at the end of the Half-year ended 30Jun2016</t>
  </si>
  <si>
    <t>NAV as on 31-Dec-2015</t>
  </si>
  <si>
    <t>Direct Dividend</t>
  </si>
  <si>
    <t>Direct Growth</t>
  </si>
  <si>
    <t>Dividend</t>
  </si>
  <si>
    <t>Growth</t>
  </si>
  <si>
    <t>NAV as on 30-Jun-2016</t>
  </si>
  <si>
    <t>b) Dividends declared during the Half - year ended 30-Jun-2016</t>
  </si>
  <si>
    <t>Nil</t>
  </si>
  <si>
    <t>c) Portfolio Turnover Ratio during the Half - year 30-Jun-2016</t>
  </si>
  <si>
    <t>Franklin Asian Equity Fund As of Date -  30Jun2016</t>
  </si>
  <si>
    <t>INE774D01024</t>
  </si>
  <si>
    <t>Mahindra &amp; Mahindra Financial Services Ltd.</t>
  </si>
  <si>
    <t>INE338I01027</t>
  </si>
  <si>
    <t>Motilal Oswal Financial Services Ltd.</t>
  </si>
  <si>
    <t>INE280A01028</t>
  </si>
  <si>
    <t>Titan Co. Ltd.</t>
  </si>
  <si>
    <t>INE053A01029</t>
  </si>
  <si>
    <t>Indian Hotels Co. Ltd.</t>
  </si>
  <si>
    <t>INE465A01025</t>
  </si>
  <si>
    <t>Bharat Forge Ltd.</t>
  </si>
  <si>
    <t>INE191H01014</t>
  </si>
  <si>
    <t>PVR Ltd.</t>
  </si>
  <si>
    <t>INE849A01012</t>
  </si>
  <si>
    <t>Trent Ltd.</t>
  </si>
  <si>
    <t>INE761H01022</t>
  </si>
  <si>
    <t>Page Industries Ltd.</t>
  </si>
  <si>
    <t>Ennoconn Corp., rts., 7/07/16</t>
  </si>
  <si>
    <t>Hardware</t>
  </si>
  <si>
    <t>CNE1000003X6</t>
  </si>
  <si>
    <t>Ping An Insurance (Group) Co. of China Ltd.</t>
  </si>
  <si>
    <t>HK0000069689</t>
  </si>
  <si>
    <t>AIA Group Ltd.</t>
  </si>
  <si>
    <t>HK0669013440</t>
  </si>
  <si>
    <t>Techtronic Industries Co. Ltd.</t>
  </si>
  <si>
    <t>HK0688002218</t>
  </si>
  <si>
    <t>China Overseas Land &amp; Investment Ltd.</t>
  </si>
  <si>
    <t>Construction</t>
  </si>
  <si>
    <t>ID1000109507</t>
  </si>
  <si>
    <t>Bank Central Asia Tbk PT</t>
  </si>
  <si>
    <t>ID1000113301</t>
  </si>
  <si>
    <t>Matahari Department Store Tbk PT</t>
  </si>
  <si>
    <t>ID1000125305</t>
  </si>
  <si>
    <t>Surya Citra Media Tbk PT</t>
  </si>
  <si>
    <t>KYG476341030</t>
  </si>
  <si>
    <t>IMAX China Holding Inc.</t>
  </si>
  <si>
    <t>KYG8190F1028</t>
  </si>
  <si>
    <t>Silergy Corp.</t>
  </si>
  <si>
    <t>KYG875721634</t>
  </si>
  <si>
    <t>Tencent Holdings Ltd.</t>
  </si>
  <si>
    <t>LK0128N00005</t>
  </si>
  <si>
    <t>Nestle Lanka PLC</t>
  </si>
  <si>
    <t>LU0501835309</t>
  </si>
  <si>
    <t>L'Occitane International SA</t>
  </si>
  <si>
    <t>LU0633102719</t>
  </si>
  <si>
    <t>Samsonite International SA</t>
  </si>
  <si>
    <t>MYL4707OO005</t>
  </si>
  <si>
    <t>Nestle (Malaysia) Bhd.</t>
  </si>
  <si>
    <t>SG1J26887955</t>
  </si>
  <si>
    <t>Singapore Exchange Ltd.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</si>
  <si>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</si>
  <si>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</si>
  <si>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</si>
  <si>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</si>
  <si>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</si>
  <si>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</si>
  <si>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TH0592010Z14</t>
  </si>
  <si>
    <t>BEC World PCL, fgn.</t>
  </si>
  <si>
    <t>TH0671010Z16</t>
  </si>
  <si>
    <t>Major Cineplex Group PCL, fgn.</t>
  </si>
  <si>
    <t>TH0737010Y16</t>
  </si>
  <si>
    <t>CP ALL PCL, fgn.</t>
  </si>
  <si>
    <t>TW0002330008</t>
  </si>
  <si>
    <t>Taiwan Semiconductor Manufacturing Co. Ltd.</t>
  </si>
  <si>
    <t>TW0002891009</t>
  </si>
  <si>
    <t>CTBC Financial Holding Co. Ltd.</t>
  </si>
  <si>
    <t>TW0003008009</t>
  </si>
  <si>
    <t>Largan Precision Co. Ltd.</t>
  </si>
  <si>
    <t>TW0005904007</t>
  </si>
  <si>
    <t>Poya Co. Ltd.</t>
  </si>
  <si>
    <t>TW0006414006</t>
  </si>
  <si>
    <t>Ennoconn Corp.</t>
  </si>
  <si>
    <t>TW0009921007</t>
  </si>
  <si>
    <t>Giant Manufacturing Co. Ltd.</t>
  </si>
  <si>
    <t>US01609W1027</t>
  </si>
  <si>
    <t>Alibaba Group Holding Ltd., ADR</t>
  </si>
  <si>
    <t>US0567521085</t>
  </si>
  <si>
    <t>Baidu Inc., ADR</t>
  </si>
  <si>
    <t>US22943F1003</t>
  </si>
  <si>
    <t>Ctrip.com International Ltd., ADR</t>
  </si>
  <si>
    <t>US8740801043</t>
  </si>
  <si>
    <t>TAL Education Group, ADR</t>
  </si>
  <si>
    <t>Diversified Consumer Service</t>
  </si>
  <si>
    <t>INE002A01018</t>
  </si>
  <si>
    <t>Reliance Industries Ltd.</t>
  </si>
  <si>
    <t>INE917I01010</t>
  </si>
  <si>
    <t>Bajaj Auto Ltd.</t>
  </si>
  <si>
    <t>INE213A01029</t>
  </si>
  <si>
    <t>Oil &amp; Natural Gas Corp. Ltd.</t>
  </si>
  <si>
    <t>Oil</t>
  </si>
  <si>
    <t>INE752E01010</t>
  </si>
  <si>
    <t>Power Grid Corp. of India Ltd.</t>
  </si>
  <si>
    <t>Power</t>
  </si>
  <si>
    <t>INE522F01014</t>
  </si>
  <si>
    <t>Coal India Ltd.</t>
  </si>
  <si>
    <t>INE028A01039</t>
  </si>
  <si>
    <t>Bank of Baroda</t>
  </si>
  <si>
    <t>INE242A01010</t>
  </si>
  <si>
    <t>Indian Oil Corp. Ltd.</t>
  </si>
  <si>
    <t>INE069A01017</t>
  </si>
  <si>
    <t>Aditya Birla Nuvo Ltd.</t>
  </si>
  <si>
    <t>Services</t>
  </si>
  <si>
    <t>INE326A01037</t>
  </si>
  <si>
    <t>Lupin Ltd.</t>
  </si>
  <si>
    <t>IN9155A01020</t>
  </si>
  <si>
    <r>
      <t>Franklin India BlueChip Fund As of Date -  30Jun20</t>
    </r>
    <r>
      <rPr>
        <b/>
        <sz val="8"/>
        <color theme="1"/>
        <rFont val="Arial"/>
        <family val="2"/>
      </rPr>
      <t>16</t>
    </r>
  </si>
  <si>
    <t>Franklin Build India Fund As of Date -  30Jun2016</t>
  </si>
  <si>
    <t>INE716A01013</t>
  </si>
  <si>
    <t>Whirlpool of India Ltd.</t>
  </si>
  <si>
    <t>INE592A01026</t>
  </si>
  <si>
    <t>Orient Paper &amp; Industries Ltd.</t>
  </si>
  <si>
    <t>INE876N01018</t>
  </si>
  <si>
    <t>Orient Cement Ltd.</t>
  </si>
  <si>
    <t>INE585B01010</t>
  </si>
  <si>
    <t>Maruti Suzuki India Ltd.</t>
  </si>
  <si>
    <t>INE786A01032</t>
  </si>
  <si>
    <t>JK Lakshmi Cement Ltd.</t>
  </si>
  <si>
    <t>INE462A01022</t>
  </si>
  <si>
    <t>Bayer Cropscience Ltd.</t>
  </si>
  <si>
    <t>Pesticides</t>
  </si>
  <si>
    <t>INE227C01017</t>
  </si>
  <si>
    <t>M.M. Forgings Ltd.</t>
  </si>
  <si>
    <t>INE578A01017</t>
  </si>
  <si>
    <t>Heidelbergcement India Ltd.</t>
  </si>
  <si>
    <t>INE230A01023</t>
  </si>
  <si>
    <t>EIH Ltd.</t>
  </si>
  <si>
    <t>INE439A01020</t>
  </si>
  <si>
    <t>Asahi India Glass Ltd.</t>
  </si>
  <si>
    <t>INE081A01012</t>
  </si>
  <si>
    <t>Tata Steel Ltd.</t>
  </si>
  <si>
    <t>Ferrous Metals</t>
  </si>
  <si>
    <t>INE058A01010</t>
  </si>
  <si>
    <t>Sanofi India Ltd.</t>
  </si>
  <si>
    <t>INE878B01027</t>
  </si>
  <si>
    <t>KEI Industries Ltd.</t>
  </si>
  <si>
    <t>INE513A01014</t>
  </si>
  <si>
    <t>FAG Bearings (India) Ltd.</t>
  </si>
  <si>
    <t>INE325A01013</t>
  </si>
  <si>
    <t>Timken India Ltd.</t>
  </si>
  <si>
    <t>INE686A01026</t>
  </si>
  <si>
    <t>ITD Cementation India Ltd.</t>
  </si>
  <si>
    <t>INF090I01FN7</t>
  </si>
  <si>
    <t>Franklin India Bluechip Fund</t>
  </si>
  <si>
    <t>INF090I01FH9</t>
  </si>
  <si>
    <t>Franklin India Prima Fund</t>
  </si>
  <si>
    <t>INF090I01GY2</t>
  </si>
  <si>
    <t>Templeton India Growth Fund</t>
  </si>
  <si>
    <t>INF090I01FW8</t>
  </si>
  <si>
    <t>Franklin India Income Builder Account</t>
  </si>
  <si>
    <t>INF090I01HB8</t>
  </si>
  <si>
    <t>Franklin India Dynamic Accrual Fund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</si>
  <si>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30Jun2016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</si>
  <si>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30Jun2016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</si>
  <si>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30Jun2016</t>
    </r>
  </si>
  <si>
    <t>INF090I01GV8</t>
  </si>
  <si>
    <t>Franklin India Savings Plus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</si>
  <si>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30Jun2016</t>
    </r>
  </si>
  <si>
    <t>INE264A01014</t>
  </si>
  <si>
    <t>GlaxoSmithKline Consumer Healthcare Ltd.</t>
  </si>
  <si>
    <t>INE347G01014</t>
  </si>
  <si>
    <t>Petronet LNG Ltd.</t>
  </si>
  <si>
    <t>INE612J01015</t>
  </si>
  <si>
    <t>Repco Home Finance Ltd.</t>
  </si>
  <si>
    <t>INE531A01024</t>
  </si>
  <si>
    <t>Kansai Nerolac Paints Ltd.</t>
  </si>
  <si>
    <t>INE018I01017</t>
  </si>
  <si>
    <t>Mindtree Ltd.</t>
  </si>
  <si>
    <t>INE854D01016</t>
  </si>
  <si>
    <t>United Spirits Ltd.</t>
  </si>
  <si>
    <t>INE669C01036</t>
  </si>
  <si>
    <t>Tech Mahindra Ltd.</t>
  </si>
  <si>
    <t>INE455I01029</t>
  </si>
  <si>
    <t>Kaveri Seed Co. Ltd.</t>
  </si>
  <si>
    <r>
      <t>Franklin India Flexi Cap Fund As of Date -  30Jun2</t>
    </r>
    <r>
      <rPr>
        <b/>
        <sz val="8"/>
        <color theme="1"/>
        <rFont val="Arial"/>
        <family val="2"/>
      </rPr>
      <t>016</t>
    </r>
  </si>
  <si>
    <t>LU0195949390</t>
  </si>
  <si>
    <t>Franklin European Growth Fund, Class I (Acc)</t>
  </si>
  <si>
    <r>
      <t>Franklin India Feeder - Franklin European Growth F</t>
    </r>
    <r>
      <rPr>
        <b/>
        <sz val="8"/>
        <color theme="1"/>
        <rFont val="Arial"/>
        <family val="2"/>
      </rPr>
      <t>und As of Date -  30Jun2016</t>
    </r>
  </si>
  <si>
    <t>INF090I01GK1</t>
  </si>
  <si>
    <t>Franklin India Short Term Income Plan</t>
  </si>
  <si>
    <r>
      <t>Franklin India Dynamic PE Ratio Fund of Funds As o</t>
    </r>
    <r>
      <rPr>
        <b/>
        <sz val="8"/>
        <color theme="1"/>
        <rFont val="Arial"/>
        <family val="2"/>
      </rPr>
      <t>f Date -  30Jun2016</t>
    </r>
  </si>
  <si>
    <r>
      <t>Franklin India Multi-Asset Solution Fund As of Dat</t>
    </r>
    <r>
      <rPr>
        <b/>
        <sz val="8"/>
        <color theme="1"/>
        <rFont val="Arial"/>
        <family val="2"/>
      </rPr>
      <t>e -  30Jun2016</t>
    </r>
  </si>
  <si>
    <t>LU0195948665</t>
  </si>
  <si>
    <t>Franklin U.S. Opportunities Fund, Class I (Acc)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</si>
  <si>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30Jun2016</t>
    </r>
  </si>
  <si>
    <t>INE733E01010</t>
  </si>
  <si>
    <t>NTPC Ltd.</t>
  </si>
  <si>
    <t>INE059A01026</t>
  </si>
  <si>
    <t>Cipla Ltd.</t>
  </si>
  <si>
    <t>INE256A01028</t>
  </si>
  <si>
    <t>Zee Entertainment Enterprises Ltd.</t>
  </si>
  <si>
    <t>INE066A01013</t>
  </si>
  <si>
    <t>Eicher Motors Ltd.</t>
  </si>
  <si>
    <t>INE323A01026</t>
  </si>
  <si>
    <t>Bosch Ltd.</t>
  </si>
  <si>
    <t>INE406A01037</t>
  </si>
  <si>
    <t>Aurobindo Pharma Ltd.</t>
  </si>
  <si>
    <t>INE079A01024</t>
  </si>
  <si>
    <t>Ambuja Cements Ltd.</t>
  </si>
  <si>
    <t>INE742F01042</t>
  </si>
  <si>
    <t>Adani Ports And Special Economic Zone Ltd.</t>
  </si>
  <si>
    <t>INE121J01017</t>
  </si>
  <si>
    <t>Bharti Infratel Ltd.</t>
  </si>
  <si>
    <t>Telecom -  Equipment &amp; Accessories</t>
  </si>
  <si>
    <t>INE129A01019</t>
  </si>
  <si>
    <t>GAIL India Ltd.</t>
  </si>
  <si>
    <t>INE038A01020</t>
  </si>
  <si>
    <t>Hindalco Industries Ltd.</t>
  </si>
  <si>
    <t>Non - Ferrous Metals</t>
  </si>
  <si>
    <t>INE245A01021</t>
  </si>
  <si>
    <t>Tata Power Co. Ltd.</t>
  </si>
  <si>
    <t>INE257A01026</t>
  </si>
  <si>
    <t>Bharat Heavy Electricals Ltd.</t>
  </si>
  <si>
    <t>Industrial Capital Goods</t>
  </si>
  <si>
    <r>
      <t>Franklin India Index Fund - NSE Nifty Plan As of D</t>
    </r>
    <r>
      <rPr>
        <b/>
        <sz val="8"/>
        <color theme="1"/>
        <rFont val="Arial"/>
        <family val="2"/>
      </rPr>
      <t>ate -  30Jun2016</t>
    </r>
  </si>
  <si>
    <t>INE093A01033</t>
  </si>
  <si>
    <t>Hexaware Technologies Ltd.</t>
  </si>
  <si>
    <r>
      <t>Franklin India High Growth Companies Fund As of Da</t>
    </r>
    <r>
      <rPr>
        <b/>
        <sz val="8"/>
        <color theme="1"/>
        <rFont val="Arial"/>
        <family val="2"/>
      </rPr>
      <t>te -  30Jun2016</t>
    </r>
  </si>
  <si>
    <t>INE118A01012</t>
  </si>
  <si>
    <t>Bajaj Holdings and Investment Ltd.</t>
  </si>
  <si>
    <t>INE092A01019</t>
  </si>
  <si>
    <t>Tata Chemicals Ltd.</t>
  </si>
  <si>
    <t>INE672A01018</t>
  </si>
  <si>
    <t>Tata Investment Corp. Ltd.</t>
  </si>
  <si>
    <t>INE823G01014</t>
  </si>
  <si>
    <t>JK Cement Ltd.</t>
  </si>
  <si>
    <t>INE910H01017</t>
  </si>
  <si>
    <t>Cairn India Ltd.</t>
  </si>
  <si>
    <t>INE576I01022</t>
  </si>
  <si>
    <t>J. Kumar Infraprojects Ltd.</t>
  </si>
  <si>
    <t>INE891D01026</t>
  </si>
  <si>
    <t>Redington India Ltd.</t>
  </si>
  <si>
    <t>Trading</t>
  </si>
  <si>
    <t>INE540L01014</t>
  </si>
  <si>
    <t>Alkem Laboratories Ltd.</t>
  </si>
  <si>
    <t>INE017A01032</t>
  </si>
  <si>
    <t>Great Eastern Shipping Co. Ltd.</t>
  </si>
  <si>
    <t>INE825A01012</t>
  </si>
  <si>
    <t>Vardhman Textiles Ltd.</t>
  </si>
  <si>
    <t>Textiles - Cotton</t>
  </si>
  <si>
    <t>BMG2442N1048</t>
  </si>
  <si>
    <t>COSCO Pacific Ltd.</t>
  </si>
  <si>
    <t>CLP3697U1089</t>
  </si>
  <si>
    <t>Embotelladora Andina SA, pfd., A</t>
  </si>
  <si>
    <t>CNE1000004J3</t>
  </si>
  <si>
    <t>TravelSky Technology Ltd., H</t>
  </si>
  <si>
    <t>CNE1000009W5</t>
  </si>
  <si>
    <t>Chongqing Machinery &amp; Electric Co. Ltd., H</t>
  </si>
  <si>
    <t>TW0001216000</t>
  </si>
  <si>
    <t>Uni-President Enterprises Corp.</t>
  </si>
  <si>
    <t>TW0003034005</t>
  </si>
  <si>
    <t>Novatek Microelectronics Corp. Ltd.</t>
  </si>
  <si>
    <t>Semiconductors</t>
  </si>
  <si>
    <r>
      <t>Templeton India Equity Income Fund As of Date -  3</t>
    </r>
    <r>
      <rPr>
        <b/>
        <sz val="8"/>
        <color theme="1"/>
        <rFont val="Arial"/>
        <family val="2"/>
      </rPr>
      <t>0Jun2016</t>
    </r>
  </si>
  <si>
    <t>INE881D01027</t>
  </si>
  <si>
    <t>Oracle Financial Services Software Ltd.</t>
  </si>
  <si>
    <t>INE182A01018</t>
  </si>
  <si>
    <t>Pfizer Ltd.</t>
  </si>
  <si>
    <t>INE663F01024</t>
  </si>
  <si>
    <t>Info Edge India Ltd.</t>
  </si>
  <si>
    <t>INE671H01015</t>
  </si>
  <si>
    <t>Sobha Ltd.</t>
  </si>
  <si>
    <t>Brillio Technologies Pvt. Ltd.</t>
  </si>
  <si>
    <t>DBXXCIBS01EQ</t>
  </si>
  <si>
    <t>Chennai Interactive Business Services Pvt Ltd.</t>
  </si>
  <si>
    <r>
      <t>Franklin India Opportunities Fund As of Date -  30</t>
    </r>
    <r>
      <rPr>
        <b/>
        <sz val="8"/>
        <color theme="1"/>
        <rFont val="Arial"/>
        <family val="2"/>
      </rPr>
      <t>Jun2016</t>
    </r>
  </si>
  <si>
    <t>Franklin Infotech Fund As of Date -  30Jun2016</t>
  </si>
  <si>
    <t>INE136B01020</t>
  </si>
  <si>
    <t>Cyient Ltd.</t>
  </si>
  <si>
    <t>INE738I01010</t>
  </si>
  <si>
    <t>Eclerx Services Ltd.</t>
  </si>
  <si>
    <t>INE591G01017</t>
  </si>
  <si>
    <t>NIIT Technologies Ltd.</t>
  </si>
  <si>
    <t>INE684F01012</t>
  </si>
  <si>
    <t>Firstsource Solutions Ltd.</t>
  </si>
  <si>
    <t>LU0626261944</t>
  </si>
  <si>
    <t>Franklin Technology Fund, Class J</t>
  </si>
  <si>
    <t>Franklin India Prima Fund As of Date -  30Jun2016</t>
  </si>
  <si>
    <t>INE235A01022</t>
  </si>
  <si>
    <t>Finolex Cables Ltd.</t>
  </si>
  <si>
    <t>INE660A01013</t>
  </si>
  <si>
    <t>Sundaram Finance Ltd.</t>
  </si>
  <si>
    <t>INE169A01031</t>
  </si>
  <si>
    <t>Coromandel International Ltd.</t>
  </si>
  <si>
    <t>Fertilisers</t>
  </si>
  <si>
    <t>INE115A01026</t>
  </si>
  <si>
    <t>LIC Housing Finance Ltd.</t>
  </si>
  <si>
    <t>INE176B01034</t>
  </si>
  <si>
    <t>Havell's India Ltd.</t>
  </si>
  <si>
    <t>INE491A01021</t>
  </si>
  <si>
    <t>City Union Bank Ltd.</t>
  </si>
  <si>
    <t>INE603J01030</t>
  </si>
  <si>
    <t>PI Industries Ltd.</t>
  </si>
  <si>
    <t>INE067A01029</t>
  </si>
  <si>
    <t>Crompton Greaves Ltd.</t>
  </si>
  <si>
    <t>DBXXHTFL01EQ</t>
  </si>
  <si>
    <t>Him Techno</t>
  </si>
  <si>
    <t>INE100A01010</t>
  </si>
  <si>
    <t>Atul Ltd.</t>
  </si>
  <si>
    <t>INE183A01016</t>
  </si>
  <si>
    <t>Finolex Industries Ltd.</t>
  </si>
  <si>
    <t>INE331A01037</t>
  </si>
  <si>
    <t>Ramco Cements Ltd.</t>
  </si>
  <si>
    <t>INE288B01029</t>
  </si>
  <si>
    <t>Deepak Nitrite Ltd.</t>
  </si>
  <si>
    <t>INE635Q01029</t>
  </si>
  <si>
    <t>Gulf Oil Lubricants India Ltd.</t>
  </si>
  <si>
    <t>INE269B01029</t>
  </si>
  <si>
    <t>Lakshmi Machine Works Ltd.</t>
  </si>
  <si>
    <t>INE668F01031</t>
  </si>
  <si>
    <t>Jyothy Laboratories Ltd.</t>
  </si>
  <si>
    <t>INE038F01029</t>
  </si>
  <si>
    <t>TV Today Network Ltd.</t>
  </si>
  <si>
    <t>INE060A01024</t>
  </si>
  <si>
    <t>Navneet Education Ltd.</t>
  </si>
  <si>
    <t>INE463A01038</t>
  </si>
  <si>
    <t>Berger Paints India Ltd.</t>
  </si>
  <si>
    <t>INE366I01010</t>
  </si>
  <si>
    <t>VRL Logistics Ltd.</t>
  </si>
  <si>
    <t>INE572A01028</t>
  </si>
  <si>
    <t>J.B. Chemicals &amp; Pharmaceuticals Ltd.</t>
  </si>
  <si>
    <t>INE120A01034</t>
  </si>
  <si>
    <t>Carborundum Universal Ltd.</t>
  </si>
  <si>
    <t>INE317F01027</t>
  </si>
  <si>
    <t>Nesco Ltd.</t>
  </si>
  <si>
    <t>Commercial Services</t>
  </si>
  <si>
    <t>INE049A01027</t>
  </si>
  <si>
    <t>Himatsingka Seide Ltd.</t>
  </si>
  <si>
    <t>INE501G01024</t>
  </si>
  <si>
    <t>HT Media Ltd.</t>
  </si>
  <si>
    <t>INE758C01029</t>
  </si>
  <si>
    <t>Ahluwalia Contracts Ltd.</t>
  </si>
  <si>
    <t>INE782A01015</t>
  </si>
  <si>
    <t>Hitachi Home &amp; Life Solutions Ltd.</t>
  </si>
  <si>
    <t>INE152M01016</t>
  </si>
  <si>
    <t>Triveni Turbine Ltd.</t>
  </si>
  <si>
    <t>INE472A01039</t>
  </si>
  <si>
    <t>Blue Star Ltd.</t>
  </si>
  <si>
    <t>INE265F01028</t>
  </si>
  <si>
    <t>Entertainment Network India Ltd.</t>
  </si>
  <si>
    <t>INE791I01019</t>
  </si>
  <si>
    <t>Brigade Enterprises Ltd.</t>
  </si>
  <si>
    <t>INE634I01011</t>
  </si>
  <si>
    <t>KNR Constructions Ltd.</t>
  </si>
  <si>
    <t>INE213C01025</t>
  </si>
  <si>
    <t>Banco Products India Ltd.</t>
  </si>
  <si>
    <t>INE337A01034</t>
  </si>
  <si>
    <t>L.G. Balakrishnan &amp; Brothers Ltd.</t>
  </si>
  <si>
    <t>INE348B01021</t>
  </si>
  <si>
    <t>Century Plyboards India Ltd.</t>
  </si>
  <si>
    <t>INE932A01024</t>
  </si>
  <si>
    <t>Pennar Industries Ltd.</t>
  </si>
  <si>
    <t>INE278M01019</t>
  </si>
  <si>
    <t>Navkar Corp. Ltd.</t>
  </si>
  <si>
    <t>INE007B01023</t>
  </si>
  <si>
    <t>Geojit BNP Paribas Financial Services Ltd.</t>
  </si>
  <si>
    <t>INE536A01023</t>
  </si>
  <si>
    <t>Grindwell Norton Ltd.</t>
  </si>
  <si>
    <t>INE277A01016</t>
  </si>
  <si>
    <t>Swaraj Engines Ltd.</t>
  </si>
  <si>
    <t>INE540H01012</t>
  </si>
  <si>
    <t>Voltamp Transformers Ltd.</t>
  </si>
  <si>
    <t>INE739E01017</t>
  </si>
  <si>
    <t>Cera Sanitaryware Ltd.</t>
  </si>
  <si>
    <t>INE255A01020</t>
  </si>
  <si>
    <t>Essel Propack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</si>
  <si>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</si>
  <si>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</si>
  <si>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30Jun2016</t>
    </r>
  </si>
  <si>
    <r>
      <t>Templeton India Growth Fund As of Date -  30Jun201</t>
    </r>
    <r>
      <rPr>
        <b/>
        <sz val="8"/>
        <color theme="1"/>
        <rFont val="Arial"/>
        <family val="2"/>
      </rPr>
      <t>6</t>
    </r>
  </si>
  <si>
    <t>Franklin India Taxshield As of Date -  30Jun2016</t>
  </si>
  <si>
    <t>INE671B01018</t>
  </si>
  <si>
    <t>Globsyn Technologies Ltd.</t>
  </si>
  <si>
    <t>Plan Name</t>
  </si>
  <si>
    <t>Dividend Per Unit</t>
  </si>
  <si>
    <t>Direct Dividend Plan</t>
  </si>
  <si>
    <t>Dividend Plan</t>
  </si>
  <si>
    <t xml:space="preserve">Dividend per unit </t>
  </si>
  <si>
    <t>Individual/HUF</t>
  </si>
  <si>
    <t>Others</t>
  </si>
  <si>
    <t>Mahanagar Gas Ltd., Reg S #</t>
  </si>
  <si>
    <t>#Awaiting Listing</t>
  </si>
  <si>
    <t>Miscellaneous</t>
  </si>
  <si>
    <t>Tata Motors Ltd., DVR</t>
  </si>
  <si>
    <t>MU0295S00016</t>
  </si>
  <si>
    <t>MakeMyTrip Ltd.</t>
  </si>
  <si>
    <t>GS Home Shopping Inc.</t>
  </si>
  <si>
    <t>LF Corp.</t>
  </si>
  <si>
    <t>Mahle-Metal Leve SA Industria e Comercio</t>
  </si>
  <si>
    <t>Medy-tox Inc.</t>
  </si>
  <si>
    <t>KR7028150001</t>
  </si>
  <si>
    <t>KR7093050003</t>
  </si>
  <si>
    <t>BRLEVEACNOR2</t>
  </si>
  <si>
    <t>KR7086900008</t>
  </si>
  <si>
    <t>Mutual Funds</t>
  </si>
  <si>
    <t>Goldman Sachs Gold Exchange Traded Scheme-GS Gold BeES</t>
  </si>
  <si>
    <t>INF732E01102</t>
  </si>
  <si>
    <t>Mutual Funds/ETF</t>
  </si>
  <si>
    <t>Hotels/resorts &amp; Other Recreational Activities</t>
  </si>
  <si>
    <t>Hyundai Motor Co.</t>
  </si>
  <si>
    <t>LG Household &amp; Health Care Ltd.</t>
  </si>
  <si>
    <t>Meritz Fire &amp; Marine Insurance Co. Ltd.</t>
  </si>
  <si>
    <t>Naver Corp.</t>
  </si>
  <si>
    <t>Samsung Electronics Co. Ltd.</t>
  </si>
  <si>
    <t>Security Bank Corp.</t>
  </si>
  <si>
    <t>Shinhan Financial Group Co. Ltd.</t>
  </si>
  <si>
    <t>Universal Robina Corp.</t>
  </si>
  <si>
    <t>KR7005380001</t>
  </si>
  <si>
    <t>KR7051900009</t>
  </si>
  <si>
    <t>KR7000060004</t>
  </si>
  <si>
    <t>KR7035420009</t>
  </si>
  <si>
    <t>KR7005930003</t>
  </si>
  <si>
    <t>PHY7571C1000</t>
  </si>
  <si>
    <t>KR7055550008</t>
  </si>
  <si>
    <t>PHY9297P1004</t>
  </si>
  <si>
    <r>
      <t>Franklin India Ultra Short Bond Fund As of -30Jun2</t>
    </r>
    <r>
      <rPr>
        <b/>
        <sz val="10"/>
        <color theme="1"/>
        <rFont val="Arial"/>
        <family val="2"/>
      </rPr>
      <t>016</t>
    </r>
  </si>
  <si>
    <t>Rating</t>
  </si>
  <si>
    <t>Debt Instruments</t>
  </si>
  <si>
    <t>INE657N07175</t>
  </si>
  <si>
    <t>9.00% Edelweiss Commodities Services Ltd (19-Apr-2017) **</t>
  </si>
  <si>
    <t>ICRA AA</t>
  </si>
  <si>
    <t>INE271C07103</t>
  </si>
  <si>
    <t>12.25% DLF Ltd, Series I (11-Aug-2017) **</t>
  </si>
  <si>
    <t>ICRA A</t>
  </si>
  <si>
    <t>INE011S07018</t>
  </si>
  <si>
    <t>10.286% Albrecht Builder Pvt Ltd (17-Mar-2017) **</t>
  </si>
  <si>
    <t>ICRA A+</t>
  </si>
  <si>
    <t>INE528S07029</t>
  </si>
  <si>
    <t>9.00% Edelweiss Retail Finance Ltd (17-Feb-2017) **</t>
  </si>
  <si>
    <t>INE245A08059</t>
  </si>
  <si>
    <t>9.32% Tata Power Co Ltd (17-Nov-2017) **</t>
  </si>
  <si>
    <t>INE949L07337</t>
  </si>
  <si>
    <t>AU Financiers India Pvt Ltd (SBI + 15Bps) (26-Jun-2020) **</t>
  </si>
  <si>
    <t>IND A+</t>
  </si>
  <si>
    <t>INE019A07274</t>
  </si>
  <si>
    <t>10.55% JSW Steel Ltd (10-Feb-2017) **</t>
  </si>
  <si>
    <t>CARE AA-</t>
  </si>
  <si>
    <t>INE121E07262</t>
  </si>
  <si>
    <t>9.60% JSW Energy Ltd (31-Mar-2020) **</t>
  </si>
  <si>
    <t>INE121E07247</t>
  </si>
  <si>
    <t>9.60% JSW Energy Ltd (31-Mar-2019) **</t>
  </si>
  <si>
    <t>INE121E07221</t>
  </si>
  <si>
    <t>9.60% JSW Energy Ltd (31-Mar-2018) **</t>
  </si>
  <si>
    <t>INE146O07078</t>
  </si>
  <si>
    <t>Hinduja Leyland Finance Ltd (SBI + 35 Bps) (29-Apr-2020) **</t>
  </si>
  <si>
    <t>CARE A+</t>
  </si>
  <si>
    <t>INE482A07043</t>
  </si>
  <si>
    <t>CEAT Ltd (SBI + 10 Bps)(31-Jul-2025) **</t>
  </si>
  <si>
    <t>INE528S07037</t>
  </si>
  <si>
    <t>9.00% Edelweiss Retail Finance Ltd (18-Aug-2017) **</t>
  </si>
  <si>
    <t>INE146O07086</t>
  </si>
  <si>
    <t>Hinduja Leyland Finance Ltd (SBI + 20 Bps) (15-May-2020) **</t>
  </si>
  <si>
    <t>INE036A07443</t>
  </si>
  <si>
    <t>Reliance Infrastructure Ltd (IBL+10Bps) (25-Mar-2017) **</t>
  </si>
  <si>
    <t>IND AA-(SO)</t>
  </si>
  <si>
    <t>INE688I07154</t>
  </si>
  <si>
    <t>9.40% Capital First Ltd (27-Dec-2016) **</t>
  </si>
  <si>
    <t>CARE AA+</t>
  </si>
  <si>
    <t>INE692Q07019</t>
  </si>
  <si>
    <t>9.45% Toyota Financial Services India Ltd (01-Sep-2016) **</t>
  </si>
  <si>
    <t>CRISIL AAA</t>
  </si>
  <si>
    <t>INE949L07287</t>
  </si>
  <si>
    <t>10.00% AU Financiers India Pvt Ltd (23-Dec-2016) **</t>
  </si>
  <si>
    <t>(b) Privately Placed / Unlisted</t>
  </si>
  <si>
    <t>INE674N07022</t>
  </si>
  <si>
    <t>10.00% Mahindra World City Jaipur Ltd (13-Jul-2017) **</t>
  </si>
  <si>
    <t>CRISIL A+</t>
  </si>
  <si>
    <t>INE840S07028</t>
  </si>
  <si>
    <t>11.90% Legitimate Asset Operators Pvt Ltd (30-Nov-2016) **</t>
  </si>
  <si>
    <t>CARE A+(SO)</t>
  </si>
  <si>
    <t>INE192L08084</t>
  </si>
  <si>
    <t>0.00% JSW Techno Projects Management Ltd (09-Jun-2018) **</t>
  </si>
  <si>
    <t>BWR A(SO)</t>
  </si>
  <si>
    <t>INE069R07034</t>
  </si>
  <si>
    <t>0.00% Sprit Textiles Private Limited (25-Jul-2019) **</t>
  </si>
  <si>
    <t>BWR A+ (SO)</t>
  </si>
  <si>
    <t>INE432R07042</t>
  </si>
  <si>
    <t>Shriram Housing Finance Ltd (KBR + 20Bps) (01-Dec-2017) **</t>
  </si>
  <si>
    <t>IND AA</t>
  </si>
  <si>
    <t>INE266N07084</t>
  </si>
  <si>
    <t>0.00% Essel Corporate Resources Pvt. Ltd., Series II, (09-Aug-2019) **</t>
  </si>
  <si>
    <t>INE192L08092</t>
  </si>
  <si>
    <t>0.00% JSW Techno Projects Management Ltd (09-Dec-2018) **</t>
  </si>
  <si>
    <t>Money Market Instruments</t>
  </si>
  <si>
    <t>Certificate of Deposit</t>
  </si>
  <si>
    <t>INE434A16MP4</t>
  </si>
  <si>
    <t>Andhra Bank (21-Dec-2016) **</t>
  </si>
  <si>
    <t>CARE A1+</t>
  </si>
  <si>
    <t>INE261F16181</t>
  </si>
  <si>
    <t>National Bank For Agriculture And Rural Development (16-Feb-2017) **</t>
  </si>
  <si>
    <t>CRISIL A1+</t>
  </si>
  <si>
    <t>INE514E16AN5</t>
  </si>
  <si>
    <t>Export-Import Bank Of India (15-Feb-2017) **</t>
  </si>
  <si>
    <t>INE090A165A4</t>
  </si>
  <si>
    <t>ICICI Bank Ltd (04-Aug-2016) **</t>
  </si>
  <si>
    <t>INE514E16AL9</t>
  </si>
  <si>
    <t>Export-Import Bank Of India (10-Feb-2017) **</t>
  </si>
  <si>
    <t>INE237A16M38</t>
  </si>
  <si>
    <t>Kotak Mahindra Bank Ltd (02-Dec-2016) **</t>
  </si>
  <si>
    <t>INE040A16AW0</t>
  </si>
  <si>
    <t>HDFC Bank Ltd (18-Jul-2016) **</t>
  </si>
  <si>
    <t>INE237A16M20</t>
  </si>
  <si>
    <t>Kotak Mahindra Bank Ltd (01-Dec-2016) **</t>
  </si>
  <si>
    <t>Commercial Paper</t>
  </si>
  <si>
    <t>INE267A14069</t>
  </si>
  <si>
    <t>Hindustan Zinc Ltd (29-Nov-2016) **</t>
  </si>
  <si>
    <t>INE607M14012</t>
  </si>
  <si>
    <t>Tata Power Renewable Energy Ltd (09-Sep-2016) **</t>
  </si>
  <si>
    <t>CRISIL A1+(SO)</t>
  </si>
  <si>
    <t>INE261F14970</t>
  </si>
  <si>
    <t>National Bank For Agriculture And Rural Development (15-Dec-2016) **</t>
  </si>
  <si>
    <t>INE134E14741</t>
  </si>
  <si>
    <t>Power Finance Corp Ltd (16-Aug-2016) **</t>
  </si>
  <si>
    <t>INE404K14BR0</t>
  </si>
  <si>
    <t>Shapoorji Pallonji &amp; Co Ltd (07-Feb-2017) **</t>
  </si>
  <si>
    <t>ICRA A1+</t>
  </si>
  <si>
    <t>INE909H14IG2</t>
  </si>
  <si>
    <t>Tata Motors Finance Ltd (24-Feb-2017) **</t>
  </si>
  <si>
    <t>INE514E14KZ3</t>
  </si>
  <si>
    <t>Export-Import Bank Of India (01-Aug-2016) **</t>
  </si>
  <si>
    <t>INE033L14EA5</t>
  </si>
  <si>
    <t>Tata Capital Housing Finance Ltd (03-Aug-2016) **</t>
  </si>
  <si>
    <t>INE660N14670</t>
  </si>
  <si>
    <t>S D Corporation Pvt Ltd (16-Dec-2016) **</t>
  </si>
  <si>
    <t>CARE A1+(SO)</t>
  </si>
  <si>
    <t>INE020E14GF1</t>
  </si>
  <si>
    <t>STCI Finance Ltd (21-Sep-2016) **</t>
  </si>
  <si>
    <t>INE950O14558</t>
  </si>
  <si>
    <t>Mahindra Rural Housing Finance Ltd (25-Aug-2016) **</t>
  </si>
  <si>
    <t>IND A1+</t>
  </si>
  <si>
    <t>INE660N14688</t>
  </si>
  <si>
    <t>S D Corporation Pvt Ltd (20-Dec-2016) **</t>
  </si>
  <si>
    <t>INE261F14AL9</t>
  </si>
  <si>
    <t>National Bank For Agriculture And Rural Development (29-Jul-2016) **</t>
  </si>
  <si>
    <t>INE651J14354</t>
  </si>
  <si>
    <t>JM Financial Credit Solutions Ltd (28-Jul-2016) **</t>
  </si>
  <si>
    <t>INE001A14PG8</t>
  </si>
  <si>
    <t>Housing Development Finance Corporation Ltd (09-Aug-2016) **</t>
  </si>
  <si>
    <t>INE202B14HR4</t>
  </si>
  <si>
    <t>Dewan Housing Finance Corp Ltd (08-Sep-2016) **</t>
  </si>
  <si>
    <t>INE001A14OG1</t>
  </si>
  <si>
    <t>Housing Development Finance Corporation Ltd (02-Dec-2016) **</t>
  </si>
  <si>
    <t>INE523H14VW1</t>
  </si>
  <si>
    <t>JM Financial Products Ltd (08-Dec-2016) **</t>
  </si>
  <si>
    <t>INE556F14CM6</t>
  </si>
  <si>
    <t>Small Industries Development Bank Of India (25-Jul-2016) **</t>
  </si>
  <si>
    <t>INE404K14BK5</t>
  </si>
  <si>
    <t>Shapoorji Pallonji &amp; Co Ltd (06-Oct-2016) **</t>
  </si>
  <si>
    <t>INE523H14VR1</t>
  </si>
  <si>
    <t>JM Financial Products Ltd (22-Nov-2016) **</t>
  </si>
  <si>
    <t>INE523H14UX1</t>
  </si>
  <si>
    <t>JM Financial Products Ltd (07-Sep-2016) **</t>
  </si>
  <si>
    <t>INE651J14420</t>
  </si>
  <si>
    <t>JM Financial Credit Solutions Ltd (14-Sep-2016) **</t>
  </si>
  <si>
    <t>Government Securities</t>
  </si>
  <si>
    <t>IN002016X132</t>
  </si>
  <si>
    <t>91 DTB  (29-Sep-2016)</t>
  </si>
  <si>
    <t>SOVEREIGN</t>
  </si>
  <si>
    <t>** Non - Traded / Thinly Traded Scrips</t>
  </si>
  <si>
    <t>Direct Super Institutional Plan Daily Dividend Reinvestment Option</t>
  </si>
  <si>
    <t>Direct Super Institutional Plan Growth Option</t>
  </si>
  <si>
    <t>Direct Super Institutional Plan Weekly Dividend Option</t>
  </si>
  <si>
    <t>Institutional Plan Daily Dividend Reinvestment Option</t>
  </si>
  <si>
    <t>Institutional Plan Growth Option</t>
  </si>
  <si>
    <t>Retail Plan Daily Dividend Option</t>
  </si>
  <si>
    <t>Retail Plan Growth Option</t>
  </si>
  <si>
    <t>Retail Plan Weekly Dividend Option</t>
  </si>
  <si>
    <t>Super Institutional Plan Daily Dividend Reinvestment Option</t>
  </si>
  <si>
    <t>Super Institutional Plan Growth Option</t>
  </si>
  <si>
    <t>Super Institutional Plan Weekly Dividend Option</t>
  </si>
  <si>
    <t>c) Average Maturity as on 30-Jun-2016</t>
  </si>
  <si>
    <t>Years</t>
  </si>
  <si>
    <r>
      <t>Franklin India Treasury Management Account As of -</t>
    </r>
    <r>
      <rPr>
        <b/>
        <sz val="10"/>
        <color theme="1"/>
        <rFont val="Arial"/>
        <family val="2"/>
      </rPr>
      <t>30Jun2016</t>
    </r>
  </si>
  <si>
    <t>INE949L07071</t>
  </si>
  <si>
    <t>12.25% AU Financiers India Pvt Ltd (04-Sep-2016) **</t>
  </si>
  <si>
    <t>CRISIL A</t>
  </si>
  <si>
    <t>INE949L07063</t>
  </si>
  <si>
    <t>12.25% AU Financiers India Pvt Ltd (04-Jul-2016) **</t>
  </si>
  <si>
    <t>INE949L07147</t>
  </si>
  <si>
    <t>11.95% AU Financiers India Pvt Ltd (24-Sep-2016) **</t>
  </si>
  <si>
    <t>INE674N07014</t>
  </si>
  <si>
    <t>10.00% Mahindra World City Jaipur Ltd (13-Jul-2016) **</t>
  </si>
  <si>
    <t>INE237A16R17</t>
  </si>
  <si>
    <t>Kotak Mahindra Bank Ltd (01-Aug-2016) **</t>
  </si>
  <si>
    <t>INE237A16R25</t>
  </si>
  <si>
    <t>Kotak Mahindra Bank Ltd (02-Aug-2016) **</t>
  </si>
  <si>
    <t>INE110L14AC5</t>
  </si>
  <si>
    <t>Reliance Jio Infocomm Ltd (16-Aug-2016) **</t>
  </si>
  <si>
    <t>INE053T14386</t>
  </si>
  <si>
    <t>ONGC Mangalore Petrochemicals Limited (19-Sep-2016) **</t>
  </si>
  <si>
    <t>INE094O14993</t>
  </si>
  <si>
    <t>Daimler Financial Services India Pvt Ltd (22-Jul-2016) **</t>
  </si>
  <si>
    <t>INE657N14FU2</t>
  </si>
  <si>
    <t>Edelweiss Commodities Services Ltd (08-Aug-2016) **</t>
  </si>
  <si>
    <t>INE660N14654</t>
  </si>
  <si>
    <t>S D Corporation Pvt Ltd (26-Aug-2016)</t>
  </si>
  <si>
    <t>INE053T14360</t>
  </si>
  <si>
    <t>ONGC Mangalore Petrochemicals Limited (15-Sep-2016) **</t>
  </si>
  <si>
    <t>INE013A14YE0</t>
  </si>
  <si>
    <t>Reliance Capital Ltd (09-Aug-2016) **</t>
  </si>
  <si>
    <t>INE134E14733</t>
  </si>
  <si>
    <t>Power Finance Corp Ltd (15-Jul-2016) **</t>
  </si>
  <si>
    <t>INE756I14627</t>
  </si>
  <si>
    <t>HDB Financial Services Limited  (18-Jul-2016) **</t>
  </si>
  <si>
    <t>INE850D14EG6</t>
  </si>
  <si>
    <t>Godrej Agrovet Ltd (21-Jul-2016) **</t>
  </si>
  <si>
    <t>INE891K14AT6</t>
  </si>
  <si>
    <t>Axis Finance Ltd (25-Jul-2016) **</t>
  </si>
  <si>
    <t>INE202B14HK9</t>
  </si>
  <si>
    <t>Dewan Housing Finance Corp Ltd (22-Aug-2016) **</t>
  </si>
  <si>
    <t>INE155A14JS0</t>
  </si>
  <si>
    <t>Tata Motors Ltd (01-Sep-2016) **</t>
  </si>
  <si>
    <t>INE660N14662</t>
  </si>
  <si>
    <t>S D Corporation Pvt Ltd (24-Aug-2016) **</t>
  </si>
  <si>
    <t>INE657N14GH7</t>
  </si>
  <si>
    <t>Edelweiss Commodities Services Ltd (22-Aug-2016) **</t>
  </si>
  <si>
    <t>INE001A14OX6</t>
  </si>
  <si>
    <t>Housing Development Finance Corporation Ltd (02-Sep-2016) **</t>
  </si>
  <si>
    <t>INE523H14VG4</t>
  </si>
  <si>
    <t>JM Financial Products Ltd (29-Aug-2016) **</t>
  </si>
  <si>
    <t>INE580B14FT3</t>
  </si>
  <si>
    <t>Gruh Finance Ltd (22-Sep-2016) **</t>
  </si>
  <si>
    <t>Direct Super Institutional Plan Daily Divdend Reinvestment Option</t>
  </si>
  <si>
    <t>Institutional Plan Weekly Dividend Option</t>
  </si>
  <si>
    <t>Regular Plan Daily Divdend Reinvestment Option</t>
  </si>
  <si>
    <t>Regular Plan Growth Option</t>
  </si>
  <si>
    <t>Regular Plan Weekly Dividend Option</t>
  </si>
  <si>
    <r>
      <t>Franklin India Income Opportunities Fund As of -30</t>
    </r>
    <r>
      <rPr>
        <b/>
        <sz val="10"/>
        <color theme="1"/>
        <rFont val="Arial"/>
        <family val="2"/>
      </rPr>
      <t>Jun2016</t>
    </r>
  </si>
  <si>
    <t>INE146O07011</t>
  </si>
  <si>
    <t>10.50% Hinduja Leyland Finance Ltd (30-May-2017) **</t>
  </si>
  <si>
    <t>INE623B07123</t>
  </si>
  <si>
    <t>10.10% Future Retail Ltd, Series IX-D, (17-Apr-2020) **</t>
  </si>
  <si>
    <t>INE623B07099</t>
  </si>
  <si>
    <t>10.25% Future Retail Ltd, Series A (06-Apr-2020) **</t>
  </si>
  <si>
    <t>INE623B07131</t>
  </si>
  <si>
    <t>10.10% Future Retail Ltd, Series IX-E (17-Apr-2020) **</t>
  </si>
  <si>
    <t>INE271C07178</t>
  </si>
  <si>
    <t>12.25% DLF Ltd., Tranche II Series IV, (11-Aug-2020) **</t>
  </si>
  <si>
    <t>INE146O08035</t>
  </si>
  <si>
    <t>12.40% Hinduja Leyland Finance Ltd (03-Nov-2019) **</t>
  </si>
  <si>
    <t>INE121E07239</t>
  </si>
  <si>
    <t>9.60% JSW Energy Ltd (30-Sep-2018) **</t>
  </si>
  <si>
    <t>INE019A07357</t>
  </si>
  <si>
    <t>10.60% JSW Steel Ltd (19-Aug-2019) **</t>
  </si>
  <si>
    <t>INE037E08052</t>
  </si>
  <si>
    <t>11.00% Tata Teleservices Ltd (28-Jun-2017) **</t>
  </si>
  <si>
    <t>CARE A</t>
  </si>
  <si>
    <t>INE121E07304</t>
  </si>
  <si>
    <t>9.75% JSW Energy Ltd (31-Mar-2022) **</t>
  </si>
  <si>
    <t>INE804I07HU0</t>
  </si>
  <si>
    <t>8.00% ECL Finance Ltd (26-Sep-2017) **</t>
  </si>
  <si>
    <t>CRISIL AA-</t>
  </si>
  <si>
    <t>INE036A07476</t>
  </si>
  <si>
    <t>Reliance Infrastructure Ltd (IBL+10Bps) (25-Sep-2018) **</t>
  </si>
  <si>
    <t>INE880J07049</t>
  </si>
  <si>
    <t>11.90% JSW Infrastructure Ltd (07-Mar-2019) **</t>
  </si>
  <si>
    <t>INE511C07169</t>
  </si>
  <si>
    <t>11.50% Magma Fincorp Ltd (14-Dec-2016) **</t>
  </si>
  <si>
    <t>INE063P07148</t>
  </si>
  <si>
    <t>11.66% Equitas Finance Pvt Ltd (14-Aug-2020) **</t>
  </si>
  <si>
    <t>IND A-</t>
  </si>
  <si>
    <t>INE271C07137</t>
  </si>
  <si>
    <t>12.25% DLF Ltd, Series IV (11-Aug-2020) **</t>
  </si>
  <si>
    <t>INE271C07129</t>
  </si>
  <si>
    <t>12.25% DLF Ltd, Series III (09-Aug-2019) **</t>
  </si>
  <si>
    <t>INE220J07022</t>
  </si>
  <si>
    <t>11.95% Future Consumer Enterprise Ltd (17-Mar-2018) **</t>
  </si>
  <si>
    <t>CARE A-</t>
  </si>
  <si>
    <t>INE121E07080</t>
  </si>
  <si>
    <t>9.75% JSW Energy Ltd (20-Jul-2020) **</t>
  </si>
  <si>
    <t>INE216P07019</t>
  </si>
  <si>
    <t>0.00% AU Housing Finance Ltd (18-Jul-2017) **</t>
  </si>
  <si>
    <t>INE146O08068</t>
  </si>
  <si>
    <t>11.50% Hinduja Leyland Finance Ltd (31-May-2021) **</t>
  </si>
  <si>
    <t>INE850M07079</t>
  </si>
  <si>
    <t>11.15% IFMR Capital Finance Pvt Ltd (13-Mar-2018) **</t>
  </si>
  <si>
    <t>INE146O07029</t>
  </si>
  <si>
    <t>10.70% Hinduja Leyland Finance Ltd (23-Sep-2017) **</t>
  </si>
  <si>
    <t>INE121E07254</t>
  </si>
  <si>
    <t>9.60% JSW Energy Ltd (30-Sep-2019) **</t>
  </si>
  <si>
    <t>INE842R07026</t>
  </si>
  <si>
    <t>12.33% Reliance Communications Enterprises Pvt Ltd (22-Dec-2017) **</t>
  </si>
  <si>
    <t>INE003S07098</t>
  </si>
  <si>
    <t>12.68% Renew Power Ventures Pvt. Ltd., Series III, (23-Mar-2020) **</t>
  </si>
  <si>
    <t>INE423R07041</t>
  </si>
  <si>
    <t>12.33% Reliance Project Ventures And Management Pvt Ltd (22-Dec-2017) **</t>
  </si>
  <si>
    <t>INE137K07034</t>
  </si>
  <si>
    <t>4.00% HPCL-Mittal Energy Ltd (03-Sep-2022) **</t>
  </si>
  <si>
    <t>ICRA AA-</t>
  </si>
  <si>
    <t>INE137K07018</t>
  </si>
  <si>
    <t>4.00% HPCL-Mittal Energy Ltd (03-Sep-2020) **</t>
  </si>
  <si>
    <t>INE423R07025</t>
  </si>
  <si>
    <t>12.52% Reliance Project Ventures And Management Pvt Ltd (10-Oct-2017) **</t>
  </si>
  <si>
    <t>INE148R07010</t>
  </si>
  <si>
    <t>12.35% Reliance Inceptum Pvt Ltd (05-Aug-2017) **</t>
  </si>
  <si>
    <t>BWR AA+(SO)</t>
  </si>
  <si>
    <t>INE946S07072</t>
  </si>
  <si>
    <t>12.15% Nufuture Digital (India) Ltd (31-May-2019) **</t>
  </si>
  <si>
    <t>INE311S08036</t>
  </si>
  <si>
    <t>11.50% MA Multi-Trade Private Limited (26-Mar-2018) **</t>
  </si>
  <si>
    <t>INE840S07051</t>
  </si>
  <si>
    <t>11.90% Legitimate Asset Operators Pvt Ltd (31-May-2018) **</t>
  </si>
  <si>
    <t>INE003S07080</t>
  </si>
  <si>
    <t>12.68% Renew Power Ventures Pvt. Ltd., Series II, (23-Mar-2020) **</t>
  </si>
  <si>
    <t>INE137K07026</t>
  </si>
  <si>
    <t>4.00% HPCL-Mittal Energy Ltd (03-Sep-2021) **</t>
  </si>
  <si>
    <t>INE285T07073</t>
  </si>
  <si>
    <t>11.90% Bhavna Asset Operators Pvt Ltd (31-Aug-2019) **</t>
  </si>
  <si>
    <t>INE840S07069</t>
  </si>
  <si>
    <t>11.90% Legitimate Asset Operators Pvt Ltd (30-Nov-2018) **</t>
  </si>
  <si>
    <t>INE080T07011</t>
  </si>
  <si>
    <t>12.75% Future Ideas Company Ltd (31-Jan-2018) **</t>
  </si>
  <si>
    <t>INE680R08010</t>
  </si>
  <si>
    <t>12.3% Piramal Realty Pvt Ltd (22-Dec-2017) **</t>
  </si>
  <si>
    <t>ICRA A+(SO)</t>
  </si>
  <si>
    <t>INE720G08066</t>
  </si>
  <si>
    <t>Jindal Power Limited  (SBI+100 Bps) (21-Dec-2018) **</t>
  </si>
  <si>
    <t>ICRA A-</t>
  </si>
  <si>
    <t>INE507R08015</t>
  </si>
  <si>
    <t>0.00% OPJ Trading Private Ltd (20-Oct-2017) **</t>
  </si>
  <si>
    <t>BWR BBB-(SO)</t>
  </si>
  <si>
    <t>INE999J07013</t>
  </si>
  <si>
    <t>ATC Telecom Infrastructure Ltd (SBI + 60Bps) (28-Apr-2020) **</t>
  </si>
  <si>
    <t>BWR A+</t>
  </si>
  <si>
    <t>INE266N07076</t>
  </si>
  <si>
    <t>0.00% Essel Corporate Resources Pvt. Ltd., Series I, (09-Aug-2019) **</t>
  </si>
  <si>
    <t>INE729R08015</t>
  </si>
  <si>
    <t>0.00% SBK Properties Pvt Ltd (09-Jan-2020) **</t>
  </si>
  <si>
    <t>ICRA AA-(SO)</t>
  </si>
  <si>
    <t>INE720G08074</t>
  </si>
  <si>
    <t>Jindal Power Limited  (SBI+100 Bps) (20-Dec-2019) **</t>
  </si>
  <si>
    <t>INE960S07073</t>
  </si>
  <si>
    <t>0.00% JSW Logistics Infrastructure Pvt Ltd (13-Dec-2019) **</t>
  </si>
  <si>
    <t>BWR AA- (SO)</t>
  </si>
  <si>
    <t>INE960S07081</t>
  </si>
  <si>
    <t>0.00% JSW Logistics Infrastructure Pvt Ltd (13-Mar-2020) **</t>
  </si>
  <si>
    <t>INE082T07033</t>
  </si>
  <si>
    <t>0.00% Pri-Media Services Pvt. Ltd. Series C (30-Jun-2020) **</t>
  </si>
  <si>
    <t>ICRA A(SO)</t>
  </si>
  <si>
    <t>INE392R08020</t>
  </si>
  <si>
    <t>0.00% Dolvi Minerals And Metals Ltd (22-Oct-2019) **</t>
  </si>
  <si>
    <t>BWR A-(SO)</t>
  </si>
  <si>
    <t>Direct Growth Plan</t>
  </si>
  <si>
    <t>Growth Plan</t>
  </si>
  <si>
    <r>
      <t>Franklin India Corporate Bond Opportunities Fund A</t>
    </r>
    <r>
      <rPr>
        <b/>
        <sz val="10"/>
        <color theme="1"/>
        <rFont val="Arial"/>
        <family val="2"/>
      </rPr>
      <t>s of -30Jun2016</t>
    </r>
  </si>
  <si>
    <t>INE657N07183</t>
  </si>
  <si>
    <t>9.00% Edelweiss Commodities Services Ltd (17-Apr-2020) **</t>
  </si>
  <si>
    <t>INE121E07205</t>
  </si>
  <si>
    <t>9.70% JSW Energy Ltd (31-Mar-2017) **</t>
  </si>
  <si>
    <t>INE516L07029</t>
  </si>
  <si>
    <t>10.75% Tata Bluescope (27-Sep-2019) **</t>
  </si>
  <si>
    <t>CARE AA(SO)</t>
  </si>
  <si>
    <t>INE271C07111</t>
  </si>
  <si>
    <t>12.25% DLF Ltd, Series II (10-Aug-2018) **</t>
  </si>
  <si>
    <t>INE949L07329</t>
  </si>
  <si>
    <t>AU Financiers India Pvt Ltd (SBI + 15 Bps) (21-May-2020) **</t>
  </si>
  <si>
    <t>INE623B07107</t>
  </si>
  <si>
    <t>10.25% Future Retail Ltd, Series B (06-Apr-2020) **</t>
  </si>
  <si>
    <t>INE146O08043</t>
  </si>
  <si>
    <t>12.40% Hinduja Leyland Finance Ltd (03-Apr-2020) **</t>
  </si>
  <si>
    <t>INE216P07027</t>
  </si>
  <si>
    <t>11.57% AU Housing Finance Ltd (11-Sep-2017) **</t>
  </si>
  <si>
    <t>INE949L08152</t>
  </si>
  <si>
    <t>11.75% AU Financiers India Pvt Ltd (04-May-2021) **</t>
  </si>
  <si>
    <t>12.4% Hinduja Leyland Finance Ltd (03-Nov-2019) **</t>
  </si>
  <si>
    <t>INE271C07152</t>
  </si>
  <si>
    <t>12.25% DLF Ltd,Trache II Series II  (10-Aug-2018) **</t>
  </si>
  <si>
    <t>INE036A07484</t>
  </si>
  <si>
    <t>Reliance Infrastructure Ltd (IBL+10Bps) (25-Mar-2019) **</t>
  </si>
  <si>
    <t>INE146O07052</t>
  </si>
  <si>
    <t>10.65% Hinduja Leyland Finance Ltd (16-Feb-2020) **</t>
  </si>
  <si>
    <t>INE146O07037</t>
  </si>
  <si>
    <t>10.65% Hinduja Leyland Finance Ltd (16-Feb-2018) **</t>
  </si>
  <si>
    <t>INE949L07097</t>
  </si>
  <si>
    <t>12.25% AU Financiers India Pvt Ltd (04-Jan-2017) **</t>
  </si>
  <si>
    <t>INE949L07089</t>
  </si>
  <si>
    <t>12.25% AU Financiers India Pvt Ltd (04-Nov-2016) **</t>
  </si>
  <si>
    <t>INE146O08084</t>
  </si>
  <si>
    <t>11.30% Hinduja Leyland Finance Ltd (21-Jul-2021) **</t>
  </si>
  <si>
    <t>INE623B07198</t>
  </si>
  <si>
    <t>10.10% Future Enterprises Ltd (29-Apr-2021) **</t>
  </si>
  <si>
    <t>INE949L07196</t>
  </si>
  <si>
    <t>11.95% AU Financiers India Pvt Ltd (24-Jul-2017) **</t>
  </si>
  <si>
    <t>INE949L07188</t>
  </si>
  <si>
    <t>11.95% AU Financiers India Pvt Ltd (24-May-2017) **</t>
  </si>
  <si>
    <t>INE949L07170</t>
  </si>
  <si>
    <t>11.95% AU Financiers India Pvt Ltd (24-Mar-2017) **</t>
  </si>
  <si>
    <t>INE949L07162</t>
  </si>
  <si>
    <t>11.95% AU Financiers India Pvt Ltd (24-Jan-2017) **</t>
  </si>
  <si>
    <t>INE949L07154</t>
  </si>
  <si>
    <t>11.95% AU Financiers India Pvt Ltd (24-Nov-2016) **</t>
  </si>
  <si>
    <t>INE949L07139</t>
  </si>
  <si>
    <t>11.95% AU Financiers India Pvt Ltd (24-Jul-2016) **</t>
  </si>
  <si>
    <t>INE511C08811</t>
  </si>
  <si>
    <t>11.50% Magma Fincorp Ltd (06-Jun-2018) **</t>
  </si>
  <si>
    <t>INE623B07180</t>
  </si>
  <si>
    <t>10.10% Future Enterprises Ltd (29-Apr-2020) **</t>
  </si>
  <si>
    <t>10% AU Financiers India Pvt Ltd (23-Dec-2016) **</t>
  </si>
  <si>
    <t>INE228N08017</t>
  </si>
  <si>
    <t>7.75% Trent Hypermarket Ltd (18-Jun-2017) **</t>
  </si>
  <si>
    <t>INE115A07BV9</t>
  </si>
  <si>
    <t>9.56% LIC Housing Finance Ltd (19-Jan-2017) **</t>
  </si>
  <si>
    <t>*</t>
  </si>
  <si>
    <t>INE003S07130</t>
  </si>
  <si>
    <t>11.00% Renew Power Ventures Pvt Ltd (09-Sep-2020) **</t>
  </si>
  <si>
    <t>INE517B08026</t>
  </si>
  <si>
    <t>11.30% Tata Teleservices Maharashtra Ltd (22-May-2018) **</t>
  </si>
  <si>
    <t>INE946S07080</t>
  </si>
  <si>
    <t>12.15% Nufuture Digital (India) Ltd (30-Nov-2019) **</t>
  </si>
  <si>
    <t>INE285T07081</t>
  </si>
  <si>
    <t>11.90% Bhavna Asset Operators Pvt Ltd (29-Feb-2020) **</t>
  </si>
  <si>
    <t>INE946S07064</t>
  </si>
  <si>
    <t>12.15% Nufuture Digital (India) Ltd (30-Nov-2018) **</t>
  </si>
  <si>
    <t>INE840S07077</t>
  </si>
  <si>
    <t>11.90% Legitimate Asset Operators Pvt Ltd (31-May-2019) **</t>
  </si>
  <si>
    <t>INE003S07114</t>
  </si>
  <si>
    <t>13.01% Renew Power Ventures Pvt. Ltd., Series V, (23-Mar-2020) **</t>
  </si>
  <si>
    <t>INE840S07093</t>
  </si>
  <si>
    <t>11.90% Legitimate Asset Operators Pvt Ltd (11-May-2020) **</t>
  </si>
  <si>
    <t>INE946S07049</t>
  </si>
  <si>
    <t>12.15% Nufuture Digital (India) Ltd (30-Nov-2017) **</t>
  </si>
  <si>
    <t>INE080T07037</t>
  </si>
  <si>
    <t>12.75% Future Ideas Company Ltd (30-Jun-2020) **</t>
  </si>
  <si>
    <t>INE840S07085</t>
  </si>
  <si>
    <t>11.90% Legitimate Asset Operators Pvt Ltd (30-Nov-2019) **</t>
  </si>
  <si>
    <t>INE946S07098</t>
  </si>
  <si>
    <t>12.15% Nufuture Digital (India) Ltd (02-Jun-2020) **</t>
  </si>
  <si>
    <t>INE946S07056</t>
  </si>
  <si>
    <t>12.15% Nufuture Digital (India) Ltd (31-May-2018) **</t>
  </si>
  <si>
    <t>INE081T08025</t>
  </si>
  <si>
    <t>11.80% Aasan Developers &amp; Constructions Pvt Ltd (29-Jun-2018) **</t>
  </si>
  <si>
    <t>INE003S07122</t>
  </si>
  <si>
    <t>13.01% Renew Power Ventures Pvt. Ltd., Series VI, (23-Mar-2020) **</t>
  </si>
  <si>
    <t>INE498F07063</t>
  </si>
  <si>
    <t>0.00% Essel Infraprojects Ltd, Series I (22-May-2020) **</t>
  </si>
  <si>
    <t>INE498F07071</t>
  </si>
  <si>
    <t>0.00% Essel Infraprojects Ltd, Series II (22-May-2020) **</t>
  </si>
  <si>
    <t>INE069R07026</t>
  </si>
  <si>
    <t>0.00% Sprit Textiles Private Limited (20-Jul-2019) **</t>
  </si>
  <si>
    <t>INE532S07021</t>
  </si>
  <si>
    <t>0.00% Dish Infra Services Private Limited (28-May-2018) **</t>
  </si>
  <si>
    <t>CARE A(SO)</t>
  </si>
  <si>
    <t>INE228N07019</t>
  </si>
  <si>
    <t>0.00% Trent Hypermarket Ltd (13-Mar-2017) **</t>
  </si>
  <si>
    <t>INE960S07016</t>
  </si>
  <si>
    <t>0.00% JSW Logistics Infrastructure Pvt Ltd (15-Jun-2018) **</t>
  </si>
  <si>
    <t>INE960S07040</t>
  </si>
  <si>
    <t>0.00% JSW Logistics Infrastructure Pvt Ltd (15-Mar-2019) **</t>
  </si>
  <si>
    <t>INE001A14OQ0</t>
  </si>
  <si>
    <t>Housing Development Finance Corporation Ltd (06-Feb-2017) **</t>
  </si>
  <si>
    <t>* Less Than 0.01 %</t>
  </si>
  <si>
    <r>
      <t>Franklin India Dynamic Accrual Fund As of -30Jun20</t>
    </r>
    <r>
      <rPr>
        <b/>
        <sz val="10"/>
        <color theme="1"/>
        <rFont val="Arial"/>
        <family val="2"/>
      </rPr>
      <t>16</t>
    </r>
  </si>
  <si>
    <t>INE623B07115</t>
  </si>
  <si>
    <t>10.25% Future Retail Ltd, Series C (06-Apr-2020) **</t>
  </si>
  <si>
    <t>INE247U07014</t>
  </si>
  <si>
    <t>11.19% Equitas Housing Finance Ltd (08-Jan-2021) **</t>
  </si>
  <si>
    <t>INE037E08060</t>
  </si>
  <si>
    <t>11.00% Tata Teleservices Ltd (28-Jun-2018) **</t>
  </si>
  <si>
    <t>INE255A07514</t>
  </si>
  <si>
    <t>11.45% Essel Propack Ltd (25-Apr-2021) **</t>
  </si>
  <si>
    <t>INE036A07492</t>
  </si>
  <si>
    <t>Reliance Infrastructure Ltd (IBL+10Bps) (25-Sep-2019) **</t>
  </si>
  <si>
    <t>INE896L07215</t>
  </si>
  <si>
    <t>11.50% Indostar Capital Finance Pvt Ltd (11-Aug-2019) **</t>
  </si>
  <si>
    <t>INE850M08010</t>
  </si>
  <si>
    <t>14.50% IFMR Capital Finance Pvt Ltd (18-Dec-2018) **</t>
  </si>
  <si>
    <t>INE949L08137</t>
  </si>
  <si>
    <t>13% AU Financiers India Pvt Ltd (19-Sep-2019) **</t>
  </si>
  <si>
    <t>INE517B08034</t>
  </si>
  <si>
    <t>11.30% Tata Teleservices Maharashtra Ltd (22-May-2019) **</t>
  </si>
  <si>
    <t>INE003S07106</t>
  </si>
  <si>
    <t>13.01% Renew Power Ventures Pvt. Ltd., Series IV, (23-Mar-2020) **</t>
  </si>
  <si>
    <t>INE445K07049</t>
  </si>
  <si>
    <t>9.50% Reliance Broadcast Network Ltd (13-May-2020) **</t>
  </si>
  <si>
    <t>CARE AAA(SO)</t>
  </si>
  <si>
    <t>INE445K07031</t>
  </si>
  <si>
    <t>9.50% Reliance Broadcast Network Ltd (13-May-2019) **</t>
  </si>
  <si>
    <t>INE445K07023</t>
  </si>
  <si>
    <t>9.50% Reliance Broadcast Network Ltd (14-May-2018) **</t>
  </si>
  <si>
    <t>INE285T07099</t>
  </si>
  <si>
    <t>11.90% Bhavna Asset Operators Pvt Ltd (07-Aug-2020) **</t>
  </si>
  <si>
    <t>INE285T07057</t>
  </si>
  <si>
    <t>11.90% Bhavna Asset Operators Pvt Ltd (31-Aug-2018) **</t>
  </si>
  <si>
    <t>INE840S07044</t>
  </si>
  <si>
    <t>11.90% Legitimate Asset Operators Pvt Ltd (30-Nov-2017) **</t>
  </si>
  <si>
    <t>INE069R07018</t>
  </si>
  <si>
    <t>INE532S07013</t>
  </si>
  <si>
    <t>0.00% Dish Infra Services Private Limited (30-Sep-2017) **</t>
  </si>
  <si>
    <t>CRISIL A-</t>
  </si>
  <si>
    <t>INE720G08082</t>
  </si>
  <si>
    <t>Jindal Power Limited  (SBI+100 Bps) (22-Dec-2020) **</t>
  </si>
  <si>
    <t>INE587O14012</t>
  </si>
  <si>
    <t>Altico Capital India Pvt Ltd (07-Jun-2017) **</t>
  </si>
  <si>
    <r>
      <t>Franklin India Short Term Income Plan As of -30Jun</t>
    </r>
    <r>
      <rPr>
        <b/>
        <sz val="10"/>
        <color theme="1"/>
        <rFont val="Arial"/>
        <family val="2"/>
      </rPr>
      <t>2016</t>
    </r>
  </si>
  <si>
    <t>INE528S07045</t>
  </si>
  <si>
    <t>9.00%  Edelweiss Retail Finance Limited Option II (19-Aug-2020) **</t>
  </si>
  <si>
    <t>INE528S07052</t>
  </si>
  <si>
    <t>9.00%  Edelweiss Retail Finance Limited Option IV (19-Aug-2020) **</t>
  </si>
  <si>
    <t>INE271C07160</t>
  </si>
  <si>
    <t>12.25% DLF Ltd, Tranche II Series III (09-Aug-2019) **</t>
  </si>
  <si>
    <t>INE271C07145</t>
  </si>
  <si>
    <t>12.25% DLF Ltd, Trache II Series I (11-Aug-2017) **</t>
  </si>
  <si>
    <t>INE063P07122</t>
  </si>
  <si>
    <t>12.13% Equitas Finance Pvt Ltd (26-Feb-2020) **</t>
  </si>
  <si>
    <t>INE121E07312</t>
  </si>
  <si>
    <t>9.75% JSW Energy Ltd (01-Nov-2022) **</t>
  </si>
  <si>
    <t>INE063P07130</t>
  </si>
  <si>
    <t>11.66% Equitas Finance Pvt Ltd (28-Jul-2020) **</t>
  </si>
  <si>
    <t>INE036A07468</t>
  </si>
  <si>
    <t>Reliance Infrastructure Ltd (IBL+10Bps) (24-Mar-2018) **</t>
  </si>
  <si>
    <t>INE813A07056</t>
  </si>
  <si>
    <t>8.00% Mahindra Lifespace Developers Ltd (04-Apr-2017) **</t>
  </si>
  <si>
    <t>INE146O08050</t>
  </si>
  <si>
    <t>12.40% Hinduja Leyland Finance Ltd (26-Apr-2020) **</t>
  </si>
  <si>
    <t>INE121E07197</t>
  </si>
  <si>
    <t>9.60% JSW Energy Ltd (30-Sep-2016) **</t>
  </si>
  <si>
    <t>INE220J07014</t>
  </si>
  <si>
    <t>11.95% Future Consumer Enterprise Ltd (17-Mar-2017) **</t>
  </si>
  <si>
    <t>INE896L07207</t>
  </si>
  <si>
    <t>11.50% Indostar Capital Finance Pvt Ltd (11-Jul-2019) **</t>
  </si>
  <si>
    <t>INE020B08823</t>
  </si>
  <si>
    <t>8.87% Rural Electrification Corp Ltd (08-Mar-2020) **</t>
  </si>
  <si>
    <t>ICRA AAA</t>
  </si>
  <si>
    <t>INE146O08027</t>
  </si>
  <si>
    <t>12.00% Hinduja Leyland Finance Ltd (28-Mar-2021) **</t>
  </si>
  <si>
    <t>INE949L08020</t>
  </si>
  <si>
    <t>14.00% AU Financiers India Pvt Ltd (28-Nov-2016)</t>
  </si>
  <si>
    <t>INE245A07325</t>
  </si>
  <si>
    <t>9.15% Tata Power Co Ltd (17-Sep-2016) **</t>
  </si>
  <si>
    <t>INE001A08312</t>
  </si>
  <si>
    <t>9.25% Housing Development Finance Corporation Ltd (24-Nov-2016) **</t>
  </si>
  <si>
    <t>INE445K07106</t>
  </si>
  <si>
    <t>9.50% Reliance Broadcast Network Ltd (20-Jul-2020) **</t>
  </si>
  <si>
    <t>INE445K07098</t>
  </si>
  <si>
    <t>9.50% Reliance Broadcast Network Ltd (20-Jul-2019) **</t>
  </si>
  <si>
    <t>INE445K07080</t>
  </si>
  <si>
    <t>9.50% Reliance Broadcast Network Ltd (20-Jul-2018) **</t>
  </si>
  <si>
    <t>INE080T07029</t>
  </si>
  <si>
    <t>12.75% Future Ideas Company Ltd (31-Jul-2019) **</t>
  </si>
  <si>
    <t>INE285T07065</t>
  </si>
  <si>
    <t>11.90% Bhavna Asset Operators Pvt Ltd (28-Feb-2019) **</t>
  </si>
  <si>
    <t>INE285T07040</t>
  </si>
  <si>
    <t>11.90% Bhavna Asset Operators Pvt Ltd (28-Feb-2018) **</t>
  </si>
  <si>
    <t>INE003S07072</t>
  </si>
  <si>
    <t>12.68% Renew Power Ventures Pvt. Ltd., Series I, (23-Mar-2020) **</t>
  </si>
  <si>
    <t>INE285T07032</t>
  </si>
  <si>
    <t>11.90% Bhavna Asset Operators Pvt Ltd (31-Aug-2017) **</t>
  </si>
  <si>
    <t>12.30% Piramal Realty Pvt Ltd (22-Dec-2017) **</t>
  </si>
  <si>
    <t>INE611O07048</t>
  </si>
  <si>
    <t>11.25% Mahindra Bebanco Developers Ltd (09-Sep-2016) **</t>
  </si>
  <si>
    <t>INE082T07025</t>
  </si>
  <si>
    <t>0.00% Pri-Media Services Pvt. Ltd. Series B (30-Jun-2020) **</t>
  </si>
  <si>
    <t>INE082T07017</t>
  </si>
  <si>
    <t>0.00% Pri-Media Services Pvt. Ltd. Series A (30-Jun-2020) **</t>
  </si>
  <si>
    <t>INE960S07024</t>
  </si>
  <si>
    <t>0.00% JSW Logistics Infrastructure Pvt Ltd (14-Sep-2018) **</t>
  </si>
  <si>
    <t>INE960S07032</t>
  </si>
  <si>
    <t>0.00% JSW Logistics Infrastructure Pvt Ltd (14-Dec-2018) **</t>
  </si>
  <si>
    <t>INE960S07057</t>
  </si>
  <si>
    <t>0.00% JSW Logistics Infrastructure Pvt Ltd (14-Jun-2019) **</t>
  </si>
  <si>
    <t>INE063P14045</t>
  </si>
  <si>
    <t>Equitas Finance Pvt Ltd (14-Sep-2016) **</t>
  </si>
  <si>
    <t>CRISIL A1</t>
  </si>
  <si>
    <t>INE063P14052</t>
  </si>
  <si>
    <t>Equitas Finance Pvt Ltd (23-Dec-2016) **</t>
  </si>
  <si>
    <t>Direct Retail Plan Growth Option</t>
  </si>
  <si>
    <t>Direct Retail Plan Monthly Dividend Option</t>
  </si>
  <si>
    <t>Direct Retail Plan Quarterly Dividend Option</t>
  </si>
  <si>
    <t>Direct Retail Plan Weekly Dividend Option</t>
  </si>
  <si>
    <t>Institutional Plan Monthly Dividend Option</t>
  </si>
  <si>
    <t>Retail Plan Monthly Dividend Option</t>
  </si>
  <si>
    <t>Retail Plan Quarterly Dividend Option</t>
  </si>
  <si>
    <t>Franklin India Pension Plan As of -30Jun2016</t>
  </si>
  <si>
    <t>Industry/Rating</t>
  </si>
  <si>
    <t>IN0020150028</t>
  </si>
  <si>
    <t>7.88% GOI 2030, 19-Mar-2030</t>
  </si>
  <si>
    <t>IN0020140052</t>
  </si>
  <si>
    <t>8.24% GOI 2033, 10-Nov-2033</t>
  </si>
  <si>
    <t>IN0020150044</t>
  </si>
  <si>
    <t>8.13% GOI 2045, 22-Jun-2045</t>
  </si>
  <si>
    <t>IN0020140078</t>
  </si>
  <si>
    <t>8.17% GOI 2044, 01-Dec-2044</t>
  </si>
  <si>
    <t>IN0020150010</t>
  </si>
  <si>
    <t>7.68% GOI 2023, 15-Dec-2023</t>
  </si>
  <si>
    <t>IN0020150069</t>
  </si>
  <si>
    <t>7.59% GOI 2029, 20-Mar-2029</t>
  </si>
  <si>
    <r>
      <t>Franklin India Monthly Income Plan As of -30Jun201</t>
    </r>
    <r>
      <rPr>
        <b/>
        <sz val="10"/>
        <color theme="1"/>
        <rFont val="Arial"/>
        <family val="2"/>
      </rPr>
      <t>6</t>
    </r>
  </si>
  <si>
    <t>INE752E07MM7</t>
  </si>
  <si>
    <t>8.40% Power Grid Corp Of India Ltd (27-May-2020) **</t>
  </si>
  <si>
    <t>INE134E08HV7</t>
  </si>
  <si>
    <t>8.36% Power Finance Corp Ltd (04-Sep-2020) **</t>
  </si>
  <si>
    <t>INE514E08BK6</t>
  </si>
  <si>
    <t>9.15% Export-Import Bank Of India (05-Sep-2022) **</t>
  </si>
  <si>
    <t>INE752E07LT4</t>
  </si>
  <si>
    <t>8.93% Power Grid Corp Of India Ltd (20-Oct-2019) **</t>
  </si>
  <si>
    <t>INE733E07EP7</t>
  </si>
  <si>
    <t>8.% NTPC Ltd (19-Jan-2021) **</t>
  </si>
  <si>
    <t>INE134E08HQ7</t>
  </si>
  <si>
    <t>8.45% Power Finance Corp Ltd (10-Aug-2020) **</t>
  </si>
  <si>
    <t>Direct Monthly Dividend Plan</t>
  </si>
  <si>
    <t>Direct Quarterly Dividend Plan</t>
  </si>
  <si>
    <t>Monthly Dividend Plan</t>
  </si>
  <si>
    <t>Quarterly Dividend Plan</t>
  </si>
  <si>
    <t>Franklin India Low Duration Fund As of -30Jun2016</t>
  </si>
  <si>
    <t>INE036A07450</t>
  </si>
  <si>
    <t>Reliance Infrastructure Ltd (IBL+10Bps) (25-Sep-2017) **</t>
  </si>
  <si>
    <t>INE063P07031</t>
  </si>
  <si>
    <t>0.00% Equitas Finance Pvt Ltd (30-Aug-2016) **</t>
  </si>
  <si>
    <t>INE896L07223</t>
  </si>
  <si>
    <t>11.50% Indostar Capital Finance Pvt Ltd (11-Sep-2019) **</t>
  </si>
  <si>
    <t>INE840S07036</t>
  </si>
  <si>
    <t>11.90% Legitimate Asset Operators Pvt Ltd (31-May-2017) **</t>
  </si>
  <si>
    <t>INE285T07024</t>
  </si>
  <si>
    <t>11.90% Bhavna Asset Operators Pvt Ltd (28-Feb-2017) **</t>
  </si>
  <si>
    <t>INE285T07016</t>
  </si>
  <si>
    <t>11.90% Bhavna Asset Operators Pvt Ltd (30-Sep-2016) **</t>
  </si>
  <si>
    <t>INE946S07031</t>
  </si>
  <si>
    <t>12.15% Nufuture Digital (India) Ltd (31-May-2017) **</t>
  </si>
  <si>
    <t>INE946S07023</t>
  </si>
  <si>
    <t>12.15% Nufuture Digital (India) Ltd (30-Nov-2016) **</t>
  </si>
  <si>
    <r>
      <t>Franklin India Cash Management Account As of -30Ju</t>
    </r>
    <r>
      <rPr>
        <b/>
        <sz val="10"/>
        <color theme="1"/>
        <rFont val="Arial"/>
        <family val="2"/>
      </rPr>
      <t>n2016</t>
    </r>
  </si>
  <si>
    <r>
      <t>Franklin India Income Builder Account As of -30Jun</t>
    </r>
    <r>
      <rPr>
        <b/>
        <sz val="10"/>
        <color theme="1"/>
        <rFont val="Arial"/>
        <family val="2"/>
      </rPr>
      <t>2016</t>
    </r>
  </si>
  <si>
    <t>INE752E07HR6</t>
  </si>
  <si>
    <t>8.84% Power Grid Corp Of India Ltd (21-Oct-2017) **</t>
  </si>
  <si>
    <t>12.4% Hinduja Leyland Finance Ltd (03-Apr-2020) **</t>
  </si>
  <si>
    <t>INE121A07LB8</t>
  </si>
  <si>
    <t>8.90% Cholamandalam Investment And Finance Co Ltd (20-Nov-2017) **</t>
  </si>
  <si>
    <t>INE960S07065</t>
  </si>
  <si>
    <t>0.00% JSW Logistics Infrastructure Pvt Ltd (13-Sep-2019) **</t>
  </si>
  <si>
    <t>IN0020150036</t>
  </si>
  <si>
    <t>7.72% GOI 2025, 25-May-2025</t>
  </si>
  <si>
    <t>IN0020140029</t>
  </si>
  <si>
    <t>8.27% GOI 2020, 09-Jun-2020</t>
  </si>
  <si>
    <t>Annual Dividend Plan</t>
  </si>
  <si>
    <t>Direct Annual Dividend Plan</t>
  </si>
  <si>
    <t>Direct Half Yearly Dividend Plan</t>
  </si>
  <si>
    <t>Half Yearly Dividend Plan</t>
  </si>
  <si>
    <r>
      <t>Franklin India Government Securities Fund As of -3</t>
    </r>
    <r>
      <rPr>
        <b/>
        <sz val="10"/>
        <color theme="1"/>
        <rFont val="Arial"/>
        <family val="2"/>
      </rPr>
      <t>0Jun2016</t>
    </r>
  </si>
  <si>
    <t>Composite Plan Dividend Option</t>
  </si>
  <si>
    <t>Composite Plan Growth Option</t>
  </si>
  <si>
    <t>Direct Composite Plan Dividend Option</t>
  </si>
  <si>
    <t>Direct Composite Plan Growth Option</t>
  </si>
  <si>
    <t>PF Direct Growth</t>
  </si>
  <si>
    <t>PF Plan Dividend Option</t>
  </si>
  <si>
    <t>PF Plan Growth Option</t>
  </si>
  <si>
    <t>Direct Quarterly Dividend Option</t>
  </si>
  <si>
    <t>Quarterly Dividend Option</t>
  </si>
  <si>
    <r>
      <t>Franklin India Government Securities Long Term Por</t>
    </r>
    <r>
      <rPr>
        <b/>
        <sz val="10"/>
        <color theme="1"/>
        <rFont val="Arial"/>
        <family val="2"/>
      </rPr>
      <t>tfolio As of -30Jun2016</t>
    </r>
  </si>
  <si>
    <t>Direct Growth Option</t>
  </si>
  <si>
    <t>Growth Option</t>
  </si>
  <si>
    <t>Franklin India Savings Plus Fund As of -30Jun2016</t>
  </si>
  <si>
    <t>INE001A07LU2</t>
  </si>
  <si>
    <t>9.75% Housing Development Finance Corporation Ltd (10-Oct-2016)</t>
  </si>
  <si>
    <t>INE020B07IX0</t>
  </si>
  <si>
    <t>9.27% Rural Electrification Corp Ltd (08-Aug-2016) **</t>
  </si>
  <si>
    <t>INE916DA7KU1</t>
  </si>
  <si>
    <t>8.47%% Kotak Mahindra Prime Ltd (08-Jun-2018) **</t>
  </si>
  <si>
    <t>INE556F09593</t>
  </si>
  <si>
    <t>8.06% Small Industries Development Bank Of India (28-Mar-2019) **</t>
  </si>
  <si>
    <t>CARE AAA</t>
  </si>
  <si>
    <t>INE261F08519</t>
  </si>
  <si>
    <t>8.30% National Bank For Agriculture And Rural Development (12-Jun-2018) **</t>
  </si>
  <si>
    <t>INE895D07362</t>
  </si>
  <si>
    <t>9.71% Tata Sons Ltd (13-Dec-2016) **</t>
  </si>
  <si>
    <t>INE476A16QS0</t>
  </si>
  <si>
    <t>Canara Bank Ltd (02-Sep-2016) **</t>
  </si>
  <si>
    <t>INE649A16FX5</t>
  </si>
  <si>
    <t>State Bank Of Hyderabad (27-Sep-2016) **</t>
  </si>
  <si>
    <t>Direct Retail Plan Daily Dividend Option</t>
  </si>
  <si>
    <t>Institutional Plan Dividend Option</t>
  </si>
  <si>
    <r>
      <t>Franklin India Banking &amp; PSU Debt Fund As of -30Ju</t>
    </r>
    <r>
      <rPr>
        <b/>
        <sz val="10"/>
        <color theme="1"/>
        <rFont val="Arial"/>
        <family val="2"/>
      </rPr>
      <t>n2016</t>
    </r>
  </si>
  <si>
    <t>INE557F08EV3</t>
  </si>
  <si>
    <t>8.20% National Housing Bank (19-Feb-2018) **</t>
  </si>
  <si>
    <t>INE481G07158</t>
  </si>
  <si>
    <t>7.85% Ultratech Cement Ltd (18-Dec-2018) **</t>
  </si>
  <si>
    <t>INE053T07026</t>
  </si>
  <si>
    <t>8.00% ONGC Mangalore Petrochemicals Ltd (10-Jun-2019) **</t>
  </si>
  <si>
    <t>IND AAA</t>
  </si>
  <si>
    <t>INE848E07799</t>
  </si>
  <si>
    <t>8.50% NHPC Ltd (13-Jul-2019) **</t>
  </si>
  <si>
    <t>INE053F07850</t>
  </si>
  <si>
    <t>8.33% Indian Railway Finance Corp Ltd (26-Mar-2019)</t>
  </si>
  <si>
    <t>INE752E07ME4</t>
  </si>
  <si>
    <t>8.20% Power Grid Corp Of India Ltd (23-Jan-2020) **</t>
  </si>
  <si>
    <t>INE733E07KB4</t>
  </si>
  <si>
    <t>8.10%% NTPC Ltd (27-May-2021)</t>
  </si>
  <si>
    <t>INE514E08DD7</t>
  </si>
  <si>
    <t>9.70% Export-Import Bank Of India (21-Nov-2018) **</t>
  </si>
  <si>
    <t>INE848E07674</t>
  </si>
  <si>
    <t>8.00% NHPC Ltd (26-Nov-2018) **</t>
  </si>
  <si>
    <t>INE020B08955</t>
  </si>
  <si>
    <t>8.36% Rural Electrification Corp Ltd (22-Sep-2020)</t>
  </si>
  <si>
    <t>8.00% NTPC Ltd (19-Jan-2021) **</t>
  </si>
  <si>
    <t>Direct Dividend Option</t>
  </si>
  <si>
    <t>Dividend Option</t>
  </si>
  <si>
    <t>Franklin India Balanced Fund As of -30Jun2016</t>
  </si>
  <si>
    <t>INE274J01014</t>
  </si>
  <si>
    <t>Oil India Ltd.</t>
  </si>
  <si>
    <t>Mahanagar Gas Ltd., Reg S</t>
  </si>
  <si>
    <t>Privately Rated$</t>
  </si>
  <si>
    <t>$ Rated by SEBI registered agency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</si>
  <si>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Plan As of Date -  30Jun2016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</si>
</sst>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_(* #,##0.0000_);_(* \(#,##0.0000\);_(* &quot;-&quot;??_);_(@_)"/>
    <numFmt numFmtId="166" formatCode="0.00_ ;[Red]\-0.00\ "/>
  </numFmts>
  <fonts count="9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8" fillId="0" borderId="0"/>
  </cellStyleXfs>
  <cellXfs count="62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2" fillId="0" borderId="4" xfId="0" applyNumberFormat="1" applyFont="1" applyBorder="1"/>
    <xf numFmtId="164" fontId="2" fillId="0" borderId="4" xfId="0" applyNumberFormat="1" applyFont="1" applyBorder="1"/>
    <xf numFmtId="0" fontId="3" fillId="0" borderId="5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2" fontId="2" fillId="0" borderId="0" xfId="0" applyNumberFormat="1" applyFont="1" applyBorder="1"/>
    <xf numFmtId="164" fontId="2" fillId="0" borderId="0" xfId="0" applyNumberFormat="1" applyFont="1" applyBorder="1"/>
    <xf numFmtId="4" fontId="2" fillId="0" borderId="0" xfId="0" applyNumberFormat="1" applyFont="1"/>
    <xf numFmtId="2" fontId="3" fillId="0" borderId="5" xfId="0" applyNumberFormat="1" applyFont="1" applyBorder="1" applyAlignment="1">
      <alignment horizontal="centerContinuous"/>
    </xf>
    <xf numFmtId="2" fontId="3" fillId="0" borderId="6" xfId="0" applyNumberFormat="1" applyFont="1" applyBorder="1" applyAlignment="1">
      <alignment horizontal="centerContinuous"/>
    </xf>
    <xf numFmtId="10" fontId="2" fillId="0" borderId="0" xfId="1" applyNumberFormat="1" applyFont="1" applyAlignment="1"/>
    <xf numFmtId="4" fontId="3" fillId="0" borderId="2" xfId="0" applyNumberFormat="1" applyFont="1" applyBorder="1"/>
    <xf numFmtId="4" fontId="2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2" fontId="7" fillId="0" borderId="0" xfId="0" applyNumberFormat="1" applyFont="1"/>
    <xf numFmtId="0" fontId="7" fillId="0" borderId="0" xfId="0" applyFont="1"/>
    <xf numFmtId="0" fontId="5" fillId="0" borderId="1" xfId="0" applyFont="1" applyBorder="1"/>
    <xf numFmtId="2" fontId="5" fillId="0" borderId="1" xfId="0" applyNumberFormat="1" applyFont="1" applyBorder="1"/>
    <xf numFmtId="0" fontId="7" fillId="0" borderId="3" xfId="0" applyFont="1" applyBorder="1"/>
    <xf numFmtId="2" fontId="7" fillId="0" borderId="3" xfId="0" applyNumberFormat="1" applyFont="1" applyBorder="1"/>
    <xf numFmtId="0" fontId="5" fillId="0" borderId="2" xfId="0" applyFont="1" applyBorder="1"/>
    <xf numFmtId="0" fontId="7" fillId="0" borderId="2" xfId="0" applyFont="1" applyBorder="1"/>
    <xf numFmtId="2" fontId="7" fillId="0" borderId="2" xfId="0" applyNumberFormat="1" applyFont="1" applyBorder="1"/>
    <xf numFmtId="0" fontId="7" fillId="0" borderId="0" xfId="0" applyFont="1" applyAlignment="1">
      <alignment vertical="center"/>
    </xf>
    <xf numFmtId="2" fontId="5" fillId="0" borderId="2" xfId="0" applyNumberFormat="1" applyFont="1" applyBorder="1"/>
    <xf numFmtId="0" fontId="5" fillId="0" borderId="3" xfId="0" applyFont="1" applyBorder="1"/>
    <xf numFmtId="2" fontId="5" fillId="0" borderId="3" xfId="0" applyNumberFormat="1" applyFont="1" applyBorder="1"/>
    <xf numFmtId="164" fontId="7" fillId="0" borderId="0" xfId="0" applyNumberFormat="1" applyFont="1"/>
    <xf numFmtId="0" fontId="7" fillId="0" borderId="0" xfId="0" applyFont="1" applyAlignment="1">
      <alignment horizontal="right"/>
    </xf>
    <xf numFmtId="0" fontId="2" fillId="0" borderId="6" xfId="0" applyFont="1" applyBorder="1" applyAlignment="1"/>
    <xf numFmtId="165" fontId="8" fillId="0" borderId="3" xfId="2" applyNumberFormat="1" applyBorder="1"/>
    <xf numFmtId="0" fontId="8" fillId="0" borderId="0" xfId="2" applyFill="1" applyBorder="1"/>
    <xf numFmtId="0" fontId="8" fillId="0" borderId="0" xfId="2" applyFont="1" applyBorder="1" applyAlignment="1">
      <alignment horizontal="left" vertical="center"/>
    </xf>
    <xf numFmtId="165" fontId="8" fillId="0" borderId="0" xfId="2" applyNumberFormat="1" applyBorder="1"/>
    <xf numFmtId="166" fontId="7" fillId="0" borderId="0" xfId="0" applyNumberFormat="1" applyFont="1"/>
    <xf numFmtId="2" fontId="5" fillId="0" borderId="2" xfId="0" applyNumberFormat="1" applyFont="1" applyBorder="1" applyAlignment="1">
      <alignment horizontal="right"/>
    </xf>
    <xf numFmtId="2" fontId="5" fillId="0" borderId="0" xfId="0" applyNumberFormat="1" applyFont="1"/>
    <xf numFmtId="0" fontId="5" fillId="0" borderId="0" xfId="0" applyFont="1" applyBorder="1"/>
    <xf numFmtId="0" fontId="7" fillId="0" borderId="0" xfId="0" applyFont="1" applyBorder="1"/>
    <xf numFmtId="2" fontId="5" fillId="0" borderId="0" xfId="0" applyNumberFormat="1" applyFont="1" applyBorder="1"/>
    <xf numFmtId="0" fontId="8" fillId="0" borderId="5" xfId="2" applyFill="1" applyBorder="1" applyAlignment="1">
      <alignment horizontal="left"/>
    </xf>
    <xf numFmtId="0" fontId="8" fillId="0" borderId="6" xfId="2" applyFill="1" applyBorder="1" applyAlignment="1">
      <alignment horizontal="left"/>
    </xf>
    <xf numFmtId="0" fontId="6" fillId="2" borderId="0" xfId="0" applyFont="1" applyFill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showGridLines="0" tabSelected="1" zoomScale="85" zoomScaleNormal="85" workbookViewId="0"/>
  </sheetViews>
  <sheetFormatPr defaultRowHeight="12.75" x14ac:dyDescent="0.2"/>
  <cols>
    <col min="1" max="1" width="38" style="31" customWidth="1"/>
    <col min="2" max="2" width="61" style="31" customWidth="1"/>
    <col min="3" max="3" width="14.7109375" style="31" bestFit="1" customWidth="1"/>
    <col min="4" max="4" width="8.140625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589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592</v>
      </c>
      <c r="B8" s="39" t="s">
        <v>593</v>
      </c>
      <c r="C8" s="37" t="s">
        <v>594</v>
      </c>
      <c r="D8" s="37">
        <v>3000</v>
      </c>
      <c r="E8" s="38">
        <v>30357.27</v>
      </c>
      <c r="F8" s="38">
        <v>5.8503228604986797</v>
      </c>
    </row>
    <row r="9" spans="1:6" x14ac:dyDescent="0.2">
      <c r="A9" s="37" t="s">
        <v>595</v>
      </c>
      <c r="B9" s="39" t="s">
        <v>596</v>
      </c>
      <c r="C9" s="37" t="s">
        <v>597</v>
      </c>
      <c r="D9" s="37">
        <v>50</v>
      </c>
      <c r="E9" s="38">
        <v>25040.275000000001</v>
      </c>
      <c r="F9" s="38">
        <v>4.82565439071674</v>
      </c>
    </row>
    <row r="10" spans="1:6" x14ac:dyDescent="0.2">
      <c r="A10" s="37" t="s">
        <v>598</v>
      </c>
      <c r="B10" s="39" t="s">
        <v>599</v>
      </c>
      <c r="C10" s="37" t="s">
        <v>600</v>
      </c>
      <c r="D10" s="37">
        <v>2300</v>
      </c>
      <c r="E10" s="38">
        <v>23124.383999999998</v>
      </c>
      <c r="F10" s="38">
        <v>4.4564320951834597</v>
      </c>
    </row>
    <row r="11" spans="1:6" x14ac:dyDescent="0.2">
      <c r="A11" s="37" t="s">
        <v>601</v>
      </c>
      <c r="B11" s="39" t="s">
        <v>602</v>
      </c>
      <c r="C11" s="37" t="s">
        <v>594</v>
      </c>
      <c r="D11" s="37">
        <v>2000</v>
      </c>
      <c r="E11" s="38">
        <v>20244.919999999998</v>
      </c>
      <c r="F11" s="38">
        <v>3.90151414422203</v>
      </c>
    </row>
    <row r="12" spans="1:6" x14ac:dyDescent="0.2">
      <c r="A12" s="37" t="s">
        <v>603</v>
      </c>
      <c r="B12" s="39" t="s">
        <v>604</v>
      </c>
      <c r="C12" s="37" t="s">
        <v>594</v>
      </c>
      <c r="D12" s="37">
        <v>1950</v>
      </c>
      <c r="E12" s="38">
        <v>19644.943500000001</v>
      </c>
      <c r="F12" s="38">
        <v>3.7858892466699099</v>
      </c>
    </row>
    <row r="13" spans="1:6" x14ac:dyDescent="0.2">
      <c r="A13" s="37" t="s">
        <v>605</v>
      </c>
      <c r="B13" s="39" t="s">
        <v>606</v>
      </c>
      <c r="C13" s="37" t="s">
        <v>607</v>
      </c>
      <c r="D13" s="37">
        <v>1750</v>
      </c>
      <c r="E13" s="38">
        <v>17466.12</v>
      </c>
      <c r="F13" s="38">
        <v>3.36599572755433</v>
      </c>
    </row>
    <row r="14" spans="1:6" x14ac:dyDescent="0.2">
      <c r="A14" s="37" t="s">
        <v>608</v>
      </c>
      <c r="B14" s="39" t="s">
        <v>609</v>
      </c>
      <c r="C14" s="37" t="s">
        <v>610</v>
      </c>
      <c r="D14" s="37">
        <v>1200</v>
      </c>
      <c r="E14" s="38">
        <v>12134.004000000001</v>
      </c>
      <c r="F14" s="38">
        <v>2.3384132035121201</v>
      </c>
    </row>
    <row r="15" spans="1:6" x14ac:dyDescent="0.2">
      <c r="A15" s="37" t="s">
        <v>611</v>
      </c>
      <c r="B15" s="39" t="s">
        <v>612</v>
      </c>
      <c r="C15" s="37" t="s">
        <v>610</v>
      </c>
      <c r="D15" s="37">
        <v>1200</v>
      </c>
      <c r="E15" s="38">
        <v>12016.523999999999</v>
      </c>
      <c r="F15" s="38">
        <v>2.3157729618286198</v>
      </c>
    </row>
    <row r="16" spans="1:6" x14ac:dyDescent="0.2">
      <c r="A16" s="37" t="s">
        <v>613</v>
      </c>
      <c r="B16" s="39" t="s">
        <v>614</v>
      </c>
      <c r="C16" s="37" t="s">
        <v>610</v>
      </c>
      <c r="D16" s="37">
        <v>1200</v>
      </c>
      <c r="E16" s="38">
        <v>12016.523999999999</v>
      </c>
      <c r="F16" s="38">
        <v>2.3157729618286198</v>
      </c>
    </row>
    <row r="17" spans="1:6" x14ac:dyDescent="0.2">
      <c r="A17" s="37" t="s">
        <v>615</v>
      </c>
      <c r="B17" s="39" t="s">
        <v>616</v>
      </c>
      <c r="C17" s="37" t="s">
        <v>610</v>
      </c>
      <c r="D17" s="37">
        <v>1200</v>
      </c>
      <c r="E17" s="38">
        <v>12016.523999999999</v>
      </c>
      <c r="F17" s="38">
        <v>2.3157729618286198</v>
      </c>
    </row>
    <row r="18" spans="1:6" x14ac:dyDescent="0.2">
      <c r="A18" s="37" t="s">
        <v>617</v>
      </c>
      <c r="B18" s="39" t="s">
        <v>618</v>
      </c>
      <c r="C18" s="37" t="s">
        <v>619</v>
      </c>
      <c r="D18" s="37">
        <v>1200</v>
      </c>
      <c r="E18" s="38">
        <v>11992.308000000001</v>
      </c>
      <c r="F18" s="38">
        <v>2.3111061581802699</v>
      </c>
    </row>
    <row r="19" spans="1:6" x14ac:dyDescent="0.2">
      <c r="A19" s="37" t="s">
        <v>620</v>
      </c>
      <c r="B19" s="39" t="s">
        <v>621</v>
      </c>
      <c r="C19" s="37" t="s">
        <v>610</v>
      </c>
      <c r="D19" s="37">
        <v>1000</v>
      </c>
      <c r="E19" s="38">
        <v>9987.1</v>
      </c>
      <c r="F19" s="38">
        <v>1.9246710735216399</v>
      </c>
    </row>
    <row r="20" spans="1:6" x14ac:dyDescent="0.2">
      <c r="A20" s="37" t="s">
        <v>622</v>
      </c>
      <c r="B20" s="39" t="s">
        <v>623</v>
      </c>
      <c r="C20" s="37" t="s">
        <v>594</v>
      </c>
      <c r="D20" s="37">
        <v>750</v>
      </c>
      <c r="E20" s="38">
        <v>7590.7275</v>
      </c>
      <c r="F20" s="38">
        <v>1.46285244427664</v>
      </c>
    </row>
    <row r="21" spans="1:6" x14ac:dyDescent="0.2">
      <c r="A21" s="37" t="s">
        <v>624</v>
      </c>
      <c r="B21" s="39" t="s">
        <v>625</v>
      </c>
      <c r="C21" s="37" t="s">
        <v>619</v>
      </c>
      <c r="D21" s="37">
        <v>700</v>
      </c>
      <c r="E21" s="38">
        <v>6996.8919999999998</v>
      </c>
      <c r="F21" s="38">
        <v>1.34841101390344</v>
      </c>
    </row>
    <row r="22" spans="1:6" x14ac:dyDescent="0.2">
      <c r="A22" s="37" t="s">
        <v>626</v>
      </c>
      <c r="B22" s="39" t="s">
        <v>627</v>
      </c>
      <c r="C22" s="37" t="s">
        <v>628</v>
      </c>
      <c r="D22" s="37">
        <v>800</v>
      </c>
      <c r="E22" s="38">
        <v>6003.384</v>
      </c>
      <c r="F22" s="38">
        <v>1.15694641367791</v>
      </c>
    </row>
    <row r="23" spans="1:6" x14ac:dyDescent="0.2">
      <c r="A23" s="37" t="s">
        <v>629</v>
      </c>
      <c r="B23" s="39" t="s">
        <v>630</v>
      </c>
      <c r="C23" s="37" t="s">
        <v>631</v>
      </c>
      <c r="D23" s="37">
        <v>250</v>
      </c>
      <c r="E23" s="38">
        <v>2507.1624999999999</v>
      </c>
      <c r="F23" s="38">
        <v>0.48316960282446397</v>
      </c>
    </row>
    <row r="24" spans="1:6" x14ac:dyDescent="0.2">
      <c r="A24" s="37" t="s">
        <v>632</v>
      </c>
      <c r="B24" s="39" t="s">
        <v>633</v>
      </c>
      <c r="C24" s="37" t="s">
        <v>634</v>
      </c>
      <c r="D24" s="37">
        <v>150</v>
      </c>
      <c r="E24" s="38">
        <v>1502.1030000000001</v>
      </c>
      <c r="F24" s="38">
        <v>0.28947884706772498</v>
      </c>
    </row>
    <row r="25" spans="1:6" x14ac:dyDescent="0.2">
      <c r="A25" s="37" t="s">
        <v>635</v>
      </c>
      <c r="B25" s="39" t="s">
        <v>636</v>
      </c>
      <c r="C25" s="37" t="s">
        <v>607</v>
      </c>
      <c r="D25" s="37">
        <v>90</v>
      </c>
      <c r="E25" s="38">
        <v>903.75210000000004</v>
      </c>
      <c r="F25" s="38">
        <v>0.174167228174789</v>
      </c>
    </row>
    <row r="26" spans="1:6" x14ac:dyDescent="0.2">
      <c r="A26" s="36" t="s">
        <v>149</v>
      </c>
      <c r="B26" s="37"/>
      <c r="C26" s="37"/>
      <c r="D26" s="37"/>
      <c r="E26" s="40">
        <f>SUM(E8:E25)</f>
        <v>231544.91760000002</v>
      </c>
      <c r="F26" s="40">
        <f>SUM(F8:F25)</f>
        <v>44.622343335470006</v>
      </c>
    </row>
    <row r="27" spans="1:6" x14ac:dyDescent="0.2">
      <c r="A27" s="37"/>
      <c r="B27" s="37"/>
      <c r="C27" s="37"/>
      <c r="D27" s="37"/>
      <c r="E27" s="38"/>
      <c r="F27" s="38"/>
    </row>
    <row r="28" spans="1:6" x14ac:dyDescent="0.2">
      <c r="A28" s="36" t="s">
        <v>637</v>
      </c>
      <c r="B28" s="37"/>
      <c r="C28" s="37"/>
      <c r="D28" s="37"/>
      <c r="E28" s="38"/>
      <c r="F28" s="38"/>
    </row>
    <row r="29" spans="1:6" x14ac:dyDescent="0.2">
      <c r="A29" s="37" t="s">
        <v>644</v>
      </c>
      <c r="B29" s="39" t="s">
        <v>645</v>
      </c>
      <c r="C29" s="37" t="s">
        <v>646</v>
      </c>
      <c r="D29" s="37">
        <v>100</v>
      </c>
      <c r="E29" s="38">
        <v>11138.48</v>
      </c>
      <c r="F29" s="38">
        <v>2.1465600884139899</v>
      </c>
    </row>
    <row r="30" spans="1:6" x14ac:dyDescent="0.2">
      <c r="A30" s="37" t="s">
        <v>647</v>
      </c>
      <c r="B30" s="39" t="s">
        <v>648</v>
      </c>
      <c r="C30" s="37" t="s">
        <v>649</v>
      </c>
      <c r="D30" s="37">
        <v>50</v>
      </c>
      <c r="E30" s="38">
        <v>6387.1149999999998</v>
      </c>
      <c r="F30" s="38">
        <v>1.2308974060294</v>
      </c>
    </row>
    <row r="31" spans="1:6" x14ac:dyDescent="0.2">
      <c r="A31" s="37" t="s">
        <v>650</v>
      </c>
      <c r="B31" s="39" t="s">
        <v>651</v>
      </c>
      <c r="C31" s="37" t="s">
        <v>652</v>
      </c>
      <c r="D31" s="37">
        <v>500</v>
      </c>
      <c r="E31" s="38">
        <v>4997.7049999999999</v>
      </c>
      <c r="F31" s="38">
        <v>0.96313627053844297</v>
      </c>
    </row>
    <row r="32" spans="1:6" x14ac:dyDescent="0.2">
      <c r="A32" s="37" t="s">
        <v>638</v>
      </c>
      <c r="B32" s="39" t="s">
        <v>639</v>
      </c>
      <c r="C32" s="37" t="s">
        <v>640</v>
      </c>
      <c r="D32" s="37">
        <v>420</v>
      </c>
      <c r="E32" s="38">
        <v>4796.4168</v>
      </c>
      <c r="F32" s="38">
        <v>0.92434487203625104</v>
      </c>
    </row>
    <row r="33" spans="1:6" x14ac:dyDescent="0.2">
      <c r="A33" s="37" t="s">
        <v>641</v>
      </c>
      <c r="B33" s="39" t="s">
        <v>642</v>
      </c>
      <c r="C33" s="37" t="s">
        <v>643</v>
      </c>
      <c r="D33" s="37">
        <v>406</v>
      </c>
      <c r="E33" s="38">
        <v>4066.8857600000001</v>
      </c>
      <c r="F33" s="38">
        <v>0.783752779244133</v>
      </c>
    </row>
    <row r="34" spans="1:6" x14ac:dyDescent="0.2">
      <c r="A34" s="37" t="s">
        <v>653</v>
      </c>
      <c r="B34" s="39" t="s">
        <v>654</v>
      </c>
      <c r="C34" s="37" t="s">
        <v>1273</v>
      </c>
      <c r="D34" s="37">
        <v>30</v>
      </c>
      <c r="E34" s="38">
        <v>3821.0909999999999</v>
      </c>
      <c r="F34" s="38">
        <v>0.73638426740434004</v>
      </c>
    </row>
    <row r="35" spans="1:6" x14ac:dyDescent="0.2">
      <c r="A35" s="37" t="s">
        <v>655</v>
      </c>
      <c r="B35" s="39" t="s">
        <v>656</v>
      </c>
      <c r="C35" s="37" t="s">
        <v>646</v>
      </c>
      <c r="D35" s="37">
        <v>5</v>
      </c>
      <c r="E35" s="38">
        <v>556.95500000000004</v>
      </c>
      <c r="F35" s="38">
        <v>0.107333978607729</v>
      </c>
    </row>
    <row r="36" spans="1:6" x14ac:dyDescent="0.2">
      <c r="A36" s="36" t="s">
        <v>149</v>
      </c>
      <c r="B36" s="37"/>
      <c r="C36" s="37"/>
      <c r="D36" s="37"/>
      <c r="E36" s="40">
        <f>SUM(E29:E35)</f>
        <v>35764.648560000001</v>
      </c>
      <c r="F36" s="40">
        <f>SUM(F29:F35)</f>
        <v>6.892409662274285</v>
      </c>
    </row>
    <row r="37" spans="1:6" x14ac:dyDescent="0.2">
      <c r="A37" s="37"/>
      <c r="B37" s="37"/>
      <c r="C37" s="37"/>
      <c r="D37" s="37"/>
      <c r="E37" s="38"/>
      <c r="F37" s="38"/>
    </row>
    <row r="38" spans="1:6" x14ac:dyDescent="0.2">
      <c r="A38" s="36" t="s">
        <v>657</v>
      </c>
      <c r="B38" s="37"/>
      <c r="C38" s="37"/>
      <c r="D38" s="37"/>
      <c r="E38" s="38"/>
      <c r="F38" s="38"/>
    </row>
    <row r="39" spans="1:6" x14ac:dyDescent="0.2">
      <c r="A39" s="36" t="s">
        <v>658</v>
      </c>
      <c r="B39" s="37"/>
      <c r="C39" s="37"/>
      <c r="D39" s="37"/>
      <c r="E39" s="38"/>
      <c r="F39" s="38"/>
    </row>
    <row r="40" spans="1:6" x14ac:dyDescent="0.2">
      <c r="A40" s="37" t="s">
        <v>659</v>
      </c>
      <c r="B40" s="39" t="s">
        <v>660</v>
      </c>
      <c r="C40" s="37" t="s">
        <v>661</v>
      </c>
      <c r="D40" s="37">
        <v>10000</v>
      </c>
      <c r="E40" s="38">
        <v>9673.11</v>
      </c>
      <c r="F40" s="38">
        <v>1.86416026754443</v>
      </c>
    </row>
    <row r="41" spans="1:6" x14ac:dyDescent="0.2">
      <c r="A41" s="37" t="s">
        <v>662</v>
      </c>
      <c r="B41" s="39" t="s">
        <v>663</v>
      </c>
      <c r="C41" s="37" t="s">
        <v>664</v>
      </c>
      <c r="D41" s="37">
        <v>10000</v>
      </c>
      <c r="E41" s="38">
        <v>9564.27</v>
      </c>
      <c r="F41" s="38">
        <v>1.8431850896006701</v>
      </c>
    </row>
    <row r="42" spans="1:6" x14ac:dyDescent="0.2">
      <c r="A42" s="37" t="s">
        <v>665</v>
      </c>
      <c r="B42" s="39" t="s">
        <v>666</v>
      </c>
      <c r="C42" s="37" t="s">
        <v>664</v>
      </c>
      <c r="D42" s="37">
        <v>5000</v>
      </c>
      <c r="E42" s="38">
        <v>4783.04</v>
      </c>
      <c r="F42" s="38">
        <v>0.92176695251844498</v>
      </c>
    </row>
    <row r="43" spans="1:6" x14ac:dyDescent="0.2">
      <c r="A43" s="37" t="s">
        <v>667</v>
      </c>
      <c r="B43" s="39" t="s">
        <v>668</v>
      </c>
      <c r="C43" s="37" t="s">
        <v>664</v>
      </c>
      <c r="D43" s="37">
        <v>2500</v>
      </c>
      <c r="E43" s="38">
        <v>2483.5275000000001</v>
      </c>
      <c r="F43" s="38">
        <v>0.47861476700398697</v>
      </c>
    </row>
    <row r="44" spans="1:6" x14ac:dyDescent="0.2">
      <c r="A44" s="37" t="s">
        <v>669</v>
      </c>
      <c r="B44" s="39" t="s">
        <v>670</v>
      </c>
      <c r="C44" s="37" t="s">
        <v>664</v>
      </c>
      <c r="D44" s="37">
        <v>2500</v>
      </c>
      <c r="E44" s="38">
        <v>2393.7874999999999</v>
      </c>
      <c r="F44" s="38">
        <v>0.46132045913305098</v>
      </c>
    </row>
    <row r="45" spans="1:6" x14ac:dyDescent="0.2">
      <c r="A45" s="37" t="s">
        <v>671</v>
      </c>
      <c r="B45" s="39" t="s">
        <v>672</v>
      </c>
      <c r="C45" s="37" t="s">
        <v>664</v>
      </c>
      <c r="D45" s="37">
        <v>2000</v>
      </c>
      <c r="E45" s="38">
        <v>1941.1559999999999</v>
      </c>
      <c r="F45" s="38">
        <v>0.37409125796206899</v>
      </c>
    </row>
    <row r="46" spans="1:6" x14ac:dyDescent="0.2">
      <c r="A46" s="37" t="s">
        <v>673</v>
      </c>
      <c r="B46" s="39" t="s">
        <v>674</v>
      </c>
      <c r="C46" s="37" t="s">
        <v>664</v>
      </c>
      <c r="D46" s="37">
        <v>1900</v>
      </c>
      <c r="E46" s="38">
        <v>1894.0017</v>
      </c>
      <c r="F46" s="38">
        <v>0.36500388352883401</v>
      </c>
    </row>
    <row r="47" spans="1:6" x14ac:dyDescent="0.2">
      <c r="A47" s="37" t="s">
        <v>675</v>
      </c>
      <c r="B47" s="39" t="s">
        <v>676</v>
      </c>
      <c r="C47" s="37" t="s">
        <v>664</v>
      </c>
      <c r="D47" s="37">
        <v>1500</v>
      </c>
      <c r="E47" s="38">
        <v>1456.1445000000001</v>
      </c>
      <c r="F47" s="38">
        <v>0.28062192208124798</v>
      </c>
    </row>
    <row r="48" spans="1:6" x14ac:dyDescent="0.2">
      <c r="A48" s="36" t="s">
        <v>149</v>
      </c>
      <c r="B48" s="37"/>
      <c r="C48" s="37"/>
      <c r="D48" s="37"/>
      <c r="E48" s="40">
        <f>SUM(E40:E47)</f>
        <v>34189.037199999999</v>
      </c>
      <c r="F48" s="40">
        <f>SUM(F40:F47)</f>
        <v>6.5887645993727348</v>
      </c>
    </row>
    <row r="49" spans="1:6" x14ac:dyDescent="0.2">
      <c r="A49" s="37"/>
      <c r="B49" s="37"/>
      <c r="C49" s="37"/>
      <c r="D49" s="37"/>
      <c r="E49" s="38"/>
      <c r="F49" s="38"/>
    </row>
    <row r="50" spans="1:6" x14ac:dyDescent="0.2">
      <c r="A50" s="36" t="s">
        <v>677</v>
      </c>
      <c r="B50" s="37"/>
      <c r="C50" s="37"/>
      <c r="D50" s="37"/>
      <c r="E50" s="38"/>
      <c r="F50" s="38"/>
    </row>
    <row r="51" spans="1:6" x14ac:dyDescent="0.2">
      <c r="A51" s="37" t="s">
        <v>678</v>
      </c>
      <c r="B51" s="39" t="s">
        <v>679</v>
      </c>
      <c r="C51" s="37" t="s">
        <v>664</v>
      </c>
      <c r="D51" s="37">
        <v>5900</v>
      </c>
      <c r="E51" s="38">
        <v>28630.044999999998</v>
      </c>
      <c r="F51" s="38">
        <v>5.5174594672250201</v>
      </c>
    </row>
    <row r="52" spans="1:6" x14ac:dyDescent="0.2">
      <c r="A52" s="37" t="s">
        <v>680</v>
      </c>
      <c r="B52" s="39" t="s">
        <v>681</v>
      </c>
      <c r="C52" s="37" t="s">
        <v>682</v>
      </c>
      <c r="D52" s="37">
        <v>4000</v>
      </c>
      <c r="E52" s="38">
        <v>19721.080000000002</v>
      </c>
      <c r="F52" s="38">
        <v>3.80056194637144</v>
      </c>
    </row>
    <row r="53" spans="1:6" x14ac:dyDescent="0.2">
      <c r="A53" s="37" t="s">
        <v>683</v>
      </c>
      <c r="B53" s="39" t="s">
        <v>684</v>
      </c>
      <c r="C53" s="37" t="s">
        <v>664</v>
      </c>
      <c r="D53" s="37">
        <v>3500</v>
      </c>
      <c r="E53" s="38">
        <v>16945.267500000002</v>
      </c>
      <c r="F53" s="38">
        <v>3.2656192678892202</v>
      </c>
    </row>
    <row r="54" spans="1:6" x14ac:dyDescent="0.2">
      <c r="A54" s="37" t="s">
        <v>685</v>
      </c>
      <c r="B54" s="39" t="s">
        <v>686</v>
      </c>
      <c r="C54" s="37" t="s">
        <v>664</v>
      </c>
      <c r="D54" s="37">
        <v>2400</v>
      </c>
      <c r="E54" s="38">
        <v>11895.396000000001</v>
      </c>
      <c r="F54" s="38">
        <v>2.2924296932327799</v>
      </c>
    </row>
    <row r="55" spans="1:6" x14ac:dyDescent="0.2">
      <c r="A55" s="37" t="s">
        <v>687</v>
      </c>
      <c r="B55" s="39" t="s">
        <v>688</v>
      </c>
      <c r="C55" s="37" t="s">
        <v>689</v>
      </c>
      <c r="D55" s="37">
        <v>2500</v>
      </c>
      <c r="E55" s="38">
        <v>11879.625</v>
      </c>
      <c r="F55" s="38">
        <v>2.2893903737606101</v>
      </c>
    </row>
    <row r="56" spans="1:6" x14ac:dyDescent="0.2">
      <c r="A56" s="37" t="s">
        <v>690</v>
      </c>
      <c r="B56" s="39" t="s">
        <v>691</v>
      </c>
      <c r="C56" s="37" t="s">
        <v>689</v>
      </c>
      <c r="D56" s="37">
        <v>2500</v>
      </c>
      <c r="E56" s="38">
        <v>11835.9125</v>
      </c>
      <c r="F56" s="38">
        <v>2.28096628826018</v>
      </c>
    </row>
    <row r="57" spans="1:6" x14ac:dyDescent="0.2">
      <c r="A57" s="37" t="s">
        <v>692</v>
      </c>
      <c r="B57" s="39" t="s">
        <v>693</v>
      </c>
      <c r="C57" s="37" t="s">
        <v>664</v>
      </c>
      <c r="D57" s="37">
        <v>2000</v>
      </c>
      <c r="E57" s="38">
        <v>9939.14</v>
      </c>
      <c r="F57" s="38">
        <v>1.91542842804036</v>
      </c>
    </row>
    <row r="58" spans="1:6" x14ac:dyDescent="0.2">
      <c r="A58" s="37" t="s">
        <v>694</v>
      </c>
      <c r="B58" s="39" t="s">
        <v>695</v>
      </c>
      <c r="C58" s="37" t="s">
        <v>664</v>
      </c>
      <c r="D58" s="37">
        <v>2000</v>
      </c>
      <c r="E58" s="38">
        <v>9927.83</v>
      </c>
      <c r="F58" s="38">
        <v>1.9132488133532599</v>
      </c>
    </row>
    <row r="59" spans="1:6" x14ac:dyDescent="0.2">
      <c r="A59" s="37" t="s">
        <v>696</v>
      </c>
      <c r="B59" s="39" t="s">
        <v>697</v>
      </c>
      <c r="C59" s="37" t="s">
        <v>698</v>
      </c>
      <c r="D59" s="37">
        <v>2000</v>
      </c>
      <c r="E59" s="38">
        <v>9590.16</v>
      </c>
      <c r="F59" s="38">
        <v>1.84817449934859</v>
      </c>
    </row>
    <row r="60" spans="1:6" x14ac:dyDescent="0.2">
      <c r="A60" s="37" t="s">
        <v>699</v>
      </c>
      <c r="B60" s="39" t="s">
        <v>700</v>
      </c>
      <c r="C60" s="37" t="s">
        <v>664</v>
      </c>
      <c r="D60" s="37">
        <v>1760</v>
      </c>
      <c r="E60" s="38">
        <v>8644.0640000000003</v>
      </c>
      <c r="F60" s="38">
        <v>1.66584693639493</v>
      </c>
    </row>
    <row r="61" spans="1:6" x14ac:dyDescent="0.2">
      <c r="A61" s="37" t="s">
        <v>701</v>
      </c>
      <c r="B61" s="39" t="s">
        <v>702</v>
      </c>
      <c r="C61" s="37" t="s">
        <v>703</v>
      </c>
      <c r="D61" s="37">
        <v>1400</v>
      </c>
      <c r="E61" s="38">
        <v>6915.44</v>
      </c>
      <c r="F61" s="38">
        <v>1.3327139338421099</v>
      </c>
    </row>
    <row r="62" spans="1:6" x14ac:dyDescent="0.2">
      <c r="A62" s="37" t="s">
        <v>704</v>
      </c>
      <c r="B62" s="39" t="s">
        <v>705</v>
      </c>
      <c r="C62" s="37" t="s">
        <v>698</v>
      </c>
      <c r="D62" s="37">
        <v>1200</v>
      </c>
      <c r="E62" s="38">
        <v>5748.4859999999999</v>
      </c>
      <c r="F62" s="38">
        <v>1.10782356447258</v>
      </c>
    </row>
    <row r="63" spans="1:6" x14ac:dyDescent="0.2">
      <c r="A63" s="37" t="s">
        <v>706</v>
      </c>
      <c r="B63" s="39" t="s">
        <v>707</v>
      </c>
      <c r="C63" s="37" t="s">
        <v>664</v>
      </c>
      <c r="D63" s="37">
        <v>1000</v>
      </c>
      <c r="E63" s="38">
        <v>4971.7749999999996</v>
      </c>
      <c r="F63" s="38">
        <v>0.958139152162096</v>
      </c>
    </row>
    <row r="64" spans="1:6" x14ac:dyDescent="0.2">
      <c r="A64" s="37" t="s">
        <v>708</v>
      </c>
      <c r="B64" s="39" t="s">
        <v>709</v>
      </c>
      <c r="C64" s="37" t="s">
        <v>689</v>
      </c>
      <c r="D64" s="37">
        <v>1000</v>
      </c>
      <c r="E64" s="38">
        <v>4967.99</v>
      </c>
      <c r="F64" s="38">
        <v>0.95740972319740403</v>
      </c>
    </row>
    <row r="65" spans="1:6" x14ac:dyDescent="0.2">
      <c r="A65" s="37" t="s">
        <v>710</v>
      </c>
      <c r="B65" s="39" t="s">
        <v>711</v>
      </c>
      <c r="C65" s="37" t="s">
        <v>664</v>
      </c>
      <c r="D65" s="37">
        <v>1000</v>
      </c>
      <c r="E65" s="38">
        <v>4958.625</v>
      </c>
      <c r="F65" s="38">
        <v>0.95560494056745804</v>
      </c>
    </row>
    <row r="66" spans="1:6" x14ac:dyDescent="0.2">
      <c r="A66" s="37" t="s">
        <v>712</v>
      </c>
      <c r="B66" s="39" t="s">
        <v>713</v>
      </c>
      <c r="C66" s="37" t="s">
        <v>664</v>
      </c>
      <c r="D66" s="37">
        <v>1000</v>
      </c>
      <c r="E66" s="38">
        <v>4926.8850000000002</v>
      </c>
      <c r="F66" s="38">
        <v>0.94948814391241498</v>
      </c>
    </row>
    <row r="67" spans="1:6" x14ac:dyDescent="0.2">
      <c r="A67" s="37" t="s">
        <v>714</v>
      </c>
      <c r="B67" s="39" t="s">
        <v>715</v>
      </c>
      <c r="C67" s="37" t="s">
        <v>664</v>
      </c>
      <c r="D67" s="37">
        <v>1000</v>
      </c>
      <c r="E67" s="38">
        <v>4833.9849999999997</v>
      </c>
      <c r="F67" s="38">
        <v>0.93158485439592298</v>
      </c>
    </row>
    <row r="68" spans="1:6" x14ac:dyDescent="0.2">
      <c r="A68" s="37" t="s">
        <v>716</v>
      </c>
      <c r="B68" s="39" t="s">
        <v>717</v>
      </c>
      <c r="C68" s="37" t="s">
        <v>689</v>
      </c>
      <c r="D68" s="37">
        <v>1000</v>
      </c>
      <c r="E68" s="38">
        <v>4813.2749999999996</v>
      </c>
      <c r="F68" s="38">
        <v>0.92759371202900598</v>
      </c>
    </row>
    <row r="69" spans="1:6" x14ac:dyDescent="0.2">
      <c r="A69" s="37" t="s">
        <v>718</v>
      </c>
      <c r="B69" s="39" t="s">
        <v>719</v>
      </c>
      <c r="C69" s="37" t="s">
        <v>661</v>
      </c>
      <c r="D69" s="37">
        <v>500</v>
      </c>
      <c r="E69" s="38">
        <v>2488.2375000000002</v>
      </c>
      <c r="F69" s="38">
        <v>0.47952245800100202</v>
      </c>
    </row>
    <row r="70" spans="1:6" x14ac:dyDescent="0.2">
      <c r="A70" s="37" t="s">
        <v>720</v>
      </c>
      <c r="B70" s="39" t="s">
        <v>721</v>
      </c>
      <c r="C70" s="37" t="s">
        <v>689</v>
      </c>
      <c r="D70" s="37">
        <v>500</v>
      </c>
      <c r="E70" s="38">
        <v>2446.0475000000001</v>
      </c>
      <c r="F70" s="38">
        <v>0.471391782169993</v>
      </c>
    </row>
    <row r="71" spans="1:6" x14ac:dyDescent="0.2">
      <c r="A71" s="37" t="s">
        <v>722</v>
      </c>
      <c r="B71" s="39" t="s">
        <v>723</v>
      </c>
      <c r="C71" s="37" t="s">
        <v>689</v>
      </c>
      <c r="D71" s="37">
        <v>500</v>
      </c>
      <c r="E71" s="38">
        <v>2415.5650000000001</v>
      </c>
      <c r="F71" s="38">
        <v>0.46551732552105302</v>
      </c>
    </row>
    <row r="72" spans="1:6" x14ac:dyDescent="0.2">
      <c r="A72" s="37" t="s">
        <v>724</v>
      </c>
      <c r="B72" s="39" t="s">
        <v>725</v>
      </c>
      <c r="C72" s="37" t="s">
        <v>689</v>
      </c>
      <c r="D72" s="37">
        <v>280</v>
      </c>
      <c r="E72" s="38">
        <v>1379.644</v>
      </c>
      <c r="F72" s="38">
        <v>0.26587907386104997</v>
      </c>
    </row>
    <row r="73" spans="1:6" x14ac:dyDescent="0.2">
      <c r="A73" s="37" t="s">
        <v>726</v>
      </c>
      <c r="B73" s="39" t="s">
        <v>727</v>
      </c>
      <c r="C73" s="37" t="s">
        <v>689</v>
      </c>
      <c r="D73" s="37">
        <v>100</v>
      </c>
      <c r="E73" s="38">
        <v>491.85399999999998</v>
      </c>
      <c r="F73" s="38">
        <v>9.4787993130730094E-2</v>
      </c>
    </row>
    <row r="74" spans="1:6" x14ac:dyDescent="0.2">
      <c r="A74" s="36" t="s">
        <v>149</v>
      </c>
      <c r="B74" s="37"/>
      <c r="C74" s="37"/>
      <c r="D74" s="37"/>
      <c r="E74" s="40">
        <f>SUM(E51:E73)</f>
        <v>190366.32899999997</v>
      </c>
      <c r="F74" s="40">
        <f>SUM(F51:F73)</f>
        <v>36.686582371139224</v>
      </c>
    </row>
    <row r="75" spans="1:6" x14ac:dyDescent="0.2">
      <c r="A75" s="37"/>
      <c r="B75" s="37"/>
      <c r="C75" s="37"/>
      <c r="D75" s="37"/>
      <c r="E75" s="38"/>
      <c r="F75" s="38"/>
    </row>
    <row r="76" spans="1:6" x14ac:dyDescent="0.2">
      <c r="A76" s="36" t="s">
        <v>728</v>
      </c>
      <c r="B76" s="37"/>
      <c r="C76" s="37"/>
      <c r="D76" s="37"/>
      <c r="E76" s="38"/>
      <c r="F76" s="38"/>
    </row>
    <row r="77" spans="1:6" x14ac:dyDescent="0.2">
      <c r="A77" s="37" t="s">
        <v>729</v>
      </c>
      <c r="B77" s="39" t="s">
        <v>730</v>
      </c>
      <c r="C77" s="37" t="s">
        <v>731</v>
      </c>
      <c r="D77" s="37">
        <v>9500000</v>
      </c>
      <c r="E77" s="38">
        <v>9348.2090000000007</v>
      </c>
      <c r="F77" s="38">
        <v>1.80154674044865</v>
      </c>
    </row>
    <row r="78" spans="1:6" x14ac:dyDescent="0.2">
      <c r="A78" s="36" t="s">
        <v>149</v>
      </c>
      <c r="B78" s="37"/>
      <c r="C78" s="37"/>
      <c r="D78" s="37"/>
      <c r="E78" s="40">
        <f>SUM(E77:E77)</f>
        <v>9348.2090000000007</v>
      </c>
      <c r="F78" s="40">
        <f>SUM(F77:F77)</f>
        <v>1.80154674044865</v>
      </c>
    </row>
    <row r="79" spans="1:6" x14ac:dyDescent="0.2">
      <c r="A79" s="37"/>
      <c r="B79" s="37"/>
      <c r="C79" s="37"/>
      <c r="D79" s="37"/>
      <c r="E79" s="38"/>
      <c r="F79" s="38"/>
    </row>
    <row r="80" spans="1:6" x14ac:dyDescent="0.2">
      <c r="A80" s="36" t="s">
        <v>149</v>
      </c>
      <c r="B80" s="37"/>
      <c r="C80" s="37"/>
      <c r="D80" s="37"/>
      <c r="E80" s="40">
        <v>501213.14136000001</v>
      </c>
      <c r="F80" s="40">
        <v>96.591646708704872</v>
      </c>
    </row>
    <row r="81" spans="1:6" x14ac:dyDescent="0.2">
      <c r="A81" s="37"/>
      <c r="B81" s="37"/>
      <c r="C81" s="37"/>
      <c r="D81" s="37"/>
      <c r="E81" s="38"/>
      <c r="F81" s="38"/>
    </row>
    <row r="82" spans="1:6" x14ac:dyDescent="0.2">
      <c r="A82" s="36" t="s">
        <v>162</v>
      </c>
      <c r="B82" s="37"/>
      <c r="C82" s="37"/>
      <c r="D82" s="37"/>
      <c r="E82" s="40">
        <v>17685.9143577</v>
      </c>
      <c r="F82" s="40">
        <v>3.41</v>
      </c>
    </row>
    <row r="83" spans="1:6" x14ac:dyDescent="0.2">
      <c r="A83" s="37"/>
      <c r="B83" s="37"/>
      <c r="C83" s="37"/>
      <c r="D83" s="37"/>
      <c r="E83" s="38"/>
      <c r="F83" s="38"/>
    </row>
    <row r="84" spans="1:6" x14ac:dyDescent="0.2">
      <c r="A84" s="41" t="s">
        <v>163</v>
      </c>
      <c r="B84" s="34"/>
      <c r="C84" s="34"/>
      <c r="D84" s="34"/>
      <c r="E84" s="42">
        <v>518899.05435769999</v>
      </c>
      <c r="F84" s="42">
        <f xml:space="preserve"> ROUND(SUM(F80:F83),2)</f>
        <v>100</v>
      </c>
    </row>
    <row r="85" spans="1:6" x14ac:dyDescent="0.2">
      <c r="A85" s="29" t="s">
        <v>732</v>
      </c>
    </row>
    <row r="86" spans="1:6" x14ac:dyDescent="0.2">
      <c r="A86" s="29" t="s">
        <v>1274</v>
      </c>
    </row>
    <row r="87" spans="1:6" x14ac:dyDescent="0.2">
      <c r="A87" s="29"/>
    </row>
    <row r="88" spans="1:6" x14ac:dyDescent="0.2">
      <c r="A88" s="29" t="s">
        <v>164</v>
      </c>
    </row>
    <row r="89" spans="1:6" x14ac:dyDescent="0.2">
      <c r="A89" s="29" t="s">
        <v>165</v>
      </c>
    </row>
    <row r="90" spans="1:6" x14ac:dyDescent="0.2">
      <c r="A90" s="29" t="s">
        <v>166</v>
      </c>
    </row>
    <row r="91" spans="1:6" x14ac:dyDescent="0.2">
      <c r="A91" s="31" t="s">
        <v>733</v>
      </c>
      <c r="D91" s="43">
        <v>10.059799999999999</v>
      </c>
    </row>
    <row r="92" spans="1:6" x14ac:dyDescent="0.2">
      <c r="A92" s="31" t="s">
        <v>734</v>
      </c>
      <c r="D92" s="43">
        <v>19.898299999999999</v>
      </c>
    </row>
    <row r="93" spans="1:6" x14ac:dyDescent="0.2">
      <c r="A93" s="31" t="s">
        <v>735</v>
      </c>
      <c r="D93" s="43">
        <v>10.1112</v>
      </c>
    </row>
    <row r="94" spans="1:6" x14ac:dyDescent="0.2">
      <c r="A94" s="31" t="s">
        <v>736</v>
      </c>
      <c r="D94" s="43">
        <v>10.0015</v>
      </c>
    </row>
    <row r="95" spans="1:6" x14ac:dyDescent="0.2">
      <c r="A95" s="31" t="s">
        <v>737</v>
      </c>
      <c r="D95" s="43">
        <v>19.4437</v>
      </c>
    </row>
    <row r="96" spans="1:6" x14ac:dyDescent="0.2">
      <c r="A96" s="31" t="s">
        <v>738</v>
      </c>
      <c r="D96" s="43">
        <v>10.0512</v>
      </c>
    </row>
    <row r="97" spans="1:4" x14ac:dyDescent="0.2">
      <c r="A97" s="31" t="s">
        <v>739</v>
      </c>
      <c r="D97" s="43">
        <v>19.133500000000002</v>
      </c>
    </row>
    <row r="98" spans="1:4" x14ac:dyDescent="0.2">
      <c r="A98" s="31" t="s">
        <v>740</v>
      </c>
      <c r="D98" s="43">
        <v>10.1257</v>
      </c>
    </row>
    <row r="99" spans="1:4" x14ac:dyDescent="0.2">
      <c r="A99" s="31" t="s">
        <v>741</v>
      </c>
      <c r="D99" s="43">
        <v>10.0762</v>
      </c>
    </row>
    <row r="100" spans="1:4" x14ac:dyDescent="0.2">
      <c r="A100" s="31" t="s">
        <v>742</v>
      </c>
      <c r="D100" s="43">
        <v>19.860299999999999</v>
      </c>
    </row>
    <row r="101" spans="1:4" x14ac:dyDescent="0.2">
      <c r="A101" s="31" t="s">
        <v>743</v>
      </c>
      <c r="D101" s="43">
        <v>10.096500000000001</v>
      </c>
    </row>
    <row r="103" spans="1:4" x14ac:dyDescent="0.2">
      <c r="A103" s="29" t="s">
        <v>171</v>
      </c>
    </row>
    <row r="104" spans="1:4" x14ac:dyDescent="0.2">
      <c r="A104" s="31" t="s">
        <v>733</v>
      </c>
      <c r="D104" s="43">
        <v>10.0595</v>
      </c>
    </row>
    <row r="105" spans="1:4" x14ac:dyDescent="0.2">
      <c r="A105" s="31" t="s">
        <v>734</v>
      </c>
      <c r="D105" s="43">
        <v>20.836300000000001</v>
      </c>
    </row>
    <row r="106" spans="1:4" x14ac:dyDescent="0.2">
      <c r="A106" s="31" t="s">
        <v>735</v>
      </c>
      <c r="D106" s="43">
        <v>10.1037</v>
      </c>
    </row>
    <row r="107" spans="1:4" x14ac:dyDescent="0.2">
      <c r="A107" s="31" t="s">
        <v>736</v>
      </c>
      <c r="D107" s="43">
        <v>10.001099999999999</v>
      </c>
    </row>
    <row r="108" spans="1:4" x14ac:dyDescent="0.2">
      <c r="A108" s="31" t="s">
        <v>737</v>
      </c>
      <c r="D108" s="43">
        <v>20.314499999999999</v>
      </c>
    </row>
    <row r="109" spans="1:4" x14ac:dyDescent="0.2">
      <c r="A109" s="31" t="s">
        <v>738</v>
      </c>
      <c r="D109" s="43">
        <v>10.050700000000001</v>
      </c>
    </row>
    <row r="110" spans="1:4" x14ac:dyDescent="0.2">
      <c r="A110" s="31" t="s">
        <v>739</v>
      </c>
      <c r="D110" s="43">
        <v>19.970400000000001</v>
      </c>
    </row>
    <row r="111" spans="1:4" x14ac:dyDescent="0.2">
      <c r="A111" s="31" t="s">
        <v>740</v>
      </c>
      <c r="D111" s="43">
        <v>10.118600000000001</v>
      </c>
    </row>
    <row r="112" spans="1:4" x14ac:dyDescent="0.2">
      <c r="A112" s="31" t="s">
        <v>741</v>
      </c>
      <c r="D112" s="43">
        <v>10.075900000000001</v>
      </c>
    </row>
    <row r="113" spans="1:4" x14ac:dyDescent="0.2">
      <c r="A113" s="31" t="s">
        <v>742</v>
      </c>
      <c r="D113" s="43">
        <v>20.786899999999999</v>
      </c>
    </row>
    <row r="114" spans="1:4" x14ac:dyDescent="0.2">
      <c r="A114" s="31" t="s">
        <v>743</v>
      </c>
      <c r="D114" s="43">
        <v>10.0892</v>
      </c>
    </row>
    <row r="116" spans="1:4" x14ac:dyDescent="0.2">
      <c r="A116" s="29" t="s">
        <v>172</v>
      </c>
      <c r="D116" s="44"/>
    </row>
    <row r="117" spans="1:4" x14ac:dyDescent="0.2">
      <c r="A117" s="29"/>
      <c r="D117" s="44"/>
    </row>
    <row r="118" spans="1:4" x14ac:dyDescent="0.2">
      <c r="A118" s="17" t="s">
        <v>547</v>
      </c>
      <c r="B118" s="45"/>
      <c r="C118" s="59" t="s">
        <v>551</v>
      </c>
      <c r="D118" s="60"/>
    </row>
    <row r="119" spans="1:4" x14ac:dyDescent="0.2">
      <c r="A119" s="56"/>
      <c r="B119" s="57"/>
      <c r="C119" s="19" t="s">
        <v>552</v>
      </c>
      <c r="D119" s="19" t="s">
        <v>553</v>
      </c>
    </row>
    <row r="120" spans="1:4" x14ac:dyDescent="0.2">
      <c r="A120" s="56" t="s">
        <v>733</v>
      </c>
      <c r="B120" s="57"/>
      <c r="C120" s="46">
        <v>0.33412423000000002</v>
      </c>
      <c r="D120" s="46">
        <v>0.3095597793999999</v>
      </c>
    </row>
    <row r="121" spans="1:4" x14ac:dyDescent="0.2">
      <c r="A121" s="56" t="s">
        <v>735</v>
      </c>
      <c r="B121" s="57"/>
      <c r="C121" s="46">
        <v>0.34069241</v>
      </c>
      <c r="D121" s="46">
        <v>0.31564507400000003</v>
      </c>
    </row>
    <row r="122" spans="1:4" x14ac:dyDescent="0.2">
      <c r="A122" s="56" t="s">
        <v>736</v>
      </c>
      <c r="B122" s="57"/>
      <c r="C122" s="46">
        <v>0.31683915719999994</v>
      </c>
      <c r="D122" s="46">
        <v>0.29354548640000011</v>
      </c>
    </row>
    <row r="123" spans="1:4" x14ac:dyDescent="0.2">
      <c r="A123" s="56" t="s">
        <v>738</v>
      </c>
      <c r="B123" s="57"/>
      <c r="C123" s="46">
        <v>0.31125508580000011</v>
      </c>
      <c r="D123" s="46">
        <v>0.28837194960000007</v>
      </c>
    </row>
    <row r="124" spans="1:4" x14ac:dyDescent="0.2">
      <c r="A124" s="56" t="s">
        <v>740</v>
      </c>
      <c r="B124" s="57"/>
      <c r="C124" s="46">
        <v>0.31815774130000002</v>
      </c>
      <c r="D124" s="46">
        <v>0.29476712999999999</v>
      </c>
    </row>
    <row r="125" spans="1:4" x14ac:dyDescent="0.2">
      <c r="A125" s="56" t="s">
        <v>741</v>
      </c>
      <c r="B125" s="57"/>
      <c r="C125" s="46">
        <v>0.33215226040000001</v>
      </c>
      <c r="D125" s="46">
        <v>0.30773278660000003</v>
      </c>
    </row>
    <row r="126" spans="1:4" x14ac:dyDescent="0.2">
      <c r="A126" s="56" t="s">
        <v>743</v>
      </c>
      <c r="B126" s="57"/>
      <c r="C126" s="46">
        <v>0.3376588968</v>
      </c>
      <c r="D126" s="46">
        <v>0.31283458129999997</v>
      </c>
    </row>
    <row r="127" spans="1:4" x14ac:dyDescent="0.2">
      <c r="A127" s="47"/>
      <c r="B127" s="48"/>
      <c r="C127" s="49"/>
      <c r="D127" s="49"/>
    </row>
    <row r="129" spans="1:5" x14ac:dyDescent="0.2">
      <c r="A129" s="29" t="s">
        <v>744</v>
      </c>
      <c r="D129" s="50">
        <v>0.5510298891808354</v>
      </c>
      <c r="E129" s="30" t="s">
        <v>745</v>
      </c>
    </row>
  </sheetData>
  <sortState ref="A29:F35">
    <sortCondition descending="1" ref="F29:F35"/>
  </sortState>
  <mergeCells count="10">
    <mergeCell ref="A123:B123"/>
    <mergeCell ref="A124:B124"/>
    <mergeCell ref="A125:B125"/>
    <mergeCell ref="A126:B126"/>
    <mergeCell ref="B1:E1"/>
    <mergeCell ref="C118:D118"/>
    <mergeCell ref="A119:B119"/>
    <mergeCell ref="A120:B120"/>
    <mergeCell ref="A121:B121"/>
    <mergeCell ref="A122:B1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56.85546875" style="31" bestFit="1" customWidth="1"/>
    <col min="3" max="3" width="12" style="31" bestFit="1" customWidth="1"/>
    <col min="4" max="4" width="8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B1" s="58" t="s">
        <v>1194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657</v>
      </c>
      <c r="B5" s="37"/>
      <c r="C5" s="37"/>
      <c r="D5" s="37"/>
      <c r="E5" s="38"/>
      <c r="F5" s="38"/>
    </row>
    <row r="6" spans="1:6" x14ac:dyDescent="0.2">
      <c r="A6" s="36" t="s">
        <v>658</v>
      </c>
      <c r="B6" s="37"/>
      <c r="C6" s="37"/>
      <c r="D6" s="37"/>
      <c r="E6" s="38"/>
      <c r="F6" s="38"/>
    </row>
    <row r="7" spans="1:6" x14ac:dyDescent="0.2">
      <c r="A7" s="37" t="s">
        <v>673</v>
      </c>
      <c r="B7" s="39" t="s">
        <v>674</v>
      </c>
      <c r="C7" s="37" t="s">
        <v>664</v>
      </c>
      <c r="D7" s="37">
        <v>600</v>
      </c>
      <c r="E7" s="38">
        <v>598.10580000000004</v>
      </c>
      <c r="F7" s="38">
        <v>8.5875316115845397</v>
      </c>
    </row>
    <row r="8" spans="1:6" x14ac:dyDescent="0.2">
      <c r="A8" s="37" t="s">
        <v>758</v>
      </c>
      <c r="B8" s="39" t="s">
        <v>759</v>
      </c>
      <c r="C8" s="37" t="s">
        <v>664</v>
      </c>
      <c r="D8" s="37">
        <v>600</v>
      </c>
      <c r="E8" s="38">
        <v>596.24940000000004</v>
      </c>
      <c r="F8" s="38">
        <v>8.5608776421969406</v>
      </c>
    </row>
    <row r="9" spans="1:6" x14ac:dyDescent="0.2">
      <c r="A9" s="36" t="s">
        <v>149</v>
      </c>
      <c r="B9" s="37"/>
      <c r="C9" s="37"/>
      <c r="D9" s="37"/>
      <c r="E9" s="40">
        <f>SUM(E7:E8)</f>
        <v>1194.3552</v>
      </c>
      <c r="F9" s="40">
        <f>SUM(F7:F8)</f>
        <v>17.14840925378148</v>
      </c>
    </row>
    <row r="10" spans="1:6" x14ac:dyDescent="0.2">
      <c r="A10" s="37"/>
      <c r="B10" s="37"/>
      <c r="C10" s="37"/>
      <c r="D10" s="37"/>
      <c r="E10" s="38"/>
      <c r="F10" s="38"/>
    </row>
    <row r="11" spans="1:6" x14ac:dyDescent="0.2">
      <c r="A11" s="36" t="s">
        <v>677</v>
      </c>
      <c r="B11" s="37"/>
      <c r="C11" s="37"/>
      <c r="D11" s="37"/>
      <c r="E11" s="38"/>
      <c r="F11" s="38"/>
    </row>
    <row r="12" spans="1:6" x14ac:dyDescent="0.2">
      <c r="A12" s="37" t="s">
        <v>762</v>
      </c>
      <c r="B12" s="39" t="s">
        <v>763</v>
      </c>
      <c r="C12" s="37" t="s">
        <v>689</v>
      </c>
      <c r="D12" s="37">
        <v>140</v>
      </c>
      <c r="E12" s="38">
        <v>689.57560000000001</v>
      </c>
      <c r="F12" s="38">
        <v>9.9008440706934806</v>
      </c>
    </row>
    <row r="13" spans="1:6" x14ac:dyDescent="0.2">
      <c r="A13" s="37" t="s">
        <v>706</v>
      </c>
      <c r="B13" s="39" t="s">
        <v>707</v>
      </c>
      <c r="C13" s="37" t="s">
        <v>664</v>
      </c>
      <c r="D13" s="37">
        <v>120</v>
      </c>
      <c r="E13" s="38">
        <v>596.61300000000006</v>
      </c>
      <c r="F13" s="38">
        <v>8.5660981675521093</v>
      </c>
    </row>
    <row r="14" spans="1:6" x14ac:dyDescent="0.2">
      <c r="A14" s="37" t="s">
        <v>685</v>
      </c>
      <c r="B14" s="39" t="s">
        <v>686</v>
      </c>
      <c r="C14" s="37" t="s">
        <v>664</v>
      </c>
      <c r="D14" s="37">
        <v>120</v>
      </c>
      <c r="E14" s="38">
        <v>594.76980000000003</v>
      </c>
      <c r="F14" s="38">
        <v>8.5396337221873093</v>
      </c>
    </row>
    <row r="15" spans="1:6" x14ac:dyDescent="0.2">
      <c r="A15" s="37" t="s">
        <v>772</v>
      </c>
      <c r="B15" s="39" t="s">
        <v>773</v>
      </c>
      <c r="C15" s="37" t="s">
        <v>689</v>
      </c>
      <c r="D15" s="37">
        <v>100</v>
      </c>
      <c r="E15" s="38">
        <v>495.74900000000002</v>
      </c>
      <c r="F15" s="38">
        <v>7.11790490731142</v>
      </c>
    </row>
    <row r="16" spans="1:6" x14ac:dyDescent="0.2">
      <c r="A16" s="37" t="s">
        <v>760</v>
      </c>
      <c r="B16" s="39" t="s">
        <v>761</v>
      </c>
      <c r="C16" s="37" t="s">
        <v>661</v>
      </c>
      <c r="D16" s="37">
        <v>100</v>
      </c>
      <c r="E16" s="38">
        <v>495.62150000000003</v>
      </c>
      <c r="F16" s="38">
        <v>7.1160742775457901</v>
      </c>
    </row>
    <row r="17" spans="1:6" x14ac:dyDescent="0.2">
      <c r="A17" s="37" t="s">
        <v>701</v>
      </c>
      <c r="B17" s="39" t="s">
        <v>702</v>
      </c>
      <c r="C17" s="37" t="s">
        <v>703</v>
      </c>
      <c r="D17" s="37">
        <v>100</v>
      </c>
      <c r="E17" s="38">
        <v>493.96</v>
      </c>
      <c r="F17" s="38">
        <v>7.0922186590705198</v>
      </c>
    </row>
    <row r="18" spans="1:6" x14ac:dyDescent="0.2">
      <c r="A18" s="37" t="s">
        <v>766</v>
      </c>
      <c r="B18" s="39" t="s">
        <v>767</v>
      </c>
      <c r="C18" s="37" t="s">
        <v>664</v>
      </c>
      <c r="D18" s="37">
        <v>60</v>
      </c>
      <c r="E18" s="38">
        <v>297.38400000000001</v>
      </c>
      <c r="F18" s="38">
        <v>4.2698039390011902</v>
      </c>
    </row>
    <row r="19" spans="1:6" x14ac:dyDescent="0.2">
      <c r="A19" s="36" t="s">
        <v>149</v>
      </c>
      <c r="B19" s="37"/>
      <c r="C19" s="37"/>
      <c r="D19" s="37"/>
      <c r="E19" s="40">
        <f>SUM(E12:E18)</f>
        <v>3663.6729000000005</v>
      </c>
      <c r="F19" s="40">
        <f>SUM(F12:F18)</f>
        <v>52.60257774336182</v>
      </c>
    </row>
    <row r="20" spans="1:6" x14ac:dyDescent="0.2">
      <c r="A20" s="37"/>
      <c r="B20" s="37"/>
      <c r="C20" s="37"/>
      <c r="D20" s="37"/>
      <c r="E20" s="38"/>
      <c r="F20" s="38"/>
    </row>
    <row r="21" spans="1:6" x14ac:dyDescent="0.2">
      <c r="A21" s="36" t="s">
        <v>728</v>
      </c>
      <c r="B21" s="37"/>
      <c r="C21" s="37"/>
      <c r="D21" s="37"/>
      <c r="E21" s="38"/>
      <c r="F21" s="38"/>
    </row>
    <row r="22" spans="1:6" x14ac:dyDescent="0.2">
      <c r="A22" s="37" t="s">
        <v>729</v>
      </c>
      <c r="B22" s="39" t="s">
        <v>730</v>
      </c>
      <c r="C22" s="37" t="s">
        <v>731</v>
      </c>
      <c r="D22" s="37">
        <v>1500000</v>
      </c>
      <c r="E22" s="38">
        <v>1476.0329999999999</v>
      </c>
      <c r="F22" s="38">
        <v>21.192705449841799</v>
      </c>
    </row>
    <row r="23" spans="1:6" x14ac:dyDescent="0.2">
      <c r="A23" s="36" t="s">
        <v>149</v>
      </c>
      <c r="B23" s="37"/>
      <c r="C23" s="37"/>
      <c r="D23" s="37"/>
      <c r="E23" s="40">
        <f>SUM(E22:E22)</f>
        <v>1476.0329999999999</v>
      </c>
      <c r="F23" s="40">
        <f>SUM(F22:F22)</f>
        <v>21.192705449841799</v>
      </c>
    </row>
    <row r="24" spans="1:6" x14ac:dyDescent="0.2">
      <c r="A24" s="37"/>
      <c r="B24" s="37"/>
      <c r="C24" s="37"/>
      <c r="D24" s="37"/>
      <c r="E24" s="38"/>
      <c r="F24" s="38"/>
    </row>
    <row r="25" spans="1:6" x14ac:dyDescent="0.2">
      <c r="A25" s="36" t="s">
        <v>149</v>
      </c>
      <c r="B25" s="37"/>
      <c r="C25" s="37"/>
      <c r="D25" s="37"/>
      <c r="E25" s="40">
        <v>6334.0611000000008</v>
      </c>
      <c r="F25" s="40">
        <v>90.943692446985111</v>
      </c>
    </row>
    <row r="26" spans="1:6" x14ac:dyDescent="0.2">
      <c r="A26" s="37"/>
      <c r="B26" s="37"/>
      <c r="C26" s="37"/>
      <c r="D26" s="37"/>
      <c r="E26" s="38"/>
      <c r="F26" s="38"/>
    </row>
    <row r="27" spans="1:6" x14ac:dyDescent="0.2">
      <c r="A27" s="36" t="s">
        <v>162</v>
      </c>
      <c r="B27" s="37"/>
      <c r="C27" s="37"/>
      <c r="D27" s="37"/>
      <c r="E27" s="40">
        <v>630.75628310000002</v>
      </c>
      <c r="F27" s="40">
        <v>9.06</v>
      </c>
    </row>
    <row r="28" spans="1:6" x14ac:dyDescent="0.2">
      <c r="A28" s="37"/>
      <c r="B28" s="37"/>
      <c r="C28" s="37"/>
      <c r="D28" s="37"/>
      <c r="E28" s="38"/>
      <c r="F28" s="38"/>
    </row>
    <row r="29" spans="1:6" x14ac:dyDescent="0.2">
      <c r="A29" s="41" t="s">
        <v>163</v>
      </c>
      <c r="B29" s="34"/>
      <c r="C29" s="34"/>
      <c r="D29" s="34"/>
      <c r="E29" s="42">
        <v>6964.8162831</v>
      </c>
      <c r="F29" s="42">
        <f xml:space="preserve"> ROUND(SUM(F25:F28),2)</f>
        <v>100</v>
      </c>
    </row>
    <row r="30" spans="1:6" x14ac:dyDescent="0.2">
      <c r="A30" s="29" t="s">
        <v>732</v>
      </c>
    </row>
    <row r="32" spans="1:6" x14ac:dyDescent="0.2">
      <c r="A32" s="29" t="s">
        <v>164</v>
      </c>
    </row>
    <row r="33" spans="1:9" x14ac:dyDescent="0.2">
      <c r="A33" s="29" t="s">
        <v>165</v>
      </c>
    </row>
    <row r="34" spans="1:9" x14ac:dyDescent="0.2">
      <c r="A34" s="29" t="s">
        <v>166</v>
      </c>
    </row>
    <row r="35" spans="1:9" x14ac:dyDescent="0.2">
      <c r="A35" s="31" t="s">
        <v>549</v>
      </c>
      <c r="D35" s="43">
        <v>10.009499999999999</v>
      </c>
    </row>
    <row r="36" spans="1:9" x14ac:dyDescent="0.2">
      <c r="A36" s="31" t="s">
        <v>916</v>
      </c>
      <c r="D36" s="43">
        <v>23.374700000000001</v>
      </c>
    </row>
    <row r="37" spans="1:9" x14ac:dyDescent="0.2">
      <c r="A37" s="31" t="s">
        <v>550</v>
      </c>
      <c r="D37" s="43">
        <v>10.0085</v>
      </c>
    </row>
    <row r="38" spans="1:9" x14ac:dyDescent="0.2">
      <c r="A38" s="31" t="s">
        <v>917</v>
      </c>
      <c r="D38" s="43">
        <v>22.783799999999999</v>
      </c>
    </row>
    <row r="40" spans="1:9" x14ac:dyDescent="0.2">
      <c r="A40" s="29" t="s">
        <v>171</v>
      </c>
    </row>
    <row r="41" spans="1:9" x14ac:dyDescent="0.2">
      <c r="A41" s="31" t="s">
        <v>549</v>
      </c>
      <c r="D41" s="43">
        <v>10.010199999999999</v>
      </c>
    </row>
    <row r="42" spans="1:9" x14ac:dyDescent="0.2">
      <c r="A42" s="31" t="s">
        <v>916</v>
      </c>
      <c r="D42" s="43">
        <v>24.244299999999999</v>
      </c>
    </row>
    <row r="43" spans="1:9" x14ac:dyDescent="0.2">
      <c r="A43" s="31" t="s">
        <v>550</v>
      </c>
      <c r="D43" s="43">
        <v>10.012700000000001</v>
      </c>
    </row>
    <row r="44" spans="1:9" x14ac:dyDescent="0.2">
      <c r="A44" s="31" t="s">
        <v>917</v>
      </c>
      <c r="D44" s="43">
        <v>23.5442</v>
      </c>
    </row>
    <row r="46" spans="1:9" x14ac:dyDescent="0.2">
      <c r="A46" s="29" t="s">
        <v>172</v>
      </c>
      <c r="D46" s="44"/>
    </row>
    <row r="48" spans="1:9" s="2" customFormat="1" ht="11.25" x14ac:dyDescent="0.2">
      <c r="A48" s="17" t="s">
        <v>547</v>
      </c>
      <c r="B48" s="45"/>
      <c r="C48" s="59" t="s">
        <v>551</v>
      </c>
      <c r="D48" s="60"/>
      <c r="E48" s="1"/>
      <c r="F48" s="1"/>
      <c r="H48" s="22"/>
      <c r="I48" s="1"/>
    </row>
    <row r="49" spans="1:9" s="2" customFormat="1" x14ac:dyDescent="0.2">
      <c r="A49" s="56"/>
      <c r="B49" s="57"/>
      <c r="C49" s="19" t="s">
        <v>552</v>
      </c>
      <c r="D49" s="19" t="s">
        <v>553</v>
      </c>
      <c r="E49" s="1"/>
      <c r="F49" s="1"/>
      <c r="H49" s="22"/>
      <c r="I49" s="1"/>
    </row>
    <row r="50" spans="1:9" s="2" customFormat="1" x14ac:dyDescent="0.2">
      <c r="A50" s="56" t="s">
        <v>549</v>
      </c>
      <c r="B50" s="57"/>
      <c r="C50" s="46">
        <v>0.26072993220000007</v>
      </c>
      <c r="D50" s="46">
        <v>0.24156135100000006</v>
      </c>
      <c r="E50" s="1"/>
      <c r="F50" s="1"/>
      <c r="H50" s="22"/>
      <c r="I50" s="1"/>
    </row>
    <row r="51" spans="1:9" s="2" customFormat="1" x14ac:dyDescent="0.2">
      <c r="A51" s="56" t="s">
        <v>550</v>
      </c>
      <c r="B51" s="57"/>
      <c r="C51" s="46">
        <v>0.23455832499999993</v>
      </c>
      <c r="D51" s="46">
        <v>0.21731385220000005</v>
      </c>
      <c r="E51" s="1"/>
      <c r="F51" s="1"/>
      <c r="H51" s="22"/>
      <c r="I51" s="1"/>
    </row>
    <row r="53" spans="1:9" x14ac:dyDescent="0.2">
      <c r="A53" s="29" t="s">
        <v>744</v>
      </c>
      <c r="D53" s="50">
        <v>0.13699249930990601</v>
      </c>
      <c r="E53" s="30" t="s">
        <v>745</v>
      </c>
    </row>
  </sheetData>
  <mergeCells count="5">
    <mergeCell ref="B1:E1"/>
    <mergeCell ref="C48:D48"/>
    <mergeCell ref="A49:B49"/>
    <mergeCell ref="A50:B50"/>
    <mergeCell ref="A51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67" style="31" bestFit="1" customWidth="1"/>
    <col min="3" max="3" width="14.5703125" style="31" bestFit="1" customWidth="1"/>
    <col min="4" max="4" width="9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1195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1196</v>
      </c>
      <c r="B8" s="39" t="s">
        <v>1197</v>
      </c>
      <c r="C8" s="37" t="s">
        <v>634</v>
      </c>
      <c r="D8" s="37">
        <v>400</v>
      </c>
      <c r="E8" s="38">
        <v>5068.7250000000004</v>
      </c>
      <c r="F8" s="38">
        <v>4.1162727583446097</v>
      </c>
    </row>
    <row r="9" spans="1:6" x14ac:dyDescent="0.2">
      <c r="A9" s="37" t="s">
        <v>941</v>
      </c>
      <c r="B9" s="39" t="s">
        <v>942</v>
      </c>
      <c r="C9" s="37" t="s">
        <v>628</v>
      </c>
      <c r="D9" s="37">
        <v>500</v>
      </c>
      <c r="E9" s="38">
        <v>4941.6549999999997</v>
      </c>
      <c r="F9" s="38">
        <v>4.013080184393</v>
      </c>
    </row>
    <row r="10" spans="1:6" x14ac:dyDescent="0.2">
      <c r="A10" s="37" t="s">
        <v>930</v>
      </c>
      <c r="B10" s="39" t="s">
        <v>931</v>
      </c>
      <c r="C10" s="37" t="s">
        <v>610</v>
      </c>
      <c r="D10" s="37">
        <v>350</v>
      </c>
      <c r="E10" s="38">
        <v>3569.5205000000001</v>
      </c>
      <c r="F10" s="38">
        <v>2.8987802641695102</v>
      </c>
    </row>
    <row r="11" spans="1:6" x14ac:dyDescent="0.2">
      <c r="A11" s="37" t="s">
        <v>806</v>
      </c>
      <c r="B11" s="39" t="s">
        <v>807</v>
      </c>
      <c r="C11" s="37" t="s">
        <v>610</v>
      </c>
      <c r="D11" s="37">
        <v>350</v>
      </c>
      <c r="E11" s="38">
        <v>3554.0504999999998</v>
      </c>
      <c r="F11" s="38">
        <v>2.88621719563224</v>
      </c>
    </row>
    <row r="12" spans="1:6" x14ac:dyDescent="0.2">
      <c r="A12" s="37" t="s">
        <v>835</v>
      </c>
      <c r="B12" s="39" t="s">
        <v>836</v>
      </c>
      <c r="C12" s="37" t="s">
        <v>597</v>
      </c>
      <c r="D12" s="37">
        <v>7</v>
      </c>
      <c r="E12" s="38">
        <v>3517.2024999999999</v>
      </c>
      <c r="F12" s="38">
        <v>2.8562932169986599</v>
      </c>
    </row>
    <row r="13" spans="1:6" x14ac:dyDescent="0.2">
      <c r="A13" s="37" t="s">
        <v>926</v>
      </c>
      <c r="B13" s="39" t="s">
        <v>927</v>
      </c>
      <c r="C13" s="37" t="s">
        <v>597</v>
      </c>
      <c r="D13" s="37">
        <v>7</v>
      </c>
      <c r="E13" s="38">
        <v>3509.6914999999999</v>
      </c>
      <c r="F13" s="38">
        <v>2.8501935914147301</v>
      </c>
    </row>
    <row r="14" spans="1:6" x14ac:dyDescent="0.2">
      <c r="A14" s="37" t="s">
        <v>816</v>
      </c>
      <c r="B14" s="39" t="s">
        <v>817</v>
      </c>
      <c r="C14" s="37" t="s">
        <v>610</v>
      </c>
      <c r="D14" s="37">
        <v>300</v>
      </c>
      <c r="E14" s="38">
        <v>3067.3980000000001</v>
      </c>
      <c r="F14" s="38">
        <v>2.4910104269615601</v>
      </c>
    </row>
    <row r="15" spans="1:6" x14ac:dyDescent="0.2">
      <c r="A15" s="37" t="s">
        <v>1182</v>
      </c>
      <c r="B15" s="39" t="s">
        <v>1183</v>
      </c>
      <c r="C15" s="37" t="s">
        <v>610</v>
      </c>
      <c r="D15" s="37">
        <v>300</v>
      </c>
      <c r="E15" s="38">
        <v>3049.2449999999999</v>
      </c>
      <c r="F15" s="38">
        <v>2.4762685146695702</v>
      </c>
    </row>
    <row r="16" spans="1:6" x14ac:dyDescent="0.2">
      <c r="A16" s="37" t="s">
        <v>932</v>
      </c>
      <c r="B16" s="39" t="s">
        <v>1198</v>
      </c>
      <c r="C16" s="37" t="s">
        <v>607</v>
      </c>
      <c r="D16" s="37">
        <v>250</v>
      </c>
      <c r="E16" s="38">
        <v>2609.4175</v>
      </c>
      <c r="F16" s="38">
        <v>2.11908796993281</v>
      </c>
    </row>
    <row r="17" spans="1:6" x14ac:dyDescent="0.2">
      <c r="A17" s="37" t="s">
        <v>828</v>
      </c>
      <c r="B17" s="39" t="s">
        <v>829</v>
      </c>
      <c r="C17" s="37" t="s">
        <v>619</v>
      </c>
      <c r="D17" s="37">
        <v>300</v>
      </c>
      <c r="E17" s="38">
        <v>2175.6930000000002</v>
      </c>
      <c r="F17" s="38">
        <v>1.7668636247618601</v>
      </c>
    </row>
    <row r="18" spans="1:6" x14ac:dyDescent="0.2">
      <c r="A18" s="37" t="s">
        <v>635</v>
      </c>
      <c r="B18" s="39" t="s">
        <v>636</v>
      </c>
      <c r="C18" s="37" t="s">
        <v>607</v>
      </c>
      <c r="D18" s="37">
        <v>150</v>
      </c>
      <c r="E18" s="38">
        <v>1506.2535</v>
      </c>
      <c r="F18" s="38">
        <v>1.2232169330968301</v>
      </c>
    </row>
    <row r="19" spans="1:6" x14ac:dyDescent="0.2">
      <c r="A19" s="37" t="s">
        <v>1199</v>
      </c>
      <c r="B19" s="39" t="s">
        <v>1200</v>
      </c>
      <c r="C19" s="37" t="s">
        <v>594</v>
      </c>
      <c r="D19" s="37">
        <v>45</v>
      </c>
      <c r="E19" s="38">
        <v>449.08199999999999</v>
      </c>
      <c r="F19" s="38">
        <v>0.36469605331970301</v>
      </c>
    </row>
    <row r="20" spans="1:6" x14ac:dyDescent="0.2">
      <c r="A20" s="37" t="s">
        <v>1036</v>
      </c>
      <c r="B20" s="39" t="s">
        <v>1037</v>
      </c>
      <c r="C20" s="37" t="s">
        <v>610</v>
      </c>
      <c r="D20" s="37">
        <v>40</v>
      </c>
      <c r="E20" s="38">
        <v>406.2484</v>
      </c>
      <c r="F20" s="38">
        <v>0.32991121476132201</v>
      </c>
    </row>
    <row r="21" spans="1:6" x14ac:dyDescent="0.2">
      <c r="A21" s="37" t="s">
        <v>923</v>
      </c>
      <c r="B21" s="39" t="s">
        <v>924</v>
      </c>
      <c r="C21" s="37" t="s">
        <v>925</v>
      </c>
      <c r="D21" s="37">
        <v>10</v>
      </c>
      <c r="E21" s="38">
        <v>105.9652</v>
      </c>
      <c r="F21" s="38">
        <v>8.6053527483250306E-2</v>
      </c>
    </row>
    <row r="22" spans="1:6" x14ac:dyDescent="0.2">
      <c r="A22" s="36" t="s">
        <v>149</v>
      </c>
      <c r="B22" s="37"/>
      <c r="C22" s="37"/>
      <c r="D22" s="37"/>
      <c r="E22" s="40">
        <f>SUM(E8:E21)</f>
        <v>37530.147599999997</v>
      </c>
      <c r="F22" s="40">
        <f>SUM(F8:F21)</f>
        <v>30.477945475939656</v>
      </c>
    </row>
    <row r="23" spans="1:6" x14ac:dyDescent="0.2">
      <c r="A23" s="37"/>
      <c r="B23" s="37"/>
      <c r="C23" s="37"/>
      <c r="D23" s="37"/>
      <c r="E23" s="38"/>
      <c r="F23" s="38"/>
    </row>
    <row r="24" spans="1:6" x14ac:dyDescent="0.2">
      <c r="A24" s="36" t="s">
        <v>637</v>
      </c>
      <c r="B24" s="37"/>
      <c r="C24" s="37"/>
      <c r="D24" s="37"/>
      <c r="E24" s="38"/>
      <c r="F24" s="38"/>
    </row>
    <row r="25" spans="1:6" x14ac:dyDescent="0.2">
      <c r="A25" s="37" t="s">
        <v>878</v>
      </c>
      <c r="B25" s="39" t="s">
        <v>879</v>
      </c>
      <c r="C25" s="37" t="s">
        <v>862</v>
      </c>
      <c r="D25" s="37">
        <v>580</v>
      </c>
      <c r="E25" s="38">
        <v>7999.8936000000003</v>
      </c>
      <c r="F25" s="38">
        <v>6.4966523327533796</v>
      </c>
    </row>
    <row r="26" spans="1:6" x14ac:dyDescent="0.2">
      <c r="A26" s="37" t="s">
        <v>913</v>
      </c>
      <c r="B26" s="39" t="s">
        <v>914</v>
      </c>
      <c r="C26" s="37" t="s">
        <v>915</v>
      </c>
      <c r="D26" s="37">
        <v>580</v>
      </c>
      <c r="E26" s="38">
        <v>7305.6683999999996</v>
      </c>
      <c r="F26" s="38">
        <v>5.93287736391677</v>
      </c>
    </row>
    <row r="27" spans="1:6" x14ac:dyDescent="0.2">
      <c r="A27" s="37" t="s">
        <v>1059</v>
      </c>
      <c r="B27" s="39" t="s">
        <v>1012</v>
      </c>
      <c r="C27" s="37" t="s">
        <v>649</v>
      </c>
      <c r="D27" s="37">
        <v>50</v>
      </c>
      <c r="E27" s="38">
        <v>6397.625</v>
      </c>
      <c r="F27" s="38">
        <v>5.1954622721896397</v>
      </c>
    </row>
    <row r="28" spans="1:6" x14ac:dyDescent="0.2">
      <c r="A28" s="37" t="s">
        <v>865</v>
      </c>
      <c r="B28" s="39" t="s">
        <v>866</v>
      </c>
      <c r="C28" s="37" t="s">
        <v>649</v>
      </c>
      <c r="D28" s="37">
        <v>550</v>
      </c>
      <c r="E28" s="38">
        <v>5545.4080000000004</v>
      </c>
      <c r="F28" s="38">
        <v>4.5033833724075096</v>
      </c>
    </row>
    <row r="29" spans="1:6" x14ac:dyDescent="0.2">
      <c r="A29" s="37" t="s">
        <v>1053</v>
      </c>
      <c r="B29" s="39" t="s">
        <v>1054</v>
      </c>
      <c r="C29" s="37" t="s">
        <v>649</v>
      </c>
      <c r="D29" s="37">
        <v>394</v>
      </c>
      <c r="E29" s="38">
        <v>3979.8334</v>
      </c>
      <c r="F29" s="38">
        <v>3.23199222825661</v>
      </c>
    </row>
    <row r="30" spans="1:6" x14ac:dyDescent="0.2">
      <c r="A30" s="37" t="s">
        <v>895</v>
      </c>
      <c r="B30" s="39" t="s">
        <v>896</v>
      </c>
      <c r="C30" s="37" t="s">
        <v>897</v>
      </c>
      <c r="D30" s="37">
        <v>700</v>
      </c>
      <c r="E30" s="38">
        <v>3490.4135000000001</v>
      </c>
      <c r="F30" s="38">
        <v>2.8345380752375098</v>
      </c>
    </row>
    <row r="31" spans="1:6" x14ac:dyDescent="0.2">
      <c r="A31" s="37" t="s">
        <v>910</v>
      </c>
      <c r="B31" s="39" t="s">
        <v>911</v>
      </c>
      <c r="C31" s="37" t="s">
        <v>912</v>
      </c>
      <c r="D31" s="37">
        <v>29</v>
      </c>
      <c r="E31" s="38">
        <v>3295.6093000000001</v>
      </c>
      <c r="F31" s="38">
        <v>2.6763390761457999</v>
      </c>
    </row>
    <row r="32" spans="1:6" x14ac:dyDescent="0.2">
      <c r="A32" s="37" t="s">
        <v>1057</v>
      </c>
      <c r="B32" s="39" t="s">
        <v>1058</v>
      </c>
      <c r="C32" s="37" t="s">
        <v>643</v>
      </c>
      <c r="D32" s="37">
        <v>325</v>
      </c>
      <c r="E32" s="38">
        <v>3264.5405000000001</v>
      </c>
      <c r="F32" s="38">
        <v>2.65110834157755</v>
      </c>
    </row>
    <row r="33" spans="1:6" x14ac:dyDescent="0.2">
      <c r="A33" s="37" t="s">
        <v>997</v>
      </c>
      <c r="B33" s="39" t="s">
        <v>998</v>
      </c>
      <c r="C33" s="37" t="s">
        <v>643</v>
      </c>
      <c r="D33" s="37">
        <v>320</v>
      </c>
      <c r="E33" s="38">
        <v>3230.1696000000002</v>
      </c>
      <c r="F33" s="38">
        <v>2.6231959968853902</v>
      </c>
    </row>
    <row r="34" spans="1:6" x14ac:dyDescent="0.2">
      <c r="A34" s="37" t="s">
        <v>1201</v>
      </c>
      <c r="B34" s="39" t="s">
        <v>1202</v>
      </c>
      <c r="C34" s="37" t="s">
        <v>907</v>
      </c>
      <c r="D34" s="37">
        <v>270</v>
      </c>
      <c r="E34" s="38">
        <v>3023.6111999999998</v>
      </c>
      <c r="F34" s="38">
        <v>2.4554515019823802</v>
      </c>
    </row>
    <row r="35" spans="1:6" x14ac:dyDescent="0.2">
      <c r="A35" s="37" t="s">
        <v>1046</v>
      </c>
      <c r="B35" s="39" t="s">
        <v>1047</v>
      </c>
      <c r="C35" s="37" t="s">
        <v>1048</v>
      </c>
      <c r="D35" s="37">
        <v>250</v>
      </c>
      <c r="E35" s="38">
        <v>2580.6975000000002</v>
      </c>
      <c r="F35" s="38">
        <v>2.09576467785844</v>
      </c>
    </row>
    <row r="36" spans="1:6" x14ac:dyDescent="0.2">
      <c r="A36" s="37" t="s">
        <v>1049</v>
      </c>
      <c r="B36" s="39" t="s">
        <v>1050</v>
      </c>
      <c r="C36" s="37" t="s">
        <v>1048</v>
      </c>
      <c r="D36" s="37">
        <v>250</v>
      </c>
      <c r="E36" s="38">
        <v>2575.23</v>
      </c>
      <c r="F36" s="38">
        <v>2.0913245629762498</v>
      </c>
    </row>
    <row r="37" spans="1:6" x14ac:dyDescent="0.2">
      <c r="A37" s="37" t="s">
        <v>1051</v>
      </c>
      <c r="B37" s="39" t="s">
        <v>1052</v>
      </c>
      <c r="C37" s="37" t="s">
        <v>1048</v>
      </c>
      <c r="D37" s="37">
        <v>250</v>
      </c>
      <c r="E37" s="38">
        <v>2568.56</v>
      </c>
      <c r="F37" s="38">
        <v>2.0859079070522899</v>
      </c>
    </row>
    <row r="38" spans="1:6" x14ac:dyDescent="0.2">
      <c r="A38" s="37" t="s">
        <v>1063</v>
      </c>
      <c r="B38" s="39" t="s">
        <v>1064</v>
      </c>
      <c r="C38" s="37" t="s">
        <v>891</v>
      </c>
      <c r="D38" s="37">
        <v>250</v>
      </c>
      <c r="E38" s="38">
        <v>2240.34</v>
      </c>
      <c r="F38" s="38">
        <v>1.81936295842243</v>
      </c>
    </row>
    <row r="39" spans="1:6" x14ac:dyDescent="0.2">
      <c r="A39" s="37" t="s">
        <v>892</v>
      </c>
      <c r="B39" s="39" t="s">
        <v>893</v>
      </c>
      <c r="C39" s="37" t="s">
        <v>894</v>
      </c>
      <c r="D39" s="37">
        <v>192</v>
      </c>
      <c r="E39" s="38">
        <v>2209.4188800000002</v>
      </c>
      <c r="F39" s="38">
        <v>1.7942521536513101</v>
      </c>
    </row>
    <row r="40" spans="1:6" x14ac:dyDescent="0.2">
      <c r="A40" s="37" t="s">
        <v>999</v>
      </c>
      <c r="B40" s="39" t="s">
        <v>1000</v>
      </c>
      <c r="C40" s="37" t="s">
        <v>649</v>
      </c>
      <c r="D40" s="37">
        <v>200</v>
      </c>
      <c r="E40" s="38">
        <v>2020.7280000000001</v>
      </c>
      <c r="F40" s="38">
        <v>1.6410177349183801</v>
      </c>
    </row>
    <row r="41" spans="1:6" x14ac:dyDescent="0.2">
      <c r="A41" s="37" t="s">
        <v>1126</v>
      </c>
      <c r="B41" s="39" t="s">
        <v>1127</v>
      </c>
      <c r="C41" s="37" t="s">
        <v>912</v>
      </c>
      <c r="D41" s="37">
        <v>16</v>
      </c>
      <c r="E41" s="38">
        <v>1805.8368</v>
      </c>
      <c r="F41" s="38">
        <v>1.4665062369444399</v>
      </c>
    </row>
    <row r="42" spans="1:6" x14ac:dyDescent="0.2">
      <c r="A42" s="37" t="s">
        <v>858</v>
      </c>
      <c r="B42" s="39" t="s">
        <v>859</v>
      </c>
      <c r="C42" s="37" t="s">
        <v>649</v>
      </c>
      <c r="D42" s="37">
        <v>75</v>
      </c>
      <c r="E42" s="38">
        <v>753.89475000000004</v>
      </c>
      <c r="F42" s="38">
        <v>0.61223215346739401</v>
      </c>
    </row>
    <row r="43" spans="1:6" x14ac:dyDescent="0.2">
      <c r="A43" s="36" t="s">
        <v>149</v>
      </c>
      <c r="B43" s="37"/>
      <c r="C43" s="37"/>
      <c r="D43" s="37"/>
      <c r="E43" s="40">
        <f>SUM(E25:E42)</f>
        <v>64287.478430000003</v>
      </c>
      <c r="F43" s="40">
        <f>SUM(F25:F42)</f>
        <v>52.20736894664347</v>
      </c>
    </row>
    <row r="44" spans="1:6" x14ac:dyDescent="0.2">
      <c r="A44" s="37"/>
      <c r="B44" s="37"/>
      <c r="C44" s="37"/>
      <c r="D44" s="37"/>
      <c r="E44" s="38"/>
      <c r="F44" s="38"/>
    </row>
    <row r="45" spans="1:6" x14ac:dyDescent="0.2">
      <c r="A45" s="36" t="s">
        <v>728</v>
      </c>
      <c r="B45" s="37"/>
      <c r="C45" s="37"/>
      <c r="D45" s="37"/>
      <c r="E45" s="38"/>
      <c r="F45" s="38"/>
    </row>
    <row r="46" spans="1:6" x14ac:dyDescent="0.2">
      <c r="A46" s="37" t="s">
        <v>1203</v>
      </c>
      <c r="B46" s="37" t="s">
        <v>1204</v>
      </c>
      <c r="C46" s="37" t="s">
        <v>731</v>
      </c>
      <c r="D46" s="37">
        <v>11500000</v>
      </c>
      <c r="E46" s="38">
        <v>11592</v>
      </c>
      <c r="F46" s="38">
        <v>9.4137744333596096</v>
      </c>
    </row>
    <row r="47" spans="1:6" x14ac:dyDescent="0.2">
      <c r="A47" s="37" t="s">
        <v>1205</v>
      </c>
      <c r="B47" s="37" t="s">
        <v>1206</v>
      </c>
      <c r="C47" s="37" t="s">
        <v>731</v>
      </c>
      <c r="D47" s="37">
        <v>7500000</v>
      </c>
      <c r="E47" s="38">
        <v>7751.8125</v>
      </c>
      <c r="F47" s="38">
        <v>6.2951875711436696</v>
      </c>
    </row>
    <row r="48" spans="1:6" x14ac:dyDescent="0.2">
      <c r="A48" s="36" t="s">
        <v>149</v>
      </c>
      <c r="B48" s="37"/>
      <c r="C48" s="37"/>
      <c r="D48" s="37"/>
      <c r="E48" s="40">
        <f>SUM(E46:E47)</f>
        <v>19343.8125</v>
      </c>
      <c r="F48" s="40">
        <f>SUM(F46:F47)</f>
        <v>15.708962004503279</v>
      </c>
    </row>
    <row r="49" spans="1:6" x14ac:dyDescent="0.2">
      <c r="A49" s="37"/>
      <c r="B49" s="37"/>
      <c r="C49" s="37"/>
      <c r="D49" s="37"/>
      <c r="E49" s="38"/>
      <c r="F49" s="38"/>
    </row>
    <row r="50" spans="1:6" x14ac:dyDescent="0.2">
      <c r="A50" s="36" t="s">
        <v>149</v>
      </c>
      <c r="B50" s="37"/>
      <c r="C50" s="37"/>
      <c r="D50" s="37"/>
      <c r="E50" s="40">
        <v>121161.43853</v>
      </c>
      <c r="F50" s="40">
        <v>98.394276427086396</v>
      </c>
    </row>
    <row r="51" spans="1:6" x14ac:dyDescent="0.2">
      <c r="A51" s="37"/>
      <c r="B51" s="37"/>
      <c r="C51" s="37"/>
      <c r="D51" s="37"/>
      <c r="E51" s="38"/>
      <c r="F51" s="38"/>
    </row>
    <row r="52" spans="1:6" x14ac:dyDescent="0.2">
      <c r="A52" s="36" t="s">
        <v>162</v>
      </c>
      <c r="B52" s="37"/>
      <c r="C52" s="37"/>
      <c r="D52" s="37"/>
      <c r="E52" s="40">
        <v>1977.2657557</v>
      </c>
      <c r="F52" s="40">
        <v>1.61</v>
      </c>
    </row>
    <row r="53" spans="1:6" x14ac:dyDescent="0.2">
      <c r="A53" s="37"/>
      <c r="B53" s="37"/>
      <c r="C53" s="37"/>
      <c r="D53" s="37"/>
      <c r="E53" s="38"/>
      <c r="F53" s="38"/>
    </row>
    <row r="54" spans="1:6" x14ac:dyDescent="0.2">
      <c r="A54" s="41" t="s">
        <v>163</v>
      </c>
      <c r="B54" s="34"/>
      <c r="C54" s="34"/>
      <c r="D54" s="34"/>
      <c r="E54" s="42">
        <v>123138.70575569999</v>
      </c>
      <c r="F54" s="42">
        <f xml:space="preserve"> ROUND(SUM(F50:F53),2)</f>
        <v>100</v>
      </c>
    </row>
    <row r="55" spans="1:6" x14ac:dyDescent="0.2">
      <c r="A55" s="29" t="s">
        <v>732</v>
      </c>
    </row>
    <row r="56" spans="1:6" x14ac:dyDescent="0.2">
      <c r="A56" s="29"/>
    </row>
    <row r="57" spans="1:6" x14ac:dyDescent="0.2">
      <c r="A57" s="29" t="s">
        <v>164</v>
      </c>
    </row>
    <row r="58" spans="1:6" x14ac:dyDescent="0.2">
      <c r="A58" s="29" t="s">
        <v>165</v>
      </c>
    </row>
    <row r="59" spans="1:6" x14ac:dyDescent="0.2">
      <c r="A59" s="29" t="s">
        <v>166</v>
      </c>
    </row>
    <row r="60" spans="1:6" x14ac:dyDescent="0.2">
      <c r="A60" s="31" t="s">
        <v>1207</v>
      </c>
      <c r="D60" s="43">
        <v>17.617999999999999</v>
      </c>
    </row>
    <row r="61" spans="1:6" x14ac:dyDescent="0.2">
      <c r="A61" s="31" t="s">
        <v>1208</v>
      </c>
      <c r="D61" s="43">
        <v>18.1266</v>
      </c>
    </row>
    <row r="62" spans="1:6" x14ac:dyDescent="0.2">
      <c r="A62" s="31" t="s">
        <v>916</v>
      </c>
      <c r="D62" s="43">
        <v>52.444899999999997</v>
      </c>
    </row>
    <row r="63" spans="1:6" x14ac:dyDescent="0.2">
      <c r="A63" s="31" t="s">
        <v>1209</v>
      </c>
      <c r="D63" s="43">
        <v>14.539099999999999</v>
      </c>
    </row>
    <row r="64" spans="1:6" x14ac:dyDescent="0.2">
      <c r="A64" s="31" t="s">
        <v>1173</v>
      </c>
      <c r="D64" s="43">
        <v>16.233699999999999</v>
      </c>
    </row>
    <row r="65" spans="1:4" x14ac:dyDescent="0.2">
      <c r="A65" s="31" t="s">
        <v>1174</v>
      </c>
      <c r="D65" s="43">
        <v>13.854900000000001</v>
      </c>
    </row>
    <row r="66" spans="1:4" x14ac:dyDescent="0.2">
      <c r="A66" s="31" t="s">
        <v>917</v>
      </c>
      <c r="D66" s="43">
        <v>51.128</v>
      </c>
    </row>
    <row r="67" spans="1:4" x14ac:dyDescent="0.2">
      <c r="A67" s="31" t="s">
        <v>1210</v>
      </c>
      <c r="D67" s="43">
        <v>13.9693</v>
      </c>
    </row>
    <row r="68" spans="1:4" x14ac:dyDescent="0.2">
      <c r="A68" s="31" t="s">
        <v>1175</v>
      </c>
      <c r="D68" s="43">
        <v>15.769299999999999</v>
      </c>
    </row>
    <row r="69" spans="1:4" x14ac:dyDescent="0.2">
      <c r="A69" s="31" t="s">
        <v>1176</v>
      </c>
      <c r="D69" s="43">
        <v>13.448499999999999</v>
      </c>
    </row>
    <row r="71" spans="1:4" x14ac:dyDescent="0.2">
      <c r="A71" s="29" t="s">
        <v>171</v>
      </c>
    </row>
    <row r="72" spans="1:4" x14ac:dyDescent="0.2">
      <c r="A72" s="31" t="s">
        <v>1207</v>
      </c>
      <c r="D72" s="43">
        <v>17.089700000000001</v>
      </c>
    </row>
    <row r="73" spans="1:4" x14ac:dyDescent="0.2">
      <c r="A73" s="31" t="s">
        <v>1208</v>
      </c>
      <c r="D73" s="43">
        <v>17.6815</v>
      </c>
    </row>
    <row r="74" spans="1:4" x14ac:dyDescent="0.2">
      <c r="A74" s="31" t="s">
        <v>916</v>
      </c>
      <c r="D74" s="43">
        <v>54.110100000000003</v>
      </c>
    </row>
    <row r="75" spans="1:4" x14ac:dyDescent="0.2">
      <c r="A75" s="31" t="s">
        <v>1209</v>
      </c>
      <c r="D75" s="43">
        <v>14.467700000000001</v>
      </c>
    </row>
    <row r="76" spans="1:4" x14ac:dyDescent="0.2">
      <c r="A76" s="31" t="s">
        <v>1173</v>
      </c>
      <c r="D76" s="43">
        <v>16.137599999999999</v>
      </c>
    </row>
    <row r="77" spans="1:4" x14ac:dyDescent="0.2">
      <c r="A77" s="31" t="s">
        <v>1174</v>
      </c>
      <c r="D77" s="43">
        <v>13.7372</v>
      </c>
    </row>
    <row r="78" spans="1:4" x14ac:dyDescent="0.2">
      <c r="A78" s="31" t="s">
        <v>917</v>
      </c>
      <c r="D78" s="43">
        <v>52.576300000000003</v>
      </c>
    </row>
    <row r="79" spans="1:4" x14ac:dyDescent="0.2">
      <c r="A79" s="31" t="s">
        <v>1210</v>
      </c>
      <c r="D79" s="43">
        <v>13.825699999999999</v>
      </c>
    </row>
    <row r="80" spans="1:4" x14ac:dyDescent="0.2">
      <c r="A80" s="31" t="s">
        <v>1175</v>
      </c>
      <c r="D80" s="43">
        <v>15.6044</v>
      </c>
    </row>
    <row r="81" spans="1:9" x14ac:dyDescent="0.2">
      <c r="A81" s="31" t="s">
        <v>1176</v>
      </c>
      <c r="D81" s="43">
        <v>13.271000000000001</v>
      </c>
    </row>
    <row r="83" spans="1:9" x14ac:dyDescent="0.2">
      <c r="A83" s="29" t="s">
        <v>172</v>
      </c>
      <c r="D83" s="44"/>
    </row>
    <row r="85" spans="1:9" s="2" customFormat="1" ht="12" customHeight="1" x14ac:dyDescent="0.2">
      <c r="A85" s="17" t="s">
        <v>547</v>
      </c>
      <c r="B85" s="45"/>
      <c r="C85" s="59" t="s">
        <v>551</v>
      </c>
      <c r="D85" s="60"/>
      <c r="E85" s="1"/>
      <c r="F85" s="1"/>
      <c r="H85" s="22"/>
      <c r="I85" s="1"/>
    </row>
    <row r="86" spans="1:9" s="2" customFormat="1" x14ac:dyDescent="0.2">
      <c r="A86" s="56"/>
      <c r="B86" s="57"/>
      <c r="C86" s="19" t="s">
        <v>552</v>
      </c>
      <c r="D86" s="19" t="s">
        <v>553</v>
      </c>
      <c r="E86" s="1"/>
      <c r="F86" s="1"/>
      <c r="H86" s="22"/>
      <c r="I86" s="1"/>
    </row>
    <row r="87" spans="1:9" s="2" customFormat="1" x14ac:dyDescent="0.2">
      <c r="A87" s="56" t="s">
        <v>1207</v>
      </c>
      <c r="B87" s="57"/>
      <c r="C87" s="46">
        <v>0.72226502000000004</v>
      </c>
      <c r="D87" s="46">
        <v>0.66916488000000007</v>
      </c>
      <c r="E87" s="1"/>
      <c r="F87" s="1"/>
      <c r="H87" s="22"/>
      <c r="I87" s="1"/>
    </row>
    <row r="88" spans="1:9" s="2" customFormat="1" x14ac:dyDescent="0.2">
      <c r="A88" s="56" t="s">
        <v>1208</v>
      </c>
      <c r="B88" s="57"/>
      <c r="C88" s="46">
        <v>0.72226502000000004</v>
      </c>
      <c r="D88" s="46">
        <v>0.66916488000000007</v>
      </c>
      <c r="E88" s="1"/>
      <c r="F88" s="1"/>
      <c r="H88" s="22"/>
      <c r="I88" s="1"/>
    </row>
    <row r="89" spans="1:9" s="2" customFormat="1" x14ac:dyDescent="0.2">
      <c r="A89" s="56" t="s">
        <v>1209</v>
      </c>
      <c r="B89" s="57"/>
      <c r="C89" s="46">
        <v>0.3791891355</v>
      </c>
      <c r="D89" s="46">
        <v>0.35131156200000002</v>
      </c>
      <c r="E89" s="1"/>
      <c r="F89" s="1"/>
      <c r="H89" s="22"/>
      <c r="I89" s="1"/>
    </row>
    <row r="90" spans="1:9" s="2" customFormat="1" x14ac:dyDescent="0.2">
      <c r="A90" s="56" t="s">
        <v>1173</v>
      </c>
      <c r="B90" s="57"/>
      <c r="C90" s="46">
        <v>0.43335901200000004</v>
      </c>
      <c r="D90" s="46">
        <v>0.40149892799999998</v>
      </c>
      <c r="E90" s="1"/>
      <c r="F90" s="1"/>
      <c r="H90" s="22"/>
      <c r="I90" s="1"/>
    </row>
    <row r="91" spans="1:9" s="2" customFormat="1" x14ac:dyDescent="0.2">
      <c r="A91" s="56" t="s">
        <v>1174</v>
      </c>
      <c r="B91" s="57"/>
      <c r="C91" s="46">
        <v>0.39724576100000003</v>
      </c>
      <c r="D91" s="46">
        <v>0.36804068400000001</v>
      </c>
      <c r="E91" s="1"/>
      <c r="F91" s="1"/>
      <c r="H91" s="22"/>
      <c r="I91" s="1"/>
    </row>
    <row r="92" spans="1:9" s="2" customFormat="1" x14ac:dyDescent="0.2">
      <c r="A92" s="56" t="s">
        <v>1210</v>
      </c>
      <c r="B92" s="57"/>
      <c r="C92" s="46">
        <v>0.3791891355</v>
      </c>
      <c r="D92" s="46">
        <v>0.35131156200000002</v>
      </c>
      <c r="E92" s="1"/>
      <c r="F92" s="1"/>
      <c r="H92" s="22"/>
      <c r="I92" s="1"/>
    </row>
    <row r="93" spans="1:9" s="2" customFormat="1" x14ac:dyDescent="0.2">
      <c r="A93" s="56" t="s">
        <v>1175</v>
      </c>
      <c r="B93" s="57"/>
      <c r="C93" s="46">
        <v>0.43335901200000004</v>
      </c>
      <c r="D93" s="46">
        <v>0.40149892799999998</v>
      </c>
      <c r="E93" s="1"/>
      <c r="F93" s="1"/>
      <c r="H93" s="22"/>
      <c r="I93" s="1"/>
    </row>
    <row r="94" spans="1:9" s="2" customFormat="1" x14ac:dyDescent="0.2">
      <c r="A94" s="56" t="s">
        <v>1176</v>
      </c>
      <c r="B94" s="57"/>
      <c r="C94" s="46">
        <v>0.39724576100000003</v>
      </c>
      <c r="D94" s="46">
        <v>0.36804068400000001</v>
      </c>
      <c r="E94" s="1"/>
      <c r="F94" s="1"/>
      <c r="H94" s="22"/>
      <c r="I94" s="1"/>
    </row>
    <row r="96" spans="1:9" x14ac:dyDescent="0.2">
      <c r="A96" s="29" t="s">
        <v>744</v>
      </c>
      <c r="D96" s="50">
        <v>3.3454471327982298</v>
      </c>
      <c r="E96" s="30" t="s">
        <v>745</v>
      </c>
    </row>
  </sheetData>
  <sortState ref="A25:F42">
    <sortCondition descending="1" ref="F25:F42"/>
  </sortState>
  <mergeCells count="11">
    <mergeCell ref="A90:B90"/>
    <mergeCell ref="A91:B91"/>
    <mergeCell ref="A92:B92"/>
    <mergeCell ref="A93:B93"/>
    <mergeCell ref="A94:B94"/>
    <mergeCell ref="A89:B89"/>
    <mergeCell ref="B1:E1"/>
    <mergeCell ref="C85:D85"/>
    <mergeCell ref="A86:B86"/>
    <mergeCell ref="A87:B87"/>
    <mergeCell ref="A88:B8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26.85546875" style="31" bestFit="1" customWidth="1"/>
    <col min="3" max="3" width="14.140625" style="31" bestFit="1" customWidth="1"/>
    <col min="4" max="4" width="8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B1" s="58" t="s">
        <v>1211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728</v>
      </c>
      <c r="B5" s="37"/>
      <c r="C5" s="37"/>
      <c r="D5" s="37"/>
      <c r="E5" s="38"/>
      <c r="F5" s="38"/>
    </row>
    <row r="6" spans="1:6" x14ac:dyDescent="0.2">
      <c r="A6" s="37" t="s">
        <v>1150</v>
      </c>
      <c r="B6" s="37" t="s">
        <v>1151</v>
      </c>
      <c r="C6" s="37" t="s">
        <v>731</v>
      </c>
      <c r="D6" s="37">
        <v>2225000</v>
      </c>
      <c r="E6" s="38">
        <v>2326.1151249999998</v>
      </c>
      <c r="F6" s="38">
        <v>35.183206316233097</v>
      </c>
    </row>
    <row r="7" spans="1:6" x14ac:dyDescent="0.2">
      <c r="A7" s="37" t="s">
        <v>1152</v>
      </c>
      <c r="B7" s="37" t="s">
        <v>1153</v>
      </c>
      <c r="C7" s="37" t="s">
        <v>731</v>
      </c>
      <c r="D7" s="37">
        <v>1800000</v>
      </c>
      <c r="E7" s="38">
        <v>1883.34</v>
      </c>
      <c r="F7" s="38">
        <v>28.4860964409982</v>
      </c>
    </row>
    <row r="8" spans="1:6" x14ac:dyDescent="0.2">
      <c r="A8" s="37" t="s">
        <v>1154</v>
      </c>
      <c r="B8" s="37" t="s">
        <v>1155</v>
      </c>
      <c r="C8" s="37" t="s">
        <v>731</v>
      </c>
      <c r="D8" s="37">
        <v>1175000</v>
      </c>
      <c r="E8" s="38">
        <v>1229.2850000000001</v>
      </c>
      <c r="F8" s="38">
        <v>18.5933135086986</v>
      </c>
    </row>
    <row r="9" spans="1:6" x14ac:dyDescent="0.2">
      <c r="A9" s="37" t="s">
        <v>1148</v>
      </c>
      <c r="B9" s="37" t="s">
        <v>1149</v>
      </c>
      <c r="C9" s="37" t="s">
        <v>731</v>
      </c>
      <c r="D9" s="37">
        <v>765000</v>
      </c>
      <c r="E9" s="38">
        <v>780.14700000000005</v>
      </c>
      <c r="F9" s="38">
        <v>11.7999631931332</v>
      </c>
    </row>
    <row r="10" spans="1:6" x14ac:dyDescent="0.2">
      <c r="A10" s="37" t="s">
        <v>1158</v>
      </c>
      <c r="B10" s="37" t="s">
        <v>1159</v>
      </c>
      <c r="C10" s="37" t="s">
        <v>731</v>
      </c>
      <c r="D10" s="37">
        <v>100000</v>
      </c>
      <c r="E10" s="38">
        <v>99.915000000000006</v>
      </c>
      <c r="F10" s="38">
        <v>1.5112450889920701</v>
      </c>
    </row>
    <row r="11" spans="1:6" x14ac:dyDescent="0.2">
      <c r="A11" s="36" t="s">
        <v>149</v>
      </c>
      <c r="B11" s="37"/>
      <c r="C11" s="37"/>
      <c r="D11" s="37"/>
      <c r="E11" s="40">
        <f>SUM(E6:E10)</f>
        <v>6318.8021249999993</v>
      </c>
      <c r="F11" s="40">
        <f>SUM(F6:F10)</f>
        <v>95.573824548055157</v>
      </c>
    </row>
    <row r="12" spans="1:6" x14ac:dyDescent="0.2">
      <c r="A12" s="37"/>
      <c r="B12" s="37"/>
      <c r="C12" s="37"/>
      <c r="D12" s="37"/>
      <c r="E12" s="38"/>
      <c r="F12" s="38"/>
    </row>
    <row r="13" spans="1:6" x14ac:dyDescent="0.2">
      <c r="A13" s="36" t="s">
        <v>149</v>
      </c>
      <c r="B13" s="37"/>
      <c r="C13" s="37"/>
      <c r="D13" s="37"/>
      <c r="E13" s="40">
        <v>6318.8021249999993</v>
      </c>
      <c r="F13" s="40">
        <v>95.573824548055157</v>
      </c>
    </row>
    <row r="14" spans="1:6" x14ac:dyDescent="0.2">
      <c r="A14" s="37"/>
      <c r="B14" s="37"/>
      <c r="C14" s="37"/>
      <c r="D14" s="37"/>
      <c r="E14" s="38"/>
      <c r="F14" s="38"/>
    </row>
    <row r="15" spans="1:6" x14ac:dyDescent="0.2">
      <c r="A15" s="36" t="s">
        <v>162</v>
      </c>
      <c r="B15" s="37"/>
      <c r="C15" s="37"/>
      <c r="D15" s="37"/>
      <c r="E15" s="40">
        <v>292.63587680000001</v>
      </c>
      <c r="F15" s="40">
        <v>4.43</v>
      </c>
    </row>
    <row r="16" spans="1:6" x14ac:dyDescent="0.2">
      <c r="A16" s="37"/>
      <c r="B16" s="37"/>
      <c r="C16" s="37"/>
      <c r="D16" s="37"/>
      <c r="E16" s="38"/>
      <c r="F16" s="38"/>
    </row>
    <row r="17" spans="1:6" x14ac:dyDescent="0.2">
      <c r="A17" s="41" t="s">
        <v>163</v>
      </c>
      <c r="B17" s="34"/>
      <c r="C17" s="34"/>
      <c r="D17" s="34"/>
      <c r="E17" s="42">
        <v>6611.4358768000002</v>
      </c>
      <c r="F17" s="42">
        <f xml:space="preserve"> ROUND(SUM(F13:F16),2)</f>
        <v>100</v>
      </c>
    </row>
    <row r="19" spans="1:6" x14ac:dyDescent="0.2">
      <c r="A19" s="29"/>
    </row>
    <row r="21" spans="1:6" x14ac:dyDescent="0.2">
      <c r="A21" s="29" t="s">
        <v>164</v>
      </c>
    </row>
    <row r="22" spans="1:6" x14ac:dyDescent="0.2">
      <c r="A22" s="29" t="s">
        <v>165</v>
      </c>
    </row>
    <row r="23" spans="1:6" x14ac:dyDescent="0.2">
      <c r="A23" s="29" t="s">
        <v>166</v>
      </c>
    </row>
    <row r="24" spans="1:6" x14ac:dyDescent="0.2">
      <c r="A24" s="31" t="s">
        <v>1212</v>
      </c>
      <c r="D24" s="43">
        <v>11.099500000000001</v>
      </c>
    </row>
    <row r="25" spans="1:6" x14ac:dyDescent="0.2">
      <c r="A25" s="31" t="s">
        <v>1213</v>
      </c>
      <c r="D25" s="43">
        <v>48.030700000000003</v>
      </c>
    </row>
    <row r="26" spans="1:6" x14ac:dyDescent="0.2">
      <c r="A26" s="31" t="s">
        <v>1214</v>
      </c>
      <c r="D26" s="43">
        <v>11.4216</v>
      </c>
    </row>
    <row r="27" spans="1:6" x14ac:dyDescent="0.2">
      <c r="A27" s="31" t="s">
        <v>1215</v>
      </c>
      <c r="D27" s="43">
        <v>48.966799999999999</v>
      </c>
    </row>
    <row r="28" spans="1:6" x14ac:dyDescent="0.2">
      <c r="A28" s="31" t="s">
        <v>1216</v>
      </c>
      <c r="D28" s="43">
        <v>21.256599999999999</v>
      </c>
    </row>
    <row r="29" spans="1:6" x14ac:dyDescent="0.2">
      <c r="A29" s="31" t="s">
        <v>1217</v>
      </c>
      <c r="D29" s="43">
        <v>21.096299999999999</v>
      </c>
    </row>
    <row r="30" spans="1:6" x14ac:dyDescent="0.2">
      <c r="A30" s="31" t="s">
        <v>1218</v>
      </c>
      <c r="D30" s="43">
        <v>21.096299999999999</v>
      </c>
    </row>
    <row r="32" spans="1:6" x14ac:dyDescent="0.2">
      <c r="A32" s="29" t="s">
        <v>171</v>
      </c>
    </row>
    <row r="33" spans="1:9" x14ac:dyDescent="0.2">
      <c r="A33" s="31" t="s">
        <v>1212</v>
      </c>
      <c r="D33" s="43">
        <v>11.3584</v>
      </c>
    </row>
    <row r="34" spans="1:9" x14ac:dyDescent="0.2">
      <c r="A34" s="31" t="s">
        <v>1213</v>
      </c>
      <c r="D34" s="43">
        <v>51.146599999999999</v>
      </c>
    </row>
    <row r="35" spans="1:9" x14ac:dyDescent="0.2">
      <c r="A35" s="31" t="s">
        <v>1214</v>
      </c>
      <c r="D35" s="43">
        <v>11.7728</v>
      </c>
    </row>
    <row r="36" spans="1:9" x14ac:dyDescent="0.2">
      <c r="A36" s="31" t="s">
        <v>1215</v>
      </c>
      <c r="D36" s="43">
        <v>52.432899999999997</v>
      </c>
    </row>
    <row r="37" spans="1:9" x14ac:dyDescent="0.2">
      <c r="A37" s="31" t="s">
        <v>1216</v>
      </c>
      <c r="D37" s="43">
        <v>22.7577</v>
      </c>
    </row>
    <row r="38" spans="1:9" x14ac:dyDescent="0.2">
      <c r="A38" s="31" t="s">
        <v>1217</v>
      </c>
      <c r="D38" s="43">
        <v>22.4649</v>
      </c>
    </row>
    <row r="39" spans="1:9" x14ac:dyDescent="0.2">
      <c r="A39" s="31" t="s">
        <v>1218</v>
      </c>
      <c r="D39" s="43">
        <v>22.4649</v>
      </c>
    </row>
    <row r="41" spans="1:9" x14ac:dyDescent="0.2">
      <c r="A41" s="29" t="s">
        <v>172</v>
      </c>
      <c r="D41" s="44"/>
    </row>
    <row r="43" spans="1:9" s="2" customFormat="1" ht="10.5" customHeight="1" x14ac:dyDescent="0.2">
      <c r="A43" s="17" t="s">
        <v>547</v>
      </c>
      <c r="B43" s="45"/>
      <c r="C43" s="59" t="s">
        <v>551</v>
      </c>
      <c r="D43" s="60"/>
      <c r="E43" s="1"/>
      <c r="F43" s="1"/>
      <c r="H43" s="22"/>
      <c r="I43" s="1"/>
    </row>
    <row r="44" spans="1:9" s="2" customFormat="1" x14ac:dyDescent="0.2">
      <c r="A44" s="56"/>
      <c r="B44" s="57"/>
      <c r="C44" s="19" t="s">
        <v>552</v>
      </c>
      <c r="D44" s="19" t="s">
        <v>553</v>
      </c>
      <c r="E44" s="1"/>
      <c r="F44" s="1"/>
      <c r="H44" s="22"/>
      <c r="I44" s="1"/>
    </row>
    <row r="45" spans="1:9" s="2" customFormat="1" x14ac:dyDescent="0.2">
      <c r="A45" s="56" t="s">
        <v>1219</v>
      </c>
      <c r="B45" s="57"/>
      <c r="C45" s="46">
        <v>0.325019259</v>
      </c>
      <c r="D45" s="46">
        <v>0.30112419600000001</v>
      </c>
      <c r="E45" s="1"/>
      <c r="F45" s="1"/>
      <c r="H45" s="22"/>
      <c r="I45" s="1"/>
    </row>
    <row r="46" spans="1:9" s="2" customFormat="1" x14ac:dyDescent="0.2">
      <c r="A46" s="56" t="s">
        <v>1220</v>
      </c>
      <c r="B46" s="57"/>
      <c r="C46" s="46">
        <v>0.325019259</v>
      </c>
      <c r="D46" s="46">
        <v>0.30112419600000001</v>
      </c>
      <c r="E46" s="1"/>
      <c r="F46" s="1"/>
      <c r="H46" s="22"/>
      <c r="I46" s="1"/>
    </row>
    <row r="48" spans="1:9" x14ac:dyDescent="0.2">
      <c r="A48" s="29" t="s">
        <v>744</v>
      </c>
      <c r="D48" s="50">
        <v>21.4732087911554</v>
      </c>
      <c r="E48" s="30" t="s">
        <v>745</v>
      </c>
    </row>
  </sheetData>
  <mergeCells count="5">
    <mergeCell ref="B1:E1"/>
    <mergeCell ref="C43:D43"/>
    <mergeCell ref="A44:B44"/>
    <mergeCell ref="A45:B45"/>
    <mergeCell ref="A46:B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26.85546875" style="31" bestFit="1" customWidth="1"/>
    <col min="3" max="3" width="14.140625" style="31" bestFit="1" customWidth="1"/>
    <col min="4" max="4" width="9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B1" s="58" t="s">
        <v>1221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728</v>
      </c>
      <c r="B5" s="37"/>
      <c r="C5" s="37"/>
      <c r="D5" s="37"/>
      <c r="E5" s="38"/>
      <c r="F5" s="38"/>
    </row>
    <row r="6" spans="1:6" x14ac:dyDescent="0.2">
      <c r="A6" s="37" t="s">
        <v>1150</v>
      </c>
      <c r="B6" s="37" t="s">
        <v>1151</v>
      </c>
      <c r="C6" s="37" t="s">
        <v>731</v>
      </c>
      <c r="D6" s="37">
        <v>14625000</v>
      </c>
      <c r="E6" s="38">
        <v>15289.63313</v>
      </c>
      <c r="F6" s="38">
        <v>42.474375109294201</v>
      </c>
    </row>
    <row r="7" spans="1:6" x14ac:dyDescent="0.2">
      <c r="A7" s="37" t="s">
        <v>1154</v>
      </c>
      <c r="B7" s="37" t="s">
        <v>1155</v>
      </c>
      <c r="C7" s="37" t="s">
        <v>731</v>
      </c>
      <c r="D7" s="37">
        <v>8725000</v>
      </c>
      <c r="E7" s="38">
        <v>9128.0949999999993</v>
      </c>
      <c r="F7" s="38">
        <v>25.357713148953302</v>
      </c>
    </row>
    <row r="8" spans="1:6" x14ac:dyDescent="0.2">
      <c r="A8" s="37" t="s">
        <v>1152</v>
      </c>
      <c r="B8" s="37" t="s">
        <v>1153</v>
      </c>
      <c r="C8" s="37" t="s">
        <v>731</v>
      </c>
      <c r="D8" s="37">
        <v>6750000</v>
      </c>
      <c r="E8" s="38">
        <v>7062.5249999999996</v>
      </c>
      <c r="F8" s="38">
        <v>19.619590183637602</v>
      </c>
    </row>
    <row r="9" spans="1:6" x14ac:dyDescent="0.2">
      <c r="A9" s="37" t="s">
        <v>1148</v>
      </c>
      <c r="B9" s="37" t="s">
        <v>1149</v>
      </c>
      <c r="C9" s="37" t="s">
        <v>731</v>
      </c>
      <c r="D9" s="37">
        <v>2360000</v>
      </c>
      <c r="E9" s="38">
        <v>2406.7280000000001</v>
      </c>
      <c r="F9" s="38">
        <v>6.6858548526887596</v>
      </c>
    </row>
    <row r="10" spans="1:6" x14ac:dyDescent="0.2">
      <c r="A10" s="37" t="s">
        <v>1158</v>
      </c>
      <c r="B10" s="37" t="s">
        <v>1159</v>
      </c>
      <c r="C10" s="37" t="s">
        <v>731</v>
      </c>
      <c r="D10" s="37">
        <v>850000</v>
      </c>
      <c r="E10" s="38">
        <v>849.27750000000003</v>
      </c>
      <c r="F10" s="38">
        <v>2.35928035683899</v>
      </c>
    </row>
    <row r="11" spans="1:6" x14ac:dyDescent="0.2">
      <c r="A11" s="37" t="s">
        <v>1156</v>
      </c>
      <c r="B11" s="37" t="s">
        <v>1157</v>
      </c>
      <c r="C11" s="37" t="s">
        <v>731</v>
      </c>
      <c r="D11" s="37">
        <v>100000</v>
      </c>
      <c r="E11" s="38">
        <v>100.84</v>
      </c>
      <c r="F11" s="38">
        <v>0.28013203126615699</v>
      </c>
    </row>
    <row r="12" spans="1:6" x14ac:dyDescent="0.2">
      <c r="A12" s="36" t="s">
        <v>149</v>
      </c>
      <c r="B12" s="37"/>
      <c r="C12" s="37"/>
      <c r="D12" s="37"/>
      <c r="E12" s="40">
        <f>SUM(E6:E11)</f>
        <v>34837.098629999993</v>
      </c>
      <c r="F12" s="40">
        <f>SUM(F6:F11)</f>
        <v>96.776945682679013</v>
      </c>
    </row>
    <row r="13" spans="1:6" x14ac:dyDescent="0.2">
      <c r="A13" s="37"/>
      <c r="B13" s="37"/>
      <c r="C13" s="37"/>
      <c r="D13" s="37"/>
      <c r="E13" s="38"/>
      <c r="F13" s="38"/>
    </row>
    <row r="14" spans="1:6" x14ac:dyDescent="0.2">
      <c r="A14" s="36" t="s">
        <v>149</v>
      </c>
      <c r="B14" s="37"/>
      <c r="C14" s="37"/>
      <c r="D14" s="37"/>
      <c r="E14" s="40">
        <v>34837.098629999993</v>
      </c>
      <c r="F14" s="40">
        <v>96.776945682679013</v>
      </c>
    </row>
    <row r="15" spans="1:6" x14ac:dyDescent="0.2">
      <c r="A15" s="37"/>
      <c r="B15" s="37"/>
      <c r="C15" s="37"/>
      <c r="D15" s="37"/>
      <c r="E15" s="38"/>
      <c r="F15" s="38"/>
    </row>
    <row r="16" spans="1:6" x14ac:dyDescent="0.2">
      <c r="A16" s="36" t="s">
        <v>162</v>
      </c>
      <c r="B16" s="37"/>
      <c r="C16" s="37"/>
      <c r="D16" s="37"/>
      <c r="E16" s="40">
        <v>1160.2115335000001</v>
      </c>
      <c r="F16" s="40">
        <v>3.22</v>
      </c>
    </row>
    <row r="17" spans="1:6" x14ac:dyDescent="0.2">
      <c r="A17" s="37"/>
      <c r="B17" s="37"/>
      <c r="C17" s="37"/>
      <c r="D17" s="37"/>
      <c r="E17" s="38"/>
      <c r="F17" s="38"/>
    </row>
    <row r="18" spans="1:6" x14ac:dyDescent="0.2">
      <c r="A18" s="41" t="s">
        <v>163</v>
      </c>
      <c r="B18" s="34"/>
      <c r="C18" s="34"/>
      <c r="D18" s="34"/>
      <c r="E18" s="42">
        <v>35997.311533499997</v>
      </c>
      <c r="F18" s="42">
        <f xml:space="preserve"> ROUND(SUM(F14:F17),2)</f>
        <v>100</v>
      </c>
    </row>
    <row r="20" spans="1:6" x14ac:dyDescent="0.2">
      <c r="A20" s="29" t="s">
        <v>164</v>
      </c>
    </row>
    <row r="21" spans="1:6" x14ac:dyDescent="0.2">
      <c r="A21" s="29" t="s">
        <v>165</v>
      </c>
    </row>
    <row r="22" spans="1:6" x14ac:dyDescent="0.2">
      <c r="A22" s="29" t="s">
        <v>166</v>
      </c>
    </row>
    <row r="23" spans="1:6" x14ac:dyDescent="0.2">
      <c r="A23" s="31" t="s">
        <v>1222</v>
      </c>
      <c r="D23" s="43">
        <v>34.6417</v>
      </c>
    </row>
    <row r="24" spans="1:6" x14ac:dyDescent="0.2">
      <c r="A24" s="31" t="s">
        <v>1219</v>
      </c>
      <c r="D24" s="43">
        <v>11.559200000000001</v>
      </c>
    </row>
    <row r="25" spans="1:6" x14ac:dyDescent="0.2">
      <c r="A25" s="31" t="s">
        <v>1223</v>
      </c>
      <c r="D25" s="43">
        <v>33.630099999999999</v>
      </c>
    </row>
    <row r="26" spans="1:6" x14ac:dyDescent="0.2">
      <c r="A26" s="31" t="s">
        <v>1220</v>
      </c>
      <c r="D26" s="43">
        <v>11.185499999999999</v>
      </c>
    </row>
    <row r="28" spans="1:6" x14ac:dyDescent="0.2">
      <c r="A28" s="29" t="s">
        <v>171</v>
      </c>
    </row>
    <row r="29" spans="1:6" x14ac:dyDescent="0.2">
      <c r="A29" s="31" t="s">
        <v>1222</v>
      </c>
      <c r="D29" s="43">
        <v>37.151400000000002</v>
      </c>
    </row>
    <row r="30" spans="1:6" x14ac:dyDescent="0.2">
      <c r="A30" s="31" t="s">
        <v>1219</v>
      </c>
      <c r="D30" s="43">
        <v>11.932600000000001</v>
      </c>
    </row>
    <row r="31" spans="1:6" x14ac:dyDescent="0.2">
      <c r="A31" s="31" t="s">
        <v>1223</v>
      </c>
      <c r="D31" s="43">
        <v>35.886699999999998</v>
      </c>
    </row>
    <row r="32" spans="1:6" x14ac:dyDescent="0.2">
      <c r="A32" s="31" t="s">
        <v>1220</v>
      </c>
      <c r="D32" s="43">
        <v>11.4748</v>
      </c>
    </row>
    <row r="34" spans="1:9" x14ac:dyDescent="0.2">
      <c r="A34" s="29" t="s">
        <v>172</v>
      </c>
      <c r="D34" s="44"/>
    </row>
    <row r="36" spans="1:9" s="2" customFormat="1" ht="11.25" x14ac:dyDescent="0.2">
      <c r="A36" s="17" t="s">
        <v>547</v>
      </c>
      <c r="B36" s="45"/>
      <c r="C36" s="59" t="s">
        <v>551</v>
      </c>
      <c r="D36" s="60"/>
      <c r="E36" s="1"/>
      <c r="F36" s="1"/>
      <c r="H36" s="22"/>
      <c r="I36" s="1"/>
    </row>
    <row r="37" spans="1:9" s="2" customFormat="1" x14ac:dyDescent="0.2">
      <c r="A37" s="56"/>
      <c r="B37" s="57"/>
      <c r="C37" s="19" t="s">
        <v>552</v>
      </c>
      <c r="D37" s="19" t="s">
        <v>553</v>
      </c>
      <c r="E37" s="1"/>
      <c r="F37" s="1"/>
      <c r="H37" s="22"/>
      <c r="I37" s="1"/>
    </row>
    <row r="38" spans="1:9" s="2" customFormat="1" x14ac:dyDescent="0.2">
      <c r="A38" s="56" t="s">
        <v>1219</v>
      </c>
      <c r="B38" s="57"/>
      <c r="C38" s="46">
        <v>0.325019259</v>
      </c>
      <c r="D38" s="46">
        <v>0.30112419600000001</v>
      </c>
      <c r="E38" s="1"/>
      <c r="F38" s="1"/>
      <c r="H38" s="22"/>
      <c r="I38" s="1"/>
    </row>
    <row r="39" spans="1:9" s="2" customFormat="1" x14ac:dyDescent="0.2">
      <c r="A39" s="56" t="s">
        <v>1220</v>
      </c>
      <c r="B39" s="57"/>
      <c r="C39" s="46">
        <v>0.325019259</v>
      </c>
      <c r="D39" s="46">
        <v>0.30112419600000001</v>
      </c>
      <c r="E39" s="1"/>
      <c r="F39" s="1"/>
      <c r="H39" s="22"/>
      <c r="I39" s="1"/>
    </row>
    <row r="41" spans="1:9" x14ac:dyDescent="0.2">
      <c r="A41" s="29" t="s">
        <v>744</v>
      </c>
      <c r="D41" s="50">
        <v>21.520139963081299</v>
      </c>
      <c r="E41" s="30" t="s">
        <v>745</v>
      </c>
    </row>
  </sheetData>
  <mergeCells count="5">
    <mergeCell ref="B1:E1"/>
    <mergeCell ref="C36:D36"/>
    <mergeCell ref="A37:B37"/>
    <mergeCell ref="A38:B38"/>
    <mergeCell ref="A39:B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66.5703125" style="31" bestFit="1" customWidth="1"/>
    <col min="3" max="3" width="18.5703125" style="31" customWidth="1"/>
    <col min="4" max="4" width="8.7109375" style="31" bestFit="1" customWidth="1"/>
    <col min="5" max="5" width="23" style="30" bestFit="1" customWidth="1"/>
    <col min="6" max="6" width="13.5703125" style="30" bestFit="1" customWidth="1"/>
    <col min="7" max="16384" width="9.140625" style="31"/>
  </cols>
  <sheetData>
    <row r="1" spans="1:6" x14ac:dyDescent="0.2">
      <c r="A1" s="29"/>
      <c r="B1" s="58" t="s">
        <v>1224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1225</v>
      </c>
      <c r="B8" s="39" t="s">
        <v>1226</v>
      </c>
      <c r="C8" s="37" t="s">
        <v>634</v>
      </c>
      <c r="D8" s="37">
        <v>250</v>
      </c>
      <c r="E8" s="38">
        <v>2505.4299999999998</v>
      </c>
      <c r="F8" s="38">
        <v>8.0816659411744993</v>
      </c>
    </row>
    <row r="9" spans="1:6" x14ac:dyDescent="0.2">
      <c r="A9" s="37" t="s">
        <v>1227</v>
      </c>
      <c r="B9" s="39" t="s">
        <v>1228</v>
      </c>
      <c r="C9" s="37" t="s">
        <v>634</v>
      </c>
      <c r="D9" s="37">
        <v>250</v>
      </c>
      <c r="E9" s="38">
        <v>2504.0865829999998</v>
      </c>
      <c r="F9" s="38">
        <v>8.0773325343685993</v>
      </c>
    </row>
    <row r="10" spans="1:6" x14ac:dyDescent="0.2">
      <c r="A10" s="37" t="s">
        <v>1229</v>
      </c>
      <c r="B10" s="39" t="s">
        <v>1230</v>
      </c>
      <c r="C10" s="37" t="s">
        <v>634</v>
      </c>
      <c r="D10" s="37">
        <v>230</v>
      </c>
      <c r="E10" s="38">
        <v>2293.6658000000002</v>
      </c>
      <c r="F10" s="38">
        <v>7.3985865804659303</v>
      </c>
    </row>
    <row r="11" spans="1:6" x14ac:dyDescent="0.2">
      <c r="A11" s="37" t="s">
        <v>972</v>
      </c>
      <c r="B11" s="39" t="s">
        <v>973</v>
      </c>
      <c r="C11" s="37" t="s">
        <v>925</v>
      </c>
      <c r="D11" s="37">
        <v>195</v>
      </c>
      <c r="E11" s="38">
        <v>1386.6157499999999</v>
      </c>
      <c r="F11" s="38">
        <v>4.4727512962929001</v>
      </c>
    </row>
    <row r="12" spans="1:6" x14ac:dyDescent="0.2">
      <c r="A12" s="37" t="s">
        <v>923</v>
      </c>
      <c r="B12" s="39" t="s">
        <v>924</v>
      </c>
      <c r="C12" s="37" t="s">
        <v>925</v>
      </c>
      <c r="D12" s="37">
        <v>130</v>
      </c>
      <c r="E12" s="38">
        <v>1377.5476000000001</v>
      </c>
      <c r="F12" s="38">
        <v>4.4435005253655699</v>
      </c>
    </row>
    <row r="13" spans="1:6" x14ac:dyDescent="0.2">
      <c r="A13" s="37" t="s">
        <v>818</v>
      </c>
      <c r="B13" s="39" t="s">
        <v>819</v>
      </c>
      <c r="C13" s="37" t="s">
        <v>820</v>
      </c>
      <c r="D13" s="37">
        <v>130</v>
      </c>
      <c r="E13" s="38">
        <v>1308.0119</v>
      </c>
      <c r="F13" s="38">
        <v>4.2192019824465001</v>
      </c>
    </row>
    <row r="14" spans="1:6" x14ac:dyDescent="0.2">
      <c r="A14" s="37" t="s">
        <v>1199</v>
      </c>
      <c r="B14" s="39" t="s">
        <v>1200</v>
      </c>
      <c r="C14" s="37" t="s">
        <v>594</v>
      </c>
      <c r="D14" s="37">
        <v>125</v>
      </c>
      <c r="E14" s="38">
        <v>1247.45</v>
      </c>
      <c r="F14" s="38">
        <v>4.0238498694108902</v>
      </c>
    </row>
    <row r="15" spans="1:6" x14ac:dyDescent="0.2">
      <c r="A15" s="37" t="s">
        <v>603</v>
      </c>
      <c r="B15" s="39" t="s">
        <v>604</v>
      </c>
      <c r="C15" s="37" t="s">
        <v>594</v>
      </c>
      <c r="D15" s="37">
        <v>100</v>
      </c>
      <c r="E15" s="38">
        <v>1007.433</v>
      </c>
      <c r="F15" s="38">
        <v>3.2496365750051899</v>
      </c>
    </row>
    <row r="16" spans="1:6" x14ac:dyDescent="0.2">
      <c r="A16" s="37" t="s">
        <v>1231</v>
      </c>
      <c r="B16" s="39" t="s">
        <v>1232</v>
      </c>
      <c r="C16" s="37" t="s">
        <v>1233</v>
      </c>
      <c r="D16" s="37">
        <v>100</v>
      </c>
      <c r="E16" s="38">
        <v>1006.221</v>
      </c>
      <c r="F16" s="38">
        <v>3.24572707479137</v>
      </c>
    </row>
    <row r="17" spans="1:6" x14ac:dyDescent="0.2">
      <c r="A17" s="37" t="s">
        <v>632</v>
      </c>
      <c r="B17" s="39" t="s">
        <v>633</v>
      </c>
      <c r="C17" s="37" t="s">
        <v>634</v>
      </c>
      <c r="D17" s="37">
        <v>100</v>
      </c>
      <c r="E17" s="38">
        <v>1001.402</v>
      </c>
      <c r="F17" s="38">
        <v>3.2301826180831301</v>
      </c>
    </row>
    <row r="18" spans="1:6" x14ac:dyDescent="0.2">
      <c r="A18" s="37" t="s">
        <v>1234</v>
      </c>
      <c r="B18" s="39" t="s">
        <v>1235</v>
      </c>
      <c r="C18" s="37" t="s">
        <v>634</v>
      </c>
      <c r="D18" s="37">
        <v>10</v>
      </c>
      <c r="E18" s="38">
        <v>101.10550000000001</v>
      </c>
      <c r="F18" s="38">
        <v>0.32613199164032403</v>
      </c>
    </row>
    <row r="19" spans="1:6" x14ac:dyDescent="0.2">
      <c r="A19" s="36" t="s">
        <v>149</v>
      </c>
      <c r="B19" s="37"/>
      <c r="C19" s="37"/>
      <c r="D19" s="37"/>
      <c r="E19" s="40">
        <f>SUM(E8:E18)</f>
        <v>15738.969133000001</v>
      </c>
      <c r="F19" s="40">
        <f>SUM(F8:F18)</f>
        <v>50.768566989044899</v>
      </c>
    </row>
    <row r="20" spans="1:6" x14ac:dyDescent="0.2">
      <c r="A20" s="37"/>
      <c r="B20" s="37"/>
      <c r="C20" s="37"/>
      <c r="D20" s="37"/>
      <c r="E20" s="38"/>
      <c r="F20" s="38"/>
    </row>
    <row r="21" spans="1:6" x14ac:dyDescent="0.2">
      <c r="A21" s="36" t="s">
        <v>637</v>
      </c>
      <c r="B21" s="37"/>
      <c r="C21" s="37"/>
      <c r="D21" s="37"/>
      <c r="E21" s="38"/>
      <c r="F21" s="38"/>
    </row>
    <row r="22" spans="1:6" x14ac:dyDescent="0.2">
      <c r="A22" s="37" t="s">
        <v>1236</v>
      </c>
      <c r="B22" s="39" t="s">
        <v>1237</v>
      </c>
      <c r="C22" s="37" t="s">
        <v>634</v>
      </c>
      <c r="D22" s="37">
        <v>50</v>
      </c>
      <c r="E22" s="38">
        <v>501.74450000000002</v>
      </c>
      <c r="F22" s="38">
        <v>1.61845728550454</v>
      </c>
    </row>
    <row r="23" spans="1:6" x14ac:dyDescent="0.2">
      <c r="A23" s="36" t="s">
        <v>149</v>
      </c>
      <c r="B23" s="37"/>
      <c r="C23" s="37"/>
      <c r="D23" s="37"/>
      <c r="E23" s="40">
        <f>SUM(E22:E22)</f>
        <v>501.74450000000002</v>
      </c>
      <c r="F23" s="40">
        <f>SUM(F22:F22)</f>
        <v>1.61845728550454</v>
      </c>
    </row>
    <row r="24" spans="1:6" x14ac:dyDescent="0.2">
      <c r="A24" s="37"/>
      <c r="B24" s="37"/>
      <c r="C24" s="37"/>
      <c r="D24" s="37"/>
      <c r="E24" s="38"/>
      <c r="F24" s="38"/>
    </row>
    <row r="25" spans="1:6" x14ac:dyDescent="0.2">
      <c r="A25" s="36" t="s">
        <v>657</v>
      </c>
      <c r="B25" s="37"/>
      <c r="C25" s="37"/>
      <c r="D25" s="37"/>
      <c r="E25" s="38"/>
      <c r="F25" s="38"/>
    </row>
    <row r="26" spans="1:6" x14ac:dyDescent="0.2">
      <c r="A26" s="36" t="s">
        <v>658</v>
      </c>
      <c r="B26" s="37"/>
      <c r="C26" s="37"/>
      <c r="D26" s="37"/>
      <c r="E26" s="38"/>
      <c r="F26" s="38"/>
    </row>
    <row r="27" spans="1:6" x14ac:dyDescent="0.2">
      <c r="A27" s="37" t="s">
        <v>1238</v>
      </c>
      <c r="B27" s="39" t="s">
        <v>1239</v>
      </c>
      <c r="C27" s="37" t="s">
        <v>664</v>
      </c>
      <c r="D27" s="37">
        <v>2500</v>
      </c>
      <c r="E27" s="38">
        <v>2471.4425000000001</v>
      </c>
      <c r="F27" s="38">
        <v>7.9720338136851403</v>
      </c>
    </row>
    <row r="28" spans="1:6" x14ac:dyDescent="0.2">
      <c r="A28" s="37" t="s">
        <v>1240</v>
      </c>
      <c r="B28" s="39" t="s">
        <v>1241</v>
      </c>
      <c r="C28" s="37" t="s">
        <v>689</v>
      </c>
      <c r="D28" s="37">
        <v>2500</v>
      </c>
      <c r="E28" s="38">
        <v>2460.4499999999998</v>
      </c>
      <c r="F28" s="38">
        <v>7.9365757434702999</v>
      </c>
    </row>
    <row r="29" spans="1:6" x14ac:dyDescent="0.2">
      <c r="A29" s="37" t="s">
        <v>667</v>
      </c>
      <c r="B29" s="39" t="s">
        <v>668</v>
      </c>
      <c r="C29" s="37" t="s">
        <v>664</v>
      </c>
      <c r="D29" s="37">
        <v>2100</v>
      </c>
      <c r="E29" s="38">
        <v>2086.1631000000002</v>
      </c>
      <c r="F29" s="38">
        <v>6.7292533708804498</v>
      </c>
    </row>
    <row r="30" spans="1:6" x14ac:dyDescent="0.2">
      <c r="A30" s="37" t="s">
        <v>675</v>
      </c>
      <c r="B30" s="39" t="s">
        <v>676</v>
      </c>
      <c r="C30" s="37" t="s">
        <v>664</v>
      </c>
      <c r="D30" s="37">
        <v>1000</v>
      </c>
      <c r="E30" s="38">
        <v>970.76300000000003</v>
      </c>
      <c r="F30" s="38">
        <v>3.13135161391553</v>
      </c>
    </row>
    <row r="31" spans="1:6" x14ac:dyDescent="0.2">
      <c r="A31" s="37" t="s">
        <v>671</v>
      </c>
      <c r="B31" s="39" t="s">
        <v>672</v>
      </c>
      <c r="C31" s="37" t="s">
        <v>664</v>
      </c>
      <c r="D31" s="37">
        <v>300</v>
      </c>
      <c r="E31" s="38">
        <v>291.17340000000002</v>
      </c>
      <c r="F31" s="38">
        <v>0.93922646003120402</v>
      </c>
    </row>
    <row r="32" spans="1:6" x14ac:dyDescent="0.2">
      <c r="A32" s="36" t="s">
        <v>149</v>
      </c>
      <c r="B32" s="37"/>
      <c r="C32" s="37"/>
      <c r="D32" s="37"/>
      <c r="E32" s="40">
        <f>SUM(E27:E31)</f>
        <v>8279.9920000000002</v>
      </c>
      <c r="F32" s="40">
        <f>SUM(F27:F31)</f>
        <v>26.708441001982624</v>
      </c>
    </row>
    <row r="33" spans="1:6" x14ac:dyDescent="0.2">
      <c r="A33" s="37"/>
      <c r="B33" s="37"/>
      <c r="C33" s="37"/>
      <c r="D33" s="37"/>
      <c r="E33" s="38"/>
      <c r="F33" s="38"/>
    </row>
    <row r="34" spans="1:6" x14ac:dyDescent="0.2">
      <c r="A34" s="36" t="s">
        <v>677</v>
      </c>
      <c r="B34" s="37"/>
      <c r="C34" s="37"/>
      <c r="D34" s="37"/>
      <c r="E34" s="38"/>
      <c r="F34" s="38"/>
    </row>
    <row r="35" spans="1:6" x14ac:dyDescent="0.2">
      <c r="A35" s="37" t="s">
        <v>678</v>
      </c>
      <c r="B35" s="39" t="s">
        <v>679</v>
      </c>
      <c r="C35" s="37" t="s">
        <v>664</v>
      </c>
      <c r="D35" s="37">
        <v>500</v>
      </c>
      <c r="E35" s="38">
        <v>2426.2750000000001</v>
      </c>
      <c r="F35" s="38">
        <v>7.8263388046854798</v>
      </c>
    </row>
    <row r="36" spans="1:6" x14ac:dyDescent="0.2">
      <c r="A36" s="37" t="s">
        <v>762</v>
      </c>
      <c r="B36" s="39" t="s">
        <v>763</v>
      </c>
      <c r="C36" s="37" t="s">
        <v>689</v>
      </c>
      <c r="D36" s="37">
        <v>360</v>
      </c>
      <c r="E36" s="38">
        <v>1773.1944000000001</v>
      </c>
      <c r="F36" s="38">
        <v>5.7197226781675603</v>
      </c>
    </row>
    <row r="37" spans="1:6" x14ac:dyDescent="0.2">
      <c r="A37" s="37" t="s">
        <v>699</v>
      </c>
      <c r="B37" s="39" t="s">
        <v>700</v>
      </c>
      <c r="C37" s="37" t="s">
        <v>664</v>
      </c>
      <c r="D37" s="37">
        <v>240</v>
      </c>
      <c r="E37" s="38">
        <v>1178.7360000000001</v>
      </c>
      <c r="F37" s="38">
        <v>3.8022018515130198</v>
      </c>
    </row>
    <row r="38" spans="1:6" x14ac:dyDescent="0.2">
      <c r="A38" s="36" t="s">
        <v>149</v>
      </c>
      <c r="B38" s="37"/>
      <c r="C38" s="37"/>
      <c r="D38" s="37"/>
      <c r="E38" s="40">
        <f>SUM(E35:E37)</f>
        <v>5378.2053999999998</v>
      </c>
      <c r="F38" s="40">
        <f>SUM(F35:F37)</f>
        <v>17.348263334366059</v>
      </c>
    </row>
    <row r="39" spans="1:6" x14ac:dyDescent="0.2">
      <c r="A39" s="37"/>
      <c r="B39" s="37"/>
      <c r="C39" s="37"/>
      <c r="D39" s="37"/>
      <c r="E39" s="38"/>
      <c r="F39" s="38"/>
    </row>
    <row r="40" spans="1:6" x14ac:dyDescent="0.2">
      <c r="A40" s="36" t="s">
        <v>149</v>
      </c>
      <c r="B40" s="37"/>
      <c r="C40" s="37"/>
      <c r="D40" s="37"/>
      <c r="E40" s="40">
        <v>29898.911033</v>
      </c>
      <c r="F40" s="40">
        <v>96.443728610898106</v>
      </c>
    </row>
    <row r="41" spans="1:6" x14ac:dyDescent="0.2">
      <c r="A41" s="37"/>
      <c r="B41" s="37"/>
      <c r="C41" s="37"/>
      <c r="D41" s="37"/>
      <c r="E41" s="38"/>
      <c r="F41" s="38"/>
    </row>
    <row r="42" spans="1:6" x14ac:dyDescent="0.2">
      <c r="A42" s="36" t="s">
        <v>162</v>
      </c>
      <c r="B42" s="37"/>
      <c r="C42" s="37"/>
      <c r="D42" s="37"/>
      <c r="E42" s="40">
        <v>1102.495134</v>
      </c>
      <c r="F42" s="40">
        <v>3.56</v>
      </c>
    </row>
    <row r="43" spans="1:6" x14ac:dyDescent="0.2">
      <c r="A43" s="37"/>
      <c r="B43" s="37"/>
      <c r="C43" s="37"/>
      <c r="D43" s="37"/>
      <c r="E43" s="38"/>
      <c r="F43" s="38"/>
    </row>
    <row r="44" spans="1:6" x14ac:dyDescent="0.2">
      <c r="A44" s="41" t="s">
        <v>163</v>
      </c>
      <c r="B44" s="34"/>
      <c r="C44" s="34"/>
      <c r="D44" s="34"/>
      <c r="E44" s="42">
        <v>31001.405134000001</v>
      </c>
      <c r="F44" s="42">
        <f xml:space="preserve"> ROUND(SUM(F40:F43),2)</f>
        <v>100</v>
      </c>
    </row>
    <row r="45" spans="1:6" x14ac:dyDescent="0.2">
      <c r="A45" s="29" t="s">
        <v>732</v>
      </c>
    </row>
    <row r="46" spans="1:6" x14ac:dyDescent="0.2">
      <c r="A46" s="29"/>
    </row>
    <row r="48" spans="1:6" x14ac:dyDescent="0.2">
      <c r="A48" s="29" t="s">
        <v>164</v>
      </c>
    </row>
    <row r="49" spans="1:4" x14ac:dyDescent="0.2">
      <c r="A49" s="29" t="s">
        <v>165</v>
      </c>
    </row>
    <row r="50" spans="1:4" x14ac:dyDescent="0.2">
      <c r="A50" s="29" t="s">
        <v>166</v>
      </c>
    </row>
    <row r="51" spans="1:4" x14ac:dyDescent="0.2">
      <c r="A51" s="31" t="s">
        <v>1242</v>
      </c>
      <c r="D51" s="43">
        <v>10</v>
      </c>
    </row>
    <row r="52" spans="1:4" x14ac:dyDescent="0.2">
      <c r="A52" s="31" t="s">
        <v>1139</v>
      </c>
      <c r="D52" s="43">
        <v>27.371099999999998</v>
      </c>
    </row>
    <row r="53" spans="1:4" x14ac:dyDescent="0.2">
      <c r="A53" s="31" t="s">
        <v>1140</v>
      </c>
      <c r="D53" s="43">
        <v>10.3439</v>
      </c>
    </row>
    <row r="54" spans="1:4" x14ac:dyDescent="0.2">
      <c r="A54" s="31" t="s">
        <v>1141</v>
      </c>
      <c r="D54" s="43">
        <v>11.23</v>
      </c>
    </row>
    <row r="55" spans="1:4" x14ac:dyDescent="0.2">
      <c r="A55" s="31" t="s">
        <v>1243</v>
      </c>
      <c r="D55" s="43">
        <v>10.388199999999999</v>
      </c>
    </row>
    <row r="56" spans="1:4" x14ac:dyDescent="0.2">
      <c r="A56" s="31" t="s">
        <v>738</v>
      </c>
      <c r="D56" s="43">
        <v>10.056900000000001</v>
      </c>
    </row>
    <row r="57" spans="1:4" x14ac:dyDescent="0.2">
      <c r="A57" s="31" t="s">
        <v>739</v>
      </c>
      <c r="D57" s="43">
        <v>26.960999999999999</v>
      </c>
    </row>
    <row r="58" spans="1:4" x14ac:dyDescent="0.2">
      <c r="A58" s="31" t="s">
        <v>1144</v>
      </c>
      <c r="D58" s="43">
        <v>10.200900000000001</v>
      </c>
    </row>
    <row r="59" spans="1:4" x14ac:dyDescent="0.2">
      <c r="A59" s="31" t="s">
        <v>1145</v>
      </c>
      <c r="D59" s="43">
        <v>11.0571</v>
      </c>
    </row>
    <row r="61" spans="1:4" x14ac:dyDescent="0.2">
      <c r="A61" s="29" t="s">
        <v>171</v>
      </c>
    </row>
    <row r="62" spans="1:4" x14ac:dyDescent="0.2">
      <c r="A62" s="31" t="s">
        <v>1242</v>
      </c>
      <c r="D62" s="43">
        <v>10</v>
      </c>
    </row>
    <row r="63" spans="1:4" x14ac:dyDescent="0.2">
      <c r="A63" s="31" t="s">
        <v>1139</v>
      </c>
      <c r="D63" s="43">
        <v>28.552499999999998</v>
      </c>
    </row>
    <row r="64" spans="1:4" x14ac:dyDescent="0.2">
      <c r="A64" s="31" t="s">
        <v>1140</v>
      </c>
      <c r="D64" s="43">
        <v>10.3939</v>
      </c>
    </row>
    <row r="65" spans="1:9" x14ac:dyDescent="0.2">
      <c r="A65" s="31" t="s">
        <v>1141</v>
      </c>
      <c r="D65" s="43">
        <v>11.266500000000001</v>
      </c>
    </row>
    <row r="66" spans="1:9" x14ac:dyDescent="0.2">
      <c r="A66" s="31" t="s">
        <v>1243</v>
      </c>
      <c r="D66" s="43">
        <v>10.3796</v>
      </c>
    </row>
    <row r="67" spans="1:9" x14ac:dyDescent="0.2">
      <c r="A67" s="31" t="s">
        <v>738</v>
      </c>
      <c r="D67" s="43">
        <v>10.0562</v>
      </c>
    </row>
    <row r="68" spans="1:9" x14ac:dyDescent="0.2">
      <c r="A68" s="31" t="s">
        <v>739</v>
      </c>
      <c r="D68" s="43">
        <v>28.0425</v>
      </c>
    </row>
    <row r="69" spans="1:9" x14ac:dyDescent="0.2">
      <c r="A69" s="31" t="s">
        <v>1144</v>
      </c>
      <c r="D69" s="43">
        <v>10.2128</v>
      </c>
    </row>
    <row r="70" spans="1:9" x14ac:dyDescent="0.2">
      <c r="A70" s="31" t="s">
        <v>1145</v>
      </c>
      <c r="D70" s="43">
        <v>11.055199999999999</v>
      </c>
    </row>
    <row r="72" spans="1:9" x14ac:dyDescent="0.2">
      <c r="A72" s="29" t="s">
        <v>172</v>
      </c>
      <c r="D72" s="44"/>
    </row>
    <row r="74" spans="1:9" s="2" customFormat="1" ht="11.25" x14ac:dyDescent="0.2">
      <c r="A74" s="17" t="s">
        <v>547</v>
      </c>
      <c r="B74" s="45"/>
      <c r="C74" s="59" t="s">
        <v>551</v>
      </c>
      <c r="D74" s="60"/>
      <c r="E74" s="1"/>
      <c r="F74" s="1"/>
      <c r="H74" s="22"/>
      <c r="I74" s="1"/>
    </row>
    <row r="75" spans="1:9" s="2" customFormat="1" x14ac:dyDescent="0.2">
      <c r="A75" s="56"/>
      <c r="B75" s="57"/>
      <c r="C75" s="19" t="s">
        <v>552</v>
      </c>
      <c r="D75" s="19" t="s">
        <v>553</v>
      </c>
      <c r="E75" s="1"/>
      <c r="F75" s="1"/>
      <c r="H75" s="22"/>
      <c r="I75" s="1"/>
    </row>
    <row r="76" spans="1:9" s="2" customFormat="1" x14ac:dyDescent="0.2">
      <c r="A76" s="56" t="s">
        <v>1242</v>
      </c>
      <c r="B76" s="57"/>
      <c r="C76" s="46">
        <v>0.30379955809999998</v>
      </c>
      <c r="D76" s="46">
        <v>0.2814645442999999</v>
      </c>
      <c r="E76" s="1"/>
      <c r="F76" s="1"/>
      <c r="H76" s="22"/>
      <c r="I76" s="1"/>
    </row>
    <row r="77" spans="1:9" s="2" customFormat="1" x14ac:dyDescent="0.2">
      <c r="A77" s="56" t="s">
        <v>1140</v>
      </c>
      <c r="B77" s="57"/>
      <c r="C77" s="46">
        <v>0.28168335779999998</v>
      </c>
      <c r="D77" s="46">
        <v>0.26097430319999998</v>
      </c>
      <c r="E77" s="1"/>
      <c r="F77" s="1"/>
      <c r="H77" s="22"/>
      <c r="I77" s="1"/>
    </row>
    <row r="78" spans="1:9" s="2" customFormat="1" x14ac:dyDescent="0.2">
      <c r="A78" s="56" t="s">
        <v>1141</v>
      </c>
      <c r="B78" s="57"/>
      <c r="C78" s="46">
        <v>0.31779660879999999</v>
      </c>
      <c r="D78" s="46">
        <v>0.29443254720000001</v>
      </c>
      <c r="E78" s="1"/>
      <c r="F78" s="1"/>
      <c r="H78" s="22"/>
      <c r="I78" s="1"/>
    </row>
    <row r="79" spans="1:9" s="2" customFormat="1" x14ac:dyDescent="0.2">
      <c r="A79" s="56" t="s">
        <v>1243</v>
      </c>
      <c r="B79" s="57"/>
      <c r="C79" s="46">
        <v>0.29851213300000007</v>
      </c>
      <c r="D79" s="46">
        <v>0.27656584500000003</v>
      </c>
      <c r="E79" s="1"/>
      <c r="F79" s="1"/>
      <c r="H79" s="22"/>
      <c r="I79" s="1"/>
    </row>
    <row r="80" spans="1:9" s="2" customFormat="1" x14ac:dyDescent="0.2">
      <c r="A80" s="56" t="s">
        <v>738</v>
      </c>
      <c r="B80" s="57"/>
      <c r="C80" s="46">
        <v>0.2863226485</v>
      </c>
      <c r="D80" s="46">
        <v>0.26527251790000006</v>
      </c>
      <c r="E80" s="1"/>
      <c r="F80" s="1"/>
      <c r="H80" s="22"/>
      <c r="I80" s="1"/>
    </row>
    <row r="81" spans="1:9" s="2" customFormat="1" x14ac:dyDescent="0.2">
      <c r="A81" s="56" t="s">
        <v>1144</v>
      </c>
      <c r="B81" s="57"/>
      <c r="C81" s="46">
        <v>0.28168335779999998</v>
      </c>
      <c r="D81" s="46">
        <v>0.26097430319999998</v>
      </c>
      <c r="E81" s="1"/>
      <c r="F81" s="1"/>
      <c r="H81" s="22"/>
      <c r="I81" s="1"/>
    </row>
    <row r="82" spans="1:9" s="2" customFormat="1" x14ac:dyDescent="0.2">
      <c r="A82" s="56" t="s">
        <v>1145</v>
      </c>
      <c r="B82" s="57"/>
      <c r="C82" s="46">
        <v>0.31779660879999999</v>
      </c>
      <c r="D82" s="46">
        <v>0.29443254720000001</v>
      </c>
      <c r="E82" s="1"/>
      <c r="F82" s="1"/>
      <c r="H82" s="22"/>
      <c r="I82" s="1"/>
    </row>
    <row r="84" spans="1:9" x14ac:dyDescent="0.2">
      <c r="A84" s="29" t="s">
        <v>744</v>
      </c>
      <c r="D84" s="50">
        <v>0.72427407636593577</v>
      </c>
      <c r="E84" s="30" t="s">
        <v>745</v>
      </c>
    </row>
  </sheetData>
  <mergeCells count="10">
    <mergeCell ref="A79:B79"/>
    <mergeCell ref="A80:B80"/>
    <mergeCell ref="A81:B81"/>
    <mergeCell ref="A82:B82"/>
    <mergeCell ref="B1:E1"/>
    <mergeCell ref="C74:D74"/>
    <mergeCell ref="A75:B75"/>
    <mergeCell ref="A76:B76"/>
    <mergeCell ref="A77:B77"/>
    <mergeCell ref="A78:B7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zoomScale="85" zoomScaleNormal="85" workbookViewId="0"/>
  </sheetViews>
  <sheetFormatPr defaultRowHeight="12.75" x14ac:dyDescent="0.2"/>
  <cols>
    <col min="1" max="1" width="58.7109375" style="31" bestFit="1" customWidth="1"/>
    <col min="2" max="2" width="70.7109375" style="31" bestFit="1" customWidth="1"/>
    <col min="3" max="3" width="11.7109375" style="31" bestFit="1" customWidth="1"/>
    <col min="4" max="4" width="7.7109375" style="31" bestFit="1" customWidth="1"/>
    <col min="5" max="5" width="23" style="30" bestFit="1" customWidth="1"/>
    <col min="6" max="6" width="13.5703125" style="30" bestFit="1" customWidth="1"/>
    <col min="7" max="16384" width="9.140625" style="31"/>
  </cols>
  <sheetData>
    <row r="1" spans="1:6" x14ac:dyDescent="0.2">
      <c r="A1" s="29"/>
      <c r="B1" s="58" t="s">
        <v>1244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1245</v>
      </c>
      <c r="B8" s="39" t="s">
        <v>1246</v>
      </c>
      <c r="C8" s="37" t="s">
        <v>634</v>
      </c>
      <c r="D8" s="37">
        <v>150</v>
      </c>
      <c r="E8" s="38">
        <v>1510.1745000000001</v>
      </c>
      <c r="F8" s="38">
        <v>8.2838919874123196</v>
      </c>
    </row>
    <row r="9" spans="1:6" x14ac:dyDescent="0.2">
      <c r="A9" s="37" t="s">
        <v>1231</v>
      </c>
      <c r="B9" s="39" t="s">
        <v>1232</v>
      </c>
      <c r="C9" s="37" t="s">
        <v>1233</v>
      </c>
      <c r="D9" s="37">
        <v>150</v>
      </c>
      <c r="E9" s="38">
        <v>1509.3315</v>
      </c>
      <c r="F9" s="38">
        <v>8.2792678059383409</v>
      </c>
    </row>
    <row r="10" spans="1:6" x14ac:dyDescent="0.2">
      <c r="A10" s="37" t="s">
        <v>1247</v>
      </c>
      <c r="B10" s="39" t="s">
        <v>1248</v>
      </c>
      <c r="C10" s="37" t="s">
        <v>634</v>
      </c>
      <c r="D10" s="37">
        <v>150</v>
      </c>
      <c r="E10" s="38">
        <v>1501.5989999999999</v>
      </c>
      <c r="F10" s="38">
        <v>8.2368520488237404</v>
      </c>
    </row>
    <row r="11" spans="1:6" x14ac:dyDescent="0.2">
      <c r="A11" s="37" t="s">
        <v>1249</v>
      </c>
      <c r="B11" s="39" t="s">
        <v>1250</v>
      </c>
      <c r="C11" s="37" t="s">
        <v>1251</v>
      </c>
      <c r="D11" s="37">
        <v>150</v>
      </c>
      <c r="E11" s="38">
        <v>1499.5709999999999</v>
      </c>
      <c r="F11" s="38">
        <v>8.2257276834272393</v>
      </c>
    </row>
    <row r="12" spans="1:6" x14ac:dyDescent="0.2">
      <c r="A12" s="37" t="s">
        <v>1234</v>
      </c>
      <c r="B12" s="39" t="s">
        <v>1235</v>
      </c>
      <c r="C12" s="37" t="s">
        <v>634</v>
      </c>
      <c r="D12" s="37">
        <v>140</v>
      </c>
      <c r="E12" s="38">
        <v>1415.4770000000001</v>
      </c>
      <c r="F12" s="38">
        <v>7.7644395258074104</v>
      </c>
    </row>
    <row r="13" spans="1:6" x14ac:dyDescent="0.2">
      <c r="A13" s="37" t="s">
        <v>1165</v>
      </c>
      <c r="B13" s="39" t="s">
        <v>1166</v>
      </c>
      <c r="C13" s="37" t="s">
        <v>634</v>
      </c>
      <c r="D13" s="37">
        <v>100</v>
      </c>
      <c r="E13" s="38">
        <v>1043.5419999999999</v>
      </c>
      <c r="F13" s="38">
        <v>5.7242320091673102</v>
      </c>
    </row>
    <row r="14" spans="1:6" x14ac:dyDescent="0.2">
      <c r="A14" s="37" t="s">
        <v>1252</v>
      </c>
      <c r="B14" s="39" t="s">
        <v>1253</v>
      </c>
      <c r="C14" s="37" t="s">
        <v>1233</v>
      </c>
      <c r="D14" s="37">
        <v>1000</v>
      </c>
      <c r="E14" s="38">
        <v>1020.556</v>
      </c>
      <c r="F14" s="38">
        <v>5.5981448972324497</v>
      </c>
    </row>
    <row r="15" spans="1:6" x14ac:dyDescent="0.2">
      <c r="A15" s="37" t="s">
        <v>1254</v>
      </c>
      <c r="B15" s="39" t="s">
        <v>1255</v>
      </c>
      <c r="C15" s="37" t="s">
        <v>634</v>
      </c>
      <c r="D15" s="37">
        <v>100</v>
      </c>
      <c r="E15" s="38">
        <v>1014.439</v>
      </c>
      <c r="F15" s="38">
        <v>5.5645907832628403</v>
      </c>
    </row>
    <row r="16" spans="1:6" x14ac:dyDescent="0.2">
      <c r="A16" s="37" t="s">
        <v>1256</v>
      </c>
      <c r="B16" s="39" t="s">
        <v>1257</v>
      </c>
      <c r="C16" s="37" t="s">
        <v>634</v>
      </c>
      <c r="D16" s="37">
        <v>100</v>
      </c>
      <c r="E16" s="38">
        <v>1008.316</v>
      </c>
      <c r="F16" s="38">
        <v>5.5310037569695698</v>
      </c>
    </row>
    <row r="17" spans="1:6" x14ac:dyDescent="0.2">
      <c r="A17" s="37" t="s">
        <v>1258</v>
      </c>
      <c r="B17" s="39" t="s">
        <v>1259</v>
      </c>
      <c r="C17" s="37" t="s">
        <v>634</v>
      </c>
      <c r="D17" s="37">
        <v>100</v>
      </c>
      <c r="E17" s="38">
        <v>1006.143</v>
      </c>
      <c r="F17" s="38">
        <v>5.5190840104180001</v>
      </c>
    </row>
    <row r="18" spans="1:6" x14ac:dyDescent="0.2">
      <c r="A18" s="37" t="s">
        <v>1171</v>
      </c>
      <c r="B18" s="39" t="s">
        <v>1172</v>
      </c>
      <c r="C18" s="37" t="s">
        <v>634</v>
      </c>
      <c r="D18" s="37">
        <v>90</v>
      </c>
      <c r="E18" s="38">
        <v>912.35969999999998</v>
      </c>
      <c r="F18" s="38">
        <v>5.0046462898611503</v>
      </c>
    </row>
    <row r="19" spans="1:6" x14ac:dyDescent="0.2">
      <c r="A19" s="37" t="s">
        <v>1199</v>
      </c>
      <c r="B19" s="39" t="s">
        <v>1200</v>
      </c>
      <c r="C19" s="37" t="s">
        <v>594</v>
      </c>
      <c r="D19" s="37">
        <v>80</v>
      </c>
      <c r="E19" s="38">
        <v>798.36800000000005</v>
      </c>
      <c r="F19" s="38">
        <v>4.3793576690683098</v>
      </c>
    </row>
    <row r="20" spans="1:6" x14ac:dyDescent="0.2">
      <c r="A20" s="37" t="s">
        <v>1260</v>
      </c>
      <c r="B20" s="39" t="s">
        <v>1261</v>
      </c>
      <c r="C20" s="37" t="s">
        <v>634</v>
      </c>
      <c r="D20" s="37">
        <v>50</v>
      </c>
      <c r="E20" s="38">
        <v>520.2165</v>
      </c>
      <c r="F20" s="38">
        <v>2.8535889700625199</v>
      </c>
    </row>
    <row r="21" spans="1:6" x14ac:dyDescent="0.2">
      <c r="A21" s="37" t="s">
        <v>1262</v>
      </c>
      <c r="B21" s="39" t="s">
        <v>1263</v>
      </c>
      <c r="C21" s="37" t="s">
        <v>1251</v>
      </c>
      <c r="D21" s="37">
        <v>500</v>
      </c>
      <c r="E21" s="38">
        <v>508.52800000000002</v>
      </c>
      <c r="F21" s="38">
        <v>2.7894730208825602</v>
      </c>
    </row>
    <row r="22" spans="1:6" x14ac:dyDescent="0.2">
      <c r="A22" s="37" t="s">
        <v>1161</v>
      </c>
      <c r="B22" s="39" t="s">
        <v>1162</v>
      </c>
      <c r="C22" s="37" t="s">
        <v>634</v>
      </c>
      <c r="D22" s="37">
        <v>50</v>
      </c>
      <c r="E22" s="38">
        <v>508.02850000000001</v>
      </c>
      <c r="F22" s="38">
        <v>2.78673306993801</v>
      </c>
    </row>
    <row r="23" spans="1:6" x14ac:dyDescent="0.2">
      <c r="A23" s="37" t="s">
        <v>1264</v>
      </c>
      <c r="B23" s="39" t="s">
        <v>1265</v>
      </c>
      <c r="C23" s="37" t="s">
        <v>634</v>
      </c>
      <c r="D23" s="37">
        <v>50</v>
      </c>
      <c r="E23" s="38">
        <v>506.71199999999999</v>
      </c>
      <c r="F23" s="38">
        <v>2.77951155758866</v>
      </c>
    </row>
    <row r="24" spans="1:6" x14ac:dyDescent="0.2">
      <c r="A24" s="37" t="s">
        <v>1169</v>
      </c>
      <c r="B24" s="39" t="s">
        <v>1266</v>
      </c>
      <c r="C24" s="37" t="s">
        <v>634</v>
      </c>
      <c r="D24" s="37">
        <v>40</v>
      </c>
      <c r="E24" s="38">
        <v>414.80040000000002</v>
      </c>
      <c r="F24" s="38">
        <v>2.275340836397</v>
      </c>
    </row>
    <row r="25" spans="1:6" x14ac:dyDescent="0.2">
      <c r="A25" s="37" t="s">
        <v>1229</v>
      </c>
      <c r="B25" s="39" t="s">
        <v>1230</v>
      </c>
      <c r="C25" s="37" t="s">
        <v>634</v>
      </c>
      <c r="D25" s="37">
        <v>20</v>
      </c>
      <c r="E25" s="38">
        <v>199.44919999999999</v>
      </c>
      <c r="F25" s="38">
        <v>1.09405610396401</v>
      </c>
    </row>
    <row r="26" spans="1:6" x14ac:dyDescent="0.2">
      <c r="A26" s="36" t="s">
        <v>149</v>
      </c>
      <c r="B26" s="37"/>
      <c r="C26" s="37"/>
      <c r="D26" s="37"/>
      <c r="E26" s="40">
        <f>SUM(E8:E25)</f>
        <v>16897.6113</v>
      </c>
      <c r="F26" s="40">
        <f>SUM(F8:F25)</f>
        <v>92.689942026221445</v>
      </c>
    </row>
    <row r="27" spans="1:6" x14ac:dyDescent="0.2">
      <c r="A27" s="37"/>
      <c r="B27" s="37"/>
      <c r="C27" s="37"/>
      <c r="D27" s="37"/>
      <c r="E27" s="38"/>
      <c r="F27" s="38"/>
    </row>
    <row r="28" spans="1:6" x14ac:dyDescent="0.2">
      <c r="A28" s="36" t="s">
        <v>657</v>
      </c>
      <c r="B28" s="37"/>
      <c r="C28" s="37"/>
      <c r="D28" s="37"/>
      <c r="E28" s="38"/>
      <c r="F28" s="38"/>
    </row>
    <row r="29" spans="1:6" x14ac:dyDescent="0.2">
      <c r="A29" s="36" t="s">
        <v>658</v>
      </c>
      <c r="B29" s="37"/>
      <c r="C29" s="37"/>
      <c r="D29" s="37"/>
      <c r="E29" s="38"/>
      <c r="F29" s="38"/>
    </row>
    <row r="30" spans="1:6" x14ac:dyDescent="0.2">
      <c r="A30" s="37" t="s">
        <v>667</v>
      </c>
      <c r="B30" s="39" t="s">
        <v>668</v>
      </c>
      <c r="C30" s="37" t="s">
        <v>664</v>
      </c>
      <c r="D30" s="37">
        <v>400</v>
      </c>
      <c r="E30" s="38">
        <v>397.36439999999999</v>
      </c>
      <c r="F30" s="38">
        <v>2.1796976238460601</v>
      </c>
    </row>
    <row r="31" spans="1:6" x14ac:dyDescent="0.2">
      <c r="A31" s="37" t="s">
        <v>671</v>
      </c>
      <c r="B31" s="39" t="s">
        <v>672</v>
      </c>
      <c r="C31" s="37" t="s">
        <v>664</v>
      </c>
      <c r="D31" s="37">
        <v>200</v>
      </c>
      <c r="E31" s="38">
        <v>194.1156</v>
      </c>
      <c r="F31" s="38">
        <v>1.0647992423867101</v>
      </c>
    </row>
    <row r="32" spans="1:6" x14ac:dyDescent="0.2">
      <c r="A32" s="36" t="s">
        <v>149</v>
      </c>
      <c r="B32" s="37"/>
      <c r="C32" s="37"/>
      <c r="D32" s="37"/>
      <c r="E32" s="40">
        <f>SUM(E30:E31)</f>
        <v>591.48</v>
      </c>
      <c r="F32" s="40">
        <f>SUM(F30:F31)</f>
        <v>3.2444968662327702</v>
      </c>
    </row>
    <row r="33" spans="1:6" x14ac:dyDescent="0.2">
      <c r="A33" s="37"/>
      <c r="B33" s="37"/>
      <c r="C33" s="37"/>
      <c r="D33" s="37"/>
      <c r="E33" s="38"/>
      <c r="F33" s="38"/>
    </row>
    <row r="34" spans="1:6" x14ac:dyDescent="0.2">
      <c r="A34" s="36" t="s">
        <v>149</v>
      </c>
      <c r="B34" s="37"/>
      <c r="C34" s="37"/>
      <c r="D34" s="37"/>
      <c r="E34" s="40">
        <v>17489.0913</v>
      </c>
      <c r="F34" s="40">
        <v>95.934438892454224</v>
      </c>
    </row>
    <row r="35" spans="1:6" x14ac:dyDescent="0.2">
      <c r="A35" s="37"/>
      <c r="B35" s="37"/>
      <c r="C35" s="37"/>
      <c r="D35" s="37"/>
      <c r="E35" s="38"/>
      <c r="F35" s="38"/>
    </row>
    <row r="36" spans="1:6" x14ac:dyDescent="0.2">
      <c r="A36" s="36" t="s">
        <v>162</v>
      </c>
      <c r="B36" s="37"/>
      <c r="C36" s="37"/>
      <c r="D36" s="37"/>
      <c r="E36" s="40">
        <v>741.16339170000003</v>
      </c>
      <c r="F36" s="40">
        <v>4.07</v>
      </c>
    </row>
    <row r="37" spans="1:6" x14ac:dyDescent="0.2">
      <c r="A37" s="37"/>
      <c r="B37" s="37"/>
      <c r="C37" s="37"/>
      <c r="D37" s="37"/>
      <c r="E37" s="38"/>
      <c r="F37" s="38"/>
    </row>
    <row r="38" spans="1:6" x14ac:dyDescent="0.2">
      <c r="A38" s="41" t="s">
        <v>163</v>
      </c>
      <c r="B38" s="34"/>
      <c r="C38" s="34"/>
      <c r="D38" s="34"/>
      <c r="E38" s="42">
        <v>18230.2533917</v>
      </c>
      <c r="F38" s="42">
        <f xml:space="preserve"> ROUND(SUM(F34:F37),2)</f>
        <v>100</v>
      </c>
    </row>
    <row r="39" spans="1:6" x14ac:dyDescent="0.2">
      <c r="A39" s="29" t="s">
        <v>732</v>
      </c>
    </row>
    <row r="41" spans="1:6" x14ac:dyDescent="0.2">
      <c r="A41" s="29" t="s">
        <v>164</v>
      </c>
    </row>
    <row r="42" spans="1:6" x14ac:dyDescent="0.2">
      <c r="A42" s="29" t="s">
        <v>165</v>
      </c>
    </row>
    <row r="43" spans="1:6" x14ac:dyDescent="0.2">
      <c r="A43" s="29" t="s">
        <v>166</v>
      </c>
    </row>
    <row r="44" spans="1:6" x14ac:dyDescent="0.2">
      <c r="A44" s="31" t="s">
        <v>1267</v>
      </c>
      <c r="D44" s="43">
        <v>10.498799999999999</v>
      </c>
    </row>
    <row r="45" spans="1:6" x14ac:dyDescent="0.2">
      <c r="A45" s="31" t="s">
        <v>1222</v>
      </c>
      <c r="D45" s="43">
        <v>11.650399999999999</v>
      </c>
    </row>
    <row r="46" spans="1:6" x14ac:dyDescent="0.2">
      <c r="A46" s="31" t="s">
        <v>1268</v>
      </c>
      <c r="D46" s="43">
        <v>10.401899999999999</v>
      </c>
    </row>
    <row r="47" spans="1:6" x14ac:dyDescent="0.2">
      <c r="A47" s="31" t="s">
        <v>1223</v>
      </c>
      <c r="D47" s="43">
        <v>11.5365</v>
      </c>
    </row>
    <row r="49" spans="1:9" x14ac:dyDescent="0.2">
      <c r="A49" s="29" t="s">
        <v>171</v>
      </c>
    </row>
    <row r="50" spans="1:9" x14ac:dyDescent="0.2">
      <c r="A50" s="31" t="s">
        <v>1267</v>
      </c>
      <c r="D50" s="43">
        <v>10.5906</v>
      </c>
    </row>
    <row r="51" spans="1:9" x14ac:dyDescent="0.2">
      <c r="A51" s="31" t="s">
        <v>1222</v>
      </c>
      <c r="D51" s="43">
        <v>12.204800000000001</v>
      </c>
    </row>
    <row r="52" spans="1:9" x14ac:dyDescent="0.2">
      <c r="A52" s="31" t="s">
        <v>1268</v>
      </c>
      <c r="D52" s="43">
        <v>10.4626</v>
      </c>
    </row>
    <row r="53" spans="1:9" x14ac:dyDescent="0.2">
      <c r="A53" s="31" t="s">
        <v>1223</v>
      </c>
      <c r="D53" s="43">
        <v>12.0533</v>
      </c>
    </row>
    <row r="55" spans="1:9" x14ac:dyDescent="0.2">
      <c r="A55" s="29" t="s">
        <v>172</v>
      </c>
      <c r="D55" s="44"/>
    </row>
    <row r="57" spans="1:9" s="2" customFormat="1" ht="11.25" x14ac:dyDescent="0.2">
      <c r="A57" s="17" t="s">
        <v>547</v>
      </c>
      <c r="B57" s="45"/>
      <c r="C57" s="59" t="s">
        <v>551</v>
      </c>
      <c r="D57" s="60"/>
      <c r="E57" s="1"/>
      <c r="F57" s="1"/>
      <c r="H57" s="22"/>
      <c r="I57" s="1"/>
    </row>
    <row r="58" spans="1:9" s="2" customFormat="1" x14ac:dyDescent="0.2">
      <c r="A58" s="56"/>
      <c r="B58" s="57"/>
      <c r="C58" s="19" t="s">
        <v>552</v>
      </c>
      <c r="D58" s="19" t="s">
        <v>553</v>
      </c>
      <c r="E58" s="1"/>
      <c r="F58" s="1"/>
      <c r="H58" s="22"/>
      <c r="I58" s="1"/>
    </row>
    <row r="59" spans="1:9" s="2" customFormat="1" x14ac:dyDescent="0.2">
      <c r="A59" s="56" t="s">
        <v>1267</v>
      </c>
      <c r="B59" s="57"/>
      <c r="C59" s="46">
        <v>0.28890600799999999</v>
      </c>
      <c r="D59" s="46">
        <v>0.26766595199999998</v>
      </c>
      <c r="E59" s="1"/>
      <c r="F59" s="1"/>
      <c r="H59" s="22"/>
      <c r="I59" s="1"/>
    </row>
    <row r="60" spans="1:9" s="2" customFormat="1" x14ac:dyDescent="0.2">
      <c r="A60" s="56" t="s">
        <v>1268</v>
      </c>
      <c r="B60" s="57"/>
      <c r="C60" s="46">
        <v>0.28890600799999999</v>
      </c>
      <c r="D60" s="46">
        <v>0.26766595199999998</v>
      </c>
      <c r="E60" s="1"/>
      <c r="F60" s="1"/>
      <c r="H60" s="22"/>
      <c r="I60" s="1"/>
    </row>
    <row r="62" spans="1:9" x14ac:dyDescent="0.2">
      <c r="A62" s="29" t="s">
        <v>744</v>
      </c>
      <c r="D62" s="50">
        <v>2.86524291661943</v>
      </c>
      <c r="E62" s="30" t="s">
        <v>745</v>
      </c>
    </row>
  </sheetData>
  <mergeCells count="5">
    <mergeCell ref="B1:E1"/>
    <mergeCell ref="C57:D57"/>
    <mergeCell ref="A58:B58"/>
    <mergeCell ref="A59:B59"/>
    <mergeCell ref="A60:B6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GridLines="0" topLeftCell="A28" zoomScale="85" zoomScaleNormal="85" workbookViewId="0"/>
  </sheetViews>
  <sheetFormatPr defaultRowHeight="12.75" x14ac:dyDescent="0.2"/>
  <cols>
    <col min="1" max="1" width="38" style="31" customWidth="1"/>
    <col min="2" max="2" width="41.5703125" style="31" bestFit="1" customWidth="1"/>
    <col min="3" max="3" width="21.5703125" style="31" bestFit="1" customWidth="1"/>
    <col min="4" max="4" width="9" style="31" bestFit="1" customWidth="1"/>
    <col min="5" max="5" width="27.140625" style="30" bestFit="1" customWidth="1"/>
    <col min="6" max="6" width="15.7109375" style="30" bestFit="1" customWidth="1"/>
    <col min="7" max="16384" width="9.140625" style="31"/>
  </cols>
  <sheetData>
    <row r="1" spans="1:6" x14ac:dyDescent="0.2">
      <c r="A1" s="29"/>
      <c r="B1" s="58" t="s">
        <v>1269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1147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7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7" t="s">
        <v>9</v>
      </c>
      <c r="B7" s="37" t="s">
        <v>10</v>
      </c>
      <c r="C7" s="37" t="s">
        <v>11</v>
      </c>
      <c r="D7" s="37">
        <v>525000</v>
      </c>
      <c r="E7" s="38">
        <v>6176.3625000000002</v>
      </c>
      <c r="F7" s="38">
        <v>5.3266870982865901</v>
      </c>
    </row>
    <row r="8" spans="1:6" x14ac:dyDescent="0.2">
      <c r="A8" s="37" t="s">
        <v>32</v>
      </c>
      <c r="B8" s="37" t="s">
        <v>33</v>
      </c>
      <c r="C8" s="37" t="s">
        <v>11</v>
      </c>
      <c r="D8" s="37">
        <v>885000</v>
      </c>
      <c r="E8" s="38">
        <v>4721.4750000000004</v>
      </c>
      <c r="F8" s="38">
        <v>4.0719468728369996</v>
      </c>
    </row>
    <row r="9" spans="1:6" x14ac:dyDescent="0.2">
      <c r="A9" s="37" t="s">
        <v>14</v>
      </c>
      <c r="B9" s="37" t="s">
        <v>15</v>
      </c>
      <c r="C9" s="37" t="s">
        <v>16</v>
      </c>
      <c r="D9" s="37">
        <v>340000</v>
      </c>
      <c r="E9" s="38">
        <v>3980.72</v>
      </c>
      <c r="F9" s="38">
        <v>3.43309672414652</v>
      </c>
    </row>
    <row r="10" spans="1:6" x14ac:dyDescent="0.2">
      <c r="A10" s="37" t="s">
        <v>20</v>
      </c>
      <c r="B10" s="37" t="s">
        <v>21</v>
      </c>
      <c r="C10" s="37" t="s">
        <v>11</v>
      </c>
      <c r="D10" s="37">
        <v>265000</v>
      </c>
      <c r="E10" s="38">
        <v>2945.74</v>
      </c>
      <c r="F10" s="38">
        <v>2.5404977853723398</v>
      </c>
    </row>
    <row r="11" spans="1:6" x14ac:dyDescent="0.2">
      <c r="A11" s="37" t="s">
        <v>22</v>
      </c>
      <c r="B11" s="37" t="s">
        <v>23</v>
      </c>
      <c r="C11" s="37" t="s">
        <v>11</v>
      </c>
      <c r="D11" s="37">
        <v>255000</v>
      </c>
      <c r="E11" s="38">
        <v>2823.105</v>
      </c>
      <c r="F11" s="38">
        <v>2.4347335475546301</v>
      </c>
    </row>
    <row r="12" spans="1:6" x14ac:dyDescent="0.2">
      <c r="A12" s="37" t="s">
        <v>12</v>
      </c>
      <c r="B12" s="37" t="s">
        <v>13</v>
      </c>
      <c r="C12" s="37" t="s">
        <v>11</v>
      </c>
      <c r="D12" s="37">
        <v>1150000</v>
      </c>
      <c r="E12" s="38">
        <v>2766.3249999999998</v>
      </c>
      <c r="F12" s="38">
        <v>2.3857647097571899</v>
      </c>
    </row>
    <row r="13" spans="1:6" x14ac:dyDescent="0.2">
      <c r="A13" s="37" t="s">
        <v>24</v>
      </c>
      <c r="B13" s="37" t="s">
        <v>25</v>
      </c>
      <c r="C13" s="37" t="s">
        <v>26</v>
      </c>
      <c r="D13" s="37">
        <v>180000</v>
      </c>
      <c r="E13" s="38">
        <v>2693.7</v>
      </c>
      <c r="F13" s="38">
        <v>2.3231306511971401</v>
      </c>
    </row>
    <row r="14" spans="1:6" x14ac:dyDescent="0.2">
      <c r="A14" s="37" t="s">
        <v>17</v>
      </c>
      <c r="B14" s="37" t="s">
        <v>18</v>
      </c>
      <c r="C14" s="37" t="s">
        <v>19</v>
      </c>
      <c r="D14" s="37">
        <v>730000</v>
      </c>
      <c r="E14" s="38">
        <v>2677.64</v>
      </c>
      <c r="F14" s="38">
        <v>2.3092800077482698</v>
      </c>
    </row>
    <row r="15" spans="1:6" x14ac:dyDescent="0.2">
      <c r="A15" s="37" t="s">
        <v>27</v>
      </c>
      <c r="B15" s="37" t="s">
        <v>28</v>
      </c>
      <c r="C15" s="37" t="s">
        <v>11</v>
      </c>
      <c r="D15" s="37">
        <v>345000</v>
      </c>
      <c r="E15" s="38">
        <v>2633.5574999999999</v>
      </c>
      <c r="F15" s="38">
        <v>2.27126188882953</v>
      </c>
    </row>
    <row r="16" spans="1:6" x14ac:dyDescent="0.2">
      <c r="A16" s="37" t="s">
        <v>42</v>
      </c>
      <c r="B16" s="37" t="s">
        <v>43</v>
      </c>
      <c r="C16" s="37" t="s">
        <v>36</v>
      </c>
      <c r="D16" s="37">
        <v>180000</v>
      </c>
      <c r="E16" s="38">
        <v>2573.91</v>
      </c>
      <c r="F16" s="38">
        <v>2.2198200298558999</v>
      </c>
    </row>
    <row r="17" spans="1:6" x14ac:dyDescent="0.2">
      <c r="A17" s="37" t="s">
        <v>265</v>
      </c>
      <c r="B17" s="37" t="s">
        <v>266</v>
      </c>
      <c r="C17" s="37" t="s">
        <v>267</v>
      </c>
      <c r="D17" s="37">
        <v>1400000</v>
      </c>
      <c r="E17" s="38">
        <v>2283.4</v>
      </c>
      <c r="F17" s="38">
        <v>1.9692751713047301</v>
      </c>
    </row>
    <row r="18" spans="1:6" x14ac:dyDescent="0.2">
      <c r="A18" s="37" t="s">
        <v>29</v>
      </c>
      <c r="B18" s="37" t="s">
        <v>30</v>
      </c>
      <c r="C18" s="37" t="s">
        <v>31</v>
      </c>
      <c r="D18" s="37">
        <v>58000</v>
      </c>
      <c r="E18" s="38">
        <v>1961.386</v>
      </c>
      <c r="F18" s="38">
        <v>1.6915602834127601</v>
      </c>
    </row>
    <row r="19" spans="1:6" x14ac:dyDescent="0.2">
      <c r="A19" s="37" t="s">
        <v>34</v>
      </c>
      <c r="B19" s="37" t="s">
        <v>35</v>
      </c>
      <c r="C19" s="37" t="s">
        <v>36</v>
      </c>
      <c r="D19" s="37">
        <v>420000</v>
      </c>
      <c r="E19" s="38">
        <v>1928.85</v>
      </c>
      <c r="F19" s="38">
        <v>1.6635002251778599</v>
      </c>
    </row>
    <row r="20" spans="1:6" x14ac:dyDescent="0.2">
      <c r="A20" s="37" t="s">
        <v>46</v>
      </c>
      <c r="B20" s="37" t="s">
        <v>47</v>
      </c>
      <c r="C20" s="37" t="s">
        <v>48</v>
      </c>
      <c r="D20" s="37">
        <v>56000</v>
      </c>
      <c r="E20" s="38">
        <v>1910.16</v>
      </c>
      <c r="F20" s="38">
        <v>1.64738138793879</v>
      </c>
    </row>
    <row r="21" spans="1:6" x14ac:dyDescent="0.2">
      <c r="A21" s="37" t="s">
        <v>258</v>
      </c>
      <c r="B21" s="37" t="s">
        <v>259</v>
      </c>
      <c r="C21" s="37" t="s">
        <v>41</v>
      </c>
      <c r="D21" s="37">
        <v>195000</v>
      </c>
      <c r="E21" s="38">
        <v>1889.8425</v>
      </c>
      <c r="F21" s="38">
        <v>1.6298589440862099</v>
      </c>
    </row>
    <row r="22" spans="1:6" x14ac:dyDescent="0.2">
      <c r="A22" s="37" t="s">
        <v>54</v>
      </c>
      <c r="B22" s="37" t="s">
        <v>55</v>
      </c>
      <c r="C22" s="37" t="s">
        <v>31</v>
      </c>
      <c r="D22" s="37">
        <v>121996</v>
      </c>
      <c r="E22" s="38">
        <v>1674.8220859999999</v>
      </c>
      <c r="F22" s="38">
        <v>1.4444186521470599</v>
      </c>
    </row>
    <row r="23" spans="1:6" x14ac:dyDescent="0.2">
      <c r="A23" s="37" t="s">
        <v>39</v>
      </c>
      <c r="B23" s="37" t="s">
        <v>40</v>
      </c>
      <c r="C23" s="37" t="s">
        <v>41</v>
      </c>
      <c r="D23" s="37">
        <v>150000</v>
      </c>
      <c r="E23" s="38">
        <v>1608.2249999999999</v>
      </c>
      <c r="F23" s="38">
        <v>1.3869832540823099</v>
      </c>
    </row>
    <row r="24" spans="1:6" x14ac:dyDescent="0.2">
      <c r="A24" s="37" t="s">
        <v>87</v>
      </c>
      <c r="B24" s="37" t="s">
        <v>88</v>
      </c>
      <c r="C24" s="37" t="s">
        <v>36</v>
      </c>
      <c r="D24" s="37">
        <v>500000</v>
      </c>
      <c r="E24" s="38">
        <v>1547.5</v>
      </c>
      <c r="F24" s="38">
        <v>1.33461212559957</v>
      </c>
    </row>
    <row r="25" spans="1:6" x14ac:dyDescent="0.2">
      <c r="A25" s="37" t="s">
        <v>44</v>
      </c>
      <c r="B25" s="37" t="s">
        <v>45</v>
      </c>
      <c r="C25" s="37" t="s">
        <v>36</v>
      </c>
      <c r="D25" s="37">
        <v>47500</v>
      </c>
      <c r="E25" s="38">
        <v>1509.66875</v>
      </c>
      <c r="F25" s="38">
        <v>1.30198527908805</v>
      </c>
    </row>
    <row r="26" spans="1:6" x14ac:dyDescent="0.2">
      <c r="A26" s="37" t="s">
        <v>96</v>
      </c>
      <c r="B26" s="37" t="s">
        <v>97</v>
      </c>
      <c r="C26" s="37" t="s">
        <v>11</v>
      </c>
      <c r="D26" s="37">
        <v>670000</v>
      </c>
      <c r="E26" s="38">
        <v>1465.96</v>
      </c>
      <c r="F26" s="38">
        <v>1.26428949379254</v>
      </c>
    </row>
    <row r="27" spans="1:6" x14ac:dyDescent="0.2">
      <c r="A27" s="37" t="s">
        <v>126</v>
      </c>
      <c r="B27" s="37" t="s">
        <v>127</v>
      </c>
      <c r="C27" s="37" t="s">
        <v>53</v>
      </c>
      <c r="D27" s="37">
        <v>135000</v>
      </c>
      <c r="E27" s="38">
        <v>1354.4549999999999</v>
      </c>
      <c r="F27" s="38">
        <v>1.16812411410596</v>
      </c>
    </row>
    <row r="28" spans="1:6" x14ac:dyDescent="0.2">
      <c r="A28" s="37" t="s">
        <v>37</v>
      </c>
      <c r="B28" s="37" t="s">
        <v>38</v>
      </c>
      <c r="C28" s="37" t="s">
        <v>16</v>
      </c>
      <c r="D28" s="37">
        <v>185000</v>
      </c>
      <c r="E28" s="38">
        <v>1351.3325</v>
      </c>
      <c r="F28" s="38">
        <v>1.1654311729995399</v>
      </c>
    </row>
    <row r="29" spans="1:6" x14ac:dyDescent="0.2">
      <c r="A29" s="37" t="s">
        <v>274</v>
      </c>
      <c r="B29" s="37" t="s">
        <v>275</v>
      </c>
      <c r="C29" s="37" t="s">
        <v>276</v>
      </c>
      <c r="D29" s="37">
        <v>110000</v>
      </c>
      <c r="E29" s="38">
        <v>1343.2650000000001</v>
      </c>
      <c r="F29" s="38">
        <v>1.1584735101088901</v>
      </c>
    </row>
    <row r="30" spans="1:6" x14ac:dyDescent="0.2">
      <c r="A30" s="37" t="s">
        <v>69</v>
      </c>
      <c r="B30" s="37" t="s">
        <v>70</v>
      </c>
      <c r="C30" s="37" t="s">
        <v>31</v>
      </c>
      <c r="D30" s="37">
        <v>167000</v>
      </c>
      <c r="E30" s="38">
        <v>1274.377</v>
      </c>
      <c r="F30" s="38">
        <v>1.09906235656556</v>
      </c>
    </row>
    <row r="31" spans="1:6" x14ac:dyDescent="0.2">
      <c r="A31" s="37" t="s">
        <v>49</v>
      </c>
      <c r="B31" s="37" t="s">
        <v>50</v>
      </c>
      <c r="C31" s="37" t="s">
        <v>31</v>
      </c>
      <c r="D31" s="37">
        <v>375000</v>
      </c>
      <c r="E31" s="38">
        <v>1230.75</v>
      </c>
      <c r="F31" s="38">
        <v>1.06143707501239</v>
      </c>
    </row>
    <row r="32" spans="1:6" x14ac:dyDescent="0.2">
      <c r="A32" s="37" t="s">
        <v>71</v>
      </c>
      <c r="B32" s="37" t="s">
        <v>72</v>
      </c>
      <c r="C32" s="37" t="s">
        <v>73</v>
      </c>
      <c r="D32" s="37">
        <v>142000</v>
      </c>
      <c r="E32" s="38">
        <v>1205.4380000000001</v>
      </c>
      <c r="F32" s="38">
        <v>1.03960721903619</v>
      </c>
    </row>
    <row r="33" spans="1:6" x14ac:dyDescent="0.2">
      <c r="A33" s="37" t="s">
        <v>108</v>
      </c>
      <c r="B33" s="37" t="s">
        <v>109</v>
      </c>
      <c r="C33" s="37" t="s">
        <v>19</v>
      </c>
      <c r="D33" s="37">
        <v>245000</v>
      </c>
      <c r="E33" s="38">
        <v>1177.1025</v>
      </c>
      <c r="F33" s="38">
        <v>1.0151698026323599</v>
      </c>
    </row>
    <row r="34" spans="1:6" x14ac:dyDescent="0.2">
      <c r="A34" s="37" t="s">
        <v>82</v>
      </c>
      <c r="B34" s="37" t="s">
        <v>83</v>
      </c>
      <c r="C34" s="37" t="s">
        <v>48</v>
      </c>
      <c r="D34" s="37">
        <v>25000</v>
      </c>
      <c r="E34" s="38">
        <v>1166.4124999999999</v>
      </c>
      <c r="F34" s="38">
        <v>1.0059504141847599</v>
      </c>
    </row>
    <row r="35" spans="1:6" x14ac:dyDescent="0.2">
      <c r="A35" s="37" t="s">
        <v>59</v>
      </c>
      <c r="B35" s="37" t="s">
        <v>60</v>
      </c>
      <c r="C35" s="37" t="s">
        <v>16</v>
      </c>
      <c r="D35" s="37">
        <v>190000</v>
      </c>
      <c r="E35" s="38">
        <v>1060.105</v>
      </c>
      <c r="F35" s="38">
        <v>0.91426752013488699</v>
      </c>
    </row>
    <row r="36" spans="1:6" x14ac:dyDescent="0.2">
      <c r="A36" s="37" t="s">
        <v>1270</v>
      </c>
      <c r="B36" s="37" t="s">
        <v>1271</v>
      </c>
      <c r="C36" s="37" t="s">
        <v>264</v>
      </c>
      <c r="D36" s="37">
        <v>300000</v>
      </c>
      <c r="E36" s="38">
        <v>1056.5999999999999</v>
      </c>
      <c r="F36" s="38">
        <v>0.911244699133125</v>
      </c>
    </row>
    <row r="37" spans="1:6" x14ac:dyDescent="0.2">
      <c r="A37" s="37" t="s">
        <v>56</v>
      </c>
      <c r="B37" s="37" t="s">
        <v>57</v>
      </c>
      <c r="C37" s="37" t="s">
        <v>58</v>
      </c>
      <c r="D37" s="37">
        <v>120000</v>
      </c>
      <c r="E37" s="38">
        <v>1042.26</v>
      </c>
      <c r="F37" s="38">
        <v>0.89887743717441904</v>
      </c>
    </row>
    <row r="38" spans="1:6" x14ac:dyDescent="0.2">
      <c r="A38" s="37" t="s">
        <v>74</v>
      </c>
      <c r="B38" s="37" t="s">
        <v>75</v>
      </c>
      <c r="C38" s="37" t="s">
        <v>53</v>
      </c>
      <c r="D38" s="37">
        <v>349402</v>
      </c>
      <c r="E38" s="38">
        <v>921.02367200000003</v>
      </c>
      <c r="F38" s="38">
        <v>0.79431945758671796</v>
      </c>
    </row>
    <row r="39" spans="1:6" x14ac:dyDescent="0.2">
      <c r="A39" s="37" t="s">
        <v>66</v>
      </c>
      <c r="B39" s="37" t="s">
        <v>67</v>
      </c>
      <c r="C39" s="37" t="s">
        <v>68</v>
      </c>
      <c r="D39" s="37">
        <v>555000</v>
      </c>
      <c r="E39" s="38">
        <v>904.65</v>
      </c>
      <c r="F39" s="38">
        <v>0.78019829365018101</v>
      </c>
    </row>
    <row r="40" spans="1:6" x14ac:dyDescent="0.2">
      <c r="A40" s="37" t="s">
        <v>98</v>
      </c>
      <c r="B40" s="37" t="s">
        <v>99</v>
      </c>
      <c r="C40" s="37" t="s">
        <v>100</v>
      </c>
      <c r="D40" s="37">
        <v>115550</v>
      </c>
      <c r="E40" s="38">
        <v>831.84445000000005</v>
      </c>
      <c r="F40" s="38">
        <v>0.71740852315522396</v>
      </c>
    </row>
    <row r="41" spans="1:6" x14ac:dyDescent="0.2">
      <c r="A41" s="37" t="s">
        <v>94</v>
      </c>
      <c r="B41" s="37" t="s">
        <v>95</v>
      </c>
      <c r="C41" s="37" t="s">
        <v>26</v>
      </c>
      <c r="D41" s="37">
        <v>250000</v>
      </c>
      <c r="E41" s="38">
        <v>805.625</v>
      </c>
      <c r="F41" s="38">
        <v>0.69479605407829204</v>
      </c>
    </row>
    <row r="42" spans="1:6" x14ac:dyDescent="0.2">
      <c r="A42" s="37" t="s">
        <v>78</v>
      </c>
      <c r="B42" s="37" t="s">
        <v>79</v>
      </c>
      <c r="C42" s="37" t="s">
        <v>11</v>
      </c>
      <c r="D42" s="37">
        <v>160000</v>
      </c>
      <c r="E42" s="38">
        <v>794.24</v>
      </c>
      <c r="F42" s="38">
        <v>0.68497727601693503</v>
      </c>
    </row>
    <row r="43" spans="1:6" x14ac:dyDescent="0.2">
      <c r="A43" s="37" t="s">
        <v>117</v>
      </c>
      <c r="B43" s="37" t="s">
        <v>118</v>
      </c>
      <c r="C43" s="37" t="s">
        <v>119</v>
      </c>
      <c r="D43" s="37">
        <v>540000</v>
      </c>
      <c r="E43" s="38">
        <v>773.82</v>
      </c>
      <c r="F43" s="38">
        <v>0.66736643297671305</v>
      </c>
    </row>
    <row r="44" spans="1:6" x14ac:dyDescent="0.2">
      <c r="A44" s="37" t="s">
        <v>112</v>
      </c>
      <c r="B44" s="37" t="s">
        <v>113</v>
      </c>
      <c r="C44" s="37" t="s">
        <v>114</v>
      </c>
      <c r="D44" s="37">
        <v>420000</v>
      </c>
      <c r="E44" s="38">
        <v>761.67</v>
      </c>
      <c r="F44" s="38">
        <v>0.65688789512467105</v>
      </c>
    </row>
    <row r="45" spans="1:6" x14ac:dyDescent="0.2">
      <c r="A45" s="37" t="s">
        <v>130</v>
      </c>
      <c r="B45" s="37" t="s">
        <v>131</v>
      </c>
      <c r="C45" s="37" t="s">
        <v>68</v>
      </c>
      <c r="D45" s="37">
        <v>245000</v>
      </c>
      <c r="E45" s="38">
        <v>758.03</v>
      </c>
      <c r="F45" s="38">
        <v>0.65374864592455295</v>
      </c>
    </row>
    <row r="46" spans="1:6" x14ac:dyDescent="0.2">
      <c r="A46" s="37" t="s">
        <v>101</v>
      </c>
      <c r="B46" s="37" t="s">
        <v>102</v>
      </c>
      <c r="C46" s="37" t="s">
        <v>103</v>
      </c>
      <c r="D46" s="37">
        <v>518000</v>
      </c>
      <c r="E46" s="38">
        <v>739.18600000000004</v>
      </c>
      <c r="F46" s="38">
        <v>0.63749699429624995</v>
      </c>
    </row>
    <row r="47" spans="1:6" x14ac:dyDescent="0.2">
      <c r="A47" s="37" t="s">
        <v>63</v>
      </c>
      <c r="B47" s="37" t="s">
        <v>64</v>
      </c>
      <c r="C47" s="37" t="s">
        <v>65</v>
      </c>
      <c r="D47" s="37">
        <v>220000</v>
      </c>
      <c r="E47" s="38">
        <v>723.8</v>
      </c>
      <c r="F47" s="38">
        <v>0.62422762940805998</v>
      </c>
    </row>
    <row r="48" spans="1:6" x14ac:dyDescent="0.2">
      <c r="A48" s="37" t="s">
        <v>104</v>
      </c>
      <c r="B48" s="37" t="s">
        <v>105</v>
      </c>
      <c r="C48" s="37" t="s">
        <v>53</v>
      </c>
      <c r="D48" s="37">
        <v>182000</v>
      </c>
      <c r="E48" s="38">
        <v>670.48800000000006</v>
      </c>
      <c r="F48" s="38">
        <v>0.57824970266171805</v>
      </c>
    </row>
    <row r="49" spans="1:6" x14ac:dyDescent="0.2">
      <c r="A49" s="37" t="s">
        <v>51</v>
      </c>
      <c r="B49" s="37" t="s">
        <v>52</v>
      </c>
      <c r="C49" s="37" t="s">
        <v>53</v>
      </c>
      <c r="D49" s="37">
        <v>85000</v>
      </c>
      <c r="E49" s="38">
        <v>638.13750000000005</v>
      </c>
      <c r="F49" s="38">
        <v>0.55034962539567001</v>
      </c>
    </row>
    <row r="50" spans="1:6" x14ac:dyDescent="0.2">
      <c r="A50" s="37" t="s">
        <v>268</v>
      </c>
      <c r="B50" s="37" t="s">
        <v>269</v>
      </c>
      <c r="C50" s="37" t="s">
        <v>146</v>
      </c>
      <c r="D50" s="37">
        <v>200000</v>
      </c>
      <c r="E50" s="38">
        <v>626</v>
      </c>
      <c r="F50" s="38">
        <v>0.53988186793236403</v>
      </c>
    </row>
    <row r="51" spans="1:6" x14ac:dyDescent="0.2">
      <c r="A51" s="37" t="s">
        <v>110</v>
      </c>
      <c r="B51" s="37" t="s">
        <v>111</v>
      </c>
      <c r="C51" s="37" t="s">
        <v>58</v>
      </c>
      <c r="D51" s="37">
        <v>90000</v>
      </c>
      <c r="E51" s="38">
        <v>596.83500000000004</v>
      </c>
      <c r="F51" s="38">
        <v>0.51472906493196902</v>
      </c>
    </row>
    <row r="52" spans="1:6" x14ac:dyDescent="0.2">
      <c r="A52" s="37" t="s">
        <v>134</v>
      </c>
      <c r="B52" s="37" t="s">
        <v>135</v>
      </c>
      <c r="C52" s="37" t="s">
        <v>73</v>
      </c>
      <c r="D52" s="37">
        <v>222300</v>
      </c>
      <c r="E52" s="38">
        <v>308.33010000000002</v>
      </c>
      <c r="F52" s="38">
        <v>0.26591346697727303</v>
      </c>
    </row>
    <row r="53" spans="1:6" x14ac:dyDescent="0.2">
      <c r="A53" s="37" t="s">
        <v>151</v>
      </c>
      <c r="B53" s="37" t="s">
        <v>1272</v>
      </c>
      <c r="C53" s="37" t="s">
        <v>152</v>
      </c>
      <c r="D53" s="37">
        <v>9561</v>
      </c>
      <c r="E53" s="38">
        <v>40.251809999999999</v>
      </c>
      <c r="F53" s="38">
        <v>3.4714412732361997E-2</v>
      </c>
    </row>
    <row r="54" spans="1:6" x14ac:dyDescent="0.2">
      <c r="A54" s="37" t="s">
        <v>545</v>
      </c>
      <c r="B54" s="37" t="s">
        <v>546</v>
      </c>
      <c r="C54" s="37" t="s">
        <v>152</v>
      </c>
      <c r="D54" s="37">
        <v>270000</v>
      </c>
      <c r="E54" s="38">
        <v>2.7E-2</v>
      </c>
      <c r="F54" s="51" t="s">
        <v>976</v>
      </c>
    </row>
    <row r="55" spans="1:6" x14ac:dyDescent="0.2">
      <c r="A55" s="37" t="s">
        <v>155</v>
      </c>
      <c r="B55" s="37" t="s">
        <v>156</v>
      </c>
      <c r="C55" s="37" t="s">
        <v>152</v>
      </c>
      <c r="D55" s="37">
        <v>27500</v>
      </c>
      <c r="E55" s="38">
        <v>2.7499999999999998E-3</v>
      </c>
      <c r="F55" s="51" t="s">
        <v>976</v>
      </c>
    </row>
    <row r="56" spans="1:6" x14ac:dyDescent="0.2">
      <c r="A56" s="36" t="s">
        <v>149</v>
      </c>
      <c r="B56" s="37"/>
      <c r="C56" s="37"/>
      <c r="D56" s="37"/>
      <c r="E56" s="40">
        <f>SUM(E7:E55)</f>
        <v>75928.408118000021</v>
      </c>
      <c r="F56" s="40">
        <f>SUM(F7:F55)</f>
        <v>65.482994796152013</v>
      </c>
    </row>
    <row r="57" spans="1:6" x14ac:dyDescent="0.2">
      <c r="A57" s="37"/>
      <c r="B57" s="37"/>
      <c r="C57" s="37"/>
      <c r="D57" s="37"/>
      <c r="E57" s="38"/>
      <c r="F57" s="38"/>
    </row>
    <row r="58" spans="1:6" x14ac:dyDescent="0.2">
      <c r="A58" s="36" t="s">
        <v>637</v>
      </c>
      <c r="B58" s="37"/>
      <c r="C58" s="37"/>
      <c r="D58" s="37"/>
      <c r="E58" s="38"/>
      <c r="F58" s="38"/>
    </row>
    <row r="59" spans="1:6" x14ac:dyDescent="0.2">
      <c r="A59" s="37" t="s">
        <v>860</v>
      </c>
      <c r="B59" s="39" t="s">
        <v>861</v>
      </c>
      <c r="C59" s="37" t="s">
        <v>862</v>
      </c>
      <c r="D59" s="37">
        <v>280</v>
      </c>
      <c r="E59" s="38">
        <v>3879.9236000000001</v>
      </c>
      <c r="F59" s="38">
        <v>3.34616677412598</v>
      </c>
    </row>
    <row r="60" spans="1:6" x14ac:dyDescent="0.2">
      <c r="A60" s="36" t="s">
        <v>149</v>
      </c>
      <c r="B60" s="37"/>
      <c r="C60" s="37"/>
      <c r="D60" s="37"/>
      <c r="E60" s="40">
        <f>SUM(E59:E59)</f>
        <v>3879.9236000000001</v>
      </c>
      <c r="F60" s="40">
        <f>SUM(F59:F59)</f>
        <v>3.34616677412598</v>
      </c>
    </row>
    <row r="61" spans="1:6" x14ac:dyDescent="0.2">
      <c r="A61" s="37"/>
      <c r="B61" s="37"/>
      <c r="C61" s="37"/>
      <c r="D61" s="37"/>
      <c r="E61" s="38"/>
      <c r="F61" s="38"/>
    </row>
    <row r="62" spans="1:6" x14ac:dyDescent="0.2">
      <c r="A62" s="36" t="s">
        <v>728</v>
      </c>
      <c r="B62" s="37"/>
      <c r="C62" s="37"/>
      <c r="D62" s="37"/>
      <c r="E62" s="38"/>
      <c r="F62" s="38"/>
    </row>
    <row r="63" spans="1:6" x14ac:dyDescent="0.2">
      <c r="A63" s="37" t="s">
        <v>1148</v>
      </c>
      <c r="B63" s="37" t="s">
        <v>1149</v>
      </c>
      <c r="C63" s="37" t="s">
        <v>731</v>
      </c>
      <c r="D63" s="37">
        <v>10940000</v>
      </c>
      <c r="E63" s="38">
        <v>11156.611999999999</v>
      </c>
      <c r="F63" s="38">
        <v>9.6218091475345595</v>
      </c>
    </row>
    <row r="64" spans="1:6" x14ac:dyDescent="0.2">
      <c r="A64" s="37" t="s">
        <v>1158</v>
      </c>
      <c r="B64" s="37" t="s">
        <v>1159</v>
      </c>
      <c r="C64" s="37" t="s">
        <v>731</v>
      </c>
      <c r="D64" s="37">
        <v>8850000</v>
      </c>
      <c r="E64" s="38">
        <v>8842.4775000000009</v>
      </c>
      <c r="F64" s="38">
        <v>7.6260275876196602</v>
      </c>
    </row>
    <row r="65" spans="1:6" x14ac:dyDescent="0.2">
      <c r="A65" s="37" t="s">
        <v>1152</v>
      </c>
      <c r="B65" s="37" t="s">
        <v>1153</v>
      </c>
      <c r="C65" s="37" t="s">
        <v>731</v>
      </c>
      <c r="D65" s="37">
        <v>3415000</v>
      </c>
      <c r="E65" s="38">
        <v>3573.1145000000001</v>
      </c>
      <c r="F65" s="38">
        <v>3.08156506485019</v>
      </c>
    </row>
    <row r="66" spans="1:6" x14ac:dyDescent="0.2">
      <c r="A66" s="37" t="s">
        <v>1150</v>
      </c>
      <c r="B66" s="37" t="s">
        <v>1151</v>
      </c>
      <c r="C66" s="37" t="s">
        <v>731</v>
      </c>
      <c r="D66" s="37">
        <v>3175000</v>
      </c>
      <c r="E66" s="38">
        <v>3319.287875</v>
      </c>
      <c r="F66" s="38">
        <v>2.8626570897128598</v>
      </c>
    </row>
    <row r="67" spans="1:6" x14ac:dyDescent="0.2">
      <c r="A67" s="37" t="s">
        <v>1154</v>
      </c>
      <c r="B67" s="37" t="s">
        <v>1155</v>
      </c>
      <c r="C67" s="37" t="s">
        <v>731</v>
      </c>
      <c r="D67" s="37">
        <v>2575000</v>
      </c>
      <c r="E67" s="38">
        <v>2693.9650000000001</v>
      </c>
      <c r="F67" s="38">
        <v>2.3233591954383601</v>
      </c>
    </row>
    <row r="68" spans="1:6" x14ac:dyDescent="0.2">
      <c r="A68" s="37" t="s">
        <v>1156</v>
      </c>
      <c r="B68" s="37" t="s">
        <v>1157</v>
      </c>
      <c r="C68" s="37" t="s">
        <v>731</v>
      </c>
      <c r="D68" s="37">
        <v>675000</v>
      </c>
      <c r="E68" s="38">
        <v>680.67</v>
      </c>
      <c r="F68" s="38">
        <v>0.58703097611105803</v>
      </c>
    </row>
    <row r="69" spans="1:6" x14ac:dyDescent="0.2">
      <c r="A69" s="36" t="s">
        <v>149</v>
      </c>
      <c r="B69" s="37"/>
      <c r="C69" s="37"/>
      <c r="D69" s="37"/>
      <c r="E69" s="40">
        <f>SUM(E63:E68)</f>
        <v>30266.126874999998</v>
      </c>
      <c r="F69" s="40">
        <f>SUM(F63:F68)</f>
        <v>26.102449061266686</v>
      </c>
    </row>
    <row r="70" spans="1:6" x14ac:dyDescent="0.2">
      <c r="A70" s="37"/>
      <c r="B70" s="37"/>
      <c r="C70" s="37"/>
      <c r="D70" s="37"/>
      <c r="E70" s="38"/>
      <c r="F70" s="38"/>
    </row>
    <row r="71" spans="1:6" x14ac:dyDescent="0.2">
      <c r="A71" s="36" t="s">
        <v>149</v>
      </c>
      <c r="B71" s="37"/>
      <c r="C71" s="37"/>
      <c r="D71" s="37"/>
      <c r="E71" s="40">
        <v>110074.45859300002</v>
      </c>
      <c r="F71" s="40">
        <v>94.931636288869868</v>
      </c>
    </row>
    <row r="72" spans="1:6" x14ac:dyDescent="0.2">
      <c r="A72" s="37"/>
      <c r="B72" s="37"/>
      <c r="C72" s="37"/>
      <c r="D72" s="37"/>
      <c r="E72" s="38"/>
      <c r="F72" s="38"/>
    </row>
    <row r="73" spans="1:6" x14ac:dyDescent="0.2">
      <c r="A73" s="36" t="s">
        <v>162</v>
      </c>
      <c r="B73" s="37"/>
      <c r="C73" s="37"/>
      <c r="D73" s="37"/>
      <c r="E73" s="40">
        <v>5876.8317886000004</v>
      </c>
      <c r="F73" s="40">
        <v>5.07</v>
      </c>
    </row>
    <row r="74" spans="1:6" x14ac:dyDescent="0.2">
      <c r="A74" s="37"/>
      <c r="B74" s="37"/>
      <c r="C74" s="37"/>
      <c r="D74" s="37"/>
      <c r="E74" s="38"/>
      <c r="F74" s="38"/>
    </row>
    <row r="75" spans="1:6" x14ac:dyDescent="0.2">
      <c r="A75" s="41" t="s">
        <v>163</v>
      </c>
      <c r="B75" s="34"/>
      <c r="C75" s="34"/>
      <c r="D75" s="34"/>
      <c r="E75" s="42">
        <v>115951.29178860001</v>
      </c>
      <c r="F75" s="42">
        <f xml:space="preserve"> ROUND(SUM(F71:F74),2)</f>
        <v>100</v>
      </c>
    </row>
    <row r="76" spans="1:6" x14ac:dyDescent="0.2">
      <c r="F76" s="52" t="s">
        <v>1024</v>
      </c>
    </row>
    <row r="77" spans="1:6" x14ac:dyDescent="0.2">
      <c r="F77" s="52"/>
    </row>
    <row r="78" spans="1:6" x14ac:dyDescent="0.2">
      <c r="F78" s="52"/>
    </row>
    <row r="79" spans="1:6" x14ac:dyDescent="0.2">
      <c r="F79" s="52"/>
    </row>
    <row r="80" spans="1:6" x14ac:dyDescent="0.2">
      <c r="A80" s="29" t="s">
        <v>164</v>
      </c>
    </row>
    <row r="81" spans="1:9" x14ac:dyDescent="0.2">
      <c r="A81" s="29" t="s">
        <v>165</v>
      </c>
    </row>
    <row r="82" spans="1:9" x14ac:dyDescent="0.2">
      <c r="A82" s="29" t="s">
        <v>166</v>
      </c>
    </row>
    <row r="83" spans="1:9" x14ac:dyDescent="0.2">
      <c r="A83" s="31" t="s">
        <v>549</v>
      </c>
      <c r="D83" s="43">
        <v>22.042200000000001</v>
      </c>
    </row>
    <row r="84" spans="1:9" x14ac:dyDescent="0.2">
      <c r="A84" s="31" t="s">
        <v>916</v>
      </c>
      <c r="D84" s="43">
        <v>92.251900000000006</v>
      </c>
    </row>
    <row r="85" spans="1:9" x14ac:dyDescent="0.2">
      <c r="A85" s="31" t="s">
        <v>550</v>
      </c>
      <c r="D85" s="43">
        <v>21.491099999999999</v>
      </c>
    </row>
    <row r="86" spans="1:9" x14ac:dyDescent="0.2">
      <c r="A86" s="31" t="s">
        <v>917</v>
      </c>
      <c r="D86" s="43">
        <v>90.163499999999999</v>
      </c>
    </row>
    <row r="88" spans="1:9" x14ac:dyDescent="0.2">
      <c r="A88" s="29" t="s">
        <v>171</v>
      </c>
    </row>
    <row r="89" spans="1:9" ht="11.25" customHeight="1" x14ac:dyDescent="0.2">
      <c r="A89" s="31" t="s">
        <v>549</v>
      </c>
      <c r="D89" s="43">
        <v>21.872199999999999</v>
      </c>
    </row>
    <row r="90" spans="1:9" x14ac:dyDescent="0.2">
      <c r="A90" s="31" t="s">
        <v>916</v>
      </c>
      <c r="D90" s="43">
        <v>99.040199999999999</v>
      </c>
    </row>
    <row r="91" spans="1:9" x14ac:dyDescent="0.2">
      <c r="A91" s="31" t="s">
        <v>550</v>
      </c>
      <c r="D91" s="43">
        <v>21.1219</v>
      </c>
    </row>
    <row r="92" spans="1:9" x14ac:dyDescent="0.2">
      <c r="A92" s="31" t="s">
        <v>917</v>
      </c>
      <c r="D92" s="43">
        <v>96.116100000000003</v>
      </c>
    </row>
    <row r="94" spans="1:9" x14ac:dyDescent="0.2">
      <c r="A94" s="29" t="s">
        <v>172</v>
      </c>
      <c r="D94" s="44"/>
    </row>
    <row r="95" spans="1:9" s="2" customFormat="1" ht="11.25" x14ac:dyDescent="0.2">
      <c r="A95" s="17" t="s">
        <v>547</v>
      </c>
      <c r="B95" s="45"/>
      <c r="C95" s="59" t="s">
        <v>551</v>
      </c>
      <c r="D95" s="60"/>
      <c r="E95" s="1"/>
      <c r="F95" s="1"/>
      <c r="H95" s="22"/>
      <c r="I95" s="1"/>
    </row>
    <row r="96" spans="1:9" s="2" customFormat="1" x14ac:dyDescent="0.2">
      <c r="A96" s="56"/>
      <c r="B96" s="57"/>
      <c r="C96" s="19" t="s">
        <v>552</v>
      </c>
      <c r="D96" s="19" t="s">
        <v>553</v>
      </c>
      <c r="E96" s="1"/>
      <c r="F96" s="1"/>
      <c r="H96" s="22"/>
      <c r="I96" s="1"/>
    </row>
    <row r="97" spans="1:9" s="2" customFormat="1" x14ac:dyDescent="0.2">
      <c r="A97" s="56" t="s">
        <v>549</v>
      </c>
      <c r="B97" s="57"/>
      <c r="C97" s="46">
        <v>1.75</v>
      </c>
      <c r="D97" s="46">
        <v>1.75</v>
      </c>
      <c r="E97" s="1"/>
      <c r="F97" s="1"/>
      <c r="H97" s="22"/>
      <c r="I97" s="1"/>
    </row>
    <row r="98" spans="1:9" s="2" customFormat="1" x14ac:dyDescent="0.2">
      <c r="A98" s="56" t="s">
        <v>550</v>
      </c>
      <c r="B98" s="57"/>
      <c r="C98" s="46">
        <v>1.75</v>
      </c>
      <c r="D98" s="46">
        <v>1.75</v>
      </c>
      <c r="E98" s="1"/>
      <c r="F98" s="1"/>
      <c r="H98" s="22"/>
      <c r="I98" s="1"/>
    </row>
    <row r="101" spans="1:9" x14ac:dyDescent="0.2">
      <c r="A101" s="29" t="s">
        <v>744</v>
      </c>
      <c r="D101" s="50">
        <v>13.408282024244601</v>
      </c>
      <c r="E101" s="30" t="s">
        <v>745</v>
      </c>
    </row>
  </sheetData>
  <mergeCells count="5">
    <mergeCell ref="B1:E1"/>
    <mergeCell ref="C95:D95"/>
    <mergeCell ref="A96:B96"/>
    <mergeCell ref="A97:B97"/>
    <mergeCell ref="A98:B9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5.8554687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544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1670000</v>
      </c>
      <c r="E8" s="7">
        <v>19646.715</v>
      </c>
      <c r="F8" s="7">
        <v>8.8294420002879495</v>
      </c>
    </row>
    <row r="9" spans="1:6" x14ac:dyDescent="0.2">
      <c r="A9" s="7" t="s">
        <v>14</v>
      </c>
      <c r="B9" s="7" t="s">
        <v>15</v>
      </c>
      <c r="C9" s="7" t="s">
        <v>16</v>
      </c>
      <c r="D9" s="7">
        <v>1050000</v>
      </c>
      <c r="E9" s="7">
        <v>12293.4</v>
      </c>
      <c r="F9" s="7">
        <v>5.5247842851255227</v>
      </c>
    </row>
    <row r="10" spans="1:6" x14ac:dyDescent="0.2">
      <c r="A10" s="7" t="s">
        <v>32</v>
      </c>
      <c r="B10" s="7" t="s">
        <v>33</v>
      </c>
      <c r="C10" s="7" t="s">
        <v>11</v>
      </c>
      <c r="D10" s="7">
        <v>1920000</v>
      </c>
      <c r="E10" s="7">
        <v>10243.200000000001</v>
      </c>
      <c r="F10" s="7">
        <v>4.6034026704896736</v>
      </c>
    </row>
    <row r="11" spans="1:6" x14ac:dyDescent="0.2">
      <c r="A11" s="7" t="s">
        <v>20</v>
      </c>
      <c r="B11" s="7" t="s">
        <v>21</v>
      </c>
      <c r="C11" s="7" t="s">
        <v>11</v>
      </c>
      <c r="D11" s="7">
        <v>770000</v>
      </c>
      <c r="E11" s="7">
        <v>8559.32</v>
      </c>
      <c r="F11" s="7">
        <v>3.8466491472953446</v>
      </c>
    </row>
    <row r="12" spans="1:6" x14ac:dyDescent="0.2">
      <c r="A12" s="7" t="s">
        <v>17</v>
      </c>
      <c r="B12" s="7" t="s">
        <v>18</v>
      </c>
      <c r="C12" s="7" t="s">
        <v>19</v>
      </c>
      <c r="D12" s="7">
        <v>2190000</v>
      </c>
      <c r="E12" s="7">
        <v>8032.92</v>
      </c>
      <c r="F12" s="7">
        <v>3.6100794068093869</v>
      </c>
    </row>
    <row r="13" spans="1:6" x14ac:dyDescent="0.2">
      <c r="A13" s="7" t="s">
        <v>22</v>
      </c>
      <c r="B13" s="7" t="s">
        <v>23</v>
      </c>
      <c r="C13" s="7" t="s">
        <v>11</v>
      </c>
      <c r="D13" s="7">
        <v>720000</v>
      </c>
      <c r="E13" s="7">
        <v>7971.12</v>
      </c>
      <c r="F13" s="7">
        <v>3.5823058316535503</v>
      </c>
    </row>
    <row r="14" spans="1:6" x14ac:dyDescent="0.2">
      <c r="A14" s="7" t="s">
        <v>24</v>
      </c>
      <c r="B14" s="7" t="s">
        <v>25</v>
      </c>
      <c r="C14" s="7" t="s">
        <v>26</v>
      </c>
      <c r="D14" s="7">
        <v>425000</v>
      </c>
      <c r="E14" s="7">
        <v>6360.125</v>
      </c>
      <c r="F14" s="7">
        <v>2.8583076001296601</v>
      </c>
    </row>
    <row r="15" spans="1:6" x14ac:dyDescent="0.2">
      <c r="A15" s="7" t="s">
        <v>29</v>
      </c>
      <c r="B15" s="7" t="s">
        <v>30</v>
      </c>
      <c r="C15" s="7" t="s">
        <v>31</v>
      </c>
      <c r="D15" s="7">
        <v>183000</v>
      </c>
      <c r="E15" s="7">
        <v>6188.5110000000004</v>
      </c>
      <c r="F15" s="7">
        <v>2.7811824492106689</v>
      </c>
    </row>
    <row r="16" spans="1:6" x14ac:dyDescent="0.2">
      <c r="A16" s="7" t="s">
        <v>42</v>
      </c>
      <c r="B16" s="7" t="s">
        <v>43</v>
      </c>
      <c r="C16" s="7" t="s">
        <v>36</v>
      </c>
      <c r="D16" s="7">
        <v>420000</v>
      </c>
      <c r="E16" s="7">
        <v>6005.79</v>
      </c>
      <c r="F16" s="7">
        <v>2.6990656947438474</v>
      </c>
    </row>
    <row r="17" spans="1:6" x14ac:dyDescent="0.2">
      <c r="A17" s="7" t="s">
        <v>27</v>
      </c>
      <c r="B17" s="7" t="s">
        <v>28</v>
      </c>
      <c r="C17" s="7" t="s">
        <v>11</v>
      </c>
      <c r="D17" s="7">
        <v>707155</v>
      </c>
      <c r="E17" s="7">
        <v>5398.067693</v>
      </c>
      <c r="F17" s="7">
        <v>2.4259488473758428</v>
      </c>
    </row>
    <row r="18" spans="1:6" x14ac:dyDescent="0.2">
      <c r="A18" s="7" t="s">
        <v>34</v>
      </c>
      <c r="B18" s="7" t="s">
        <v>35</v>
      </c>
      <c r="C18" s="7" t="s">
        <v>36</v>
      </c>
      <c r="D18" s="7">
        <v>1100000</v>
      </c>
      <c r="E18" s="7">
        <v>5051.75</v>
      </c>
      <c r="F18" s="7">
        <v>2.2703100047491223</v>
      </c>
    </row>
    <row r="19" spans="1:6" x14ac:dyDescent="0.2">
      <c r="A19" s="7" t="s">
        <v>12</v>
      </c>
      <c r="B19" s="7" t="s">
        <v>13</v>
      </c>
      <c r="C19" s="7" t="s">
        <v>11</v>
      </c>
      <c r="D19" s="7">
        <v>2100000</v>
      </c>
      <c r="E19" s="7">
        <v>5051.55</v>
      </c>
      <c r="F19" s="7">
        <v>2.2702201226288765</v>
      </c>
    </row>
    <row r="20" spans="1:6" x14ac:dyDescent="0.2">
      <c r="A20" s="7" t="s">
        <v>98</v>
      </c>
      <c r="B20" s="7" t="s">
        <v>99</v>
      </c>
      <c r="C20" s="7" t="s">
        <v>100</v>
      </c>
      <c r="D20" s="7">
        <v>650000</v>
      </c>
      <c r="E20" s="7">
        <v>4679.3500000000004</v>
      </c>
      <c r="F20" s="7">
        <v>2.1029494968521414</v>
      </c>
    </row>
    <row r="21" spans="1:6" x14ac:dyDescent="0.2">
      <c r="A21" s="7" t="s">
        <v>39</v>
      </c>
      <c r="B21" s="7" t="s">
        <v>40</v>
      </c>
      <c r="C21" s="7" t="s">
        <v>41</v>
      </c>
      <c r="D21" s="7">
        <v>420000</v>
      </c>
      <c r="E21" s="7">
        <v>4503.03</v>
      </c>
      <c r="F21" s="7">
        <v>2.023709419643775</v>
      </c>
    </row>
    <row r="22" spans="1:6" x14ac:dyDescent="0.2">
      <c r="A22" s="7" t="s">
        <v>46</v>
      </c>
      <c r="B22" s="7" t="s">
        <v>47</v>
      </c>
      <c r="C22" s="7" t="s">
        <v>48</v>
      </c>
      <c r="D22" s="7">
        <v>123000</v>
      </c>
      <c r="E22" s="7">
        <v>4195.53</v>
      </c>
      <c r="F22" s="7">
        <v>1.8855156597664342</v>
      </c>
    </row>
    <row r="23" spans="1:6" x14ac:dyDescent="0.2">
      <c r="A23" s="7" t="s">
        <v>54</v>
      </c>
      <c r="B23" s="7" t="s">
        <v>55</v>
      </c>
      <c r="C23" s="7" t="s">
        <v>31</v>
      </c>
      <c r="D23" s="7">
        <v>270000</v>
      </c>
      <c r="E23" s="7">
        <v>3706.6950000000002</v>
      </c>
      <c r="F23" s="7">
        <v>1.6658280285155733</v>
      </c>
    </row>
    <row r="24" spans="1:6" x14ac:dyDescent="0.2">
      <c r="A24" s="7" t="s">
        <v>44</v>
      </c>
      <c r="B24" s="7" t="s">
        <v>45</v>
      </c>
      <c r="C24" s="7" t="s">
        <v>36</v>
      </c>
      <c r="D24" s="7">
        <v>115000</v>
      </c>
      <c r="E24" s="7">
        <v>3654.9875000000002</v>
      </c>
      <c r="F24" s="7">
        <v>1.642590129852622</v>
      </c>
    </row>
    <row r="25" spans="1:6" x14ac:dyDescent="0.2">
      <c r="A25" s="7" t="s">
        <v>49</v>
      </c>
      <c r="B25" s="7" t="s">
        <v>50</v>
      </c>
      <c r="C25" s="7" t="s">
        <v>31</v>
      </c>
      <c r="D25" s="7">
        <v>1080000</v>
      </c>
      <c r="E25" s="7">
        <v>3544.56</v>
      </c>
      <c r="F25" s="7">
        <v>1.5929628406856138</v>
      </c>
    </row>
    <row r="26" spans="1:6" x14ac:dyDescent="0.2">
      <c r="A26" s="7" t="s">
        <v>59</v>
      </c>
      <c r="B26" s="7" t="s">
        <v>60</v>
      </c>
      <c r="C26" s="7" t="s">
        <v>16</v>
      </c>
      <c r="D26" s="7">
        <v>615000</v>
      </c>
      <c r="E26" s="7">
        <v>3431.3924999999999</v>
      </c>
      <c r="F26" s="7">
        <v>1.5421041664712432</v>
      </c>
    </row>
    <row r="27" spans="1:6" x14ac:dyDescent="0.2">
      <c r="A27" s="7" t="s">
        <v>56</v>
      </c>
      <c r="B27" s="7" t="s">
        <v>57</v>
      </c>
      <c r="C27" s="7" t="s">
        <v>58</v>
      </c>
      <c r="D27" s="7">
        <v>370000</v>
      </c>
      <c r="E27" s="7">
        <v>3213.6350000000002</v>
      </c>
      <c r="F27" s="7">
        <v>1.4442416374745277</v>
      </c>
    </row>
    <row r="28" spans="1:6" x14ac:dyDescent="0.2">
      <c r="A28" s="7" t="s">
        <v>78</v>
      </c>
      <c r="B28" s="7" t="s">
        <v>79</v>
      </c>
      <c r="C28" s="7" t="s">
        <v>11</v>
      </c>
      <c r="D28" s="7">
        <v>615000</v>
      </c>
      <c r="E28" s="7">
        <v>3052.86</v>
      </c>
      <c r="F28" s="7">
        <v>1.3719876480622368</v>
      </c>
    </row>
    <row r="29" spans="1:6" x14ac:dyDescent="0.2">
      <c r="A29" s="7" t="s">
        <v>66</v>
      </c>
      <c r="B29" s="7" t="s">
        <v>67</v>
      </c>
      <c r="C29" s="7" t="s">
        <v>68</v>
      </c>
      <c r="D29" s="7">
        <v>1850000</v>
      </c>
      <c r="E29" s="7">
        <v>3015.5</v>
      </c>
      <c r="F29" s="7">
        <v>1.3551976680003917</v>
      </c>
    </row>
    <row r="30" spans="1:6" x14ac:dyDescent="0.2">
      <c r="A30" s="7" t="s">
        <v>37</v>
      </c>
      <c r="B30" s="7" t="s">
        <v>38</v>
      </c>
      <c r="C30" s="7" t="s">
        <v>16</v>
      </c>
      <c r="D30" s="7">
        <v>399000</v>
      </c>
      <c r="E30" s="7">
        <v>2914.4955</v>
      </c>
      <c r="F30" s="7">
        <v>1.3098051749287465</v>
      </c>
    </row>
    <row r="31" spans="1:6" x14ac:dyDescent="0.2">
      <c r="A31" s="7" t="s">
        <v>112</v>
      </c>
      <c r="B31" s="7" t="s">
        <v>113</v>
      </c>
      <c r="C31" s="7" t="s">
        <v>114</v>
      </c>
      <c r="D31" s="7">
        <v>1600000</v>
      </c>
      <c r="E31" s="7">
        <v>2901.6</v>
      </c>
      <c r="F31" s="7">
        <v>1.304009800520622</v>
      </c>
    </row>
    <row r="32" spans="1:6" x14ac:dyDescent="0.2">
      <c r="A32" s="7" t="s">
        <v>61</v>
      </c>
      <c r="B32" s="7" t="s">
        <v>62</v>
      </c>
      <c r="C32" s="7" t="s">
        <v>11</v>
      </c>
      <c r="D32" s="7">
        <v>4900000</v>
      </c>
      <c r="E32" s="7">
        <v>2822.4</v>
      </c>
      <c r="F32" s="7">
        <v>1.2684164809034342</v>
      </c>
    </row>
    <row r="33" spans="1:6" x14ac:dyDescent="0.2">
      <c r="A33" s="7" t="s">
        <v>69</v>
      </c>
      <c r="B33" s="7" t="s">
        <v>70</v>
      </c>
      <c r="C33" s="7" t="s">
        <v>31</v>
      </c>
      <c r="D33" s="7">
        <v>350000</v>
      </c>
      <c r="E33" s="7">
        <v>2670.85</v>
      </c>
      <c r="F33" s="7">
        <v>1.2003083042874634</v>
      </c>
    </row>
    <row r="34" spans="1:6" x14ac:dyDescent="0.2">
      <c r="A34" s="7" t="s">
        <v>51</v>
      </c>
      <c r="B34" s="7" t="s">
        <v>52</v>
      </c>
      <c r="C34" s="7" t="s">
        <v>53</v>
      </c>
      <c r="D34" s="7">
        <v>350000</v>
      </c>
      <c r="E34" s="7">
        <v>2627.625</v>
      </c>
      <c r="F34" s="7">
        <v>1.1808825310494209</v>
      </c>
    </row>
    <row r="35" spans="1:6" x14ac:dyDescent="0.2">
      <c r="A35" s="7" t="s">
        <v>76</v>
      </c>
      <c r="B35" s="7" t="s">
        <v>77</v>
      </c>
      <c r="C35" s="7" t="s">
        <v>58</v>
      </c>
      <c r="D35" s="7">
        <v>1500000</v>
      </c>
      <c r="E35" s="7">
        <v>2539.5</v>
      </c>
      <c r="F35" s="7">
        <v>1.1412782218162807</v>
      </c>
    </row>
    <row r="36" spans="1:6" x14ac:dyDescent="0.2">
      <c r="A36" s="7" t="s">
        <v>74</v>
      </c>
      <c r="B36" s="7" t="s">
        <v>75</v>
      </c>
      <c r="C36" s="7" t="s">
        <v>53</v>
      </c>
      <c r="D36" s="7">
        <v>958808</v>
      </c>
      <c r="E36" s="7">
        <v>2527.4178879999999</v>
      </c>
      <c r="F36" s="7">
        <v>1.1358483925982672</v>
      </c>
    </row>
    <row r="37" spans="1:6" x14ac:dyDescent="0.2">
      <c r="A37" s="7" t="s">
        <v>461</v>
      </c>
      <c r="B37" s="7" t="s">
        <v>462</v>
      </c>
      <c r="C37" s="7" t="s">
        <v>86</v>
      </c>
      <c r="D37" s="7">
        <v>700000</v>
      </c>
      <c r="E37" s="7">
        <v>2519.3000000000002</v>
      </c>
      <c r="F37" s="7">
        <v>1.1322001276714928</v>
      </c>
    </row>
    <row r="38" spans="1:6" x14ac:dyDescent="0.2">
      <c r="A38" s="7" t="s">
        <v>80</v>
      </c>
      <c r="B38" s="7" t="s">
        <v>81</v>
      </c>
      <c r="C38" s="7" t="s">
        <v>48</v>
      </c>
      <c r="D38" s="7">
        <v>155000</v>
      </c>
      <c r="E38" s="7">
        <v>2504.8775000000001</v>
      </c>
      <c r="F38" s="7">
        <v>1.1257185032752945</v>
      </c>
    </row>
    <row r="39" spans="1:6" x14ac:dyDescent="0.2">
      <c r="A39" s="7" t="s">
        <v>63</v>
      </c>
      <c r="B39" s="7" t="s">
        <v>64</v>
      </c>
      <c r="C39" s="7" t="s">
        <v>65</v>
      </c>
      <c r="D39" s="7">
        <v>750000</v>
      </c>
      <c r="E39" s="7">
        <v>2467.5</v>
      </c>
      <c r="F39" s="7">
        <v>1.1089206585279276</v>
      </c>
    </row>
    <row r="40" spans="1:6" x14ac:dyDescent="0.2">
      <c r="A40" s="7" t="s">
        <v>84</v>
      </c>
      <c r="B40" s="7" t="s">
        <v>85</v>
      </c>
      <c r="C40" s="7" t="s">
        <v>86</v>
      </c>
      <c r="D40" s="7">
        <v>445000</v>
      </c>
      <c r="E40" s="7">
        <v>2429.0324999999998</v>
      </c>
      <c r="F40" s="7">
        <v>1.0916329562252234</v>
      </c>
    </row>
    <row r="41" spans="1:6" x14ac:dyDescent="0.2">
      <c r="A41" s="7" t="s">
        <v>89</v>
      </c>
      <c r="B41" s="7" t="s">
        <v>90</v>
      </c>
      <c r="C41" s="7" t="s">
        <v>73</v>
      </c>
      <c r="D41" s="7">
        <v>175000</v>
      </c>
      <c r="E41" s="7">
        <v>2424.0124999999998</v>
      </c>
      <c r="F41" s="7">
        <v>1.0893769150070631</v>
      </c>
    </row>
    <row r="42" spans="1:6" x14ac:dyDescent="0.2">
      <c r="A42" s="7" t="s">
        <v>94</v>
      </c>
      <c r="B42" s="7" t="s">
        <v>95</v>
      </c>
      <c r="C42" s="7" t="s">
        <v>26</v>
      </c>
      <c r="D42" s="7">
        <v>750000</v>
      </c>
      <c r="E42" s="7">
        <v>2416.875</v>
      </c>
      <c r="F42" s="7">
        <v>1.0861692468408046</v>
      </c>
    </row>
    <row r="43" spans="1:6" x14ac:dyDescent="0.2">
      <c r="A43" s="7" t="s">
        <v>134</v>
      </c>
      <c r="B43" s="7" t="s">
        <v>135</v>
      </c>
      <c r="C43" s="7" t="s">
        <v>73</v>
      </c>
      <c r="D43" s="7">
        <v>1715000</v>
      </c>
      <c r="E43" s="7">
        <v>2378.7049999999999</v>
      </c>
      <c r="F43" s="7">
        <v>1.0690152441919654</v>
      </c>
    </row>
    <row r="44" spans="1:6" x14ac:dyDescent="0.2">
      <c r="A44" s="7" t="s">
        <v>82</v>
      </c>
      <c r="B44" s="7" t="s">
        <v>83</v>
      </c>
      <c r="C44" s="7" t="s">
        <v>48</v>
      </c>
      <c r="D44" s="7">
        <v>50000</v>
      </c>
      <c r="E44" s="7">
        <v>2332.8249999999998</v>
      </c>
      <c r="F44" s="7">
        <v>1.0483962858076648</v>
      </c>
    </row>
    <row r="45" spans="1:6" x14ac:dyDescent="0.2">
      <c r="A45" s="7" t="s">
        <v>87</v>
      </c>
      <c r="B45" s="7" t="s">
        <v>88</v>
      </c>
      <c r="C45" s="7" t="s">
        <v>36</v>
      </c>
      <c r="D45" s="7">
        <v>750000</v>
      </c>
      <c r="E45" s="7">
        <v>2321.25</v>
      </c>
      <c r="F45" s="7">
        <v>1.0431943580984608</v>
      </c>
    </row>
    <row r="46" spans="1:6" x14ac:dyDescent="0.2">
      <c r="A46" s="7" t="s">
        <v>96</v>
      </c>
      <c r="B46" s="7" t="s">
        <v>97</v>
      </c>
      <c r="C46" s="7" t="s">
        <v>11</v>
      </c>
      <c r="D46" s="7">
        <v>1060000</v>
      </c>
      <c r="E46" s="7">
        <v>2319.2800000000002</v>
      </c>
      <c r="F46" s="7">
        <v>1.0423090192140434</v>
      </c>
    </row>
    <row r="47" spans="1:6" x14ac:dyDescent="0.2">
      <c r="A47" s="7" t="s">
        <v>71</v>
      </c>
      <c r="B47" s="7" t="s">
        <v>72</v>
      </c>
      <c r="C47" s="7" t="s">
        <v>73</v>
      </c>
      <c r="D47" s="7">
        <v>270000</v>
      </c>
      <c r="E47" s="7">
        <v>2292.0300000000002</v>
      </c>
      <c r="F47" s="7">
        <v>1.0300625803306045</v>
      </c>
    </row>
    <row r="48" spans="1:6" x14ac:dyDescent="0.2">
      <c r="A48" s="7" t="s">
        <v>344</v>
      </c>
      <c r="B48" s="7" t="s">
        <v>345</v>
      </c>
      <c r="C48" s="7" t="s">
        <v>16</v>
      </c>
      <c r="D48" s="7">
        <v>437380</v>
      </c>
      <c r="E48" s="7">
        <v>2212.0493499999998</v>
      </c>
      <c r="F48" s="7">
        <v>0.99411842832756814</v>
      </c>
    </row>
    <row r="49" spans="1:6" x14ac:dyDescent="0.2">
      <c r="A49" s="7" t="s">
        <v>104</v>
      </c>
      <c r="B49" s="7" t="s">
        <v>105</v>
      </c>
      <c r="C49" s="7" t="s">
        <v>53</v>
      </c>
      <c r="D49" s="7">
        <v>600000</v>
      </c>
      <c r="E49" s="7">
        <v>2210.4</v>
      </c>
      <c r="F49" s="7">
        <v>0.99337719295243421</v>
      </c>
    </row>
    <row r="50" spans="1:6" x14ac:dyDescent="0.2">
      <c r="A50" s="7" t="s">
        <v>106</v>
      </c>
      <c r="B50" s="7" t="s">
        <v>107</v>
      </c>
      <c r="C50" s="7" t="s">
        <v>16</v>
      </c>
      <c r="D50" s="7">
        <v>85000</v>
      </c>
      <c r="E50" s="7">
        <v>2170.1350000000002</v>
      </c>
      <c r="F50" s="7">
        <v>0.97528167509402419</v>
      </c>
    </row>
    <row r="51" spans="1:6" x14ac:dyDescent="0.2">
      <c r="A51" s="7" t="s">
        <v>288</v>
      </c>
      <c r="B51" s="7" t="s">
        <v>289</v>
      </c>
      <c r="C51" s="7" t="s">
        <v>36</v>
      </c>
      <c r="D51" s="7">
        <v>50000</v>
      </c>
      <c r="E51" s="7">
        <v>2093.6</v>
      </c>
      <c r="F51" s="7">
        <v>0.94088603472910615</v>
      </c>
    </row>
    <row r="52" spans="1:6" x14ac:dyDescent="0.2">
      <c r="A52" s="7" t="s">
        <v>126</v>
      </c>
      <c r="B52" s="7" t="s">
        <v>127</v>
      </c>
      <c r="C52" s="7" t="s">
        <v>53</v>
      </c>
      <c r="D52" s="7">
        <v>200000</v>
      </c>
      <c r="E52" s="7">
        <v>2006.6</v>
      </c>
      <c r="F52" s="7">
        <v>0.90178731242234644</v>
      </c>
    </row>
    <row r="53" spans="1:6" x14ac:dyDescent="0.2">
      <c r="A53" s="7" t="s">
        <v>108</v>
      </c>
      <c r="B53" s="7" t="s">
        <v>109</v>
      </c>
      <c r="C53" s="7" t="s">
        <v>19</v>
      </c>
      <c r="D53" s="7">
        <v>400000</v>
      </c>
      <c r="E53" s="7">
        <v>1921.8</v>
      </c>
      <c r="F53" s="7">
        <v>0.86367729343828636</v>
      </c>
    </row>
    <row r="54" spans="1:6" x14ac:dyDescent="0.2">
      <c r="A54" s="7" t="s">
        <v>101</v>
      </c>
      <c r="B54" s="7" t="s">
        <v>102</v>
      </c>
      <c r="C54" s="7" t="s">
        <v>103</v>
      </c>
      <c r="D54" s="7">
        <v>1332000</v>
      </c>
      <c r="E54" s="7">
        <v>1900.7639999999999</v>
      </c>
      <c r="F54" s="7">
        <v>0.85422349203087256</v>
      </c>
    </row>
    <row r="55" spans="1:6" x14ac:dyDescent="0.2">
      <c r="A55" s="7" t="s">
        <v>110</v>
      </c>
      <c r="B55" s="7" t="s">
        <v>111</v>
      </c>
      <c r="C55" s="7" t="s">
        <v>58</v>
      </c>
      <c r="D55" s="7">
        <v>280000</v>
      </c>
      <c r="E55" s="7">
        <v>1856.82</v>
      </c>
      <c r="F55" s="7">
        <v>0.83447459257054779</v>
      </c>
    </row>
    <row r="56" spans="1:6" x14ac:dyDescent="0.2">
      <c r="A56" s="7" t="s">
        <v>122</v>
      </c>
      <c r="B56" s="7" t="s">
        <v>123</v>
      </c>
      <c r="C56" s="7" t="s">
        <v>58</v>
      </c>
      <c r="D56" s="7">
        <v>1100000</v>
      </c>
      <c r="E56" s="7">
        <v>1666.5</v>
      </c>
      <c r="F56" s="7">
        <v>0.74894276694500173</v>
      </c>
    </row>
    <row r="57" spans="1:6" x14ac:dyDescent="0.2">
      <c r="A57" s="7" t="s">
        <v>120</v>
      </c>
      <c r="B57" s="7" t="s">
        <v>121</v>
      </c>
      <c r="C57" s="7" t="s">
        <v>93</v>
      </c>
      <c r="D57" s="7">
        <v>160000</v>
      </c>
      <c r="E57" s="7">
        <v>1590.88</v>
      </c>
      <c r="F57" s="7">
        <v>0.71495833728020664</v>
      </c>
    </row>
    <row r="58" spans="1:6" x14ac:dyDescent="0.2">
      <c r="A58" s="7" t="s">
        <v>117</v>
      </c>
      <c r="B58" s="7" t="s">
        <v>118</v>
      </c>
      <c r="C58" s="7" t="s">
        <v>119</v>
      </c>
      <c r="D58" s="7">
        <v>1000000</v>
      </c>
      <c r="E58" s="7">
        <v>1433</v>
      </c>
      <c r="F58" s="7">
        <v>0.64400539155846825</v>
      </c>
    </row>
    <row r="59" spans="1:6" x14ac:dyDescent="0.2">
      <c r="A59" s="7" t="s">
        <v>115</v>
      </c>
      <c r="B59" s="7" t="s">
        <v>116</v>
      </c>
      <c r="C59" s="7" t="s">
        <v>53</v>
      </c>
      <c r="D59" s="7">
        <v>122817</v>
      </c>
      <c r="E59" s="7">
        <v>1395.1397119999999</v>
      </c>
      <c r="F59" s="7">
        <v>0.6269905767657562</v>
      </c>
    </row>
    <row r="60" spans="1:6" x14ac:dyDescent="0.2">
      <c r="A60" s="7" t="s">
        <v>138</v>
      </c>
      <c r="B60" s="7" t="s">
        <v>139</v>
      </c>
      <c r="C60" s="7" t="s">
        <v>100</v>
      </c>
      <c r="D60" s="7">
        <v>175000</v>
      </c>
      <c r="E60" s="7">
        <v>910.96249999999998</v>
      </c>
      <c r="F60" s="7">
        <v>0.40939620482036371</v>
      </c>
    </row>
    <row r="61" spans="1:6" x14ac:dyDescent="0.2">
      <c r="A61" s="7" t="s">
        <v>144</v>
      </c>
      <c r="B61" s="7" t="s">
        <v>145</v>
      </c>
      <c r="C61" s="7" t="s">
        <v>146</v>
      </c>
      <c r="D61" s="7">
        <v>1069110</v>
      </c>
      <c r="E61" s="7">
        <v>842.99323500000003</v>
      </c>
      <c r="F61" s="7">
        <v>0.37885009657174801</v>
      </c>
    </row>
    <row r="62" spans="1:6" x14ac:dyDescent="0.2">
      <c r="A62" s="7" t="s">
        <v>130</v>
      </c>
      <c r="B62" s="7" t="s">
        <v>131</v>
      </c>
      <c r="C62" s="7" t="s">
        <v>68</v>
      </c>
      <c r="D62" s="7">
        <v>260000</v>
      </c>
      <c r="E62" s="7">
        <v>804.44</v>
      </c>
      <c r="F62" s="7">
        <v>0.36152386405114745</v>
      </c>
    </row>
    <row r="63" spans="1:6" x14ac:dyDescent="0.2">
      <c r="A63" s="7" t="s">
        <v>142</v>
      </c>
      <c r="B63" s="7" t="s">
        <v>143</v>
      </c>
      <c r="C63" s="7" t="s">
        <v>86</v>
      </c>
      <c r="D63" s="7">
        <v>500000</v>
      </c>
      <c r="E63" s="7">
        <v>718.75</v>
      </c>
      <c r="F63" s="7">
        <v>0.32301386963199519</v>
      </c>
    </row>
    <row r="64" spans="1:6" x14ac:dyDescent="0.2">
      <c r="A64" s="7" t="s">
        <v>140</v>
      </c>
      <c r="B64" s="7" t="s">
        <v>141</v>
      </c>
      <c r="C64" s="7" t="s">
        <v>31</v>
      </c>
      <c r="D64" s="7">
        <v>106941</v>
      </c>
      <c r="E64" s="7">
        <v>522.56719650000002</v>
      </c>
      <c r="F64" s="7">
        <v>0.2348472379606375</v>
      </c>
    </row>
    <row r="65" spans="1:6" x14ac:dyDescent="0.2">
      <c r="A65" s="7" t="s">
        <v>124</v>
      </c>
      <c r="B65" s="7" t="s">
        <v>125</v>
      </c>
      <c r="C65" s="7" t="s">
        <v>93</v>
      </c>
      <c r="D65" s="7">
        <v>191391</v>
      </c>
      <c r="E65" s="7">
        <v>340.10180700000001</v>
      </c>
      <c r="F65" s="7">
        <v>0.15284535756230119</v>
      </c>
    </row>
    <row r="66" spans="1:6" x14ac:dyDescent="0.2">
      <c r="A66" s="7" t="s">
        <v>147</v>
      </c>
      <c r="B66" s="7" t="s">
        <v>148</v>
      </c>
      <c r="C66" s="7" t="s">
        <v>73</v>
      </c>
      <c r="D66" s="7">
        <v>100000</v>
      </c>
      <c r="E66" s="7">
        <v>160.65</v>
      </c>
      <c r="F66" s="7">
        <v>7.2197813087137422E-2</v>
      </c>
    </row>
    <row r="67" spans="1:6" x14ac:dyDescent="0.2">
      <c r="A67" s="7" t="s">
        <v>151</v>
      </c>
      <c r="B67" s="7" t="s">
        <v>554</v>
      </c>
      <c r="C67" s="7" t="s">
        <v>119</v>
      </c>
      <c r="D67" s="7">
        <v>19120</v>
      </c>
      <c r="E67" s="7">
        <v>80.495199999999997</v>
      </c>
      <c r="F67" s="7">
        <v>3.6175396227897567E-2</v>
      </c>
    </row>
    <row r="68" spans="1:6" x14ac:dyDescent="0.2">
      <c r="A68" s="6" t="s">
        <v>149</v>
      </c>
      <c r="B68" s="7"/>
      <c r="C68" s="7"/>
      <c r="D68" s="7"/>
      <c r="E68" s="26">
        <f>SUM(E8:E67)</f>
        <v>210048.23258149999</v>
      </c>
      <c r="F68" s="26">
        <f>SUM(F8:F67)</f>
        <v>94.397902491146652</v>
      </c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6" t="s">
        <v>150</v>
      </c>
      <c r="B70" s="7"/>
      <c r="C70" s="7"/>
      <c r="D70" s="7"/>
      <c r="E70" s="7"/>
      <c r="F70" s="7"/>
    </row>
    <row r="71" spans="1:6" x14ac:dyDescent="0.2">
      <c r="A71" s="7" t="s">
        <v>153</v>
      </c>
      <c r="B71" s="7" t="s">
        <v>154</v>
      </c>
      <c r="C71" s="7" t="s">
        <v>93</v>
      </c>
      <c r="D71" s="7">
        <v>3500</v>
      </c>
      <c r="E71" s="7">
        <v>5.5300000000000002E-2</v>
      </c>
      <c r="F71" s="7">
        <v>2.4852406247859942E-5</v>
      </c>
    </row>
    <row r="72" spans="1:6" x14ac:dyDescent="0.2">
      <c r="A72" s="7" t="s">
        <v>545</v>
      </c>
      <c r="B72" s="7" t="s">
        <v>546</v>
      </c>
      <c r="C72" s="7" t="s">
        <v>16</v>
      </c>
      <c r="D72" s="7">
        <v>30000</v>
      </c>
      <c r="E72" s="7">
        <v>3.0000000000000001E-3</v>
      </c>
      <c r="F72" s="7">
        <v>1.3482318036813712E-6</v>
      </c>
    </row>
    <row r="73" spans="1:6" x14ac:dyDescent="0.2">
      <c r="A73" s="7" t="s">
        <v>155</v>
      </c>
      <c r="B73" s="7" t="s">
        <v>156</v>
      </c>
      <c r="C73" s="7" t="s">
        <v>556</v>
      </c>
      <c r="D73" s="7">
        <v>2900</v>
      </c>
      <c r="E73" s="7">
        <v>2.9E-4</v>
      </c>
      <c r="F73" s="7">
        <v>1.3032907435586586E-7</v>
      </c>
    </row>
    <row r="74" spans="1:6" x14ac:dyDescent="0.2">
      <c r="A74" s="6" t="s">
        <v>149</v>
      </c>
      <c r="B74" s="7"/>
      <c r="C74" s="7"/>
      <c r="D74" s="7"/>
      <c r="E74" s="26">
        <f>SUM(E71:E73)</f>
        <v>5.8590000000000003E-2</v>
      </c>
      <c r="F74" s="26">
        <f>SUM(F71:F73)</f>
        <v>2.6330967125897179E-5</v>
      </c>
    </row>
    <row r="75" spans="1:6" x14ac:dyDescent="0.2">
      <c r="A75" s="7"/>
      <c r="B75" s="7"/>
      <c r="C75" s="7"/>
      <c r="D75" s="7"/>
      <c r="E75" s="7"/>
      <c r="F75" s="7"/>
    </row>
    <row r="76" spans="1:6" x14ac:dyDescent="0.2">
      <c r="A76" s="6" t="s">
        <v>149</v>
      </c>
      <c r="B76" s="7"/>
      <c r="C76" s="7"/>
      <c r="D76" s="7"/>
      <c r="E76" s="26">
        <v>210048.29117149999</v>
      </c>
      <c r="F76" s="26">
        <v>94.397928822113769</v>
      </c>
    </row>
    <row r="77" spans="1:6" x14ac:dyDescent="0.2">
      <c r="A77" s="7"/>
      <c r="B77" s="7"/>
      <c r="C77" s="7"/>
      <c r="D77" s="7"/>
      <c r="E77" s="27"/>
      <c r="F77" s="27"/>
    </row>
    <row r="78" spans="1:6" x14ac:dyDescent="0.2">
      <c r="A78" s="6" t="s">
        <v>162</v>
      </c>
      <c r="B78" s="7"/>
      <c r="C78" s="7"/>
      <c r="D78" s="7"/>
      <c r="E78" s="26">
        <v>12465.373897699999</v>
      </c>
      <c r="F78" s="26">
        <v>5.6</v>
      </c>
    </row>
    <row r="79" spans="1:6" x14ac:dyDescent="0.2">
      <c r="A79" s="7"/>
      <c r="B79" s="7"/>
      <c r="C79" s="7"/>
      <c r="D79" s="7"/>
      <c r="E79" s="27"/>
      <c r="F79" s="27"/>
    </row>
    <row r="80" spans="1:6" x14ac:dyDescent="0.2">
      <c r="A80" s="8" t="s">
        <v>163</v>
      </c>
      <c r="B80" s="5"/>
      <c r="C80" s="5"/>
      <c r="D80" s="5"/>
      <c r="E80" s="28">
        <v>222513.66</v>
      </c>
      <c r="F80" s="28">
        <f xml:space="preserve"> ROUND(SUM(F76:F79),2)</f>
        <v>100</v>
      </c>
    </row>
    <row r="81" spans="1:2" x14ac:dyDescent="0.2">
      <c r="A81" s="1" t="s">
        <v>555</v>
      </c>
    </row>
    <row r="83" spans="1:2" x14ac:dyDescent="0.2">
      <c r="A83" s="9" t="s">
        <v>164</v>
      </c>
    </row>
    <row r="84" spans="1:2" x14ac:dyDescent="0.2">
      <c r="A84" s="9" t="s">
        <v>165</v>
      </c>
    </row>
    <row r="85" spans="1:2" x14ac:dyDescent="0.2">
      <c r="A85" s="9" t="s">
        <v>166</v>
      </c>
    </row>
    <row r="86" spans="1:2" x14ac:dyDescent="0.2">
      <c r="A86" s="1" t="s">
        <v>167</v>
      </c>
      <c r="B86" s="10">
        <v>44.406689299999996</v>
      </c>
    </row>
    <row r="87" spans="1:2" x14ac:dyDescent="0.2">
      <c r="A87" s="1" t="s">
        <v>168</v>
      </c>
      <c r="B87" s="10">
        <v>427.64332769999999</v>
      </c>
    </row>
    <row r="88" spans="1:2" x14ac:dyDescent="0.2">
      <c r="A88" s="1" t="s">
        <v>169</v>
      </c>
      <c r="B88" s="10">
        <v>43.355490600000003</v>
      </c>
    </row>
    <row r="89" spans="1:2" x14ac:dyDescent="0.2">
      <c r="A89" s="1" t="s">
        <v>170</v>
      </c>
      <c r="B89" s="10">
        <v>418.21609949999998</v>
      </c>
    </row>
    <row r="91" spans="1:2" x14ac:dyDescent="0.2">
      <c r="A91" s="9" t="s">
        <v>171</v>
      </c>
    </row>
    <row r="92" spans="1:2" x14ac:dyDescent="0.2">
      <c r="A92" s="1" t="s">
        <v>167</v>
      </c>
      <c r="B92" s="10">
        <v>43.466453100000003</v>
      </c>
    </row>
    <row r="93" spans="1:2" x14ac:dyDescent="0.2">
      <c r="A93" s="1" t="s">
        <v>168</v>
      </c>
      <c r="B93" s="10">
        <v>456.88066359999999</v>
      </c>
    </row>
    <row r="94" spans="1:2" x14ac:dyDescent="0.2">
      <c r="A94" s="1" t="s">
        <v>169</v>
      </c>
      <c r="B94" s="10">
        <v>42.137993899999998</v>
      </c>
    </row>
    <row r="95" spans="1:2" x14ac:dyDescent="0.2">
      <c r="A95" s="1" t="s">
        <v>170</v>
      </c>
      <c r="B95" s="10">
        <v>444.65439500000002</v>
      </c>
    </row>
    <row r="97" spans="1:2" x14ac:dyDescent="0.2">
      <c r="A97" s="9" t="s">
        <v>172</v>
      </c>
      <c r="B97" s="11"/>
    </row>
    <row r="98" spans="1:2" x14ac:dyDescent="0.2">
      <c r="A98" s="13" t="s">
        <v>547</v>
      </c>
      <c r="B98" s="14" t="s">
        <v>548</v>
      </c>
    </row>
    <row r="99" spans="1:2" x14ac:dyDescent="0.2">
      <c r="A99" s="15" t="s">
        <v>549</v>
      </c>
      <c r="B99" s="16">
        <v>3.5</v>
      </c>
    </row>
    <row r="100" spans="1:2" x14ac:dyDescent="0.2">
      <c r="A100" s="15" t="s">
        <v>550</v>
      </c>
      <c r="B100" s="16">
        <v>3.5</v>
      </c>
    </row>
    <row r="102" spans="1:2" x14ac:dyDescent="0.2">
      <c r="A102" s="9" t="s">
        <v>174</v>
      </c>
      <c r="B102" s="12">
        <v>8.3035771501250924E-2</v>
      </c>
    </row>
  </sheetData>
  <mergeCells count="1">
    <mergeCell ref="A1:E1"/>
  </mergeCells>
  <pageMargins left="0.7" right="0.7" top="0.75" bottom="0.75" header="0.3" footer="0.3"/>
  <ignoredErrors>
    <ignoredError sqref="E83:F83 E75:F79 E81:F81 F80" emptyCellReferenc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28.570312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543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394</v>
      </c>
      <c r="B8" s="7" t="s">
        <v>395</v>
      </c>
      <c r="C8" s="7" t="s">
        <v>100</v>
      </c>
      <c r="D8" s="7">
        <v>1431500</v>
      </c>
      <c r="E8" s="7">
        <v>6161.1760000000004</v>
      </c>
      <c r="F8" s="7">
        <v>12.509529124434247</v>
      </c>
    </row>
    <row r="9" spans="1:6" x14ac:dyDescent="0.2">
      <c r="A9" s="7" t="s">
        <v>392</v>
      </c>
      <c r="B9" s="7" t="s">
        <v>393</v>
      </c>
      <c r="C9" s="7" t="s">
        <v>93</v>
      </c>
      <c r="D9" s="7">
        <v>357948</v>
      </c>
      <c r="E9" s="7">
        <v>5960.3711219999996</v>
      </c>
      <c r="F9" s="7">
        <v>12.101818896765133</v>
      </c>
    </row>
    <row r="10" spans="1:6" x14ac:dyDescent="0.2">
      <c r="A10" s="7" t="s">
        <v>14</v>
      </c>
      <c r="B10" s="7" t="s">
        <v>15</v>
      </c>
      <c r="C10" s="7" t="s">
        <v>16</v>
      </c>
      <c r="D10" s="7">
        <v>450000</v>
      </c>
      <c r="E10" s="7">
        <v>5268.6</v>
      </c>
      <c r="F10" s="7">
        <v>10.697260578985938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350000</v>
      </c>
      <c r="E11" s="7">
        <v>4117.5749999999998</v>
      </c>
      <c r="F11" s="7">
        <v>8.3602423278514255</v>
      </c>
    </row>
    <row r="12" spans="1:6" x14ac:dyDescent="0.2">
      <c r="A12" s="7" t="s">
        <v>12</v>
      </c>
      <c r="B12" s="7" t="s">
        <v>13</v>
      </c>
      <c r="C12" s="7" t="s">
        <v>11</v>
      </c>
      <c r="D12" s="7">
        <v>1600000</v>
      </c>
      <c r="E12" s="7">
        <v>3848.8</v>
      </c>
      <c r="F12" s="7">
        <v>7.8145269172837333</v>
      </c>
    </row>
    <row r="13" spans="1:6" x14ac:dyDescent="0.2">
      <c r="A13" s="7" t="s">
        <v>396</v>
      </c>
      <c r="B13" s="7" t="s">
        <v>397</v>
      </c>
      <c r="C13" s="7" t="s">
        <v>93</v>
      </c>
      <c r="D13" s="7">
        <v>559785</v>
      </c>
      <c r="E13" s="7">
        <v>2878.9742550000001</v>
      </c>
      <c r="F13" s="7">
        <v>5.8454120270901013</v>
      </c>
    </row>
    <row r="14" spans="1:6" x14ac:dyDescent="0.2">
      <c r="A14" s="7" t="s">
        <v>258</v>
      </c>
      <c r="B14" s="7" t="s">
        <v>259</v>
      </c>
      <c r="C14" s="7" t="s">
        <v>41</v>
      </c>
      <c r="D14" s="7">
        <v>260000</v>
      </c>
      <c r="E14" s="7">
        <v>2519.79</v>
      </c>
      <c r="F14" s="7">
        <v>5.1161314645869824</v>
      </c>
    </row>
    <row r="15" spans="1:6" x14ac:dyDescent="0.2">
      <c r="A15" s="7" t="s">
        <v>82</v>
      </c>
      <c r="B15" s="7" t="s">
        <v>83</v>
      </c>
      <c r="C15" s="7" t="s">
        <v>48</v>
      </c>
      <c r="D15" s="7">
        <v>50000</v>
      </c>
      <c r="E15" s="7">
        <v>2332.8249999999998</v>
      </c>
      <c r="F15" s="7">
        <v>4.7365214497537993</v>
      </c>
    </row>
    <row r="16" spans="1:6" x14ac:dyDescent="0.2">
      <c r="A16" s="7" t="s">
        <v>29</v>
      </c>
      <c r="B16" s="7" t="s">
        <v>30</v>
      </c>
      <c r="C16" s="7" t="s">
        <v>31</v>
      </c>
      <c r="D16" s="7">
        <v>65400</v>
      </c>
      <c r="E16" s="7">
        <v>2211.6318000000001</v>
      </c>
      <c r="F16" s="7">
        <v>4.4904531885836301</v>
      </c>
    </row>
    <row r="17" spans="1:6" x14ac:dyDescent="0.2">
      <c r="A17" s="7" t="s">
        <v>61</v>
      </c>
      <c r="B17" s="7" t="s">
        <v>62</v>
      </c>
      <c r="C17" s="7" t="s">
        <v>11</v>
      </c>
      <c r="D17" s="7">
        <v>3613550</v>
      </c>
      <c r="E17" s="7">
        <v>2081.4047999999998</v>
      </c>
      <c r="F17" s="7">
        <v>4.2260428796932974</v>
      </c>
    </row>
    <row r="18" spans="1:6" x14ac:dyDescent="0.2">
      <c r="A18" s="7" t="s">
        <v>279</v>
      </c>
      <c r="B18" s="7" t="s">
        <v>557</v>
      </c>
      <c r="C18" s="7" t="s">
        <v>36</v>
      </c>
      <c r="D18" s="7">
        <v>578148</v>
      </c>
      <c r="E18" s="7">
        <v>1686.7467899999999</v>
      </c>
      <c r="F18" s="7">
        <v>3.4247371110727842</v>
      </c>
    </row>
    <row r="19" spans="1:6" x14ac:dyDescent="0.2">
      <c r="A19" s="7" t="s">
        <v>398</v>
      </c>
      <c r="B19" s="7" t="s">
        <v>399</v>
      </c>
      <c r="C19" s="7" t="s">
        <v>48</v>
      </c>
      <c r="D19" s="7">
        <v>251563</v>
      </c>
      <c r="E19" s="7">
        <v>1676.0384879999999</v>
      </c>
      <c r="F19" s="7">
        <v>3.4029951878194575</v>
      </c>
    </row>
    <row r="20" spans="1:6" x14ac:dyDescent="0.2">
      <c r="A20" s="7" t="s">
        <v>262</v>
      </c>
      <c r="B20" s="7" t="s">
        <v>263</v>
      </c>
      <c r="C20" s="7" t="s">
        <v>264</v>
      </c>
      <c r="D20" s="7">
        <v>465995</v>
      </c>
      <c r="E20" s="7">
        <v>1007.947185</v>
      </c>
      <c r="F20" s="7">
        <v>2.0465159032381175</v>
      </c>
    </row>
    <row r="21" spans="1:6" x14ac:dyDescent="0.2">
      <c r="A21" s="7" t="s">
        <v>288</v>
      </c>
      <c r="B21" s="7" t="s">
        <v>289</v>
      </c>
      <c r="C21" s="7" t="s">
        <v>36</v>
      </c>
      <c r="D21" s="7">
        <v>20000</v>
      </c>
      <c r="E21" s="7">
        <v>837.44</v>
      </c>
      <c r="F21" s="7">
        <v>1.7003215084208299</v>
      </c>
    </row>
    <row r="22" spans="1:6" x14ac:dyDescent="0.2">
      <c r="A22" s="7" t="s">
        <v>124</v>
      </c>
      <c r="B22" s="7" t="s">
        <v>125</v>
      </c>
      <c r="C22" s="7" t="s">
        <v>93</v>
      </c>
      <c r="D22" s="7">
        <v>431554</v>
      </c>
      <c r="E22" s="7">
        <v>766.87145799999996</v>
      </c>
      <c r="F22" s="7">
        <v>1.5570405452706355</v>
      </c>
    </row>
    <row r="23" spans="1:6" x14ac:dyDescent="0.2">
      <c r="A23" s="7" t="s">
        <v>122</v>
      </c>
      <c r="B23" s="7" t="s">
        <v>123</v>
      </c>
      <c r="C23" s="7" t="s">
        <v>58</v>
      </c>
      <c r="D23" s="7">
        <v>495000</v>
      </c>
      <c r="E23" s="7">
        <v>749.92499999999995</v>
      </c>
      <c r="F23" s="7">
        <v>1.5226327942330085</v>
      </c>
    </row>
    <row r="24" spans="1:6" x14ac:dyDescent="0.2">
      <c r="A24" s="7" t="s">
        <v>411</v>
      </c>
      <c r="B24" s="7" t="s">
        <v>412</v>
      </c>
      <c r="C24" s="7" t="s">
        <v>413</v>
      </c>
      <c r="D24" s="7">
        <v>70600</v>
      </c>
      <c r="E24" s="7">
        <v>671.58249999999998</v>
      </c>
      <c r="F24" s="7">
        <v>1.3635677414848011</v>
      </c>
    </row>
    <row r="25" spans="1:6" x14ac:dyDescent="0.2">
      <c r="A25" s="7" t="s">
        <v>110</v>
      </c>
      <c r="B25" s="7" t="s">
        <v>111</v>
      </c>
      <c r="C25" s="7" t="s">
        <v>58</v>
      </c>
      <c r="D25" s="7">
        <v>80000</v>
      </c>
      <c r="E25" s="7">
        <v>530.52</v>
      </c>
      <c r="F25" s="7">
        <v>1.0771572490535664</v>
      </c>
    </row>
    <row r="26" spans="1:6" x14ac:dyDescent="0.2">
      <c r="A26" s="7" t="s">
        <v>268</v>
      </c>
      <c r="B26" s="7" t="s">
        <v>269</v>
      </c>
      <c r="C26" s="7" t="s">
        <v>146</v>
      </c>
      <c r="D26" s="7">
        <v>163400</v>
      </c>
      <c r="E26" s="7">
        <v>511.44200000000001</v>
      </c>
      <c r="F26" s="7">
        <v>1.0384216575632477</v>
      </c>
    </row>
    <row r="27" spans="1:6" x14ac:dyDescent="0.2">
      <c r="A27" s="7" t="s">
        <v>407</v>
      </c>
      <c r="B27" s="7" t="s">
        <v>408</v>
      </c>
      <c r="C27" s="7" t="s">
        <v>31</v>
      </c>
      <c r="D27" s="7">
        <v>32598</v>
      </c>
      <c r="E27" s="7">
        <v>451.28671200000002</v>
      </c>
      <c r="F27" s="7">
        <v>0.91628355807952411</v>
      </c>
    </row>
    <row r="28" spans="1:6" x14ac:dyDescent="0.2">
      <c r="A28" s="7" t="s">
        <v>402</v>
      </c>
      <c r="B28" s="7" t="s">
        <v>403</v>
      </c>
      <c r="C28" s="7" t="s">
        <v>202</v>
      </c>
      <c r="D28" s="7">
        <v>202500</v>
      </c>
      <c r="E28" s="7">
        <v>449.24624999999997</v>
      </c>
      <c r="F28" s="7">
        <v>0.91214064464606548</v>
      </c>
    </row>
    <row r="29" spans="1:6" x14ac:dyDescent="0.2">
      <c r="A29" s="7" t="s">
        <v>404</v>
      </c>
      <c r="B29" s="7" t="s">
        <v>405</v>
      </c>
      <c r="C29" s="7" t="s">
        <v>406</v>
      </c>
      <c r="D29" s="7">
        <v>430800</v>
      </c>
      <c r="E29" s="7">
        <v>446.30880000000002</v>
      </c>
      <c r="F29" s="7">
        <v>0.90617650463017096</v>
      </c>
    </row>
    <row r="30" spans="1:6" x14ac:dyDescent="0.2">
      <c r="A30" s="7" t="s">
        <v>400</v>
      </c>
      <c r="B30" s="7" t="s">
        <v>401</v>
      </c>
      <c r="C30" s="7" t="s">
        <v>264</v>
      </c>
      <c r="D30" s="7">
        <v>295000</v>
      </c>
      <c r="E30" s="7">
        <v>414.6225</v>
      </c>
      <c r="F30" s="7">
        <v>0.84184127176301049</v>
      </c>
    </row>
    <row r="31" spans="1:6" x14ac:dyDescent="0.2">
      <c r="A31" s="7" t="s">
        <v>409</v>
      </c>
      <c r="B31" s="7" t="s">
        <v>410</v>
      </c>
      <c r="C31" s="7" t="s">
        <v>68</v>
      </c>
      <c r="D31" s="7">
        <v>118000</v>
      </c>
      <c r="E31" s="7">
        <v>369.75299999999999</v>
      </c>
      <c r="F31" s="7">
        <v>0.75073913200125031</v>
      </c>
    </row>
    <row r="32" spans="1:6" x14ac:dyDescent="0.2">
      <c r="A32" s="6" t="s">
        <v>149</v>
      </c>
      <c r="B32" s="7"/>
      <c r="C32" s="7"/>
      <c r="D32" s="7"/>
      <c r="E32" s="26">
        <f xml:space="preserve"> SUM(E8:E31)</f>
        <v>47950.878659999988</v>
      </c>
      <c r="F32" s="26">
        <f>SUM(F8:F31)</f>
        <v>97.358509664304776</v>
      </c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6" t="s">
        <v>149</v>
      </c>
      <c r="B34" s="7"/>
      <c r="C34" s="7"/>
      <c r="D34" s="7"/>
      <c r="E34" s="26">
        <v>47950.878659999988</v>
      </c>
      <c r="F34" s="26">
        <v>97.358509664304776</v>
      </c>
    </row>
    <row r="35" spans="1:6" x14ac:dyDescent="0.2">
      <c r="A35" s="7"/>
      <c r="B35" s="7"/>
      <c r="C35" s="7"/>
      <c r="D35" s="7"/>
      <c r="E35" s="27"/>
      <c r="F35" s="27"/>
    </row>
    <row r="36" spans="1:6" x14ac:dyDescent="0.2">
      <c r="A36" s="6" t="s">
        <v>162</v>
      </c>
      <c r="B36" s="7"/>
      <c r="C36" s="7"/>
      <c r="D36" s="7"/>
      <c r="E36" s="26">
        <v>1300.9831704000001</v>
      </c>
      <c r="F36" s="26">
        <v>2.64</v>
      </c>
    </row>
    <row r="37" spans="1:6" x14ac:dyDescent="0.2">
      <c r="A37" s="7"/>
      <c r="B37" s="7"/>
      <c r="C37" s="7"/>
      <c r="D37" s="7"/>
      <c r="E37" s="27"/>
      <c r="F37" s="27"/>
    </row>
    <row r="38" spans="1:6" x14ac:dyDescent="0.2">
      <c r="A38" s="8" t="s">
        <v>163</v>
      </c>
      <c r="B38" s="5"/>
      <c r="C38" s="5"/>
      <c r="D38" s="5"/>
      <c r="E38" s="28">
        <v>49251.86183039999</v>
      </c>
      <c r="F38" s="28">
        <f xml:space="preserve"> ROUND(SUM(F34:F37),2)</f>
        <v>100</v>
      </c>
    </row>
    <row r="40" spans="1:6" x14ac:dyDescent="0.2">
      <c r="A40" s="9" t="s">
        <v>164</v>
      </c>
    </row>
    <row r="41" spans="1:6" x14ac:dyDescent="0.2">
      <c r="A41" s="9" t="s">
        <v>165</v>
      </c>
    </row>
    <row r="42" spans="1:6" x14ac:dyDescent="0.2">
      <c r="A42" s="9" t="s">
        <v>166</v>
      </c>
    </row>
    <row r="43" spans="1:6" x14ac:dyDescent="0.2">
      <c r="A43" s="1" t="s">
        <v>167</v>
      </c>
      <c r="B43" s="10">
        <v>59.511429</v>
      </c>
    </row>
    <row r="44" spans="1:6" x14ac:dyDescent="0.2">
      <c r="A44" s="1" t="s">
        <v>168</v>
      </c>
      <c r="B44" s="10">
        <v>188.76169060000001</v>
      </c>
    </row>
    <row r="45" spans="1:6" x14ac:dyDescent="0.2">
      <c r="A45" s="1" t="s">
        <v>169</v>
      </c>
      <c r="B45" s="10">
        <v>58.202994199999999</v>
      </c>
    </row>
    <row r="46" spans="1:6" x14ac:dyDescent="0.2">
      <c r="A46" s="1" t="s">
        <v>170</v>
      </c>
      <c r="B46" s="10">
        <v>185.21027090000001</v>
      </c>
    </row>
    <row r="48" spans="1:6" x14ac:dyDescent="0.2">
      <c r="A48" s="9" t="s">
        <v>171</v>
      </c>
    </row>
    <row r="49" spans="1:2" x14ac:dyDescent="0.2">
      <c r="A49" s="1" t="s">
        <v>167</v>
      </c>
      <c r="B49" s="10">
        <v>61.121577899999998</v>
      </c>
    </row>
    <row r="50" spans="1:2" x14ac:dyDescent="0.2">
      <c r="A50" s="1" t="s">
        <v>168</v>
      </c>
      <c r="B50" s="10">
        <v>193.9187239</v>
      </c>
    </row>
    <row r="51" spans="1:2" x14ac:dyDescent="0.2">
      <c r="A51" s="1" t="s">
        <v>169</v>
      </c>
      <c r="B51" s="10">
        <v>59.594640800000001</v>
      </c>
    </row>
    <row r="52" spans="1:2" x14ac:dyDescent="0.2">
      <c r="A52" s="1" t="s">
        <v>170</v>
      </c>
      <c r="B52" s="10">
        <v>189.6386588</v>
      </c>
    </row>
    <row r="54" spans="1:2" x14ac:dyDescent="0.2">
      <c r="A54" s="9" t="s">
        <v>172</v>
      </c>
      <c r="B54" s="11" t="s">
        <v>173</v>
      </c>
    </row>
    <row r="56" spans="1:2" x14ac:dyDescent="0.2">
      <c r="A56" s="9" t="s">
        <v>174</v>
      </c>
      <c r="B56" s="12">
        <v>9.3603646436229204E-2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5.28515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542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124</v>
      </c>
      <c r="B8" s="7" t="s">
        <v>125</v>
      </c>
      <c r="C8" s="7" t="s">
        <v>93</v>
      </c>
      <c r="D8" s="7">
        <v>8887515</v>
      </c>
      <c r="E8" s="7">
        <v>15793.114159999999</v>
      </c>
      <c r="F8" s="7">
        <v>4.8839862516926003</v>
      </c>
    </row>
    <row r="9" spans="1:6" x14ac:dyDescent="0.2">
      <c r="A9" s="7" t="s">
        <v>452</v>
      </c>
      <c r="B9" s="7" t="s">
        <v>453</v>
      </c>
      <c r="C9" s="7" t="s">
        <v>73</v>
      </c>
      <c r="D9" s="7">
        <v>3869466</v>
      </c>
      <c r="E9" s="7">
        <v>14079.05204</v>
      </c>
      <c r="F9" s="7">
        <v>4.353916263986827</v>
      </c>
    </row>
    <row r="10" spans="1:6" x14ac:dyDescent="0.2">
      <c r="A10" s="7" t="s">
        <v>22</v>
      </c>
      <c r="B10" s="7" t="s">
        <v>23</v>
      </c>
      <c r="C10" s="7" t="s">
        <v>11</v>
      </c>
      <c r="D10" s="7">
        <v>848884</v>
      </c>
      <c r="E10" s="7">
        <v>9397.9947639999991</v>
      </c>
      <c r="F10" s="7">
        <v>2.9063094685345474</v>
      </c>
    </row>
    <row r="11" spans="1:6" x14ac:dyDescent="0.2">
      <c r="A11" s="7" t="s">
        <v>443</v>
      </c>
      <c r="B11" s="7" t="s">
        <v>444</v>
      </c>
      <c r="C11" s="7" t="s">
        <v>16</v>
      </c>
      <c r="D11" s="7">
        <v>582409</v>
      </c>
      <c r="E11" s="7">
        <v>8421.6341400000001</v>
      </c>
      <c r="F11" s="7">
        <v>2.6043720661957801</v>
      </c>
    </row>
    <row r="12" spans="1:6" x14ac:dyDescent="0.2">
      <c r="A12" s="7" t="s">
        <v>336</v>
      </c>
      <c r="B12" s="7" t="s">
        <v>337</v>
      </c>
      <c r="C12" s="7" t="s">
        <v>93</v>
      </c>
      <c r="D12" s="7">
        <v>1048368</v>
      </c>
      <c r="E12" s="7">
        <v>8113.3199519999998</v>
      </c>
      <c r="F12" s="7">
        <v>2.5090265732082355</v>
      </c>
    </row>
    <row r="13" spans="1:6" x14ac:dyDescent="0.2">
      <c r="A13" s="7" t="s">
        <v>310</v>
      </c>
      <c r="B13" s="7" t="s">
        <v>311</v>
      </c>
      <c r="C13" s="7" t="s">
        <v>73</v>
      </c>
      <c r="D13" s="7">
        <v>186136</v>
      </c>
      <c r="E13" s="7">
        <v>7676.9931839999999</v>
      </c>
      <c r="F13" s="7">
        <v>2.3740934678961252</v>
      </c>
    </row>
    <row r="14" spans="1:6" x14ac:dyDescent="0.2">
      <c r="A14" s="7" t="s">
        <v>471</v>
      </c>
      <c r="B14" s="7" t="s">
        <v>472</v>
      </c>
      <c r="C14" s="7" t="s">
        <v>100</v>
      </c>
      <c r="D14" s="7">
        <v>349620</v>
      </c>
      <c r="E14" s="7">
        <v>7168.9580999999998</v>
      </c>
      <c r="F14" s="7">
        <v>2.2169847216098577</v>
      </c>
    </row>
    <row r="15" spans="1:6" x14ac:dyDescent="0.2">
      <c r="A15" s="7" t="s">
        <v>94</v>
      </c>
      <c r="B15" s="7" t="s">
        <v>95</v>
      </c>
      <c r="C15" s="7" t="s">
        <v>26</v>
      </c>
      <c r="D15" s="7">
        <v>2151523</v>
      </c>
      <c r="E15" s="7">
        <v>6933.2828680000002</v>
      </c>
      <c r="F15" s="7">
        <v>2.1441026679951412</v>
      </c>
    </row>
    <row r="16" spans="1:6" x14ac:dyDescent="0.2">
      <c r="A16" s="7" t="s">
        <v>473</v>
      </c>
      <c r="B16" s="7" t="s">
        <v>474</v>
      </c>
      <c r="C16" s="7" t="s">
        <v>73</v>
      </c>
      <c r="D16" s="7">
        <v>1527252</v>
      </c>
      <c r="E16" s="7">
        <v>6527.4750480000002</v>
      </c>
      <c r="F16" s="7">
        <v>2.0186074810655641</v>
      </c>
    </row>
    <row r="17" spans="1:6" x14ac:dyDescent="0.2">
      <c r="A17" s="7" t="s">
        <v>475</v>
      </c>
      <c r="B17" s="7" t="s">
        <v>476</v>
      </c>
      <c r="C17" s="7" t="s">
        <v>48</v>
      </c>
      <c r="D17" s="7">
        <v>1163565</v>
      </c>
      <c r="E17" s="7">
        <v>6442.0776230000001</v>
      </c>
      <c r="F17" s="7">
        <v>1.9921985128655932</v>
      </c>
    </row>
    <row r="18" spans="1:6" x14ac:dyDescent="0.2">
      <c r="A18" s="7" t="s">
        <v>279</v>
      </c>
      <c r="B18" s="7" t="s">
        <v>557</v>
      </c>
      <c r="C18" s="7" t="s">
        <v>36</v>
      </c>
      <c r="D18" s="7">
        <v>2107798</v>
      </c>
      <c r="E18" s="7">
        <v>6149.5006649999996</v>
      </c>
      <c r="F18" s="7">
        <v>1.9017197240746404</v>
      </c>
    </row>
    <row r="19" spans="1:6" x14ac:dyDescent="0.2">
      <c r="A19" s="7" t="s">
        <v>477</v>
      </c>
      <c r="B19" s="7" t="s">
        <v>478</v>
      </c>
      <c r="C19" s="7" t="s">
        <v>100</v>
      </c>
      <c r="D19" s="7">
        <v>7088989</v>
      </c>
      <c r="E19" s="7">
        <v>6117.7975070000002</v>
      </c>
      <c r="F19" s="7">
        <v>1.8919155913216843</v>
      </c>
    </row>
    <row r="20" spans="1:6" x14ac:dyDescent="0.2">
      <c r="A20" s="7" t="s">
        <v>9</v>
      </c>
      <c r="B20" s="7" t="s">
        <v>10</v>
      </c>
      <c r="C20" s="7" t="s">
        <v>11</v>
      </c>
      <c r="D20" s="7">
        <v>519107</v>
      </c>
      <c r="E20" s="7">
        <v>6107.034302</v>
      </c>
      <c r="F20" s="7">
        <v>1.8885870935528724</v>
      </c>
    </row>
    <row r="21" spans="1:6" x14ac:dyDescent="0.2">
      <c r="A21" s="7" t="s">
        <v>479</v>
      </c>
      <c r="B21" s="7" t="s">
        <v>480</v>
      </c>
      <c r="C21" s="7" t="s">
        <v>41</v>
      </c>
      <c r="D21" s="7">
        <v>994506</v>
      </c>
      <c r="E21" s="7">
        <v>5630.3957190000001</v>
      </c>
      <c r="F21" s="7">
        <v>1.7411876470083638</v>
      </c>
    </row>
    <row r="22" spans="1:6" x14ac:dyDescent="0.2">
      <c r="A22" s="7" t="s">
        <v>20</v>
      </c>
      <c r="B22" s="7" t="s">
        <v>21</v>
      </c>
      <c r="C22" s="7" t="s">
        <v>11</v>
      </c>
      <c r="D22" s="7">
        <v>506427</v>
      </c>
      <c r="E22" s="7">
        <v>5629.442532</v>
      </c>
      <c r="F22" s="7">
        <v>1.7408928759989144</v>
      </c>
    </row>
    <row r="23" spans="1:6" x14ac:dyDescent="0.2">
      <c r="A23" s="7" t="s">
        <v>78</v>
      </c>
      <c r="B23" s="7" t="s">
        <v>79</v>
      </c>
      <c r="C23" s="7" t="s">
        <v>11</v>
      </c>
      <c r="D23" s="7">
        <v>1125253</v>
      </c>
      <c r="E23" s="7">
        <v>5585.7558920000001</v>
      </c>
      <c r="F23" s="7">
        <v>1.7273828774653104</v>
      </c>
    </row>
    <row r="24" spans="1:6" x14ac:dyDescent="0.2">
      <c r="A24" s="7" t="s">
        <v>32</v>
      </c>
      <c r="B24" s="7" t="s">
        <v>33</v>
      </c>
      <c r="C24" s="7" t="s">
        <v>11</v>
      </c>
      <c r="D24" s="7">
        <v>1025000</v>
      </c>
      <c r="E24" s="7">
        <v>5468.375</v>
      </c>
      <c r="F24" s="7">
        <v>1.6910830915629573</v>
      </c>
    </row>
    <row r="25" spans="1:6" x14ac:dyDescent="0.2">
      <c r="A25" s="7" t="s">
        <v>66</v>
      </c>
      <c r="B25" s="7" t="s">
        <v>67</v>
      </c>
      <c r="C25" s="7" t="s">
        <v>68</v>
      </c>
      <c r="D25" s="7">
        <v>3271718</v>
      </c>
      <c r="E25" s="7">
        <v>5332.9003400000001</v>
      </c>
      <c r="F25" s="7">
        <v>1.6491878472058605</v>
      </c>
    </row>
    <row r="26" spans="1:6" x14ac:dyDescent="0.2">
      <c r="A26" s="7" t="s">
        <v>481</v>
      </c>
      <c r="B26" s="7" t="s">
        <v>482</v>
      </c>
      <c r="C26" s="7" t="s">
        <v>387</v>
      </c>
      <c r="D26" s="7">
        <v>144321</v>
      </c>
      <c r="E26" s="7">
        <v>5329.4137280000004</v>
      </c>
      <c r="F26" s="7">
        <v>1.6481096200177032</v>
      </c>
    </row>
    <row r="27" spans="1:6" x14ac:dyDescent="0.2">
      <c r="A27" s="7" t="s">
        <v>134</v>
      </c>
      <c r="B27" s="7" t="s">
        <v>135</v>
      </c>
      <c r="C27" s="7" t="s">
        <v>73</v>
      </c>
      <c r="D27" s="7">
        <v>3600653</v>
      </c>
      <c r="E27" s="7">
        <v>4994.1057110000002</v>
      </c>
      <c r="F27" s="7">
        <v>1.5444163440418959</v>
      </c>
    </row>
    <row r="28" spans="1:6" x14ac:dyDescent="0.2">
      <c r="A28" s="7" t="s">
        <v>89</v>
      </c>
      <c r="B28" s="7" t="s">
        <v>90</v>
      </c>
      <c r="C28" s="7" t="s">
        <v>73</v>
      </c>
      <c r="D28" s="7">
        <v>358682</v>
      </c>
      <c r="E28" s="7">
        <v>4968.2837229999996</v>
      </c>
      <c r="F28" s="7">
        <v>1.5364309503376705</v>
      </c>
    </row>
    <row r="29" spans="1:6" x14ac:dyDescent="0.2">
      <c r="A29" s="7" t="s">
        <v>463</v>
      </c>
      <c r="B29" s="7" t="s">
        <v>464</v>
      </c>
      <c r="C29" s="7" t="s">
        <v>11</v>
      </c>
      <c r="D29" s="7">
        <v>4076000</v>
      </c>
      <c r="E29" s="7">
        <v>4744.4639999999999</v>
      </c>
      <c r="F29" s="7">
        <v>1.4672151871313062</v>
      </c>
    </row>
    <row r="30" spans="1:6" x14ac:dyDescent="0.2">
      <c r="A30" s="7" t="s">
        <v>483</v>
      </c>
      <c r="B30" s="7" t="s">
        <v>484</v>
      </c>
      <c r="C30" s="7" t="s">
        <v>53</v>
      </c>
      <c r="D30" s="7">
        <v>1498810</v>
      </c>
      <c r="E30" s="7">
        <v>4536.8978699999998</v>
      </c>
      <c r="F30" s="7">
        <v>1.4030258122577541</v>
      </c>
    </row>
    <row r="31" spans="1:6" x14ac:dyDescent="0.2">
      <c r="A31" s="7" t="s">
        <v>485</v>
      </c>
      <c r="B31" s="7" t="s">
        <v>486</v>
      </c>
      <c r="C31" s="7" t="s">
        <v>114</v>
      </c>
      <c r="D31" s="7">
        <v>1505686</v>
      </c>
      <c r="E31" s="7">
        <v>4439.515171</v>
      </c>
      <c r="F31" s="7">
        <v>1.3729104241050278</v>
      </c>
    </row>
    <row r="32" spans="1:6" x14ac:dyDescent="0.2">
      <c r="A32" s="7" t="s">
        <v>487</v>
      </c>
      <c r="B32" s="7" t="s">
        <v>488</v>
      </c>
      <c r="C32" s="7" t="s">
        <v>114</v>
      </c>
      <c r="D32" s="7">
        <v>4555056</v>
      </c>
      <c r="E32" s="7">
        <v>4418.4043199999996</v>
      </c>
      <c r="F32" s="7">
        <v>1.3663819392855696</v>
      </c>
    </row>
    <row r="33" spans="1:6" x14ac:dyDescent="0.2">
      <c r="A33" s="7" t="s">
        <v>445</v>
      </c>
      <c r="B33" s="7" t="s">
        <v>446</v>
      </c>
      <c r="C33" s="7" t="s">
        <v>16</v>
      </c>
      <c r="D33" s="7">
        <v>857917</v>
      </c>
      <c r="E33" s="7">
        <v>4398.9694179999997</v>
      </c>
      <c r="F33" s="7">
        <v>1.3603717380542379</v>
      </c>
    </row>
    <row r="34" spans="1:6" x14ac:dyDescent="0.2">
      <c r="A34" s="7" t="s">
        <v>290</v>
      </c>
      <c r="B34" s="7" t="s">
        <v>291</v>
      </c>
      <c r="C34" s="7" t="s">
        <v>48</v>
      </c>
      <c r="D34" s="7">
        <v>1117063</v>
      </c>
      <c r="E34" s="7">
        <v>4310.187586</v>
      </c>
      <c r="F34" s="7">
        <v>1.3329161493403729</v>
      </c>
    </row>
    <row r="35" spans="1:6" x14ac:dyDescent="0.2">
      <c r="A35" s="7" t="s">
        <v>489</v>
      </c>
      <c r="B35" s="7" t="s">
        <v>490</v>
      </c>
      <c r="C35" s="7" t="s">
        <v>53</v>
      </c>
      <c r="D35" s="7">
        <v>1463030</v>
      </c>
      <c r="E35" s="7">
        <v>4040.88886</v>
      </c>
      <c r="F35" s="7">
        <v>1.2496361032356258</v>
      </c>
    </row>
    <row r="36" spans="1:6" x14ac:dyDescent="0.2">
      <c r="A36" s="7" t="s">
        <v>434</v>
      </c>
      <c r="B36" s="7" t="s">
        <v>435</v>
      </c>
      <c r="C36" s="7" t="s">
        <v>202</v>
      </c>
      <c r="D36" s="7">
        <v>1223470</v>
      </c>
      <c r="E36" s="7">
        <v>3997.0764899999999</v>
      </c>
      <c r="F36" s="7">
        <v>1.2360872229726043</v>
      </c>
    </row>
    <row r="37" spans="1:6" x14ac:dyDescent="0.2">
      <c r="A37" s="7" t="s">
        <v>491</v>
      </c>
      <c r="B37" s="7" t="s">
        <v>492</v>
      </c>
      <c r="C37" s="7" t="s">
        <v>68</v>
      </c>
      <c r="D37" s="7">
        <v>1254879</v>
      </c>
      <c r="E37" s="7">
        <v>3990.5152200000002</v>
      </c>
      <c r="F37" s="7">
        <v>1.2340581644760347</v>
      </c>
    </row>
    <row r="38" spans="1:6" x14ac:dyDescent="0.2">
      <c r="A38" s="7" t="s">
        <v>340</v>
      </c>
      <c r="B38" s="7" t="s">
        <v>341</v>
      </c>
      <c r="C38" s="7" t="s">
        <v>16</v>
      </c>
      <c r="D38" s="7">
        <v>599264</v>
      </c>
      <c r="E38" s="7">
        <v>3984.2067040000002</v>
      </c>
      <c r="F38" s="7">
        <v>1.2321072696049891</v>
      </c>
    </row>
    <row r="39" spans="1:6" x14ac:dyDescent="0.2">
      <c r="A39" s="7" t="s">
        <v>493</v>
      </c>
      <c r="B39" s="7" t="s">
        <v>494</v>
      </c>
      <c r="C39" s="7" t="s">
        <v>31</v>
      </c>
      <c r="D39" s="7">
        <v>1584242</v>
      </c>
      <c r="E39" s="7">
        <v>3970.1104519999999</v>
      </c>
      <c r="F39" s="7">
        <v>1.2277480342907301</v>
      </c>
    </row>
    <row r="40" spans="1:6" x14ac:dyDescent="0.2">
      <c r="A40" s="7" t="s">
        <v>495</v>
      </c>
      <c r="B40" s="7" t="s">
        <v>496</v>
      </c>
      <c r="C40" s="7" t="s">
        <v>73</v>
      </c>
      <c r="D40" s="7">
        <v>1653426</v>
      </c>
      <c r="E40" s="7">
        <v>3953.3415660000001</v>
      </c>
      <c r="F40" s="7">
        <v>1.2225622927168718</v>
      </c>
    </row>
    <row r="41" spans="1:6" x14ac:dyDescent="0.2">
      <c r="A41" s="7" t="s">
        <v>312</v>
      </c>
      <c r="B41" s="7" t="s">
        <v>313</v>
      </c>
      <c r="C41" s="7" t="s">
        <v>73</v>
      </c>
      <c r="D41" s="7">
        <v>691922</v>
      </c>
      <c r="E41" s="7">
        <v>3921.4679350000001</v>
      </c>
      <c r="F41" s="7">
        <v>1.2127054415589289</v>
      </c>
    </row>
    <row r="42" spans="1:6" x14ac:dyDescent="0.2">
      <c r="A42" s="7" t="s">
        <v>497</v>
      </c>
      <c r="B42" s="7" t="s">
        <v>498</v>
      </c>
      <c r="C42" s="7" t="s">
        <v>499</v>
      </c>
      <c r="D42" s="7">
        <v>234468</v>
      </c>
      <c r="E42" s="7">
        <v>3819.8354220000001</v>
      </c>
      <c r="F42" s="7">
        <v>1.1812758076572025</v>
      </c>
    </row>
    <row r="43" spans="1:6" x14ac:dyDescent="0.2">
      <c r="A43" s="7" t="s">
        <v>56</v>
      </c>
      <c r="B43" s="7" t="s">
        <v>57</v>
      </c>
      <c r="C43" s="7" t="s">
        <v>58</v>
      </c>
      <c r="D43" s="7">
        <v>437741</v>
      </c>
      <c r="E43" s="7">
        <v>3801.999456</v>
      </c>
      <c r="F43" s="7">
        <v>1.1757600739110179</v>
      </c>
    </row>
    <row r="44" spans="1:6" x14ac:dyDescent="0.2">
      <c r="A44" s="7" t="s">
        <v>441</v>
      </c>
      <c r="B44" s="7" t="s">
        <v>442</v>
      </c>
      <c r="C44" s="7" t="s">
        <v>16</v>
      </c>
      <c r="D44" s="7">
        <v>723252</v>
      </c>
      <c r="E44" s="7">
        <v>3544.6580520000002</v>
      </c>
      <c r="F44" s="7">
        <v>1.0961778036637375</v>
      </c>
    </row>
    <row r="45" spans="1:6" x14ac:dyDescent="0.2">
      <c r="A45" s="7" t="s">
        <v>500</v>
      </c>
      <c r="B45" s="7" t="s">
        <v>501</v>
      </c>
      <c r="C45" s="7" t="s">
        <v>65</v>
      </c>
      <c r="D45" s="7">
        <v>1528746</v>
      </c>
      <c r="E45" s="7">
        <v>3511.5295620000002</v>
      </c>
      <c r="F45" s="7">
        <v>1.0859328900855698</v>
      </c>
    </row>
    <row r="46" spans="1:6" x14ac:dyDescent="0.2">
      <c r="A46" s="7" t="s">
        <v>502</v>
      </c>
      <c r="B46" s="7" t="s">
        <v>503</v>
      </c>
      <c r="C46" s="7" t="s">
        <v>114</v>
      </c>
      <c r="D46" s="7">
        <v>4545617</v>
      </c>
      <c r="E46" s="7">
        <v>3500.12509</v>
      </c>
      <c r="F46" s="7">
        <v>1.0824060818898256</v>
      </c>
    </row>
    <row r="47" spans="1:6" x14ac:dyDescent="0.2">
      <c r="A47" s="7" t="s">
        <v>295</v>
      </c>
      <c r="B47" s="7" t="s">
        <v>296</v>
      </c>
      <c r="C47" s="7" t="s">
        <v>73</v>
      </c>
      <c r="D47" s="7">
        <v>789341</v>
      </c>
      <c r="E47" s="7">
        <v>3488.8872200000001</v>
      </c>
      <c r="F47" s="7">
        <v>1.0789307950007254</v>
      </c>
    </row>
    <row r="48" spans="1:6" x14ac:dyDescent="0.2">
      <c r="A48" s="7" t="s">
        <v>504</v>
      </c>
      <c r="B48" s="7" t="s">
        <v>505</v>
      </c>
      <c r="C48" s="7" t="s">
        <v>202</v>
      </c>
      <c r="D48" s="7">
        <v>1151372</v>
      </c>
      <c r="E48" s="7">
        <v>3258.38276</v>
      </c>
      <c r="F48" s="7">
        <v>1.0076477913962087</v>
      </c>
    </row>
    <row r="49" spans="1:6" x14ac:dyDescent="0.2">
      <c r="A49" s="7" t="s">
        <v>506</v>
      </c>
      <c r="B49" s="7" t="s">
        <v>507</v>
      </c>
      <c r="C49" s="7" t="s">
        <v>86</v>
      </c>
      <c r="D49" s="7">
        <v>232279</v>
      </c>
      <c r="E49" s="7">
        <v>3243.3116770000001</v>
      </c>
      <c r="F49" s="7">
        <v>1.0029870917125105</v>
      </c>
    </row>
    <row r="50" spans="1:6" x14ac:dyDescent="0.2">
      <c r="A50" s="7" t="s">
        <v>465</v>
      </c>
      <c r="B50" s="7" t="s">
        <v>466</v>
      </c>
      <c r="C50" s="7" t="s">
        <v>294</v>
      </c>
      <c r="D50" s="7">
        <v>439761</v>
      </c>
      <c r="E50" s="7">
        <v>3178.1527470000001</v>
      </c>
      <c r="F50" s="7">
        <v>0.98283683413373546</v>
      </c>
    </row>
    <row r="51" spans="1:6" x14ac:dyDescent="0.2">
      <c r="A51" s="7" t="s">
        <v>178</v>
      </c>
      <c r="B51" s="7" t="s">
        <v>179</v>
      </c>
      <c r="C51" s="7" t="s">
        <v>93</v>
      </c>
      <c r="D51" s="7">
        <v>886727</v>
      </c>
      <c r="E51" s="7">
        <v>3096.8940480000001</v>
      </c>
      <c r="F51" s="7">
        <v>0.95770775796004526</v>
      </c>
    </row>
    <row r="52" spans="1:6" x14ac:dyDescent="0.2">
      <c r="A52" s="7" t="s">
        <v>508</v>
      </c>
      <c r="B52" s="7" t="s">
        <v>509</v>
      </c>
      <c r="C52" s="7" t="s">
        <v>387</v>
      </c>
      <c r="D52" s="7">
        <v>2544053</v>
      </c>
      <c r="E52" s="7">
        <v>3050.3195470000001</v>
      </c>
      <c r="F52" s="7">
        <v>0.94330469468455991</v>
      </c>
    </row>
    <row r="53" spans="1:6" x14ac:dyDescent="0.2">
      <c r="A53" s="7" t="s">
        <v>297</v>
      </c>
      <c r="B53" s="7" t="s">
        <v>298</v>
      </c>
      <c r="C53" s="7" t="s">
        <v>48</v>
      </c>
      <c r="D53" s="7">
        <v>2560499</v>
      </c>
      <c r="E53" s="7">
        <v>3026.509818</v>
      </c>
      <c r="F53" s="7">
        <v>0.93594158770550373</v>
      </c>
    </row>
    <row r="54" spans="1:6" x14ac:dyDescent="0.2">
      <c r="A54" s="7" t="s">
        <v>510</v>
      </c>
      <c r="B54" s="7" t="s">
        <v>511</v>
      </c>
      <c r="C54" s="7" t="s">
        <v>86</v>
      </c>
      <c r="D54" s="7">
        <v>674877</v>
      </c>
      <c r="E54" s="7">
        <v>2953.2617519999999</v>
      </c>
      <c r="F54" s="7">
        <v>0.9132897823881494</v>
      </c>
    </row>
    <row r="55" spans="1:6" x14ac:dyDescent="0.2">
      <c r="A55" s="7" t="s">
        <v>512</v>
      </c>
      <c r="B55" s="7" t="s">
        <v>513</v>
      </c>
      <c r="C55" s="7" t="s">
        <v>114</v>
      </c>
      <c r="D55" s="7">
        <v>384563</v>
      </c>
      <c r="E55" s="7">
        <v>2901.9123979999999</v>
      </c>
      <c r="F55" s="7">
        <v>0.89741010619328698</v>
      </c>
    </row>
    <row r="56" spans="1:6" x14ac:dyDescent="0.2">
      <c r="A56" s="7" t="s">
        <v>514</v>
      </c>
      <c r="B56" s="7" t="s">
        <v>515</v>
      </c>
      <c r="C56" s="7" t="s">
        <v>202</v>
      </c>
      <c r="D56" s="7">
        <v>1764566</v>
      </c>
      <c r="E56" s="7">
        <v>2831.2461469999998</v>
      </c>
      <c r="F56" s="7">
        <v>0.87555672155703868</v>
      </c>
    </row>
    <row r="57" spans="1:6" x14ac:dyDescent="0.2">
      <c r="A57" s="7" t="s">
        <v>516</v>
      </c>
      <c r="B57" s="7" t="s">
        <v>517</v>
      </c>
      <c r="C57" s="7" t="s">
        <v>202</v>
      </c>
      <c r="D57" s="7">
        <v>507036</v>
      </c>
      <c r="E57" s="7">
        <v>2829.7679159999998</v>
      </c>
      <c r="F57" s="7">
        <v>0.87509958183097303</v>
      </c>
    </row>
    <row r="58" spans="1:6" x14ac:dyDescent="0.2">
      <c r="A58" s="7" t="s">
        <v>518</v>
      </c>
      <c r="B58" s="7" t="s">
        <v>519</v>
      </c>
      <c r="C58" s="7" t="s">
        <v>58</v>
      </c>
      <c r="D58" s="7">
        <v>1731834</v>
      </c>
      <c r="E58" s="7">
        <v>2657.4992729999999</v>
      </c>
      <c r="F58" s="7">
        <v>0.82182587814682639</v>
      </c>
    </row>
    <row r="59" spans="1:6" x14ac:dyDescent="0.2">
      <c r="A59" s="7" t="s">
        <v>520</v>
      </c>
      <c r="B59" s="7" t="s">
        <v>521</v>
      </c>
      <c r="C59" s="7" t="s">
        <v>58</v>
      </c>
      <c r="D59" s="7">
        <v>545076</v>
      </c>
      <c r="E59" s="7">
        <v>2610.6415019999999</v>
      </c>
      <c r="F59" s="7">
        <v>0.80733521423909715</v>
      </c>
    </row>
    <row r="60" spans="1:6" x14ac:dyDescent="0.2">
      <c r="A60" s="7" t="s">
        <v>522</v>
      </c>
      <c r="B60" s="7" t="s">
        <v>523</v>
      </c>
      <c r="C60" s="7" t="s">
        <v>86</v>
      </c>
      <c r="D60" s="7">
        <v>1300000</v>
      </c>
      <c r="E60" s="7">
        <v>2542.15</v>
      </c>
      <c r="F60" s="7">
        <v>0.78615436600759314</v>
      </c>
    </row>
    <row r="61" spans="1:6" x14ac:dyDescent="0.2">
      <c r="A61" s="7" t="s">
        <v>524</v>
      </c>
      <c r="B61" s="7" t="s">
        <v>525</v>
      </c>
      <c r="C61" s="7" t="s">
        <v>305</v>
      </c>
      <c r="D61" s="7">
        <v>5389354</v>
      </c>
      <c r="E61" s="7">
        <v>2446.7667160000001</v>
      </c>
      <c r="F61" s="7">
        <v>0.75665729260093262</v>
      </c>
    </row>
    <row r="62" spans="1:6" x14ac:dyDescent="0.2">
      <c r="A62" s="7" t="s">
        <v>12</v>
      </c>
      <c r="B62" s="7" t="s">
        <v>13</v>
      </c>
      <c r="C62" s="7" t="s">
        <v>11</v>
      </c>
      <c r="D62" s="7">
        <v>1000000</v>
      </c>
      <c r="E62" s="7">
        <v>2405.5</v>
      </c>
      <c r="F62" s="7">
        <v>0.74389565030830818</v>
      </c>
    </row>
    <row r="63" spans="1:6" x14ac:dyDescent="0.2">
      <c r="A63" s="7" t="s">
        <v>526</v>
      </c>
      <c r="B63" s="7" t="s">
        <v>527</v>
      </c>
      <c r="C63" s="7" t="s">
        <v>68</v>
      </c>
      <c r="D63" s="7">
        <v>985653</v>
      </c>
      <c r="E63" s="7">
        <v>2124.0822149999999</v>
      </c>
      <c r="F63" s="7">
        <v>0.65686781153013363</v>
      </c>
    </row>
    <row r="64" spans="1:6" x14ac:dyDescent="0.2">
      <c r="A64" s="7" t="s">
        <v>528</v>
      </c>
      <c r="B64" s="7" t="s">
        <v>529</v>
      </c>
      <c r="C64" s="7" t="s">
        <v>93</v>
      </c>
      <c r="D64" s="7">
        <v>4933494</v>
      </c>
      <c r="E64" s="7">
        <v>1970.9308530000001</v>
      </c>
      <c r="F64" s="7">
        <v>0.60950608547293428</v>
      </c>
    </row>
    <row r="65" spans="1:9" x14ac:dyDescent="0.2">
      <c r="A65" s="7" t="s">
        <v>530</v>
      </c>
      <c r="B65" s="7" t="s">
        <v>531</v>
      </c>
      <c r="C65" s="7" t="s">
        <v>73</v>
      </c>
      <c r="D65" s="7">
        <v>266457</v>
      </c>
      <c r="E65" s="7">
        <v>1961.9228909999999</v>
      </c>
      <c r="F65" s="7">
        <v>0.60672039278952439</v>
      </c>
    </row>
    <row r="66" spans="1:9" x14ac:dyDescent="0.2">
      <c r="A66" s="7" t="s">
        <v>532</v>
      </c>
      <c r="B66" s="7" t="s">
        <v>533</v>
      </c>
      <c r="C66" s="7" t="s">
        <v>73</v>
      </c>
      <c r="D66" s="7">
        <v>163551</v>
      </c>
      <c r="E66" s="7">
        <v>1935.871412</v>
      </c>
      <c r="F66" s="7">
        <v>0.59866402949199859</v>
      </c>
    </row>
    <row r="67" spans="1:9" x14ac:dyDescent="0.2">
      <c r="A67" s="7" t="s">
        <v>112</v>
      </c>
      <c r="B67" s="7" t="s">
        <v>113</v>
      </c>
      <c r="C67" s="7" t="s">
        <v>114</v>
      </c>
      <c r="D67" s="7">
        <v>887581</v>
      </c>
      <c r="E67" s="7">
        <v>1609.628144</v>
      </c>
      <c r="F67" s="7">
        <v>0.49777400745601119</v>
      </c>
    </row>
    <row r="68" spans="1:9" x14ac:dyDescent="0.2">
      <c r="A68" s="7" t="s">
        <v>534</v>
      </c>
      <c r="B68" s="7" t="s">
        <v>535</v>
      </c>
      <c r="C68" s="7" t="s">
        <v>387</v>
      </c>
      <c r="D68" s="7">
        <v>186295</v>
      </c>
      <c r="E68" s="7">
        <v>1483.7465279999999</v>
      </c>
      <c r="F68" s="7">
        <v>0.45884539112003914</v>
      </c>
    </row>
    <row r="69" spans="1:9" x14ac:dyDescent="0.2">
      <c r="A69" s="7" t="s">
        <v>17</v>
      </c>
      <c r="B69" s="7" t="s">
        <v>18</v>
      </c>
      <c r="C69" s="7" t="s">
        <v>19</v>
      </c>
      <c r="D69" s="7">
        <v>376459</v>
      </c>
      <c r="E69" s="7">
        <v>1380.8516119999999</v>
      </c>
      <c r="F69" s="7">
        <v>0.42702536183247369</v>
      </c>
    </row>
    <row r="70" spans="1:9" x14ac:dyDescent="0.2">
      <c r="A70" s="7" t="s">
        <v>140</v>
      </c>
      <c r="B70" s="7" t="s">
        <v>141</v>
      </c>
      <c r="C70" s="7" t="s">
        <v>31</v>
      </c>
      <c r="D70" s="7">
        <v>270034</v>
      </c>
      <c r="E70" s="7">
        <v>1319.5211409999999</v>
      </c>
      <c r="F70" s="7">
        <v>0.40805904688412203</v>
      </c>
    </row>
    <row r="71" spans="1:9" x14ac:dyDescent="0.2">
      <c r="A71" s="7" t="s">
        <v>346</v>
      </c>
      <c r="B71" s="7" t="s">
        <v>347</v>
      </c>
      <c r="C71" s="7" t="s">
        <v>53</v>
      </c>
      <c r="D71" s="7">
        <v>296845</v>
      </c>
      <c r="E71" s="7">
        <v>1318.882335</v>
      </c>
      <c r="F71" s="7">
        <v>0.4078614975160943</v>
      </c>
    </row>
    <row r="72" spans="1:9" x14ac:dyDescent="0.2">
      <c r="A72" s="7" t="s">
        <v>151</v>
      </c>
      <c r="B72" s="7" t="s">
        <v>554</v>
      </c>
      <c r="C72" s="7" t="s">
        <v>119</v>
      </c>
      <c r="D72" s="27">
        <v>302329</v>
      </c>
      <c r="E72" s="27">
        <v>1272.8050900000001</v>
      </c>
      <c r="F72" s="27">
        <v>0.39361220957858023</v>
      </c>
      <c r="G72" s="1"/>
      <c r="H72" s="1"/>
      <c r="I72" s="1"/>
    </row>
    <row r="73" spans="1:9" x14ac:dyDescent="0.2">
      <c r="A73" s="7" t="s">
        <v>536</v>
      </c>
      <c r="B73" s="7" t="s">
        <v>537</v>
      </c>
      <c r="C73" s="7" t="s">
        <v>202</v>
      </c>
      <c r="D73" s="7">
        <v>50300</v>
      </c>
      <c r="E73" s="7">
        <v>1195.5807</v>
      </c>
      <c r="F73" s="7">
        <v>0.36973073470071177</v>
      </c>
    </row>
    <row r="74" spans="1:9" x14ac:dyDescent="0.2">
      <c r="A74" s="7" t="s">
        <v>144</v>
      </c>
      <c r="B74" s="7" t="s">
        <v>145</v>
      </c>
      <c r="C74" s="7" t="s">
        <v>146</v>
      </c>
      <c r="D74" s="7">
        <v>1365533</v>
      </c>
      <c r="E74" s="7">
        <v>1076.722771</v>
      </c>
      <c r="F74" s="7">
        <v>0.33297417831420018</v>
      </c>
    </row>
    <row r="75" spans="1:9" x14ac:dyDescent="0.2">
      <c r="A75" s="7" t="s">
        <v>538</v>
      </c>
      <c r="B75" s="7" t="s">
        <v>539</v>
      </c>
      <c r="C75" s="7" t="s">
        <v>73</v>
      </c>
      <c r="D75" s="7">
        <v>524224</v>
      </c>
      <c r="E75" s="7">
        <v>1026.692704</v>
      </c>
      <c r="F75" s="7">
        <v>0.31750248875862619</v>
      </c>
    </row>
    <row r="76" spans="1:9" x14ac:dyDescent="0.2">
      <c r="A76" s="7" t="s">
        <v>147</v>
      </c>
      <c r="B76" s="7" t="s">
        <v>148</v>
      </c>
      <c r="C76" s="7" t="s">
        <v>73</v>
      </c>
      <c r="D76" s="7">
        <v>328709</v>
      </c>
      <c r="E76" s="7">
        <v>528.07100849999995</v>
      </c>
      <c r="F76" s="7">
        <v>0.16330481242031661</v>
      </c>
    </row>
    <row r="77" spans="1:9" x14ac:dyDescent="0.2">
      <c r="A77" s="7" t="s">
        <v>540</v>
      </c>
      <c r="B77" s="7" t="s">
        <v>541</v>
      </c>
      <c r="C77" s="7" t="s">
        <v>202</v>
      </c>
      <c r="D77" s="7">
        <v>2334565</v>
      </c>
      <c r="E77" s="7">
        <v>100.386295</v>
      </c>
      <c r="F77" s="7">
        <v>3.104424369198365E-2</v>
      </c>
    </row>
    <row r="78" spans="1:9" x14ac:dyDescent="0.2">
      <c r="A78" s="6" t="s">
        <v>149</v>
      </c>
      <c r="B78" s="7"/>
      <c r="C78" s="7"/>
      <c r="D78" s="7"/>
      <c r="E78" s="26">
        <f>SUM(E8:E77)</f>
        <v>291577.99939249986</v>
      </c>
      <c r="F78" s="26">
        <f>SUM(F8:F77)</f>
        <v>90.169863011298801</v>
      </c>
    </row>
    <row r="79" spans="1:9" x14ac:dyDescent="0.2">
      <c r="A79" s="7"/>
      <c r="B79" s="7"/>
      <c r="C79" s="7"/>
      <c r="D79" s="7"/>
      <c r="E79" s="7"/>
      <c r="F79" s="7"/>
    </row>
    <row r="80" spans="1:9" x14ac:dyDescent="0.2">
      <c r="A80" s="6" t="s">
        <v>149</v>
      </c>
      <c r="B80" s="7"/>
      <c r="C80" s="7"/>
      <c r="D80" s="7"/>
      <c r="E80" s="26">
        <v>291577.99939249991</v>
      </c>
      <c r="F80" s="26">
        <v>90.169863011298801</v>
      </c>
    </row>
    <row r="81" spans="1:6" x14ac:dyDescent="0.2">
      <c r="A81" s="7"/>
      <c r="B81" s="7"/>
      <c r="C81" s="7"/>
      <c r="D81" s="7"/>
      <c r="E81" s="27"/>
      <c r="F81" s="27"/>
    </row>
    <row r="82" spans="1:6" x14ac:dyDescent="0.2">
      <c r="A82" s="6" t="s">
        <v>162</v>
      </c>
      <c r="B82" s="7"/>
      <c r="C82" s="7"/>
      <c r="D82" s="7"/>
      <c r="E82" s="26">
        <v>31787.2466609</v>
      </c>
      <c r="F82" s="26">
        <v>9.83</v>
      </c>
    </row>
    <row r="83" spans="1:6" x14ac:dyDescent="0.2">
      <c r="A83" s="7"/>
      <c r="B83" s="7"/>
      <c r="C83" s="7"/>
      <c r="D83" s="7"/>
      <c r="E83" s="27"/>
      <c r="F83" s="27"/>
    </row>
    <row r="84" spans="1:6" x14ac:dyDescent="0.2">
      <c r="A84" s="8" t="s">
        <v>163</v>
      </c>
      <c r="B84" s="5"/>
      <c r="C84" s="5"/>
      <c r="D84" s="5"/>
      <c r="E84" s="28">
        <v>323365.24605339993</v>
      </c>
      <c r="F84" s="28">
        <f xml:space="preserve"> ROUND(SUM(F80:F83),2)</f>
        <v>100</v>
      </c>
    </row>
    <row r="85" spans="1:6" x14ac:dyDescent="0.2">
      <c r="A85" s="1" t="s">
        <v>555</v>
      </c>
      <c r="E85" s="22"/>
      <c r="F85" s="22"/>
    </row>
    <row r="86" spans="1:6" x14ac:dyDescent="0.2">
      <c r="A86" s="9" t="s">
        <v>164</v>
      </c>
    </row>
    <row r="87" spans="1:6" x14ac:dyDescent="0.2">
      <c r="A87" s="9" t="s">
        <v>165</v>
      </c>
    </row>
    <row r="88" spans="1:6" x14ac:dyDescent="0.2">
      <c r="A88" s="9" t="s">
        <v>166</v>
      </c>
    </row>
    <row r="89" spans="1:6" x14ac:dyDescent="0.2">
      <c r="A89" s="1" t="s">
        <v>167</v>
      </c>
      <c r="B89" s="10">
        <v>26.645429400000001</v>
      </c>
    </row>
    <row r="90" spans="1:6" x14ac:dyDescent="0.2">
      <c r="A90" s="1" t="s">
        <v>168</v>
      </c>
      <c r="B90" s="10">
        <v>41.445868400000002</v>
      </c>
    </row>
    <row r="91" spans="1:6" x14ac:dyDescent="0.2">
      <c r="A91" s="1" t="s">
        <v>169</v>
      </c>
      <c r="B91" s="10">
        <v>25.7889841</v>
      </c>
    </row>
    <row r="92" spans="1:6" x14ac:dyDescent="0.2">
      <c r="A92" s="1" t="s">
        <v>170</v>
      </c>
      <c r="B92" s="10">
        <v>40.204401900000001</v>
      </c>
    </row>
    <row r="94" spans="1:6" x14ac:dyDescent="0.2">
      <c r="A94" s="9" t="s">
        <v>171</v>
      </c>
    </row>
    <row r="95" spans="1:6" x14ac:dyDescent="0.2">
      <c r="A95" s="1" t="s">
        <v>167</v>
      </c>
      <c r="B95" s="10">
        <v>26.599345400000001</v>
      </c>
    </row>
    <row r="96" spans="1:6" x14ac:dyDescent="0.2">
      <c r="A96" s="1" t="s">
        <v>168</v>
      </c>
      <c r="B96" s="10">
        <v>45.202001000000003</v>
      </c>
    </row>
    <row r="97" spans="1:2" x14ac:dyDescent="0.2">
      <c r="A97" s="1" t="s">
        <v>169</v>
      </c>
      <c r="B97" s="10">
        <v>25.5148984</v>
      </c>
    </row>
    <row r="98" spans="1:2" x14ac:dyDescent="0.2">
      <c r="A98" s="1" t="s">
        <v>170</v>
      </c>
      <c r="B98" s="10">
        <v>43.597795300000001</v>
      </c>
    </row>
    <row r="100" spans="1:2" x14ac:dyDescent="0.2">
      <c r="A100" s="9" t="s">
        <v>172</v>
      </c>
      <c r="B100" s="11"/>
    </row>
    <row r="101" spans="1:2" x14ac:dyDescent="0.2">
      <c r="A101" s="13" t="s">
        <v>547</v>
      </c>
      <c r="B101" s="14" t="s">
        <v>548</v>
      </c>
    </row>
    <row r="102" spans="1:2" x14ac:dyDescent="0.2">
      <c r="A102" s="15" t="s">
        <v>549</v>
      </c>
      <c r="B102" s="16">
        <v>2</v>
      </c>
    </row>
    <row r="103" spans="1:2" x14ac:dyDescent="0.2">
      <c r="A103" s="15" t="s">
        <v>550</v>
      </c>
      <c r="B103" s="16">
        <v>2</v>
      </c>
    </row>
    <row r="105" spans="1:2" x14ac:dyDescent="0.2">
      <c r="A105" s="9" t="s">
        <v>174</v>
      </c>
      <c r="B105" s="12">
        <v>8.6622847599559918E-2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opLeftCell="A19" zoomScale="85" zoomScaleNormal="85" workbookViewId="0"/>
  </sheetViews>
  <sheetFormatPr defaultRowHeight="12.75" x14ac:dyDescent="0.2"/>
  <cols>
    <col min="1" max="1" width="38" style="31" customWidth="1"/>
    <col min="2" max="2" width="56.85546875" style="31" bestFit="1" customWidth="1"/>
    <col min="3" max="3" width="14.5703125" style="31" customWidth="1"/>
    <col min="4" max="4" width="9.7109375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746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747</v>
      </c>
      <c r="B8" s="39" t="s">
        <v>748</v>
      </c>
      <c r="C8" s="37" t="s">
        <v>749</v>
      </c>
      <c r="D8" s="37">
        <v>25</v>
      </c>
      <c r="E8" s="38">
        <v>2516.4699999999998</v>
      </c>
      <c r="F8" s="38">
        <v>0.81105094246856702</v>
      </c>
    </row>
    <row r="9" spans="1:6" x14ac:dyDescent="0.2">
      <c r="A9" s="37" t="s">
        <v>750</v>
      </c>
      <c r="B9" s="39" t="s">
        <v>751</v>
      </c>
      <c r="C9" s="37" t="s">
        <v>749</v>
      </c>
      <c r="D9" s="37">
        <v>25</v>
      </c>
      <c r="E9" s="38">
        <v>2500.641486</v>
      </c>
      <c r="F9" s="38">
        <v>0.80594945856549005</v>
      </c>
    </row>
    <row r="10" spans="1:6" x14ac:dyDescent="0.2">
      <c r="A10" s="37" t="s">
        <v>752</v>
      </c>
      <c r="B10" s="39" t="s">
        <v>753</v>
      </c>
      <c r="C10" s="37" t="s">
        <v>749</v>
      </c>
      <c r="D10" s="37">
        <v>125</v>
      </c>
      <c r="E10" s="38">
        <v>1259.7337500000001</v>
      </c>
      <c r="F10" s="38">
        <v>0.40600851398862797</v>
      </c>
    </row>
    <row r="11" spans="1:6" x14ac:dyDescent="0.2">
      <c r="A11" s="36" t="s">
        <v>149</v>
      </c>
      <c r="B11" s="37"/>
      <c r="C11" s="37"/>
      <c r="D11" s="37"/>
      <c r="E11" s="40">
        <f>SUM(E8:E10)</f>
        <v>6276.8452360000001</v>
      </c>
      <c r="F11" s="40">
        <f>SUM(F8:F10)</f>
        <v>2.0230089150226851</v>
      </c>
    </row>
    <row r="12" spans="1:6" x14ac:dyDescent="0.2">
      <c r="A12" s="37"/>
      <c r="B12" s="37"/>
      <c r="C12" s="37"/>
      <c r="D12" s="37"/>
      <c r="E12" s="38"/>
      <c r="F12" s="38"/>
    </row>
    <row r="13" spans="1:6" x14ac:dyDescent="0.2">
      <c r="A13" s="36" t="s">
        <v>637</v>
      </c>
      <c r="B13" s="37"/>
      <c r="C13" s="37"/>
      <c r="D13" s="37"/>
      <c r="E13" s="38"/>
      <c r="F13" s="38"/>
    </row>
    <row r="14" spans="1:6" x14ac:dyDescent="0.2">
      <c r="A14" s="37" t="s">
        <v>754</v>
      </c>
      <c r="B14" s="39" t="s">
        <v>755</v>
      </c>
      <c r="C14" s="37" t="s">
        <v>640</v>
      </c>
      <c r="D14" s="37">
        <v>750</v>
      </c>
      <c r="E14" s="38">
        <v>8327.8785000000007</v>
      </c>
      <c r="F14" s="38">
        <v>2.6840509547853602</v>
      </c>
    </row>
    <row r="15" spans="1:6" x14ac:dyDescent="0.2">
      <c r="A15" s="36" t="s">
        <v>149</v>
      </c>
      <c r="B15" s="37"/>
      <c r="C15" s="37"/>
      <c r="D15" s="37"/>
      <c r="E15" s="40">
        <f>SUM(E14:E14)</f>
        <v>8327.8785000000007</v>
      </c>
      <c r="F15" s="40">
        <f>SUM(F14:F14)</f>
        <v>2.6840509547853602</v>
      </c>
    </row>
    <row r="16" spans="1:6" x14ac:dyDescent="0.2">
      <c r="A16" s="37"/>
      <c r="B16" s="37"/>
      <c r="C16" s="37"/>
      <c r="D16" s="37"/>
      <c r="E16" s="38"/>
      <c r="F16" s="38"/>
    </row>
    <row r="17" spans="1:6" x14ac:dyDescent="0.2">
      <c r="A17" s="36" t="s">
        <v>657</v>
      </c>
      <c r="B17" s="37"/>
      <c r="C17" s="37"/>
      <c r="D17" s="37"/>
      <c r="E17" s="38"/>
      <c r="F17" s="38"/>
    </row>
    <row r="18" spans="1:6" x14ac:dyDescent="0.2">
      <c r="A18" s="36" t="s">
        <v>658</v>
      </c>
      <c r="B18" s="37"/>
      <c r="C18" s="37"/>
      <c r="D18" s="37"/>
      <c r="E18" s="38"/>
      <c r="F18" s="38"/>
    </row>
    <row r="19" spans="1:6" x14ac:dyDescent="0.2">
      <c r="A19" s="37" t="s">
        <v>673</v>
      </c>
      <c r="B19" s="39" t="s">
        <v>674</v>
      </c>
      <c r="C19" s="37" t="s">
        <v>664</v>
      </c>
      <c r="D19" s="37">
        <v>10000</v>
      </c>
      <c r="E19" s="38">
        <v>9968.43</v>
      </c>
      <c r="F19" s="38">
        <v>3.2127959190580202</v>
      </c>
    </row>
    <row r="20" spans="1:6" x14ac:dyDescent="0.2">
      <c r="A20" s="37" t="s">
        <v>756</v>
      </c>
      <c r="B20" s="39" t="s">
        <v>757</v>
      </c>
      <c r="C20" s="37" t="s">
        <v>664</v>
      </c>
      <c r="D20" s="37">
        <v>10000</v>
      </c>
      <c r="E20" s="38">
        <v>9939.2199999999993</v>
      </c>
      <c r="F20" s="38">
        <v>3.20338162124024</v>
      </c>
    </row>
    <row r="21" spans="1:6" x14ac:dyDescent="0.2">
      <c r="A21" s="37" t="s">
        <v>758</v>
      </c>
      <c r="B21" s="39" t="s">
        <v>759</v>
      </c>
      <c r="C21" s="37" t="s">
        <v>664</v>
      </c>
      <c r="D21" s="37">
        <v>9400</v>
      </c>
      <c r="E21" s="38">
        <v>9341.2405999999992</v>
      </c>
      <c r="F21" s="38">
        <v>3.0106546044481499</v>
      </c>
    </row>
    <row r="22" spans="1:6" x14ac:dyDescent="0.2">
      <c r="A22" s="36" t="s">
        <v>149</v>
      </c>
      <c r="B22" s="37"/>
      <c r="C22" s="37"/>
      <c r="D22" s="37"/>
      <c r="E22" s="40">
        <f>SUM(E19:E21)</f>
        <v>29248.890599999999</v>
      </c>
      <c r="F22" s="40">
        <f>SUM(F19:F21)</f>
        <v>9.4268321447464096</v>
      </c>
    </row>
    <row r="23" spans="1:6" x14ac:dyDescent="0.2">
      <c r="A23" s="37"/>
      <c r="B23" s="37"/>
      <c r="C23" s="37"/>
      <c r="D23" s="37"/>
      <c r="E23" s="38"/>
      <c r="F23" s="38"/>
    </row>
    <row r="24" spans="1:6" x14ac:dyDescent="0.2">
      <c r="A24" s="36" t="s">
        <v>677</v>
      </c>
      <c r="B24" s="37"/>
      <c r="C24" s="37"/>
      <c r="D24" s="37"/>
      <c r="E24" s="38"/>
      <c r="F24" s="38"/>
    </row>
    <row r="25" spans="1:6" x14ac:dyDescent="0.2">
      <c r="A25" s="37" t="s">
        <v>706</v>
      </c>
      <c r="B25" s="39" t="s">
        <v>707</v>
      </c>
      <c r="C25" s="37" t="s">
        <v>664</v>
      </c>
      <c r="D25" s="37">
        <v>4880</v>
      </c>
      <c r="E25" s="38">
        <v>24262.261999999999</v>
      </c>
      <c r="F25" s="38">
        <v>7.81965628897595</v>
      </c>
    </row>
    <row r="26" spans="1:6" x14ac:dyDescent="0.2">
      <c r="A26" s="37" t="s">
        <v>760</v>
      </c>
      <c r="B26" s="39" t="s">
        <v>761</v>
      </c>
      <c r="C26" s="37" t="s">
        <v>661</v>
      </c>
      <c r="D26" s="37">
        <v>3900</v>
      </c>
      <c r="E26" s="38">
        <v>19329.238499999999</v>
      </c>
      <c r="F26" s="38">
        <v>6.2297572006122497</v>
      </c>
    </row>
    <row r="27" spans="1:6" x14ac:dyDescent="0.2">
      <c r="A27" s="37" t="s">
        <v>718</v>
      </c>
      <c r="B27" s="39" t="s">
        <v>719</v>
      </c>
      <c r="C27" s="37" t="s">
        <v>661</v>
      </c>
      <c r="D27" s="37">
        <v>3500</v>
      </c>
      <c r="E27" s="38">
        <v>17417.662499999999</v>
      </c>
      <c r="F27" s="38">
        <v>5.6136618303514103</v>
      </c>
    </row>
    <row r="28" spans="1:6" x14ac:dyDescent="0.2">
      <c r="A28" s="37" t="s">
        <v>762</v>
      </c>
      <c r="B28" s="39" t="s">
        <v>763</v>
      </c>
      <c r="C28" s="37" t="s">
        <v>689</v>
      </c>
      <c r="D28" s="37">
        <v>3500</v>
      </c>
      <c r="E28" s="38">
        <v>17239.39</v>
      </c>
      <c r="F28" s="38">
        <v>5.5562051234797902</v>
      </c>
    </row>
    <row r="29" spans="1:6" x14ac:dyDescent="0.2">
      <c r="A29" s="37" t="s">
        <v>764</v>
      </c>
      <c r="B29" s="39" t="s">
        <v>765</v>
      </c>
      <c r="C29" s="37" t="s">
        <v>703</v>
      </c>
      <c r="D29" s="37">
        <v>3100</v>
      </c>
      <c r="E29" s="38">
        <v>15421.0275</v>
      </c>
      <c r="F29" s="38">
        <v>4.9701521924396799</v>
      </c>
    </row>
    <row r="30" spans="1:6" x14ac:dyDescent="0.2">
      <c r="A30" s="37" t="s">
        <v>766</v>
      </c>
      <c r="B30" s="39" t="s">
        <v>767</v>
      </c>
      <c r="C30" s="37" t="s">
        <v>664</v>
      </c>
      <c r="D30" s="37">
        <v>2440</v>
      </c>
      <c r="E30" s="38">
        <v>12093.616</v>
      </c>
      <c r="F30" s="38">
        <v>3.8977371693892402</v>
      </c>
    </row>
    <row r="31" spans="1:6" x14ac:dyDescent="0.2">
      <c r="A31" s="37" t="s">
        <v>692</v>
      </c>
      <c r="B31" s="39" t="s">
        <v>693</v>
      </c>
      <c r="C31" s="37" t="s">
        <v>664</v>
      </c>
      <c r="D31" s="37">
        <v>2000</v>
      </c>
      <c r="E31" s="38">
        <v>9939.14</v>
      </c>
      <c r="F31" s="38">
        <v>3.20335583747354</v>
      </c>
    </row>
    <row r="32" spans="1:6" x14ac:dyDescent="0.2">
      <c r="A32" s="37" t="s">
        <v>768</v>
      </c>
      <c r="B32" s="39" t="s">
        <v>769</v>
      </c>
      <c r="C32" s="37" t="s">
        <v>661</v>
      </c>
      <c r="D32" s="37">
        <v>2000</v>
      </c>
      <c r="E32" s="38">
        <v>9866.49</v>
      </c>
      <c r="F32" s="38">
        <v>3.1799409543355099</v>
      </c>
    </row>
    <row r="33" spans="1:6" x14ac:dyDescent="0.2">
      <c r="A33" s="37" t="s">
        <v>770</v>
      </c>
      <c r="B33" s="39" t="s">
        <v>771</v>
      </c>
      <c r="C33" s="37" t="s">
        <v>689</v>
      </c>
      <c r="D33" s="37">
        <v>2000</v>
      </c>
      <c r="E33" s="38">
        <v>9858.57</v>
      </c>
      <c r="F33" s="38">
        <v>3.1773883614318201</v>
      </c>
    </row>
    <row r="34" spans="1:6" x14ac:dyDescent="0.2">
      <c r="A34" s="37" t="s">
        <v>712</v>
      </c>
      <c r="B34" s="39" t="s">
        <v>713</v>
      </c>
      <c r="C34" s="37" t="s">
        <v>664</v>
      </c>
      <c r="D34" s="37">
        <v>2000</v>
      </c>
      <c r="E34" s="38">
        <v>9853.77</v>
      </c>
      <c r="F34" s="38">
        <v>3.17584133542959</v>
      </c>
    </row>
    <row r="35" spans="1:6" x14ac:dyDescent="0.2">
      <c r="A35" s="37" t="s">
        <v>772</v>
      </c>
      <c r="B35" s="39" t="s">
        <v>773</v>
      </c>
      <c r="C35" s="37" t="s">
        <v>689</v>
      </c>
      <c r="D35" s="37">
        <v>1900</v>
      </c>
      <c r="E35" s="38">
        <v>9419.2309999999998</v>
      </c>
      <c r="F35" s="38">
        <v>3.0357906829324999</v>
      </c>
    </row>
    <row r="36" spans="1:6" x14ac:dyDescent="0.2">
      <c r="A36" s="37" t="s">
        <v>774</v>
      </c>
      <c r="B36" s="39" t="s">
        <v>775</v>
      </c>
      <c r="C36" s="37" t="s">
        <v>664</v>
      </c>
      <c r="D36" s="37">
        <v>1500</v>
      </c>
      <c r="E36" s="38">
        <v>7479.915</v>
      </c>
      <c r="F36" s="38">
        <v>2.41075479156707</v>
      </c>
    </row>
    <row r="37" spans="1:6" x14ac:dyDescent="0.2">
      <c r="A37" s="37" t="s">
        <v>685</v>
      </c>
      <c r="B37" s="39" t="s">
        <v>686</v>
      </c>
      <c r="C37" s="37" t="s">
        <v>664</v>
      </c>
      <c r="D37" s="37">
        <v>1480</v>
      </c>
      <c r="E37" s="38">
        <v>7335.4942000000001</v>
      </c>
      <c r="F37" s="38">
        <v>2.3642083888870999</v>
      </c>
    </row>
    <row r="38" spans="1:6" x14ac:dyDescent="0.2">
      <c r="A38" s="37" t="s">
        <v>776</v>
      </c>
      <c r="B38" s="39" t="s">
        <v>777</v>
      </c>
      <c r="C38" s="37" t="s">
        <v>661</v>
      </c>
      <c r="D38" s="37">
        <v>1000</v>
      </c>
      <c r="E38" s="38">
        <v>4981.16</v>
      </c>
      <c r="F38" s="38">
        <v>1.6054133419379999</v>
      </c>
    </row>
    <row r="39" spans="1:6" x14ac:dyDescent="0.2">
      <c r="A39" s="37" t="s">
        <v>778</v>
      </c>
      <c r="B39" s="39" t="s">
        <v>779</v>
      </c>
      <c r="C39" s="37" t="s">
        <v>689</v>
      </c>
      <c r="D39" s="37">
        <v>1000</v>
      </c>
      <c r="E39" s="38">
        <v>4979.9449999999997</v>
      </c>
      <c r="F39" s="38">
        <v>1.6050217509811899</v>
      </c>
    </row>
    <row r="40" spans="1:6" x14ac:dyDescent="0.2">
      <c r="A40" s="37" t="s">
        <v>780</v>
      </c>
      <c r="B40" s="39" t="s">
        <v>781</v>
      </c>
      <c r="C40" s="37" t="s">
        <v>703</v>
      </c>
      <c r="D40" s="37">
        <v>1000</v>
      </c>
      <c r="E40" s="38">
        <v>4973.835</v>
      </c>
      <c r="F40" s="38">
        <v>1.60305251579917</v>
      </c>
    </row>
    <row r="41" spans="1:6" x14ac:dyDescent="0.2">
      <c r="A41" s="37" t="s">
        <v>782</v>
      </c>
      <c r="B41" s="39" t="s">
        <v>783</v>
      </c>
      <c r="C41" s="37" t="s">
        <v>664</v>
      </c>
      <c r="D41" s="37">
        <v>1000</v>
      </c>
      <c r="E41" s="38">
        <v>4943.3450000000003</v>
      </c>
      <c r="F41" s="38">
        <v>1.59322567771413</v>
      </c>
    </row>
    <row r="42" spans="1:6" x14ac:dyDescent="0.2">
      <c r="A42" s="37" t="s">
        <v>784</v>
      </c>
      <c r="B42" s="39" t="s">
        <v>785</v>
      </c>
      <c r="C42" s="37" t="s">
        <v>689</v>
      </c>
      <c r="D42" s="37">
        <v>1000</v>
      </c>
      <c r="E42" s="38">
        <v>4942.45</v>
      </c>
      <c r="F42" s="38">
        <v>1.59293722182413</v>
      </c>
    </row>
    <row r="43" spans="1:6" x14ac:dyDescent="0.2">
      <c r="A43" s="37" t="s">
        <v>786</v>
      </c>
      <c r="B43" s="39" t="s">
        <v>787</v>
      </c>
      <c r="C43" s="37" t="s">
        <v>661</v>
      </c>
      <c r="D43" s="37">
        <v>1000</v>
      </c>
      <c r="E43" s="38">
        <v>4935.6000000000004</v>
      </c>
      <c r="F43" s="38">
        <v>1.5907294868001001</v>
      </c>
    </row>
    <row r="44" spans="1:6" x14ac:dyDescent="0.2">
      <c r="A44" s="37" t="s">
        <v>788</v>
      </c>
      <c r="B44" s="39" t="s">
        <v>789</v>
      </c>
      <c r="C44" s="37" t="s">
        <v>664</v>
      </c>
      <c r="D44" s="37">
        <v>900</v>
      </c>
      <c r="E44" s="38">
        <v>4447.8495000000003</v>
      </c>
      <c r="F44" s="38">
        <v>1.43352892302843</v>
      </c>
    </row>
    <row r="45" spans="1:6" x14ac:dyDescent="0.2">
      <c r="A45" s="37" t="s">
        <v>726</v>
      </c>
      <c r="B45" s="39" t="s">
        <v>727</v>
      </c>
      <c r="C45" s="37" t="s">
        <v>689</v>
      </c>
      <c r="D45" s="37">
        <v>900</v>
      </c>
      <c r="E45" s="38">
        <v>4426.6859999999997</v>
      </c>
      <c r="F45" s="38">
        <v>1.4267079886954399</v>
      </c>
    </row>
    <row r="46" spans="1:6" x14ac:dyDescent="0.2">
      <c r="A46" s="37" t="s">
        <v>790</v>
      </c>
      <c r="B46" s="39" t="s">
        <v>791</v>
      </c>
      <c r="C46" s="37" t="s">
        <v>664</v>
      </c>
      <c r="D46" s="37">
        <v>500</v>
      </c>
      <c r="E46" s="38">
        <v>2467.5250000000001</v>
      </c>
      <c r="F46" s="38">
        <v>0.79527611170200796</v>
      </c>
    </row>
    <row r="47" spans="1:6" x14ac:dyDescent="0.2">
      <c r="A47" s="37" t="s">
        <v>792</v>
      </c>
      <c r="B47" s="39" t="s">
        <v>793</v>
      </c>
      <c r="C47" s="37" t="s">
        <v>689</v>
      </c>
      <c r="D47" s="37">
        <v>500</v>
      </c>
      <c r="E47" s="38">
        <v>2467.4924999999998</v>
      </c>
      <c r="F47" s="38">
        <v>0.79526563704678399</v>
      </c>
    </row>
    <row r="48" spans="1:6" x14ac:dyDescent="0.2">
      <c r="A48" s="37" t="s">
        <v>794</v>
      </c>
      <c r="B48" s="39" t="s">
        <v>795</v>
      </c>
      <c r="C48" s="37" t="s">
        <v>664</v>
      </c>
      <c r="D48" s="37">
        <v>500</v>
      </c>
      <c r="E48" s="38">
        <v>2457.2550000000001</v>
      </c>
      <c r="F48" s="38">
        <v>0.79196612065138805</v>
      </c>
    </row>
    <row r="49" spans="1:6" x14ac:dyDescent="0.2">
      <c r="A49" s="36" t="s">
        <v>149</v>
      </c>
      <c r="B49" s="37"/>
      <c r="C49" s="37"/>
      <c r="D49" s="37"/>
      <c r="E49" s="40">
        <f>SUM(E25:E48)</f>
        <v>215538.94969999997</v>
      </c>
      <c r="F49" s="40">
        <f>SUM(F25:F48)</f>
        <v>69.467574933486219</v>
      </c>
    </row>
    <row r="50" spans="1:6" x14ac:dyDescent="0.2">
      <c r="A50" s="37"/>
      <c r="B50" s="37"/>
      <c r="C50" s="37"/>
      <c r="D50" s="37"/>
      <c r="E50" s="38"/>
      <c r="F50" s="38"/>
    </row>
    <row r="51" spans="1:6" x14ac:dyDescent="0.2">
      <c r="A51" s="36" t="s">
        <v>728</v>
      </c>
      <c r="B51" s="37"/>
      <c r="C51" s="37"/>
      <c r="D51" s="37"/>
      <c r="E51" s="38"/>
      <c r="F51" s="38"/>
    </row>
    <row r="52" spans="1:6" x14ac:dyDescent="0.2">
      <c r="A52" s="37" t="s">
        <v>729</v>
      </c>
      <c r="B52" s="39" t="s">
        <v>730</v>
      </c>
      <c r="C52" s="37" t="s">
        <v>731</v>
      </c>
      <c r="D52" s="37">
        <v>19672000</v>
      </c>
      <c r="E52" s="38">
        <v>19357.680779999999</v>
      </c>
      <c r="F52" s="38">
        <v>6.2389240645128599</v>
      </c>
    </row>
    <row r="53" spans="1:6" x14ac:dyDescent="0.2">
      <c r="A53" s="36" t="s">
        <v>149</v>
      </c>
      <c r="B53" s="37"/>
      <c r="C53" s="37"/>
      <c r="D53" s="37"/>
      <c r="E53" s="40">
        <f>SUM(E52:E52)</f>
        <v>19357.680779999999</v>
      </c>
      <c r="F53" s="40">
        <f>SUM(F52:F52)</f>
        <v>6.2389240645128599</v>
      </c>
    </row>
    <row r="54" spans="1:6" x14ac:dyDescent="0.2">
      <c r="A54" s="37"/>
      <c r="B54" s="37"/>
      <c r="C54" s="37"/>
      <c r="D54" s="37"/>
      <c r="E54" s="38"/>
      <c r="F54" s="38"/>
    </row>
    <row r="55" spans="1:6" x14ac:dyDescent="0.2">
      <c r="A55" s="36" t="s">
        <v>149</v>
      </c>
      <c r="B55" s="37"/>
      <c r="C55" s="37"/>
      <c r="D55" s="37"/>
      <c r="E55" s="40">
        <v>278750.24481599999</v>
      </c>
      <c r="F55" s="40">
        <v>89.840391012553539</v>
      </c>
    </row>
    <row r="56" spans="1:6" x14ac:dyDescent="0.2">
      <c r="A56" s="37"/>
      <c r="B56" s="37"/>
      <c r="C56" s="37"/>
      <c r="D56" s="37"/>
      <c r="E56" s="38"/>
      <c r="F56" s="38"/>
    </row>
    <row r="57" spans="1:6" x14ac:dyDescent="0.2">
      <c r="A57" s="36" t="s">
        <v>162</v>
      </c>
      <c r="B57" s="37"/>
      <c r="C57" s="37"/>
      <c r="D57" s="37"/>
      <c r="E57" s="40">
        <v>31522.5022202</v>
      </c>
      <c r="F57" s="40">
        <v>10.16</v>
      </c>
    </row>
    <row r="58" spans="1:6" x14ac:dyDescent="0.2">
      <c r="A58" s="37"/>
      <c r="B58" s="37"/>
      <c r="C58" s="37"/>
      <c r="D58" s="37"/>
      <c r="E58" s="38"/>
      <c r="F58" s="38"/>
    </row>
    <row r="59" spans="1:6" x14ac:dyDescent="0.2">
      <c r="A59" s="41" t="s">
        <v>163</v>
      </c>
      <c r="B59" s="34"/>
      <c r="C59" s="34"/>
      <c r="D59" s="34"/>
      <c r="E59" s="42">
        <v>310272.74222020002</v>
      </c>
      <c r="F59" s="42">
        <f xml:space="preserve"> ROUND(SUM(F55:F58),2)</f>
        <v>100</v>
      </c>
    </row>
    <row r="60" spans="1:6" x14ac:dyDescent="0.2">
      <c r="A60" s="29" t="s">
        <v>732</v>
      </c>
    </row>
    <row r="62" spans="1:6" x14ac:dyDescent="0.2">
      <c r="A62" s="29" t="s">
        <v>164</v>
      </c>
    </row>
    <row r="63" spans="1:6" x14ac:dyDescent="0.2">
      <c r="A63" s="29" t="s">
        <v>165</v>
      </c>
    </row>
    <row r="64" spans="1:6" x14ac:dyDescent="0.2">
      <c r="A64" s="29" t="s">
        <v>166</v>
      </c>
    </row>
    <row r="65" spans="1:4" x14ac:dyDescent="0.2">
      <c r="A65" s="31" t="s">
        <v>796</v>
      </c>
      <c r="D65" s="43">
        <v>1001.8518</v>
      </c>
    </row>
    <row r="66" spans="1:4" x14ac:dyDescent="0.2">
      <c r="A66" s="31" t="s">
        <v>734</v>
      </c>
      <c r="D66" s="43">
        <v>2220.4063999999998</v>
      </c>
    </row>
    <row r="67" spans="1:4" x14ac:dyDescent="0.2">
      <c r="A67" s="31" t="s">
        <v>735</v>
      </c>
      <c r="D67" s="43">
        <v>1022.292</v>
      </c>
    </row>
    <row r="68" spans="1:4" x14ac:dyDescent="0.2">
      <c r="A68" s="31" t="s">
        <v>736</v>
      </c>
      <c r="D68" s="43">
        <v>1000.673</v>
      </c>
    </row>
    <row r="69" spans="1:4" x14ac:dyDescent="0.2">
      <c r="A69" s="31" t="s">
        <v>737</v>
      </c>
      <c r="D69" s="43">
        <v>2284.7647999999999</v>
      </c>
    </row>
    <row r="70" spans="1:4" x14ac:dyDescent="0.2">
      <c r="A70" s="31" t="s">
        <v>797</v>
      </c>
      <c r="D70" s="43">
        <v>1055.5930000000001</v>
      </c>
    </row>
    <row r="71" spans="1:4" x14ac:dyDescent="0.2">
      <c r="A71" s="31" t="s">
        <v>798</v>
      </c>
      <c r="D71" s="43">
        <v>1512.34</v>
      </c>
    </row>
    <row r="72" spans="1:4" x14ac:dyDescent="0.2">
      <c r="A72" s="31" t="s">
        <v>799</v>
      </c>
      <c r="D72" s="43">
        <v>3552.5210000000002</v>
      </c>
    </row>
    <row r="73" spans="1:4" x14ac:dyDescent="0.2">
      <c r="A73" s="31" t="s">
        <v>800</v>
      </c>
      <c r="D73" s="43">
        <v>1245.3232</v>
      </c>
    </row>
    <row r="74" spans="1:4" x14ac:dyDescent="0.2">
      <c r="A74" s="31" t="s">
        <v>741</v>
      </c>
      <c r="D74" s="43">
        <v>1000.7164</v>
      </c>
    </row>
    <row r="75" spans="1:4" x14ac:dyDescent="0.2">
      <c r="A75" s="31" t="s">
        <v>742</v>
      </c>
      <c r="D75" s="43">
        <v>2216.6527999999998</v>
      </c>
    </row>
    <row r="76" spans="1:4" x14ac:dyDescent="0.2">
      <c r="A76" s="31" t="s">
        <v>743</v>
      </c>
      <c r="D76" s="43">
        <v>1022.0181</v>
      </c>
    </row>
    <row r="78" spans="1:4" x14ac:dyDescent="0.2">
      <c r="A78" s="29" t="s">
        <v>171</v>
      </c>
    </row>
    <row r="79" spans="1:4" x14ac:dyDescent="0.2">
      <c r="A79" s="31" t="s">
        <v>796</v>
      </c>
      <c r="D79" s="43">
        <v>1001.8518</v>
      </c>
    </row>
    <row r="80" spans="1:4" x14ac:dyDescent="0.2">
      <c r="A80" s="31" t="s">
        <v>734</v>
      </c>
      <c r="D80" s="43">
        <v>2311.0619000000002</v>
      </c>
    </row>
    <row r="81" spans="1:9" x14ac:dyDescent="0.2">
      <c r="A81" s="31" t="s">
        <v>735</v>
      </c>
      <c r="D81" s="43">
        <v>1022.3112</v>
      </c>
    </row>
    <row r="82" spans="1:9" x14ac:dyDescent="0.2">
      <c r="A82" s="31" t="s">
        <v>736</v>
      </c>
      <c r="D82" s="43">
        <v>1000.673</v>
      </c>
    </row>
    <row r="83" spans="1:9" x14ac:dyDescent="0.2">
      <c r="A83" s="31" t="s">
        <v>737</v>
      </c>
      <c r="D83" s="43">
        <v>2372.3303999999998</v>
      </c>
    </row>
    <row r="84" spans="1:9" x14ac:dyDescent="0.2">
      <c r="A84" s="31" t="s">
        <v>797</v>
      </c>
      <c r="D84" s="43">
        <v>1055.6113</v>
      </c>
    </row>
    <row r="85" spans="1:9" x14ac:dyDescent="0.2">
      <c r="A85" s="31" t="s">
        <v>798</v>
      </c>
      <c r="D85" s="43">
        <v>1512.34</v>
      </c>
    </row>
    <row r="86" spans="1:9" x14ac:dyDescent="0.2">
      <c r="A86" s="31" t="s">
        <v>799</v>
      </c>
      <c r="D86" s="43">
        <v>3684.0886999999998</v>
      </c>
    </row>
    <row r="87" spans="1:9" x14ac:dyDescent="0.2">
      <c r="A87" s="31" t="s">
        <v>800</v>
      </c>
      <c r="D87" s="43">
        <v>1245.3475000000001</v>
      </c>
    </row>
    <row r="88" spans="1:9" x14ac:dyDescent="0.2">
      <c r="A88" s="31" t="s">
        <v>741</v>
      </c>
      <c r="D88" s="43">
        <v>1000.7164</v>
      </c>
    </row>
    <row r="89" spans="1:9" x14ac:dyDescent="0.2">
      <c r="A89" s="31" t="s">
        <v>742</v>
      </c>
      <c r="D89" s="43">
        <v>2306.3051</v>
      </c>
    </row>
    <row r="90" spans="1:9" x14ac:dyDescent="0.2">
      <c r="A90" s="31" t="s">
        <v>743</v>
      </c>
      <c r="D90" s="43">
        <v>1022.0382</v>
      </c>
    </row>
    <row r="92" spans="1:9" x14ac:dyDescent="0.2">
      <c r="A92" s="29" t="s">
        <v>172</v>
      </c>
      <c r="D92" s="44"/>
    </row>
    <row r="93" spans="1:9" x14ac:dyDescent="0.2">
      <c r="A93" s="29"/>
      <c r="D93" s="44"/>
    </row>
    <row r="94" spans="1:9" s="2" customFormat="1" ht="11.25" x14ac:dyDescent="0.2">
      <c r="A94" s="17" t="s">
        <v>547</v>
      </c>
      <c r="B94" s="45"/>
      <c r="C94" s="59" t="s">
        <v>551</v>
      </c>
      <c r="D94" s="60"/>
      <c r="E94" s="1"/>
      <c r="F94" s="1"/>
      <c r="H94" s="10"/>
      <c r="I94" s="1"/>
    </row>
    <row r="95" spans="1:9" s="2" customFormat="1" x14ac:dyDescent="0.2">
      <c r="A95" s="56"/>
      <c r="B95" s="57"/>
      <c r="C95" s="19" t="s">
        <v>552</v>
      </c>
      <c r="D95" s="19" t="s">
        <v>553</v>
      </c>
      <c r="E95" s="1"/>
      <c r="F95" s="1"/>
      <c r="H95" s="10"/>
      <c r="I95" s="1"/>
    </row>
    <row r="96" spans="1:9" s="2" customFormat="1" ht="12" customHeight="1" x14ac:dyDescent="0.2">
      <c r="A96" s="56" t="s">
        <v>796</v>
      </c>
      <c r="B96" s="57"/>
      <c r="C96" s="46">
        <v>28.957549361999991</v>
      </c>
      <c r="D96" s="46">
        <v>26.828621769000005</v>
      </c>
      <c r="E96" s="1"/>
      <c r="F96" s="1"/>
      <c r="H96" s="10"/>
      <c r="I96" s="1"/>
    </row>
    <row r="97" spans="1:9" s="2" customFormat="1" x14ac:dyDescent="0.2">
      <c r="A97" s="56" t="s">
        <v>735</v>
      </c>
      <c r="B97" s="57"/>
      <c r="C97" s="46">
        <v>29.524036181</v>
      </c>
      <c r="D97" s="46">
        <v>27.353461096000004</v>
      </c>
      <c r="E97" s="1"/>
      <c r="F97" s="1"/>
      <c r="H97" s="10"/>
      <c r="I97" s="1"/>
    </row>
    <row r="98" spans="1:9" s="2" customFormat="1" x14ac:dyDescent="0.2">
      <c r="A98" s="56" t="s">
        <v>736</v>
      </c>
      <c r="B98" s="57"/>
      <c r="C98" s="46">
        <v>27.186482097000006</v>
      </c>
      <c r="D98" s="46">
        <v>25.187761457000004</v>
      </c>
      <c r="E98" s="1"/>
      <c r="F98" s="1"/>
      <c r="H98" s="10"/>
      <c r="I98" s="1"/>
    </row>
    <row r="99" spans="1:9" s="2" customFormat="1" x14ac:dyDescent="0.2">
      <c r="A99" s="56" t="s">
        <v>797</v>
      </c>
      <c r="B99" s="57"/>
      <c r="C99" s="46">
        <v>28.684756248000003</v>
      </c>
      <c r="D99" s="46">
        <v>26.575884116000001</v>
      </c>
      <c r="E99" s="1"/>
      <c r="F99" s="1"/>
      <c r="H99" s="10"/>
      <c r="I99" s="1"/>
    </row>
    <row r="100" spans="1:9" s="2" customFormat="1" x14ac:dyDescent="0.2">
      <c r="A100" s="56" t="s">
        <v>798</v>
      </c>
      <c r="B100" s="57"/>
      <c r="C100" s="46">
        <v>39.716257416999994</v>
      </c>
      <c r="D100" s="46">
        <v>36.796361295000004</v>
      </c>
      <c r="E100" s="1"/>
      <c r="F100" s="1"/>
      <c r="H100" s="10"/>
      <c r="I100" s="1"/>
    </row>
    <row r="101" spans="1:9" s="2" customFormat="1" x14ac:dyDescent="0.2">
      <c r="A101" s="56" t="s">
        <v>800</v>
      </c>
      <c r="B101" s="57"/>
      <c r="C101" s="46">
        <v>32.689567021999999</v>
      </c>
      <c r="D101" s="46">
        <v>30.286265549000003</v>
      </c>
      <c r="E101" s="1"/>
      <c r="F101" s="1"/>
      <c r="H101" s="10"/>
      <c r="I101" s="1"/>
    </row>
    <row r="102" spans="1:9" s="2" customFormat="1" x14ac:dyDescent="0.2">
      <c r="A102" s="56" t="s">
        <v>741</v>
      </c>
      <c r="B102" s="57"/>
      <c r="C102" s="46">
        <v>28.661101030000008</v>
      </c>
      <c r="D102" s="46">
        <v>26.553968004000019</v>
      </c>
      <c r="E102" s="1"/>
      <c r="F102" s="1"/>
      <c r="H102" s="10"/>
      <c r="I102" s="1"/>
    </row>
    <row r="103" spans="1:9" s="2" customFormat="1" x14ac:dyDescent="0.2">
      <c r="A103" s="56" t="s">
        <v>743</v>
      </c>
      <c r="B103" s="57"/>
      <c r="C103" s="46">
        <v>29.228116091000008</v>
      </c>
      <c r="D103" s="46">
        <v>27.079296732000007</v>
      </c>
      <c r="E103" s="1"/>
      <c r="F103" s="1"/>
      <c r="H103" s="10"/>
      <c r="I103" s="1"/>
    </row>
    <row r="106" spans="1:9" x14ac:dyDescent="0.2">
      <c r="A106" s="29" t="s">
        <v>744</v>
      </c>
      <c r="D106" s="50">
        <v>0.1114867425785514</v>
      </c>
      <c r="E106" s="30" t="s">
        <v>745</v>
      </c>
    </row>
  </sheetData>
  <mergeCells count="11">
    <mergeCell ref="A99:B99"/>
    <mergeCell ref="A100:B100"/>
    <mergeCell ref="A101:B101"/>
    <mergeCell ref="A102:B102"/>
    <mergeCell ref="A103:B103"/>
    <mergeCell ref="A98:B98"/>
    <mergeCell ref="B1:E1"/>
    <mergeCell ref="C94:D94"/>
    <mergeCell ref="A95:B95"/>
    <mergeCell ref="A96:B96"/>
    <mergeCell ref="A97:B9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5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451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22</v>
      </c>
      <c r="B8" s="7" t="s">
        <v>23</v>
      </c>
      <c r="C8" s="7" t="s">
        <v>11</v>
      </c>
      <c r="D8" s="7">
        <v>1948564</v>
      </c>
      <c r="E8" s="7">
        <v>21572.552039999999</v>
      </c>
      <c r="F8" s="7">
        <v>5.092620772879906</v>
      </c>
    </row>
    <row r="9" spans="1:6" x14ac:dyDescent="0.2">
      <c r="A9" s="7" t="s">
        <v>124</v>
      </c>
      <c r="B9" s="7" t="s">
        <v>125</v>
      </c>
      <c r="C9" s="7" t="s">
        <v>93</v>
      </c>
      <c r="D9" s="7">
        <v>11253507</v>
      </c>
      <c r="E9" s="7">
        <v>19997.481940000001</v>
      </c>
      <c r="F9" s="7">
        <v>4.7207948203857839</v>
      </c>
    </row>
    <row r="10" spans="1:6" x14ac:dyDescent="0.2">
      <c r="A10" s="7" t="s">
        <v>452</v>
      </c>
      <c r="B10" s="7" t="s">
        <v>453</v>
      </c>
      <c r="C10" s="7" t="s">
        <v>73</v>
      </c>
      <c r="D10" s="7">
        <v>3872831</v>
      </c>
      <c r="E10" s="7">
        <v>14091.29559</v>
      </c>
      <c r="F10" s="7">
        <v>3.3265245811141875</v>
      </c>
    </row>
    <row r="11" spans="1:6" x14ac:dyDescent="0.2">
      <c r="A11" s="7" t="s">
        <v>20</v>
      </c>
      <c r="B11" s="7" t="s">
        <v>21</v>
      </c>
      <c r="C11" s="7" t="s">
        <v>11</v>
      </c>
      <c r="D11" s="7">
        <v>1035138</v>
      </c>
      <c r="E11" s="7">
        <v>11506.594010000001</v>
      </c>
      <c r="F11" s="7">
        <v>2.7163554674369208</v>
      </c>
    </row>
    <row r="12" spans="1:6" x14ac:dyDescent="0.2">
      <c r="A12" s="7" t="s">
        <v>310</v>
      </c>
      <c r="B12" s="7" t="s">
        <v>311</v>
      </c>
      <c r="C12" s="7" t="s">
        <v>73</v>
      </c>
      <c r="D12" s="7">
        <v>275740</v>
      </c>
      <c r="E12" s="7">
        <v>11372.620559999999</v>
      </c>
      <c r="F12" s="7">
        <v>2.6847284270561951</v>
      </c>
    </row>
    <row r="13" spans="1:6" x14ac:dyDescent="0.2">
      <c r="A13" s="7" t="s">
        <v>336</v>
      </c>
      <c r="B13" s="7" t="s">
        <v>337</v>
      </c>
      <c r="C13" s="7" t="s">
        <v>93</v>
      </c>
      <c r="D13" s="7">
        <v>1456318</v>
      </c>
      <c r="E13" s="7">
        <v>11270.445</v>
      </c>
      <c r="F13" s="7">
        <v>2.6606078974882599</v>
      </c>
    </row>
    <row r="14" spans="1:6" x14ac:dyDescent="0.2">
      <c r="A14" s="7" t="s">
        <v>9</v>
      </c>
      <c r="B14" s="7" t="s">
        <v>10</v>
      </c>
      <c r="C14" s="7" t="s">
        <v>11</v>
      </c>
      <c r="D14" s="7">
        <v>934200</v>
      </c>
      <c r="E14" s="7">
        <v>10990.3959</v>
      </c>
      <c r="F14" s="7">
        <v>2.5944968568732283</v>
      </c>
    </row>
    <row r="15" spans="1:6" x14ac:dyDescent="0.2">
      <c r="A15" s="7" t="s">
        <v>94</v>
      </c>
      <c r="B15" s="7" t="s">
        <v>95</v>
      </c>
      <c r="C15" s="7" t="s">
        <v>26</v>
      </c>
      <c r="D15" s="7">
        <v>3232221</v>
      </c>
      <c r="E15" s="7">
        <v>10415.83217</v>
      </c>
      <c r="F15" s="7">
        <v>2.4588599057458937</v>
      </c>
    </row>
    <row r="16" spans="1:6" x14ac:dyDescent="0.2">
      <c r="A16" s="7" t="s">
        <v>279</v>
      </c>
      <c r="B16" s="7" t="s">
        <v>557</v>
      </c>
      <c r="C16" s="7" t="s">
        <v>36</v>
      </c>
      <c r="D16" s="7">
        <v>3500000</v>
      </c>
      <c r="E16" s="7">
        <v>10211.25</v>
      </c>
      <c r="F16" s="7">
        <v>2.4105643027606272</v>
      </c>
    </row>
    <row r="17" spans="1:6" x14ac:dyDescent="0.2">
      <c r="A17" s="7" t="s">
        <v>443</v>
      </c>
      <c r="B17" s="7" t="s">
        <v>444</v>
      </c>
      <c r="C17" s="7" t="s">
        <v>16</v>
      </c>
      <c r="D17" s="7">
        <v>698450</v>
      </c>
      <c r="E17" s="7">
        <v>10099.587</v>
      </c>
      <c r="F17" s="7">
        <v>2.3842040783278535</v>
      </c>
    </row>
    <row r="18" spans="1:6" x14ac:dyDescent="0.2">
      <c r="A18" s="7" t="s">
        <v>411</v>
      </c>
      <c r="B18" s="7" t="s">
        <v>412</v>
      </c>
      <c r="C18" s="7" t="s">
        <v>413</v>
      </c>
      <c r="D18" s="7">
        <v>968864</v>
      </c>
      <c r="E18" s="7">
        <v>9216.3187999999991</v>
      </c>
      <c r="F18" s="7">
        <v>2.1756914287811639</v>
      </c>
    </row>
    <row r="19" spans="1:6" x14ac:dyDescent="0.2">
      <c r="A19" s="7" t="s">
        <v>117</v>
      </c>
      <c r="B19" s="7" t="s">
        <v>118</v>
      </c>
      <c r="C19" s="7" t="s">
        <v>119</v>
      </c>
      <c r="D19" s="7">
        <v>6120592</v>
      </c>
      <c r="E19" s="7">
        <v>8770.8083360000001</v>
      </c>
      <c r="F19" s="7">
        <v>2.0705200128404395</v>
      </c>
    </row>
    <row r="20" spans="1:6" x14ac:dyDescent="0.2">
      <c r="A20" s="7" t="s">
        <v>78</v>
      </c>
      <c r="B20" s="7" t="s">
        <v>79</v>
      </c>
      <c r="C20" s="7" t="s">
        <v>11</v>
      </c>
      <c r="D20" s="7">
        <v>1722796</v>
      </c>
      <c r="E20" s="7">
        <v>8551.9593440000008</v>
      </c>
      <c r="F20" s="7">
        <v>2.0188564488487297</v>
      </c>
    </row>
    <row r="21" spans="1:6" x14ac:dyDescent="0.2">
      <c r="A21" s="7" t="s">
        <v>454</v>
      </c>
      <c r="B21" s="7" t="s">
        <v>455</v>
      </c>
      <c r="C21" s="7" t="s">
        <v>93</v>
      </c>
      <c r="D21" s="7">
        <v>556431</v>
      </c>
      <c r="E21" s="7">
        <v>8479.4520090000005</v>
      </c>
      <c r="F21" s="7">
        <v>2.0017396812209363</v>
      </c>
    </row>
    <row r="22" spans="1:6" x14ac:dyDescent="0.2">
      <c r="A22" s="7" t="s">
        <v>398</v>
      </c>
      <c r="B22" s="7" t="s">
        <v>399</v>
      </c>
      <c r="C22" s="7" t="s">
        <v>48</v>
      </c>
      <c r="D22" s="7">
        <v>1271475</v>
      </c>
      <c r="E22" s="7">
        <v>8471.2021879999993</v>
      </c>
      <c r="F22" s="7">
        <v>1.9997921504086686</v>
      </c>
    </row>
    <row r="23" spans="1:6" x14ac:dyDescent="0.2">
      <c r="A23" s="7" t="s">
        <v>456</v>
      </c>
      <c r="B23" s="7" t="s">
        <v>457</v>
      </c>
      <c r="C23" s="7" t="s">
        <v>458</v>
      </c>
      <c r="D23" s="7">
        <v>3143243</v>
      </c>
      <c r="E23" s="7">
        <v>8313.877735</v>
      </c>
      <c r="F23" s="7">
        <v>1.96265265129219</v>
      </c>
    </row>
    <row r="24" spans="1:6" x14ac:dyDescent="0.2">
      <c r="A24" s="7" t="s">
        <v>32</v>
      </c>
      <c r="B24" s="7" t="s">
        <v>33</v>
      </c>
      <c r="C24" s="7" t="s">
        <v>11</v>
      </c>
      <c r="D24" s="7">
        <v>1549000</v>
      </c>
      <c r="E24" s="7">
        <v>8263.9150000000009</v>
      </c>
      <c r="F24" s="7">
        <v>1.9508579752770805</v>
      </c>
    </row>
    <row r="25" spans="1:6" x14ac:dyDescent="0.2">
      <c r="A25" s="7" t="s">
        <v>340</v>
      </c>
      <c r="B25" s="7" t="s">
        <v>341</v>
      </c>
      <c r="C25" s="7" t="s">
        <v>16</v>
      </c>
      <c r="D25" s="7">
        <v>1173672</v>
      </c>
      <c r="E25" s="7">
        <v>7803.1582920000001</v>
      </c>
      <c r="F25" s="7">
        <v>1.8420873867044472</v>
      </c>
    </row>
    <row r="26" spans="1:6" x14ac:dyDescent="0.2">
      <c r="A26" s="7" t="s">
        <v>54</v>
      </c>
      <c r="B26" s="7" t="s">
        <v>55</v>
      </c>
      <c r="C26" s="7" t="s">
        <v>31</v>
      </c>
      <c r="D26" s="7">
        <v>549461</v>
      </c>
      <c r="E26" s="7">
        <v>7543.2753389999998</v>
      </c>
      <c r="F26" s="7">
        <v>1.780736957579921</v>
      </c>
    </row>
    <row r="27" spans="1:6" x14ac:dyDescent="0.2">
      <c r="A27" s="7" t="s">
        <v>459</v>
      </c>
      <c r="B27" s="7" t="s">
        <v>460</v>
      </c>
      <c r="C27" s="7" t="s">
        <v>93</v>
      </c>
      <c r="D27" s="7">
        <v>1462995</v>
      </c>
      <c r="E27" s="7">
        <v>7241.8252499999999</v>
      </c>
      <c r="F27" s="7">
        <v>1.7095737969867111</v>
      </c>
    </row>
    <row r="28" spans="1:6" x14ac:dyDescent="0.2">
      <c r="A28" s="7" t="s">
        <v>61</v>
      </c>
      <c r="B28" s="7" t="s">
        <v>62</v>
      </c>
      <c r="C28" s="7" t="s">
        <v>11</v>
      </c>
      <c r="D28" s="7">
        <v>12173800</v>
      </c>
      <c r="E28" s="7">
        <v>7012.1088</v>
      </c>
      <c r="F28" s="7">
        <v>1.6553447580221476</v>
      </c>
    </row>
    <row r="29" spans="1:6" x14ac:dyDescent="0.2">
      <c r="A29" s="7" t="s">
        <v>76</v>
      </c>
      <c r="B29" s="7" t="s">
        <v>77</v>
      </c>
      <c r="C29" s="7" t="s">
        <v>58</v>
      </c>
      <c r="D29" s="7">
        <v>4130952</v>
      </c>
      <c r="E29" s="7">
        <v>6993.701736</v>
      </c>
      <c r="F29" s="7">
        <v>1.6509994123106011</v>
      </c>
    </row>
    <row r="30" spans="1:6" x14ac:dyDescent="0.2">
      <c r="A30" s="7" t="s">
        <v>334</v>
      </c>
      <c r="B30" s="7" t="s">
        <v>335</v>
      </c>
      <c r="C30" s="7" t="s">
        <v>119</v>
      </c>
      <c r="D30" s="7">
        <v>2364960</v>
      </c>
      <c r="E30" s="7">
        <v>6957.7123199999996</v>
      </c>
      <c r="F30" s="7">
        <v>1.6425034102063727</v>
      </c>
    </row>
    <row r="31" spans="1:6" x14ac:dyDescent="0.2">
      <c r="A31" s="7" t="s">
        <v>39</v>
      </c>
      <c r="B31" s="7" t="s">
        <v>40</v>
      </c>
      <c r="C31" s="7" t="s">
        <v>41</v>
      </c>
      <c r="D31" s="7">
        <v>645444</v>
      </c>
      <c r="E31" s="7">
        <v>6920.1278460000003</v>
      </c>
      <c r="F31" s="7">
        <v>1.6336308636168333</v>
      </c>
    </row>
    <row r="32" spans="1:6" x14ac:dyDescent="0.2">
      <c r="A32" s="7" t="s">
        <v>27</v>
      </c>
      <c r="B32" s="7" t="s">
        <v>28</v>
      </c>
      <c r="C32" s="7" t="s">
        <v>11</v>
      </c>
      <c r="D32" s="7">
        <v>893576</v>
      </c>
      <c r="E32" s="7">
        <v>6821.1123960000004</v>
      </c>
      <c r="F32" s="7">
        <v>1.6102563395192178</v>
      </c>
    </row>
    <row r="33" spans="1:6" x14ac:dyDescent="0.2">
      <c r="A33" s="7" t="s">
        <v>84</v>
      </c>
      <c r="B33" s="7" t="s">
        <v>85</v>
      </c>
      <c r="C33" s="7" t="s">
        <v>86</v>
      </c>
      <c r="D33" s="7">
        <v>1199579</v>
      </c>
      <c r="E33" s="7">
        <v>6547.9019719999997</v>
      </c>
      <c r="F33" s="7">
        <v>1.5457597014742677</v>
      </c>
    </row>
    <row r="34" spans="1:6" x14ac:dyDescent="0.2">
      <c r="A34" s="7" t="s">
        <v>49</v>
      </c>
      <c r="B34" s="7" t="s">
        <v>50</v>
      </c>
      <c r="C34" s="7" t="s">
        <v>31</v>
      </c>
      <c r="D34" s="7">
        <v>1978855</v>
      </c>
      <c r="E34" s="7">
        <v>6494.6021099999998</v>
      </c>
      <c r="F34" s="7">
        <v>1.5331772316807293</v>
      </c>
    </row>
    <row r="35" spans="1:6" x14ac:dyDescent="0.2">
      <c r="A35" s="7" t="s">
        <v>461</v>
      </c>
      <c r="B35" s="7" t="s">
        <v>462</v>
      </c>
      <c r="C35" s="7" t="s">
        <v>86</v>
      </c>
      <c r="D35" s="7">
        <v>1793831</v>
      </c>
      <c r="E35" s="7">
        <v>6455.9977689999996</v>
      </c>
      <c r="F35" s="7">
        <v>1.524063925636298</v>
      </c>
    </row>
    <row r="36" spans="1:6" x14ac:dyDescent="0.2">
      <c r="A36" s="7" t="s">
        <v>89</v>
      </c>
      <c r="B36" s="7" t="s">
        <v>90</v>
      </c>
      <c r="C36" s="7" t="s">
        <v>73</v>
      </c>
      <c r="D36" s="7">
        <v>463484</v>
      </c>
      <c r="E36" s="7">
        <v>6419.9486260000003</v>
      </c>
      <c r="F36" s="7">
        <v>1.5155538238112607</v>
      </c>
    </row>
    <row r="37" spans="1:6" x14ac:dyDescent="0.2">
      <c r="A37" s="7" t="s">
        <v>66</v>
      </c>
      <c r="B37" s="7" t="s">
        <v>67</v>
      </c>
      <c r="C37" s="7" t="s">
        <v>68</v>
      </c>
      <c r="D37" s="7">
        <v>3898637</v>
      </c>
      <c r="E37" s="7">
        <v>6354.7783099999997</v>
      </c>
      <c r="F37" s="7">
        <v>1.5001691023178851</v>
      </c>
    </row>
    <row r="38" spans="1:6" x14ac:dyDescent="0.2">
      <c r="A38" s="7" t="s">
        <v>101</v>
      </c>
      <c r="B38" s="7" t="s">
        <v>102</v>
      </c>
      <c r="C38" s="7" t="s">
        <v>103</v>
      </c>
      <c r="D38" s="7">
        <v>4362408</v>
      </c>
      <c r="E38" s="7">
        <v>6225.1562160000003</v>
      </c>
      <c r="F38" s="7">
        <v>1.4695692842108483</v>
      </c>
    </row>
    <row r="39" spans="1:6" x14ac:dyDescent="0.2">
      <c r="A39" s="7" t="s">
        <v>122</v>
      </c>
      <c r="B39" s="7" t="s">
        <v>123</v>
      </c>
      <c r="C39" s="7" t="s">
        <v>58</v>
      </c>
      <c r="D39" s="7">
        <v>4043261</v>
      </c>
      <c r="E39" s="7">
        <v>6125.5404150000004</v>
      </c>
      <c r="F39" s="7">
        <v>1.4460530355751273</v>
      </c>
    </row>
    <row r="40" spans="1:6" x14ac:dyDescent="0.2">
      <c r="A40" s="7" t="s">
        <v>292</v>
      </c>
      <c r="B40" s="7" t="s">
        <v>293</v>
      </c>
      <c r="C40" s="7" t="s">
        <v>294</v>
      </c>
      <c r="D40" s="7">
        <v>156813</v>
      </c>
      <c r="E40" s="7">
        <v>6115.1581550000001</v>
      </c>
      <c r="F40" s="7">
        <v>1.4436021010335207</v>
      </c>
    </row>
    <row r="41" spans="1:6" x14ac:dyDescent="0.2">
      <c r="A41" s="7" t="s">
        <v>87</v>
      </c>
      <c r="B41" s="7" t="s">
        <v>88</v>
      </c>
      <c r="C41" s="7" t="s">
        <v>36</v>
      </c>
      <c r="D41" s="7">
        <v>1975000</v>
      </c>
      <c r="E41" s="7">
        <v>6112.625</v>
      </c>
      <c r="F41" s="7">
        <v>1.443004100493297</v>
      </c>
    </row>
    <row r="42" spans="1:6" x14ac:dyDescent="0.2">
      <c r="A42" s="7" t="s">
        <v>63</v>
      </c>
      <c r="B42" s="7" t="s">
        <v>64</v>
      </c>
      <c r="C42" s="7" t="s">
        <v>65</v>
      </c>
      <c r="D42" s="7">
        <v>1783197</v>
      </c>
      <c r="E42" s="7">
        <v>5866.7181300000002</v>
      </c>
      <c r="F42" s="7">
        <v>1.3849529977756476</v>
      </c>
    </row>
    <row r="43" spans="1:6" x14ac:dyDescent="0.2">
      <c r="A43" s="7" t="s">
        <v>56</v>
      </c>
      <c r="B43" s="7" t="s">
        <v>57</v>
      </c>
      <c r="C43" s="7" t="s">
        <v>58</v>
      </c>
      <c r="D43" s="7">
        <v>656260</v>
      </c>
      <c r="E43" s="7">
        <v>5699.9462299999996</v>
      </c>
      <c r="F43" s="7">
        <v>1.3455832449203589</v>
      </c>
    </row>
    <row r="44" spans="1:6" x14ac:dyDescent="0.2">
      <c r="A44" s="7" t="s">
        <v>24</v>
      </c>
      <c r="B44" s="7" t="s">
        <v>25</v>
      </c>
      <c r="C44" s="7" t="s">
        <v>26</v>
      </c>
      <c r="D44" s="7">
        <v>380000</v>
      </c>
      <c r="E44" s="7">
        <v>5686.7</v>
      </c>
      <c r="F44" s="7">
        <v>1.3424562145191683</v>
      </c>
    </row>
    <row r="45" spans="1:6" x14ac:dyDescent="0.2">
      <c r="A45" s="7" t="s">
        <v>132</v>
      </c>
      <c r="B45" s="7" t="s">
        <v>133</v>
      </c>
      <c r="C45" s="7" t="s">
        <v>19</v>
      </c>
      <c r="D45" s="7">
        <v>5250000</v>
      </c>
      <c r="E45" s="7">
        <v>5596.5</v>
      </c>
      <c r="F45" s="7">
        <v>1.3211627489680351</v>
      </c>
    </row>
    <row r="46" spans="1:6" x14ac:dyDescent="0.2">
      <c r="A46" s="7" t="s">
        <v>463</v>
      </c>
      <c r="B46" s="7" t="s">
        <v>464</v>
      </c>
      <c r="C46" s="7" t="s">
        <v>11</v>
      </c>
      <c r="D46" s="7">
        <v>4724717</v>
      </c>
      <c r="E46" s="7">
        <v>5499.5705879999996</v>
      </c>
      <c r="F46" s="7">
        <v>1.2982806747406117</v>
      </c>
    </row>
    <row r="47" spans="1:6" x14ac:dyDescent="0.2">
      <c r="A47" s="7" t="s">
        <v>282</v>
      </c>
      <c r="B47" s="7" t="s">
        <v>283</v>
      </c>
      <c r="C47" s="7" t="s">
        <v>86</v>
      </c>
      <c r="D47" s="7">
        <v>617130</v>
      </c>
      <c r="E47" s="7">
        <v>5124.6475200000004</v>
      </c>
      <c r="F47" s="7">
        <v>1.2097727874592021</v>
      </c>
    </row>
    <row r="48" spans="1:6" x14ac:dyDescent="0.2">
      <c r="A48" s="7" t="s">
        <v>142</v>
      </c>
      <c r="B48" s="7" t="s">
        <v>143</v>
      </c>
      <c r="C48" s="7" t="s">
        <v>86</v>
      </c>
      <c r="D48" s="7">
        <v>3504235</v>
      </c>
      <c r="E48" s="7">
        <v>5037.3378130000001</v>
      </c>
      <c r="F48" s="7">
        <v>1.189161631824124</v>
      </c>
    </row>
    <row r="49" spans="1:6" x14ac:dyDescent="0.2">
      <c r="A49" s="7" t="s">
        <v>441</v>
      </c>
      <c r="B49" s="7" t="s">
        <v>442</v>
      </c>
      <c r="C49" s="7" t="s">
        <v>16</v>
      </c>
      <c r="D49" s="7">
        <v>1009206</v>
      </c>
      <c r="E49" s="7">
        <v>4946.118606</v>
      </c>
      <c r="F49" s="7">
        <v>1.1676275626239447</v>
      </c>
    </row>
    <row r="50" spans="1:6" x14ac:dyDescent="0.2">
      <c r="A50" s="7" t="s">
        <v>434</v>
      </c>
      <c r="B50" s="7" t="s">
        <v>435</v>
      </c>
      <c r="C50" s="7" t="s">
        <v>202</v>
      </c>
      <c r="D50" s="7">
        <v>1474909</v>
      </c>
      <c r="E50" s="7">
        <v>4818.5277029999997</v>
      </c>
      <c r="F50" s="7">
        <v>1.1375072466852698</v>
      </c>
    </row>
    <row r="51" spans="1:6" x14ac:dyDescent="0.2">
      <c r="A51" s="7" t="s">
        <v>465</v>
      </c>
      <c r="B51" s="7" t="s">
        <v>466</v>
      </c>
      <c r="C51" s="7" t="s">
        <v>294</v>
      </c>
      <c r="D51" s="7">
        <v>656061</v>
      </c>
      <c r="E51" s="7">
        <v>4741.3528470000001</v>
      </c>
      <c r="F51" s="7">
        <v>1.1192886198820584</v>
      </c>
    </row>
    <row r="52" spans="1:6" x14ac:dyDescent="0.2">
      <c r="A52" s="7" t="s">
        <v>134</v>
      </c>
      <c r="B52" s="7" t="s">
        <v>135</v>
      </c>
      <c r="C52" s="7" t="s">
        <v>73</v>
      </c>
      <c r="D52" s="7">
        <v>3322724</v>
      </c>
      <c r="E52" s="7">
        <v>4608.6181880000004</v>
      </c>
      <c r="F52" s="7">
        <v>1.0879540202273144</v>
      </c>
    </row>
    <row r="53" spans="1:6" x14ac:dyDescent="0.2">
      <c r="A53" s="7" t="s">
        <v>51</v>
      </c>
      <c r="B53" s="7" t="s">
        <v>52</v>
      </c>
      <c r="C53" s="7" t="s">
        <v>53</v>
      </c>
      <c r="D53" s="7">
        <v>600000</v>
      </c>
      <c r="E53" s="7">
        <v>4504.5</v>
      </c>
      <c r="F53" s="7">
        <v>1.0633748955108575</v>
      </c>
    </row>
    <row r="54" spans="1:6" x14ac:dyDescent="0.2">
      <c r="A54" s="7" t="s">
        <v>306</v>
      </c>
      <c r="B54" s="7" t="s">
        <v>307</v>
      </c>
      <c r="C54" s="7" t="s">
        <v>31</v>
      </c>
      <c r="D54" s="7">
        <v>100000</v>
      </c>
      <c r="E54" s="7">
        <v>4447.45</v>
      </c>
      <c r="F54" s="7">
        <v>1.0499071326539602</v>
      </c>
    </row>
    <row r="55" spans="1:6" x14ac:dyDescent="0.2">
      <c r="A55" s="7" t="s">
        <v>120</v>
      </c>
      <c r="B55" s="7" t="s">
        <v>121</v>
      </c>
      <c r="C55" s="7" t="s">
        <v>93</v>
      </c>
      <c r="D55" s="7">
        <v>446833</v>
      </c>
      <c r="E55" s="7">
        <v>4442.8605189999998</v>
      </c>
      <c r="F55" s="7">
        <v>1.0488236963394248</v>
      </c>
    </row>
    <row r="56" spans="1:6" x14ac:dyDescent="0.2">
      <c r="A56" s="7" t="s">
        <v>130</v>
      </c>
      <c r="B56" s="7" t="s">
        <v>131</v>
      </c>
      <c r="C56" s="7" t="s">
        <v>68</v>
      </c>
      <c r="D56" s="7">
        <v>1411855</v>
      </c>
      <c r="E56" s="7">
        <v>4368.2793700000002</v>
      </c>
      <c r="F56" s="7">
        <v>1.0312173645545533</v>
      </c>
    </row>
    <row r="57" spans="1:6" x14ac:dyDescent="0.2">
      <c r="A57" s="7" t="s">
        <v>71</v>
      </c>
      <c r="B57" s="7" t="s">
        <v>72</v>
      </c>
      <c r="C57" s="7" t="s">
        <v>73</v>
      </c>
      <c r="D57" s="7">
        <v>500000</v>
      </c>
      <c r="E57" s="7">
        <v>4244.5</v>
      </c>
      <c r="F57" s="7">
        <v>1.0019968351639106</v>
      </c>
    </row>
    <row r="58" spans="1:6" x14ac:dyDescent="0.2">
      <c r="A58" s="7" t="s">
        <v>338</v>
      </c>
      <c r="B58" s="7" t="s">
        <v>339</v>
      </c>
      <c r="C58" s="7" t="s">
        <v>53</v>
      </c>
      <c r="D58" s="7">
        <v>1180536</v>
      </c>
      <c r="E58" s="7">
        <v>3661.4324040000001</v>
      </c>
      <c r="F58" s="7">
        <v>0.86435238095761324</v>
      </c>
    </row>
    <row r="59" spans="1:6" x14ac:dyDescent="0.2">
      <c r="A59" s="7" t="s">
        <v>110</v>
      </c>
      <c r="B59" s="7" t="s">
        <v>111</v>
      </c>
      <c r="C59" s="7" t="s">
        <v>58</v>
      </c>
      <c r="D59" s="7">
        <v>463418</v>
      </c>
      <c r="E59" s="7">
        <v>3073.1564669999998</v>
      </c>
      <c r="F59" s="7">
        <v>0.72547839648898682</v>
      </c>
    </row>
    <row r="60" spans="1:6" x14ac:dyDescent="0.2">
      <c r="A60" s="7" t="s">
        <v>140</v>
      </c>
      <c r="B60" s="7" t="s">
        <v>141</v>
      </c>
      <c r="C60" s="7" t="s">
        <v>31</v>
      </c>
      <c r="D60" s="7">
        <v>407001</v>
      </c>
      <c r="E60" s="7">
        <v>1988.810387</v>
      </c>
      <c r="F60" s="7">
        <v>0.46949739981508121</v>
      </c>
    </row>
    <row r="61" spans="1:6" x14ac:dyDescent="0.2">
      <c r="A61" s="7" t="s">
        <v>467</v>
      </c>
      <c r="B61" s="7" t="s">
        <v>468</v>
      </c>
      <c r="C61" s="7" t="s">
        <v>387</v>
      </c>
      <c r="D61" s="7">
        <v>2504235</v>
      </c>
      <c r="E61" s="7">
        <v>1846.8733130000001</v>
      </c>
      <c r="F61" s="7">
        <v>0.43599039099415399</v>
      </c>
    </row>
    <row r="62" spans="1:6" x14ac:dyDescent="0.2">
      <c r="A62" s="7" t="s">
        <v>144</v>
      </c>
      <c r="B62" s="7" t="s">
        <v>145</v>
      </c>
      <c r="C62" s="7" t="s">
        <v>146</v>
      </c>
      <c r="D62" s="7">
        <v>2037453</v>
      </c>
      <c r="E62" s="7">
        <v>1606.5316909999999</v>
      </c>
      <c r="F62" s="7">
        <v>0.37925307338261877</v>
      </c>
    </row>
    <row r="63" spans="1:6" x14ac:dyDescent="0.2">
      <c r="A63" s="7" t="s">
        <v>112</v>
      </c>
      <c r="B63" s="7" t="s">
        <v>113</v>
      </c>
      <c r="C63" s="7" t="s">
        <v>114</v>
      </c>
      <c r="D63" s="7">
        <v>512558</v>
      </c>
      <c r="E63" s="7">
        <v>929.52393300000006</v>
      </c>
      <c r="F63" s="7">
        <v>0.21943221559079068</v>
      </c>
    </row>
    <row r="64" spans="1:6" x14ac:dyDescent="0.2">
      <c r="A64" s="6" t="s">
        <v>149</v>
      </c>
      <c r="B64" s="7"/>
      <c r="C64" s="7"/>
      <c r="D64" s="7"/>
      <c r="E64" s="26">
        <f xml:space="preserve"> SUM(E8:E63)</f>
        <v>398480.27388299996</v>
      </c>
      <c r="F64" s="6">
        <f>SUM(F8:F63)</f>
        <v>94.069024220995217</v>
      </c>
    </row>
    <row r="65" spans="1:6" x14ac:dyDescent="0.2">
      <c r="A65" s="7"/>
      <c r="B65" s="7"/>
      <c r="C65" s="7"/>
      <c r="D65" s="7"/>
      <c r="E65" s="7"/>
      <c r="F65" s="7"/>
    </row>
    <row r="66" spans="1:6" x14ac:dyDescent="0.2">
      <c r="A66" s="6" t="s">
        <v>150</v>
      </c>
      <c r="B66" s="7"/>
      <c r="C66" s="7"/>
      <c r="D66" s="7"/>
      <c r="E66" s="7"/>
      <c r="F66" s="7"/>
    </row>
    <row r="67" spans="1:6" x14ac:dyDescent="0.2">
      <c r="A67" s="7" t="s">
        <v>469</v>
      </c>
      <c r="B67" s="7" t="s">
        <v>470</v>
      </c>
      <c r="C67" s="7" t="s">
        <v>16</v>
      </c>
      <c r="D67" s="7">
        <v>170000</v>
      </c>
      <c r="E67" s="7">
        <v>1.7000000000000001E-2</v>
      </c>
      <c r="F67" s="7">
        <v>4.013180868838846E-6</v>
      </c>
    </row>
    <row r="68" spans="1:6" x14ac:dyDescent="0.2">
      <c r="A68" s="7" t="s">
        <v>155</v>
      </c>
      <c r="B68" s="7" t="s">
        <v>156</v>
      </c>
      <c r="C68" s="7" t="s">
        <v>556</v>
      </c>
      <c r="D68" s="7">
        <v>8100</v>
      </c>
      <c r="E68" s="7">
        <v>8.0999999999999996E-4</v>
      </c>
      <c r="F68" s="7">
        <v>1.9121626492702734E-7</v>
      </c>
    </row>
    <row r="69" spans="1:6" x14ac:dyDescent="0.2">
      <c r="A69" s="6" t="s">
        <v>149</v>
      </c>
      <c r="B69" s="7"/>
      <c r="C69" s="7"/>
      <c r="D69" s="7"/>
      <c r="E69" s="26">
        <f>SUM(E67:E68)</f>
        <v>1.7809999999999999E-2</v>
      </c>
      <c r="F69" s="6">
        <f>SUM(F67:F68)</f>
        <v>4.2043971337658732E-6</v>
      </c>
    </row>
    <row r="70" spans="1:6" x14ac:dyDescent="0.2">
      <c r="A70" s="7"/>
      <c r="B70" s="7"/>
      <c r="C70" s="7"/>
      <c r="D70" s="7"/>
      <c r="E70" s="7"/>
      <c r="F70" s="7"/>
    </row>
    <row r="71" spans="1:6" x14ac:dyDescent="0.2">
      <c r="A71" s="6" t="s">
        <v>149</v>
      </c>
      <c r="B71" s="7"/>
      <c r="C71" s="7"/>
      <c r="D71" s="7"/>
      <c r="E71" s="26">
        <v>398480.29169300001</v>
      </c>
      <c r="F71" s="26">
        <v>94.069028425392347</v>
      </c>
    </row>
    <row r="72" spans="1:6" x14ac:dyDescent="0.2">
      <c r="A72" s="7"/>
      <c r="B72" s="7"/>
      <c r="C72" s="7"/>
      <c r="D72" s="7"/>
      <c r="E72" s="27"/>
      <c r="F72" s="27"/>
    </row>
    <row r="73" spans="1:6" x14ac:dyDescent="0.2">
      <c r="A73" s="6" t="s">
        <v>162</v>
      </c>
      <c r="B73" s="7"/>
      <c r="C73" s="7"/>
      <c r="D73" s="7"/>
      <c r="E73" s="26">
        <v>25123.8406799</v>
      </c>
      <c r="F73" s="26">
        <v>5.93</v>
      </c>
    </row>
    <row r="74" spans="1:6" x14ac:dyDescent="0.2">
      <c r="A74" s="7"/>
      <c r="B74" s="7"/>
      <c r="C74" s="7"/>
      <c r="D74" s="7"/>
      <c r="E74" s="27"/>
      <c r="F74" s="27"/>
    </row>
    <row r="75" spans="1:6" x14ac:dyDescent="0.2">
      <c r="A75" s="8" t="s">
        <v>163</v>
      </c>
      <c r="B75" s="5"/>
      <c r="C75" s="5"/>
      <c r="D75" s="5"/>
      <c r="E75" s="28">
        <v>423604.13237289997</v>
      </c>
      <c r="F75" s="28">
        <f xml:space="preserve"> ROUND(SUM(F71:F74),2)</f>
        <v>100</v>
      </c>
    </row>
    <row r="77" spans="1:6" x14ac:dyDescent="0.2">
      <c r="A77" s="9" t="s">
        <v>164</v>
      </c>
    </row>
    <row r="78" spans="1:6" x14ac:dyDescent="0.2">
      <c r="A78" s="9" t="s">
        <v>165</v>
      </c>
    </row>
    <row r="79" spans="1:6" x14ac:dyDescent="0.2">
      <c r="A79" s="9" t="s">
        <v>166</v>
      </c>
    </row>
    <row r="80" spans="1:6" x14ac:dyDescent="0.2">
      <c r="A80" s="1" t="s">
        <v>167</v>
      </c>
      <c r="B80" s="10">
        <v>59.264361000000001</v>
      </c>
    </row>
    <row r="81" spans="1:2" x14ac:dyDescent="0.2">
      <c r="A81" s="1" t="s">
        <v>168</v>
      </c>
      <c r="B81" s="10">
        <v>697.39914150000004</v>
      </c>
    </row>
    <row r="82" spans="1:2" x14ac:dyDescent="0.2">
      <c r="A82" s="1" t="s">
        <v>169</v>
      </c>
      <c r="B82" s="10">
        <v>57.164883400000001</v>
      </c>
    </row>
    <row r="83" spans="1:2" x14ac:dyDescent="0.2">
      <c r="A83" s="1" t="s">
        <v>170</v>
      </c>
      <c r="B83" s="10">
        <v>675.47628010000005</v>
      </c>
    </row>
    <row r="85" spans="1:2" x14ac:dyDescent="0.2">
      <c r="A85" s="9" t="s">
        <v>171</v>
      </c>
    </row>
    <row r="86" spans="1:2" x14ac:dyDescent="0.2">
      <c r="A86" s="1" t="s">
        <v>167</v>
      </c>
      <c r="B86" s="10">
        <v>58.834337099999999</v>
      </c>
    </row>
    <row r="87" spans="1:2" x14ac:dyDescent="0.2">
      <c r="A87" s="1" t="s">
        <v>168</v>
      </c>
      <c r="B87" s="10">
        <v>758.77865410000004</v>
      </c>
    </row>
    <row r="88" spans="1:2" x14ac:dyDescent="0.2">
      <c r="A88" s="1" t="s">
        <v>169</v>
      </c>
      <c r="B88" s="10">
        <v>56.2484404</v>
      </c>
    </row>
    <row r="89" spans="1:2" x14ac:dyDescent="0.2">
      <c r="A89" s="1" t="s">
        <v>170</v>
      </c>
      <c r="B89" s="10">
        <v>731.34609769999997</v>
      </c>
    </row>
    <row r="91" spans="1:2" x14ac:dyDescent="0.2">
      <c r="A91" s="9" t="s">
        <v>172</v>
      </c>
      <c r="B91" s="11"/>
    </row>
    <row r="92" spans="1:2" x14ac:dyDescent="0.2">
      <c r="A92" s="13" t="s">
        <v>547</v>
      </c>
      <c r="B92" s="14" t="s">
        <v>548</v>
      </c>
    </row>
    <row r="93" spans="1:2" x14ac:dyDescent="0.2">
      <c r="A93" s="15" t="s">
        <v>549</v>
      </c>
      <c r="B93" s="16">
        <v>5.5</v>
      </c>
    </row>
    <row r="94" spans="1:2" x14ac:dyDescent="0.2">
      <c r="A94" s="15" t="s">
        <v>550</v>
      </c>
      <c r="B94" s="16">
        <v>5.5</v>
      </c>
    </row>
    <row r="96" spans="1:2" x14ac:dyDescent="0.2">
      <c r="A96" s="9" t="s">
        <v>174</v>
      </c>
      <c r="B96" s="12">
        <v>0.13314700609346827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4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440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14</v>
      </c>
      <c r="B8" s="7" t="s">
        <v>15</v>
      </c>
      <c r="C8" s="7" t="s">
        <v>16</v>
      </c>
      <c r="D8" s="7">
        <v>320000</v>
      </c>
      <c r="E8" s="7">
        <v>3746.56</v>
      </c>
      <c r="F8" s="7">
        <f>+E8/$E$37%</f>
        <v>22.869840548348531</v>
      </c>
    </row>
    <row r="9" spans="1:6" x14ac:dyDescent="0.2">
      <c r="A9" s="7" t="s">
        <v>106</v>
      </c>
      <c r="B9" s="7" t="s">
        <v>107</v>
      </c>
      <c r="C9" s="7" t="s">
        <v>16</v>
      </c>
      <c r="D9" s="7">
        <v>128500</v>
      </c>
      <c r="E9" s="7">
        <v>3280.7334999999998</v>
      </c>
      <c r="F9" s="7">
        <f t="shared" ref="F9:F18" si="0">+E9/$E$37%</f>
        <v>20.026331361735934</v>
      </c>
    </row>
    <row r="10" spans="1:6" x14ac:dyDescent="0.2">
      <c r="A10" s="7" t="s">
        <v>59</v>
      </c>
      <c r="B10" s="7" t="s">
        <v>60</v>
      </c>
      <c r="C10" s="7" t="s">
        <v>16</v>
      </c>
      <c r="D10" s="7">
        <v>270000</v>
      </c>
      <c r="E10" s="7">
        <v>1506.4649999999999</v>
      </c>
      <c r="F10" s="7">
        <f t="shared" si="0"/>
        <v>9.1957994377957029</v>
      </c>
    </row>
    <row r="11" spans="1:6" x14ac:dyDescent="0.2">
      <c r="A11" s="7" t="s">
        <v>441</v>
      </c>
      <c r="B11" s="7" t="s">
        <v>442</v>
      </c>
      <c r="C11" s="7" t="s">
        <v>16</v>
      </c>
      <c r="D11" s="7">
        <v>200000</v>
      </c>
      <c r="E11" s="7">
        <v>980.2</v>
      </c>
      <c r="F11" s="7">
        <f t="shared" si="0"/>
        <v>5.9833601238179099</v>
      </c>
    </row>
    <row r="12" spans="1:6" x14ac:dyDescent="0.2">
      <c r="A12" s="7" t="s">
        <v>344</v>
      </c>
      <c r="B12" s="7" t="s">
        <v>345</v>
      </c>
      <c r="C12" s="7" t="s">
        <v>16</v>
      </c>
      <c r="D12" s="7">
        <v>184000</v>
      </c>
      <c r="E12" s="7">
        <v>930.58</v>
      </c>
      <c r="F12" s="7">
        <f t="shared" si="0"/>
        <v>5.6804685411369835</v>
      </c>
    </row>
    <row r="13" spans="1:6" x14ac:dyDescent="0.2">
      <c r="A13" s="7" t="s">
        <v>37</v>
      </c>
      <c r="B13" s="7" t="s">
        <v>38</v>
      </c>
      <c r="C13" s="7" t="s">
        <v>16</v>
      </c>
      <c r="D13" s="7">
        <v>105000</v>
      </c>
      <c r="E13" s="7">
        <v>766.97249999999997</v>
      </c>
      <c r="F13" s="7">
        <f t="shared" si="0"/>
        <v>4.6817717532798735</v>
      </c>
    </row>
    <row r="14" spans="1:6" x14ac:dyDescent="0.2">
      <c r="A14" s="7" t="s">
        <v>443</v>
      </c>
      <c r="B14" s="7" t="s">
        <v>444</v>
      </c>
      <c r="C14" s="7" t="s">
        <v>16</v>
      </c>
      <c r="D14" s="7">
        <v>40000</v>
      </c>
      <c r="E14" s="7">
        <v>578.4</v>
      </c>
      <c r="F14" s="7">
        <f t="shared" si="0"/>
        <v>3.5306830194004069</v>
      </c>
    </row>
    <row r="15" spans="1:6" x14ac:dyDescent="0.2">
      <c r="A15" s="7" t="s">
        <v>428</v>
      </c>
      <c r="B15" s="7" t="s">
        <v>429</v>
      </c>
      <c r="C15" s="7" t="s">
        <v>16</v>
      </c>
      <c r="D15" s="7">
        <v>15000</v>
      </c>
      <c r="E15" s="7">
        <v>519.63750000000005</v>
      </c>
      <c r="F15" s="7">
        <f t="shared" si="0"/>
        <v>3.1719835710471633</v>
      </c>
    </row>
    <row r="16" spans="1:6" x14ac:dyDescent="0.2">
      <c r="A16" s="7" t="s">
        <v>445</v>
      </c>
      <c r="B16" s="7" t="s">
        <v>446</v>
      </c>
      <c r="C16" s="7" t="s">
        <v>16</v>
      </c>
      <c r="D16" s="7">
        <v>100000</v>
      </c>
      <c r="E16" s="7">
        <v>512.75</v>
      </c>
      <c r="F16" s="7">
        <f t="shared" si="0"/>
        <v>3.1299407299404542</v>
      </c>
    </row>
    <row r="17" spans="1:6" x14ac:dyDescent="0.2">
      <c r="A17" s="7" t="s">
        <v>447</v>
      </c>
      <c r="B17" s="7" t="s">
        <v>448</v>
      </c>
      <c r="C17" s="7" t="s">
        <v>16</v>
      </c>
      <c r="D17" s="7">
        <v>400000</v>
      </c>
      <c r="E17" s="7">
        <v>185.6</v>
      </c>
      <c r="F17" s="7">
        <f t="shared" si="0"/>
        <v>1.1329439287702552</v>
      </c>
    </row>
    <row r="18" spans="1:6" x14ac:dyDescent="0.2">
      <c r="A18" s="7" t="s">
        <v>389</v>
      </c>
      <c r="B18" s="7" t="s">
        <v>390</v>
      </c>
      <c r="C18" s="7" t="s">
        <v>16</v>
      </c>
      <c r="D18" s="7">
        <v>40000</v>
      </c>
      <c r="E18" s="7">
        <v>91.6</v>
      </c>
      <c r="F18" s="7">
        <f t="shared" si="0"/>
        <v>0.55914689588014743</v>
      </c>
    </row>
    <row r="19" spans="1:6" x14ac:dyDescent="0.2">
      <c r="A19" s="6" t="s">
        <v>149</v>
      </c>
      <c r="B19" s="7"/>
      <c r="C19" s="7"/>
      <c r="D19" s="7"/>
      <c r="E19" s="6">
        <f xml:space="preserve"> SUM(E8:E18)</f>
        <v>13099.498500000002</v>
      </c>
      <c r="F19" s="6">
        <f>SUM(F8:F18)</f>
        <v>79.962269911153371</v>
      </c>
    </row>
    <row r="20" spans="1:6" x14ac:dyDescent="0.2">
      <c r="A20" s="7"/>
      <c r="B20" s="7"/>
      <c r="C20" s="7"/>
      <c r="D20" s="7"/>
      <c r="E20" s="7"/>
      <c r="F20" s="7"/>
    </row>
    <row r="21" spans="1:6" x14ac:dyDescent="0.2">
      <c r="A21" s="6" t="s">
        <v>150</v>
      </c>
      <c r="B21" s="7"/>
      <c r="C21" s="7"/>
      <c r="D21" s="7"/>
      <c r="E21" s="7"/>
      <c r="F21" s="7"/>
    </row>
    <row r="22" spans="1:6" x14ac:dyDescent="0.2">
      <c r="A22" s="7" t="s">
        <v>157</v>
      </c>
      <c r="B22" s="7" t="s">
        <v>436</v>
      </c>
      <c r="C22" s="7" t="s">
        <v>16</v>
      </c>
      <c r="D22" s="7">
        <v>970000</v>
      </c>
      <c r="E22" s="7">
        <v>9.7000000000000003E-2</v>
      </c>
      <c r="F22" s="7">
        <f t="shared" ref="F22" si="1">+E22/$E$37%</f>
        <v>5.9210970415255794E-4</v>
      </c>
    </row>
    <row r="23" spans="1:6" x14ac:dyDescent="0.2">
      <c r="A23" s="6" t="s">
        <v>149</v>
      </c>
      <c r="B23" s="7"/>
      <c r="C23" s="7"/>
      <c r="D23" s="7"/>
      <c r="E23" s="6">
        <f>SUM(E22:E22)</f>
        <v>9.7000000000000003E-2</v>
      </c>
      <c r="F23" s="6">
        <f>SUM(F22:F22)</f>
        <v>5.9210970415255794E-4</v>
      </c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6" t="s">
        <v>159</v>
      </c>
      <c r="B25" s="7"/>
      <c r="C25" s="7"/>
      <c r="D25" s="7"/>
      <c r="E25" s="7"/>
      <c r="F25" s="7"/>
    </row>
    <row r="26" spans="1:6" x14ac:dyDescent="0.2">
      <c r="A26" s="7"/>
      <c r="B26" s="7"/>
      <c r="C26" s="7"/>
      <c r="D26" s="7"/>
      <c r="E26" s="7"/>
      <c r="F26" s="7"/>
    </row>
    <row r="27" spans="1:6" x14ac:dyDescent="0.2">
      <c r="A27" s="7"/>
      <c r="B27" s="7"/>
      <c r="C27" s="7"/>
      <c r="D27" s="7"/>
      <c r="E27" s="7"/>
      <c r="F27" s="7"/>
    </row>
    <row r="28" spans="1:6" x14ac:dyDescent="0.2">
      <c r="A28" s="7" t="s">
        <v>449</v>
      </c>
      <c r="B28" s="7" t="s">
        <v>450</v>
      </c>
      <c r="C28" s="7"/>
      <c r="D28" s="7">
        <v>151472.78200000001</v>
      </c>
      <c r="E28" s="7">
        <v>1567.0762050000001</v>
      </c>
      <c r="F28" s="7">
        <f t="shared" ref="F28:F30" si="2">+E28/$E$37%</f>
        <v>9.5657837951243625</v>
      </c>
    </row>
    <row r="29" spans="1:6" x14ac:dyDescent="0.2">
      <c r="A29" s="7" t="s">
        <v>160</v>
      </c>
      <c r="B29" s="7" t="s">
        <v>161</v>
      </c>
      <c r="C29" s="7" t="s">
        <v>16</v>
      </c>
      <c r="D29" s="7">
        <v>20000</v>
      </c>
      <c r="E29" s="7">
        <v>773.08343879999995</v>
      </c>
      <c r="F29" s="7">
        <f t="shared" si="2"/>
        <v>4.7190742910629906</v>
      </c>
    </row>
    <row r="30" spans="1:6" x14ac:dyDescent="0.2">
      <c r="A30" s="7" t="s">
        <v>558</v>
      </c>
      <c r="B30" s="7" t="s">
        <v>559</v>
      </c>
      <c r="C30" s="7" t="s">
        <v>16</v>
      </c>
      <c r="D30" s="7">
        <v>45000</v>
      </c>
      <c r="E30" s="7">
        <v>451.57</v>
      </c>
      <c r="F30" s="7">
        <f t="shared" si="2"/>
        <v>2.7564843206615524</v>
      </c>
    </row>
    <row r="31" spans="1:6" x14ac:dyDescent="0.2">
      <c r="A31" s="6" t="s">
        <v>149</v>
      </c>
      <c r="B31" s="7"/>
      <c r="C31" s="7"/>
      <c r="D31" s="7"/>
      <c r="E31" s="6">
        <f>SUM(E28:E30)</f>
        <v>2791.7296438000003</v>
      </c>
      <c r="F31" s="6">
        <f>SUM(F28:F30)</f>
        <v>17.041342406848905</v>
      </c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6" t="s">
        <v>149</v>
      </c>
      <c r="B33" s="7"/>
      <c r="C33" s="7"/>
      <c r="D33" s="7"/>
      <c r="E33" s="26">
        <f>+E31+E19+E23</f>
        <v>15891.325143800002</v>
      </c>
      <c r="F33" s="26">
        <f>+F31+F19+F23</f>
        <v>97.004204427706426</v>
      </c>
    </row>
    <row r="34" spans="1:6" x14ac:dyDescent="0.2">
      <c r="A34" s="7"/>
      <c r="B34" s="7"/>
      <c r="C34" s="7"/>
      <c r="D34" s="7"/>
      <c r="E34" s="27"/>
      <c r="F34" s="27"/>
    </row>
    <row r="35" spans="1:6" x14ac:dyDescent="0.2">
      <c r="A35" s="6" t="s">
        <v>162</v>
      </c>
      <c r="B35" s="7"/>
      <c r="C35" s="7"/>
      <c r="D35" s="7"/>
      <c r="E35" s="26">
        <v>490.77420699999999</v>
      </c>
      <c r="F35" s="26">
        <f>+E35/E37%</f>
        <v>2.9957955722935692</v>
      </c>
    </row>
    <row r="36" spans="1:6" x14ac:dyDescent="0.2">
      <c r="A36" s="7"/>
      <c r="B36" s="7"/>
      <c r="C36" s="7"/>
      <c r="D36" s="7"/>
      <c r="E36" s="27"/>
      <c r="F36" s="27"/>
    </row>
    <row r="37" spans="1:6" x14ac:dyDescent="0.2">
      <c r="A37" s="8" t="s">
        <v>163</v>
      </c>
      <c r="B37" s="5"/>
      <c r="C37" s="5"/>
      <c r="D37" s="5"/>
      <c r="E37" s="28">
        <f>+E33+E35</f>
        <v>16382.099350800003</v>
      </c>
      <c r="F37" s="28">
        <f xml:space="preserve"> ROUND(SUM(F33:F36),2)</f>
        <v>100</v>
      </c>
    </row>
    <row r="39" spans="1:6" x14ac:dyDescent="0.2">
      <c r="A39" s="9" t="s">
        <v>164</v>
      </c>
    </row>
    <row r="40" spans="1:6" x14ac:dyDescent="0.2">
      <c r="A40" s="9" t="s">
        <v>165</v>
      </c>
    </row>
    <row r="41" spans="1:6" x14ac:dyDescent="0.2">
      <c r="A41" s="9" t="s">
        <v>166</v>
      </c>
    </row>
    <row r="42" spans="1:6" x14ac:dyDescent="0.2">
      <c r="A42" s="1" t="s">
        <v>167</v>
      </c>
      <c r="B42" s="10">
        <v>24.0489712</v>
      </c>
    </row>
    <row r="43" spans="1:6" x14ac:dyDescent="0.2">
      <c r="A43" s="1" t="s">
        <v>168</v>
      </c>
      <c r="B43" s="10">
        <v>115.6732966</v>
      </c>
    </row>
    <row r="44" spans="1:6" x14ac:dyDescent="0.2">
      <c r="A44" s="1" t="s">
        <v>169</v>
      </c>
      <c r="B44" s="10">
        <v>23.648432499999998</v>
      </c>
    </row>
    <row r="45" spans="1:6" x14ac:dyDescent="0.2">
      <c r="A45" s="1" t="s">
        <v>170</v>
      </c>
      <c r="B45" s="10">
        <v>113.8763701</v>
      </c>
    </row>
    <row r="47" spans="1:6" x14ac:dyDescent="0.2">
      <c r="A47" s="9" t="s">
        <v>171</v>
      </c>
    </row>
    <row r="48" spans="1:6" x14ac:dyDescent="0.2">
      <c r="A48" s="1" t="s">
        <v>167</v>
      </c>
      <c r="B48" s="10">
        <v>24.4385561</v>
      </c>
    </row>
    <row r="49" spans="1:2" x14ac:dyDescent="0.2">
      <c r="A49" s="1" t="s">
        <v>168</v>
      </c>
      <c r="B49" s="10">
        <v>117.6590892</v>
      </c>
    </row>
    <row r="50" spans="1:2" x14ac:dyDescent="0.2">
      <c r="A50" s="1" t="s">
        <v>169</v>
      </c>
      <c r="B50" s="10">
        <v>23.9741392</v>
      </c>
    </row>
    <row r="51" spans="1:2" x14ac:dyDescent="0.2">
      <c r="A51" s="1" t="s">
        <v>170</v>
      </c>
      <c r="B51" s="10">
        <v>115.44477929999999</v>
      </c>
    </row>
    <row r="53" spans="1:2" x14ac:dyDescent="0.2">
      <c r="A53" s="9" t="s">
        <v>172</v>
      </c>
      <c r="B53" s="11" t="s">
        <v>173</v>
      </c>
    </row>
    <row r="55" spans="1:2" x14ac:dyDescent="0.2">
      <c r="A55" s="9" t="s">
        <v>174</v>
      </c>
      <c r="B55" s="12">
        <v>0.17417813924215644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7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439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3545.7379489999998</v>
      </c>
      <c r="F8" s="7">
        <v>6.1111036898696094</v>
      </c>
    </row>
    <row r="9" spans="1:6" x14ac:dyDescent="0.2">
      <c r="A9" s="7" t="s">
        <v>22</v>
      </c>
      <c r="B9" s="7" t="s">
        <v>23</v>
      </c>
      <c r="C9" s="7" t="s">
        <v>11</v>
      </c>
      <c r="D9" s="7">
        <v>236818</v>
      </c>
      <c r="E9" s="7">
        <v>2621.8120779999999</v>
      </c>
      <c r="F9" s="7">
        <v>4.518711110201818</v>
      </c>
    </row>
    <row r="10" spans="1:6" x14ac:dyDescent="0.2">
      <c r="A10" s="7" t="s">
        <v>24</v>
      </c>
      <c r="B10" s="7" t="s">
        <v>25</v>
      </c>
      <c r="C10" s="7" t="s">
        <v>26</v>
      </c>
      <c r="D10" s="7">
        <v>166500</v>
      </c>
      <c r="E10" s="7">
        <v>2491.6725000000001</v>
      </c>
      <c r="F10" s="7">
        <v>4.2944146543573671</v>
      </c>
    </row>
    <row r="11" spans="1:6" x14ac:dyDescent="0.2">
      <c r="A11" s="7" t="s">
        <v>124</v>
      </c>
      <c r="B11" s="7" t="s">
        <v>125</v>
      </c>
      <c r="C11" s="7" t="s">
        <v>93</v>
      </c>
      <c r="D11" s="7">
        <v>1247117</v>
      </c>
      <c r="E11" s="7">
        <v>2216.1269090000001</v>
      </c>
      <c r="F11" s="7">
        <v>3.8195099371708343</v>
      </c>
    </row>
    <row r="12" spans="1:6" x14ac:dyDescent="0.2">
      <c r="A12" s="7" t="s">
        <v>12</v>
      </c>
      <c r="B12" s="7" t="s">
        <v>13</v>
      </c>
      <c r="C12" s="7" t="s">
        <v>11</v>
      </c>
      <c r="D12" s="7">
        <v>828495</v>
      </c>
      <c r="E12" s="7">
        <v>1992.9447230000001</v>
      </c>
      <c r="F12" s="7">
        <v>3.4348539078772928</v>
      </c>
    </row>
    <row r="13" spans="1:6" x14ac:dyDescent="0.2">
      <c r="A13" s="7" t="s">
        <v>14</v>
      </c>
      <c r="B13" s="7" t="s">
        <v>15</v>
      </c>
      <c r="C13" s="7" t="s">
        <v>16</v>
      </c>
      <c r="D13" s="7">
        <v>164724</v>
      </c>
      <c r="E13" s="7">
        <v>1928.5885920000001</v>
      </c>
      <c r="F13" s="7">
        <v>3.3239356744159765</v>
      </c>
    </row>
    <row r="14" spans="1:6" x14ac:dyDescent="0.2">
      <c r="A14" s="7" t="s">
        <v>96</v>
      </c>
      <c r="B14" s="7" t="s">
        <v>97</v>
      </c>
      <c r="C14" s="7" t="s">
        <v>11</v>
      </c>
      <c r="D14" s="7">
        <v>880000</v>
      </c>
      <c r="E14" s="7">
        <v>1925.44</v>
      </c>
      <c r="F14" s="7">
        <v>3.3185090544948621</v>
      </c>
    </row>
    <row r="15" spans="1:6" x14ac:dyDescent="0.2">
      <c r="A15" s="7" t="s">
        <v>34</v>
      </c>
      <c r="B15" s="7" t="s">
        <v>35</v>
      </c>
      <c r="C15" s="7" t="s">
        <v>36</v>
      </c>
      <c r="D15" s="7">
        <v>400000</v>
      </c>
      <c r="E15" s="7">
        <v>1837</v>
      </c>
      <c r="F15" s="7">
        <v>3.166082107521949</v>
      </c>
    </row>
    <row r="16" spans="1:6" x14ac:dyDescent="0.2">
      <c r="A16" s="7" t="s">
        <v>32</v>
      </c>
      <c r="B16" s="7" t="s">
        <v>33</v>
      </c>
      <c r="C16" s="7" t="s">
        <v>11</v>
      </c>
      <c r="D16" s="7">
        <v>340000</v>
      </c>
      <c r="E16" s="7">
        <v>1813.9</v>
      </c>
      <c r="F16" s="7">
        <v>3.1262690989842481</v>
      </c>
    </row>
    <row r="17" spans="1:6" x14ac:dyDescent="0.2">
      <c r="A17" s="7" t="s">
        <v>39</v>
      </c>
      <c r="B17" s="7" t="s">
        <v>40</v>
      </c>
      <c r="C17" s="7" t="s">
        <v>41</v>
      </c>
      <c r="D17" s="7">
        <v>155105</v>
      </c>
      <c r="E17" s="7">
        <v>1662.9582579999999</v>
      </c>
      <c r="F17" s="7">
        <v>2.8661199707183824</v>
      </c>
    </row>
    <row r="18" spans="1:6" x14ac:dyDescent="0.2">
      <c r="A18" s="7" t="s">
        <v>29</v>
      </c>
      <c r="B18" s="7" t="s">
        <v>30</v>
      </c>
      <c r="C18" s="7" t="s">
        <v>31</v>
      </c>
      <c r="D18" s="7">
        <v>48948</v>
      </c>
      <c r="E18" s="7">
        <v>1655.2745159999999</v>
      </c>
      <c r="F18" s="7">
        <v>2.8528769886470626</v>
      </c>
    </row>
    <row r="19" spans="1:6" x14ac:dyDescent="0.2">
      <c r="A19" s="7" t="s">
        <v>17</v>
      </c>
      <c r="B19" s="7" t="s">
        <v>18</v>
      </c>
      <c r="C19" s="7" t="s">
        <v>19</v>
      </c>
      <c r="D19" s="7">
        <v>442366</v>
      </c>
      <c r="E19" s="7">
        <v>1622.5984880000001</v>
      </c>
      <c r="F19" s="7">
        <v>2.7965596301300861</v>
      </c>
    </row>
    <row r="20" spans="1:6" x14ac:dyDescent="0.2">
      <c r="A20" s="7" t="s">
        <v>142</v>
      </c>
      <c r="B20" s="7" t="s">
        <v>143</v>
      </c>
      <c r="C20" s="7" t="s">
        <v>86</v>
      </c>
      <c r="D20" s="7">
        <v>1000000</v>
      </c>
      <c r="E20" s="7">
        <v>1437.5</v>
      </c>
      <c r="F20" s="7">
        <v>2.4775411157119223</v>
      </c>
    </row>
    <row r="21" spans="1:6" x14ac:dyDescent="0.2">
      <c r="A21" s="7" t="s">
        <v>126</v>
      </c>
      <c r="B21" s="7" t="s">
        <v>127</v>
      </c>
      <c r="C21" s="7" t="s">
        <v>53</v>
      </c>
      <c r="D21" s="7">
        <v>140000</v>
      </c>
      <c r="E21" s="7">
        <v>1404.62</v>
      </c>
      <c r="F21" s="7">
        <v>2.4208722100530644</v>
      </c>
    </row>
    <row r="22" spans="1:6" x14ac:dyDescent="0.2">
      <c r="A22" s="7" t="s">
        <v>288</v>
      </c>
      <c r="B22" s="7" t="s">
        <v>289</v>
      </c>
      <c r="C22" s="7" t="s">
        <v>36</v>
      </c>
      <c r="D22" s="7">
        <v>33500</v>
      </c>
      <c r="E22" s="7">
        <v>1402.712</v>
      </c>
      <c r="F22" s="7">
        <v>2.4175837589582625</v>
      </c>
    </row>
    <row r="23" spans="1:6" x14ac:dyDescent="0.2">
      <c r="A23" s="7" t="s">
        <v>46</v>
      </c>
      <c r="B23" s="7" t="s">
        <v>47</v>
      </c>
      <c r="C23" s="7" t="s">
        <v>48</v>
      </c>
      <c r="D23" s="7">
        <v>40000</v>
      </c>
      <c r="E23" s="7">
        <v>1364.4</v>
      </c>
      <c r="F23" s="7">
        <v>2.3515527640190244</v>
      </c>
    </row>
    <row r="24" spans="1:6" x14ac:dyDescent="0.2">
      <c r="A24" s="7" t="s">
        <v>262</v>
      </c>
      <c r="B24" s="7" t="s">
        <v>263</v>
      </c>
      <c r="C24" s="7" t="s">
        <v>264</v>
      </c>
      <c r="D24" s="7">
        <v>582300</v>
      </c>
      <c r="E24" s="7">
        <v>1259.5148999999999</v>
      </c>
      <c r="F24" s="7">
        <v>2.17078257433168</v>
      </c>
    </row>
    <row r="25" spans="1:6" x14ac:dyDescent="0.2">
      <c r="A25" s="7" t="s">
        <v>94</v>
      </c>
      <c r="B25" s="7" t="s">
        <v>95</v>
      </c>
      <c r="C25" s="7" t="s">
        <v>26</v>
      </c>
      <c r="D25" s="7">
        <v>382738</v>
      </c>
      <c r="E25" s="7">
        <v>1233.3732050000001</v>
      </c>
      <c r="F25" s="7">
        <v>2.1257271835860103</v>
      </c>
    </row>
    <row r="26" spans="1:6" x14ac:dyDescent="0.2">
      <c r="A26" s="7" t="s">
        <v>310</v>
      </c>
      <c r="B26" s="7" t="s">
        <v>311</v>
      </c>
      <c r="C26" s="7" t="s">
        <v>73</v>
      </c>
      <c r="D26" s="7">
        <v>29175</v>
      </c>
      <c r="E26" s="7">
        <v>1203.2936999999999</v>
      </c>
      <c r="F26" s="7">
        <v>2.0738849502797407</v>
      </c>
    </row>
    <row r="27" spans="1:6" x14ac:dyDescent="0.2">
      <c r="A27" s="7" t="s">
        <v>340</v>
      </c>
      <c r="B27" s="7" t="s">
        <v>341</v>
      </c>
      <c r="C27" s="7" t="s">
        <v>16</v>
      </c>
      <c r="D27" s="7">
        <v>180008</v>
      </c>
      <c r="E27" s="7">
        <v>1196.7831880000001</v>
      </c>
      <c r="F27" s="7">
        <v>2.0626640381654204</v>
      </c>
    </row>
    <row r="28" spans="1:6" x14ac:dyDescent="0.2">
      <c r="A28" s="7" t="s">
        <v>20</v>
      </c>
      <c r="B28" s="7" t="s">
        <v>21</v>
      </c>
      <c r="C28" s="7" t="s">
        <v>11</v>
      </c>
      <c r="D28" s="7">
        <v>105000</v>
      </c>
      <c r="E28" s="7">
        <v>1167.18</v>
      </c>
      <c r="F28" s="7">
        <v>2.0116427404776638</v>
      </c>
    </row>
    <row r="29" spans="1:6" x14ac:dyDescent="0.2">
      <c r="A29" s="7" t="s">
        <v>27</v>
      </c>
      <c r="B29" s="7" t="s">
        <v>28</v>
      </c>
      <c r="C29" s="7" t="s">
        <v>11</v>
      </c>
      <c r="D29" s="7">
        <v>152440</v>
      </c>
      <c r="E29" s="7">
        <v>1163.65074</v>
      </c>
      <c r="F29" s="7">
        <v>2.0055600366459854</v>
      </c>
    </row>
    <row r="30" spans="1:6" x14ac:dyDescent="0.2">
      <c r="A30" s="7" t="s">
        <v>49</v>
      </c>
      <c r="B30" s="7" t="s">
        <v>50</v>
      </c>
      <c r="C30" s="7" t="s">
        <v>31</v>
      </c>
      <c r="D30" s="7">
        <v>350000</v>
      </c>
      <c r="E30" s="7">
        <v>1148.7</v>
      </c>
      <c r="F30" s="7">
        <v>1.979792333647503</v>
      </c>
    </row>
    <row r="31" spans="1:6" x14ac:dyDescent="0.2">
      <c r="A31" s="7" t="s">
        <v>398</v>
      </c>
      <c r="B31" s="7" t="s">
        <v>399</v>
      </c>
      <c r="C31" s="7" t="s">
        <v>48</v>
      </c>
      <c r="D31" s="7">
        <v>170548</v>
      </c>
      <c r="E31" s="7">
        <v>1136.2760499999999</v>
      </c>
      <c r="F31" s="7">
        <v>1.9583795705556426</v>
      </c>
    </row>
    <row r="32" spans="1:6" x14ac:dyDescent="0.2">
      <c r="A32" s="7" t="s">
        <v>51</v>
      </c>
      <c r="B32" s="7" t="s">
        <v>52</v>
      </c>
      <c r="C32" s="7" t="s">
        <v>53</v>
      </c>
      <c r="D32" s="7">
        <v>145000</v>
      </c>
      <c r="E32" s="7">
        <v>1088.5875000000001</v>
      </c>
      <c r="F32" s="7">
        <v>1.8761880273391671</v>
      </c>
    </row>
    <row r="33" spans="1:6" x14ac:dyDescent="0.2">
      <c r="A33" s="7" t="s">
        <v>117</v>
      </c>
      <c r="B33" s="7" t="s">
        <v>118</v>
      </c>
      <c r="C33" s="7" t="s">
        <v>119</v>
      </c>
      <c r="D33" s="7">
        <v>750000</v>
      </c>
      <c r="E33" s="7">
        <v>1074.75</v>
      </c>
      <c r="F33" s="7">
        <v>1.8523390011209662</v>
      </c>
    </row>
    <row r="34" spans="1:6" x14ac:dyDescent="0.2">
      <c r="A34" s="7" t="s">
        <v>428</v>
      </c>
      <c r="B34" s="7" t="s">
        <v>429</v>
      </c>
      <c r="C34" s="7" t="s">
        <v>16</v>
      </c>
      <c r="D34" s="7">
        <v>28000</v>
      </c>
      <c r="E34" s="7">
        <v>969.99</v>
      </c>
      <c r="F34" s="7">
        <v>1.6717844221421967</v>
      </c>
    </row>
    <row r="35" spans="1:6" x14ac:dyDescent="0.2">
      <c r="A35" s="7" t="s">
        <v>430</v>
      </c>
      <c r="B35" s="7" t="s">
        <v>431</v>
      </c>
      <c r="C35" s="7" t="s">
        <v>31</v>
      </c>
      <c r="D35" s="7">
        <v>50000</v>
      </c>
      <c r="E35" s="7">
        <v>947.67499999999995</v>
      </c>
      <c r="F35" s="7">
        <v>1.6333243664920321</v>
      </c>
    </row>
    <row r="36" spans="1:6" x14ac:dyDescent="0.2">
      <c r="A36" s="7" t="s">
        <v>180</v>
      </c>
      <c r="B36" s="7" t="s">
        <v>181</v>
      </c>
      <c r="C36" s="7" t="s">
        <v>86</v>
      </c>
      <c r="D36" s="7">
        <v>225000</v>
      </c>
      <c r="E36" s="7">
        <v>914.0625</v>
      </c>
      <c r="F36" s="7">
        <v>1.5753929920559506</v>
      </c>
    </row>
    <row r="37" spans="1:6" x14ac:dyDescent="0.2">
      <c r="A37" s="7" t="s">
        <v>37</v>
      </c>
      <c r="B37" s="7" t="s">
        <v>38</v>
      </c>
      <c r="C37" s="7" t="s">
        <v>16</v>
      </c>
      <c r="D37" s="7">
        <v>120000</v>
      </c>
      <c r="E37" s="7">
        <v>876.54</v>
      </c>
      <c r="F37" s="7">
        <v>1.5107227057851329</v>
      </c>
    </row>
    <row r="38" spans="1:6" x14ac:dyDescent="0.2">
      <c r="A38" s="7" t="s">
        <v>84</v>
      </c>
      <c r="B38" s="7" t="s">
        <v>85</v>
      </c>
      <c r="C38" s="7" t="s">
        <v>86</v>
      </c>
      <c r="D38" s="7">
        <v>160000</v>
      </c>
      <c r="E38" s="7">
        <v>873.36</v>
      </c>
      <c r="F38" s="7">
        <v>1.5052419539604625</v>
      </c>
    </row>
    <row r="39" spans="1:6" x14ac:dyDescent="0.2">
      <c r="A39" s="7" t="s">
        <v>56</v>
      </c>
      <c r="B39" s="7" t="s">
        <v>57</v>
      </c>
      <c r="C39" s="7" t="s">
        <v>58</v>
      </c>
      <c r="D39" s="7">
        <v>100000</v>
      </c>
      <c r="E39" s="7">
        <v>868.55</v>
      </c>
      <c r="F39" s="7">
        <v>1.4969518859489324</v>
      </c>
    </row>
    <row r="40" spans="1:6" x14ac:dyDescent="0.2">
      <c r="A40" s="7" t="s">
        <v>71</v>
      </c>
      <c r="B40" s="7" t="s">
        <v>72</v>
      </c>
      <c r="C40" s="7" t="s">
        <v>73</v>
      </c>
      <c r="D40" s="7">
        <v>100000</v>
      </c>
      <c r="E40" s="7">
        <v>848.9</v>
      </c>
      <c r="F40" s="7">
        <v>1.4630849760889397</v>
      </c>
    </row>
    <row r="41" spans="1:6" x14ac:dyDescent="0.2">
      <c r="A41" s="7" t="s">
        <v>87</v>
      </c>
      <c r="B41" s="7" t="s">
        <v>88</v>
      </c>
      <c r="C41" s="7" t="s">
        <v>36</v>
      </c>
      <c r="D41" s="7">
        <v>270000</v>
      </c>
      <c r="E41" s="7">
        <v>835.65</v>
      </c>
      <c r="F41" s="7">
        <v>1.4402485101528126</v>
      </c>
    </row>
    <row r="42" spans="1:6" x14ac:dyDescent="0.2">
      <c r="A42" s="7" t="s">
        <v>432</v>
      </c>
      <c r="B42" s="7" t="s">
        <v>433</v>
      </c>
      <c r="C42" s="7" t="s">
        <v>16</v>
      </c>
      <c r="D42" s="7">
        <v>100397</v>
      </c>
      <c r="E42" s="7">
        <v>829.58041100000003</v>
      </c>
      <c r="F42" s="7">
        <v>1.4297875318550923</v>
      </c>
    </row>
    <row r="43" spans="1:6" x14ac:dyDescent="0.2">
      <c r="A43" s="7" t="s">
        <v>101</v>
      </c>
      <c r="B43" s="7" t="s">
        <v>102</v>
      </c>
      <c r="C43" s="7" t="s">
        <v>103</v>
      </c>
      <c r="D43" s="7">
        <v>580627</v>
      </c>
      <c r="E43" s="7">
        <v>828.55472899999995</v>
      </c>
      <c r="F43" s="7">
        <v>1.42801976188873</v>
      </c>
    </row>
    <row r="44" spans="1:6" x14ac:dyDescent="0.2">
      <c r="A44" s="7" t="s">
        <v>42</v>
      </c>
      <c r="B44" s="7" t="s">
        <v>43</v>
      </c>
      <c r="C44" s="7" t="s">
        <v>36</v>
      </c>
      <c r="D44" s="7">
        <v>56053</v>
      </c>
      <c r="E44" s="7">
        <v>801.52987350000001</v>
      </c>
      <c r="F44" s="7">
        <v>1.3814422379600879</v>
      </c>
    </row>
    <row r="45" spans="1:6" x14ac:dyDescent="0.2">
      <c r="A45" s="7" t="s">
        <v>434</v>
      </c>
      <c r="B45" s="7" t="s">
        <v>435</v>
      </c>
      <c r="C45" s="7" t="s">
        <v>202</v>
      </c>
      <c r="D45" s="7">
        <v>244955</v>
      </c>
      <c r="E45" s="7">
        <v>800.26798499999995</v>
      </c>
      <c r="F45" s="7">
        <v>1.3792673644698656</v>
      </c>
    </row>
    <row r="46" spans="1:6" x14ac:dyDescent="0.2">
      <c r="A46" s="7" t="s">
        <v>66</v>
      </c>
      <c r="B46" s="7" t="s">
        <v>67</v>
      </c>
      <c r="C46" s="7" t="s">
        <v>68</v>
      </c>
      <c r="D46" s="7">
        <v>380000</v>
      </c>
      <c r="E46" s="7">
        <v>619.4</v>
      </c>
      <c r="F46" s="7">
        <v>1.0675401510065841</v>
      </c>
    </row>
    <row r="47" spans="1:6" x14ac:dyDescent="0.2">
      <c r="A47" s="7" t="s">
        <v>132</v>
      </c>
      <c r="B47" s="7" t="s">
        <v>133</v>
      </c>
      <c r="C47" s="7" t="s">
        <v>19</v>
      </c>
      <c r="D47" s="7">
        <v>580000</v>
      </c>
      <c r="E47" s="7">
        <v>618.28</v>
      </c>
      <c r="F47" s="7">
        <v>1.0656098233199078</v>
      </c>
    </row>
    <row r="48" spans="1:6" x14ac:dyDescent="0.2">
      <c r="A48" s="6" t="s">
        <v>149</v>
      </c>
      <c r="B48" s="7"/>
      <c r="C48" s="7"/>
      <c r="D48" s="7"/>
      <c r="E48" s="6">
        <f xml:space="preserve"> SUM(E8:E47)</f>
        <v>54227.735794500019</v>
      </c>
      <c r="F48" s="6">
        <f>SUM(F8:F47)</f>
        <v>93.461874812408283</v>
      </c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6" t="s">
        <v>150</v>
      </c>
      <c r="B50" s="7"/>
      <c r="C50" s="7"/>
      <c r="D50" s="7"/>
      <c r="E50" s="7"/>
      <c r="F50" s="7"/>
    </row>
    <row r="51" spans="1:6" x14ac:dyDescent="0.2">
      <c r="A51" s="7" t="s">
        <v>153</v>
      </c>
      <c r="B51" s="7" t="s">
        <v>154</v>
      </c>
      <c r="C51" s="7" t="s">
        <v>93</v>
      </c>
      <c r="D51" s="7">
        <v>44170</v>
      </c>
      <c r="E51" s="7">
        <v>0.69788600000000001</v>
      </c>
      <c r="F51" s="7">
        <v>1.2028113106641604E-3</v>
      </c>
    </row>
    <row r="52" spans="1:6" x14ac:dyDescent="0.2">
      <c r="A52" s="7" t="s">
        <v>157</v>
      </c>
      <c r="B52" s="7" t="s">
        <v>436</v>
      </c>
      <c r="C52" s="7" t="s">
        <v>16</v>
      </c>
      <c r="D52" s="7">
        <v>489000</v>
      </c>
      <c r="E52" s="7">
        <v>4.8899999999999999E-2</v>
      </c>
      <c r="F52" s="7">
        <v>8.4279485605782972E-5</v>
      </c>
    </row>
    <row r="53" spans="1:6" x14ac:dyDescent="0.2">
      <c r="A53" s="7" t="s">
        <v>155</v>
      </c>
      <c r="B53" s="7" t="s">
        <v>156</v>
      </c>
      <c r="C53" s="7" t="s">
        <v>556</v>
      </c>
      <c r="D53" s="7">
        <v>98000</v>
      </c>
      <c r="E53" s="7">
        <v>9.7999999999999997E-3</v>
      </c>
      <c r="F53" s="7">
        <v>1.6890367258418673E-5</v>
      </c>
    </row>
    <row r="54" spans="1:6" x14ac:dyDescent="0.2">
      <c r="A54" s="7" t="s">
        <v>437</v>
      </c>
      <c r="B54" s="7" t="s">
        <v>438</v>
      </c>
      <c r="C54" s="7" t="s">
        <v>556</v>
      </c>
      <c r="D54" s="7">
        <v>23815</v>
      </c>
      <c r="E54" s="7">
        <v>2.3814999999999999E-3</v>
      </c>
      <c r="F54" s="7">
        <v>4.1045315944820476E-6</v>
      </c>
    </row>
    <row r="55" spans="1:6" x14ac:dyDescent="0.2">
      <c r="A55" s="6" t="s">
        <v>149</v>
      </c>
      <c r="B55" s="7"/>
      <c r="C55" s="7"/>
      <c r="D55" s="7"/>
      <c r="E55" s="6">
        <f>SUM(E51:E54)</f>
        <v>0.75896750000000002</v>
      </c>
      <c r="F55" s="6">
        <f>SUM(F51:F54)</f>
        <v>1.3080856951228441E-3</v>
      </c>
    </row>
    <row r="56" spans="1:6" x14ac:dyDescent="0.2">
      <c r="A56" s="7"/>
      <c r="B56" s="7"/>
      <c r="C56" s="7"/>
      <c r="D56" s="7"/>
      <c r="E56" s="7"/>
      <c r="F56" s="7"/>
    </row>
    <row r="57" spans="1:6" x14ac:dyDescent="0.2">
      <c r="A57" s="6" t="s">
        <v>149</v>
      </c>
      <c r="B57" s="7"/>
      <c r="C57" s="7"/>
      <c r="D57" s="7"/>
      <c r="E57" s="26">
        <v>54228.494762000017</v>
      </c>
      <c r="F57" s="26">
        <v>93.463182898103412</v>
      </c>
    </row>
    <row r="58" spans="1:6" x14ac:dyDescent="0.2">
      <c r="A58" s="7"/>
      <c r="B58" s="7"/>
      <c r="C58" s="7"/>
      <c r="D58" s="7"/>
      <c r="E58" s="27"/>
      <c r="F58" s="27"/>
    </row>
    <row r="59" spans="1:6" x14ac:dyDescent="0.2">
      <c r="A59" s="6" t="s">
        <v>162</v>
      </c>
      <c r="B59" s="7"/>
      <c r="C59" s="7"/>
      <c r="D59" s="7"/>
      <c r="E59" s="26">
        <v>3792.7421362999999</v>
      </c>
      <c r="F59" s="26">
        <v>6.54</v>
      </c>
    </row>
    <row r="60" spans="1:6" x14ac:dyDescent="0.2">
      <c r="A60" s="7"/>
      <c r="B60" s="7"/>
      <c r="C60" s="7"/>
      <c r="D60" s="7"/>
      <c r="E60" s="27"/>
      <c r="F60" s="27"/>
    </row>
    <row r="61" spans="1:6" x14ac:dyDescent="0.2">
      <c r="A61" s="8" t="s">
        <v>163</v>
      </c>
      <c r="B61" s="5"/>
      <c r="C61" s="5"/>
      <c r="D61" s="5"/>
      <c r="E61" s="28">
        <v>58021.23</v>
      </c>
      <c r="F61" s="28">
        <f xml:space="preserve"> ROUND(SUM(F57:F60),2)</f>
        <v>100</v>
      </c>
    </row>
    <row r="63" spans="1:6" x14ac:dyDescent="0.2">
      <c r="A63" s="9" t="s">
        <v>164</v>
      </c>
    </row>
    <row r="64" spans="1:6" x14ac:dyDescent="0.2">
      <c r="A64" s="9" t="s">
        <v>165</v>
      </c>
    </row>
    <row r="65" spans="1:2" x14ac:dyDescent="0.2">
      <c r="A65" s="9" t="s">
        <v>166</v>
      </c>
    </row>
    <row r="66" spans="1:2" x14ac:dyDescent="0.2">
      <c r="A66" s="1" t="s">
        <v>167</v>
      </c>
      <c r="B66" s="10">
        <v>18.529261900000002</v>
      </c>
    </row>
    <row r="67" spans="1:2" x14ac:dyDescent="0.2">
      <c r="A67" s="1" t="s">
        <v>168</v>
      </c>
      <c r="B67" s="10">
        <v>55.739064800000001</v>
      </c>
    </row>
    <row r="68" spans="1:2" x14ac:dyDescent="0.2">
      <c r="A68" s="1" t="s">
        <v>169</v>
      </c>
      <c r="B68" s="10">
        <v>18.225786100000001</v>
      </c>
    </row>
    <row r="69" spans="1:2" x14ac:dyDescent="0.2">
      <c r="A69" s="1" t="s">
        <v>170</v>
      </c>
      <c r="B69" s="10">
        <v>54.915911399999999</v>
      </c>
    </row>
    <row r="71" spans="1:2" x14ac:dyDescent="0.2">
      <c r="A71" s="9" t="s">
        <v>171</v>
      </c>
    </row>
    <row r="72" spans="1:2" x14ac:dyDescent="0.2">
      <c r="A72" s="1" t="s">
        <v>167</v>
      </c>
      <c r="B72" s="10">
        <v>19.7558504</v>
      </c>
    </row>
    <row r="73" spans="1:2" x14ac:dyDescent="0.2">
      <c r="A73" s="1" t="s">
        <v>168</v>
      </c>
      <c r="B73" s="10">
        <v>59.4358231</v>
      </c>
    </row>
    <row r="74" spans="1:2" x14ac:dyDescent="0.2">
      <c r="A74" s="1" t="s">
        <v>169</v>
      </c>
      <c r="B74" s="10">
        <v>19.3654188</v>
      </c>
    </row>
    <row r="75" spans="1:2" x14ac:dyDescent="0.2">
      <c r="A75" s="1" t="s">
        <v>170</v>
      </c>
      <c r="B75" s="10">
        <v>58.349676199999998</v>
      </c>
    </row>
    <row r="77" spans="1:2" x14ac:dyDescent="0.2">
      <c r="A77" s="9" t="s">
        <v>172</v>
      </c>
      <c r="B77" s="11" t="s">
        <v>173</v>
      </c>
    </row>
    <row r="79" spans="1:2" x14ac:dyDescent="0.2">
      <c r="A79" s="9" t="s">
        <v>174</v>
      </c>
      <c r="B79" s="12">
        <v>0.14278796825774562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5.71093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427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392</v>
      </c>
      <c r="B8" s="7" t="s">
        <v>393</v>
      </c>
      <c r="C8" s="7" t="s">
        <v>93</v>
      </c>
      <c r="D8" s="7">
        <v>551673</v>
      </c>
      <c r="E8" s="7">
        <v>9186.1829600000001</v>
      </c>
      <c r="F8" s="7">
        <f>+E8/$E$50%</f>
        <v>10.071995177386551</v>
      </c>
    </row>
    <row r="9" spans="1:6" x14ac:dyDescent="0.2">
      <c r="A9" s="7" t="s">
        <v>394</v>
      </c>
      <c r="B9" s="7" t="s">
        <v>395</v>
      </c>
      <c r="C9" s="7" t="s">
        <v>100</v>
      </c>
      <c r="D9" s="7">
        <v>1834421</v>
      </c>
      <c r="E9" s="7">
        <v>7895.347984</v>
      </c>
      <c r="F9" s="7">
        <f t="shared" ref="F9:F29" si="0">+E9/$E$50%</f>
        <v>8.6566865873349244</v>
      </c>
    </row>
    <row r="10" spans="1:6" x14ac:dyDescent="0.2">
      <c r="A10" s="7" t="s">
        <v>82</v>
      </c>
      <c r="B10" s="7" t="s">
        <v>83</v>
      </c>
      <c r="C10" s="7" t="s">
        <v>48</v>
      </c>
      <c r="D10" s="7">
        <v>135500</v>
      </c>
      <c r="E10" s="7">
        <v>6321.9557500000001</v>
      </c>
      <c r="F10" s="7">
        <f t="shared" si="0"/>
        <v>6.9315740937138024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478300</v>
      </c>
      <c r="E11" s="7">
        <v>5626.9603500000003</v>
      </c>
      <c r="F11" s="7">
        <f t="shared" si="0"/>
        <v>6.169561150189125</v>
      </c>
    </row>
    <row r="12" spans="1:6" x14ac:dyDescent="0.2">
      <c r="A12" s="7" t="s">
        <v>12</v>
      </c>
      <c r="B12" s="7" t="s">
        <v>13</v>
      </c>
      <c r="C12" s="7" t="s">
        <v>11</v>
      </c>
      <c r="D12" s="7">
        <v>2145300</v>
      </c>
      <c r="E12" s="7">
        <v>5160.5191500000001</v>
      </c>
      <c r="F12" s="7">
        <f t="shared" si="0"/>
        <v>5.6581416044005008</v>
      </c>
    </row>
    <row r="13" spans="1:6" x14ac:dyDescent="0.2">
      <c r="A13" s="7" t="s">
        <v>14</v>
      </c>
      <c r="B13" s="7" t="s">
        <v>15</v>
      </c>
      <c r="C13" s="7" t="s">
        <v>16</v>
      </c>
      <c r="D13" s="7">
        <v>420000</v>
      </c>
      <c r="E13" s="7">
        <v>4917.3599999999997</v>
      </c>
      <c r="F13" s="7">
        <f t="shared" si="0"/>
        <v>5.3915349194692643</v>
      </c>
    </row>
    <row r="14" spans="1:6" x14ac:dyDescent="0.2">
      <c r="A14" s="7" t="s">
        <v>279</v>
      </c>
      <c r="B14" s="7" t="s">
        <v>557</v>
      </c>
      <c r="C14" s="7" t="s">
        <v>36</v>
      </c>
      <c r="D14" s="7">
        <v>1458906</v>
      </c>
      <c r="E14" s="7">
        <v>4256.3582550000001</v>
      </c>
      <c r="F14" s="7">
        <f t="shared" si="0"/>
        <v>4.6667935968901535</v>
      </c>
    </row>
    <row r="15" spans="1:6" x14ac:dyDescent="0.2">
      <c r="A15" s="7" t="s">
        <v>396</v>
      </c>
      <c r="B15" s="7" t="s">
        <v>397</v>
      </c>
      <c r="C15" s="7" t="s">
        <v>93</v>
      </c>
      <c r="D15" s="7">
        <v>725943</v>
      </c>
      <c r="E15" s="7">
        <v>3733.5248489999999</v>
      </c>
      <c r="F15" s="7">
        <f t="shared" si="0"/>
        <v>4.0935440146927844</v>
      </c>
    </row>
    <row r="16" spans="1:6" x14ac:dyDescent="0.2">
      <c r="A16" s="7" t="s">
        <v>398</v>
      </c>
      <c r="B16" s="7" t="s">
        <v>399</v>
      </c>
      <c r="C16" s="7" t="s">
        <v>48</v>
      </c>
      <c r="D16" s="7">
        <v>479975</v>
      </c>
      <c r="E16" s="7">
        <v>3197.8334380000001</v>
      </c>
      <c r="F16" s="7">
        <f t="shared" si="0"/>
        <v>3.5061965460375997</v>
      </c>
    </row>
    <row r="17" spans="1:6" x14ac:dyDescent="0.2">
      <c r="A17" s="7" t="s">
        <v>61</v>
      </c>
      <c r="B17" s="7" t="s">
        <v>62</v>
      </c>
      <c r="C17" s="7" t="s">
        <v>11</v>
      </c>
      <c r="D17" s="7">
        <v>5300000</v>
      </c>
      <c r="E17" s="7">
        <v>3052.8</v>
      </c>
      <c r="F17" s="7">
        <f t="shared" si="0"/>
        <v>3.3471777136829055</v>
      </c>
    </row>
    <row r="18" spans="1:6" x14ac:dyDescent="0.2">
      <c r="A18" s="7" t="s">
        <v>258</v>
      </c>
      <c r="B18" s="7" t="s">
        <v>259</v>
      </c>
      <c r="C18" s="7" t="s">
        <v>41</v>
      </c>
      <c r="D18" s="7">
        <v>280000</v>
      </c>
      <c r="E18" s="7">
        <v>2713.62</v>
      </c>
      <c r="F18" s="7">
        <f t="shared" si="0"/>
        <v>2.975291007404417</v>
      </c>
    </row>
    <row r="19" spans="1:6" x14ac:dyDescent="0.2">
      <c r="A19" s="7" t="s">
        <v>29</v>
      </c>
      <c r="B19" s="7" t="s">
        <v>30</v>
      </c>
      <c r="C19" s="7" t="s">
        <v>31</v>
      </c>
      <c r="D19" s="7">
        <v>75000</v>
      </c>
      <c r="E19" s="7">
        <v>2536.2750000000001</v>
      </c>
      <c r="F19" s="7">
        <f t="shared" si="0"/>
        <v>2.7808448492436812</v>
      </c>
    </row>
    <row r="20" spans="1:6" x14ac:dyDescent="0.2">
      <c r="A20" s="7" t="s">
        <v>400</v>
      </c>
      <c r="B20" s="7" t="s">
        <v>401</v>
      </c>
      <c r="C20" s="7" t="s">
        <v>264</v>
      </c>
      <c r="D20" s="7">
        <v>1416818</v>
      </c>
      <c r="E20" s="7">
        <v>1991.3376989999999</v>
      </c>
      <c r="F20" s="7">
        <f t="shared" si="0"/>
        <v>2.1833599208953736</v>
      </c>
    </row>
    <row r="21" spans="1:6" x14ac:dyDescent="0.2">
      <c r="A21" s="7" t="s">
        <v>262</v>
      </c>
      <c r="B21" s="7" t="s">
        <v>263</v>
      </c>
      <c r="C21" s="7" t="s">
        <v>264</v>
      </c>
      <c r="D21" s="7">
        <v>875000</v>
      </c>
      <c r="E21" s="7">
        <v>1892.625</v>
      </c>
      <c r="F21" s="7">
        <f t="shared" si="0"/>
        <v>2.0751284788912172</v>
      </c>
    </row>
    <row r="22" spans="1:6" x14ac:dyDescent="0.2">
      <c r="A22" s="7" t="s">
        <v>124</v>
      </c>
      <c r="B22" s="7" t="s">
        <v>125</v>
      </c>
      <c r="C22" s="7" t="s">
        <v>93</v>
      </c>
      <c r="D22" s="7">
        <v>814394</v>
      </c>
      <c r="E22" s="7">
        <v>1447.178138</v>
      </c>
      <c r="F22" s="7">
        <f t="shared" si="0"/>
        <v>1.5867277290496344</v>
      </c>
    </row>
    <row r="23" spans="1:6" x14ac:dyDescent="0.2">
      <c r="A23" s="7" t="s">
        <v>122</v>
      </c>
      <c r="B23" s="7" t="s">
        <v>123</v>
      </c>
      <c r="C23" s="7" t="s">
        <v>58</v>
      </c>
      <c r="D23" s="7">
        <v>940500</v>
      </c>
      <c r="E23" s="7">
        <v>1424.8575000000001</v>
      </c>
      <c r="F23" s="7">
        <f t="shared" si="0"/>
        <v>1.5622547396403106</v>
      </c>
    </row>
    <row r="24" spans="1:6" x14ac:dyDescent="0.2">
      <c r="A24" s="7" t="s">
        <v>268</v>
      </c>
      <c r="B24" s="7" t="s">
        <v>269</v>
      </c>
      <c r="C24" s="7" t="s">
        <v>146</v>
      </c>
      <c r="D24" s="7">
        <v>427300</v>
      </c>
      <c r="E24" s="7">
        <v>1337.4490000000001</v>
      </c>
      <c r="F24" s="7">
        <f t="shared" si="0"/>
        <v>1.4664175465105767</v>
      </c>
    </row>
    <row r="25" spans="1:6" x14ac:dyDescent="0.2">
      <c r="A25" s="7" t="s">
        <v>402</v>
      </c>
      <c r="B25" s="7" t="s">
        <v>403</v>
      </c>
      <c r="C25" s="7" t="s">
        <v>202</v>
      </c>
      <c r="D25" s="7">
        <v>376200</v>
      </c>
      <c r="E25" s="7">
        <v>834.59969999999998</v>
      </c>
      <c r="F25" s="7">
        <f t="shared" si="0"/>
        <v>0.91507911284277987</v>
      </c>
    </row>
    <row r="26" spans="1:6" x14ac:dyDescent="0.2">
      <c r="A26" s="7" t="s">
        <v>404</v>
      </c>
      <c r="B26" s="7" t="s">
        <v>405</v>
      </c>
      <c r="C26" s="7" t="s">
        <v>406</v>
      </c>
      <c r="D26" s="7">
        <v>795700</v>
      </c>
      <c r="E26" s="7">
        <v>824.34519999999998</v>
      </c>
      <c r="F26" s="7">
        <f t="shared" si="0"/>
        <v>0.90383578413963483</v>
      </c>
    </row>
    <row r="27" spans="1:6" x14ac:dyDescent="0.2">
      <c r="A27" s="7" t="s">
        <v>407</v>
      </c>
      <c r="B27" s="7" t="s">
        <v>408</v>
      </c>
      <c r="C27" s="7" t="s">
        <v>31</v>
      </c>
      <c r="D27" s="7">
        <v>47012</v>
      </c>
      <c r="E27" s="7">
        <v>650.83412799999996</v>
      </c>
      <c r="F27" s="7">
        <f t="shared" si="0"/>
        <v>0.71359325489578329</v>
      </c>
    </row>
    <row r="28" spans="1:6" x14ac:dyDescent="0.2">
      <c r="A28" s="7" t="s">
        <v>409</v>
      </c>
      <c r="B28" s="7" t="s">
        <v>410</v>
      </c>
      <c r="C28" s="7" t="s">
        <v>68</v>
      </c>
      <c r="D28" s="7">
        <v>118000</v>
      </c>
      <c r="E28" s="7">
        <v>369.75299999999999</v>
      </c>
      <c r="F28" s="7">
        <f t="shared" si="0"/>
        <v>0.40540782270944548</v>
      </c>
    </row>
    <row r="29" spans="1:6" x14ac:dyDescent="0.2">
      <c r="A29" s="7" t="s">
        <v>411</v>
      </c>
      <c r="B29" s="7" t="s">
        <v>412</v>
      </c>
      <c r="C29" s="7" t="s">
        <v>413</v>
      </c>
      <c r="D29" s="7">
        <v>14156</v>
      </c>
      <c r="E29" s="7">
        <v>134.65895</v>
      </c>
      <c r="F29" s="7">
        <f t="shared" si="0"/>
        <v>0.14764394535768496</v>
      </c>
    </row>
    <row r="30" spans="1:6" x14ac:dyDescent="0.2">
      <c r="A30" s="6" t="s">
        <v>149</v>
      </c>
      <c r="B30" s="7"/>
      <c r="C30" s="7"/>
      <c r="D30" s="7"/>
      <c r="E30" s="6">
        <f xml:space="preserve"> SUM(E8:E29)</f>
        <v>69506.376051000014</v>
      </c>
      <c r="F30" s="6">
        <f>SUM(F8:F29)</f>
        <v>76.208789595378121</v>
      </c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A32" s="6" t="s">
        <v>159</v>
      </c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7" t="s">
        <v>566</v>
      </c>
      <c r="B34" s="7" t="s">
        <v>562</v>
      </c>
      <c r="C34" s="7" t="s">
        <v>58</v>
      </c>
      <c r="D34" s="7">
        <v>1100000</v>
      </c>
      <c r="E34" s="7">
        <v>5375.5327305999999</v>
      </c>
      <c r="F34" s="7">
        <f t="shared" ref="F34:F43" si="1">+E34/$E$50%</f>
        <v>5.8938886776196711</v>
      </c>
    </row>
    <row r="35" spans="1:6" x14ac:dyDescent="0.2">
      <c r="A35" s="7" t="s">
        <v>414</v>
      </c>
      <c r="B35" s="7" t="s">
        <v>415</v>
      </c>
      <c r="C35" s="7" t="s">
        <v>68</v>
      </c>
      <c r="D35" s="7">
        <v>4534552</v>
      </c>
      <c r="E35" s="7">
        <v>3038.4867159999999</v>
      </c>
      <c r="F35" s="7">
        <f t="shared" si="1"/>
        <v>3.331484217477974</v>
      </c>
    </row>
    <row r="36" spans="1:6" x14ac:dyDescent="0.2">
      <c r="A36" s="7" t="s">
        <v>418</v>
      </c>
      <c r="B36" s="7" t="s">
        <v>419</v>
      </c>
      <c r="C36" s="7" t="s">
        <v>16</v>
      </c>
      <c r="D36" s="7">
        <v>2334000</v>
      </c>
      <c r="E36" s="7">
        <v>3014.1647250000001</v>
      </c>
      <c r="F36" s="7">
        <f t="shared" si="1"/>
        <v>3.3048168870837142</v>
      </c>
    </row>
    <row r="37" spans="1:6" x14ac:dyDescent="0.2">
      <c r="A37" s="7" t="s">
        <v>424</v>
      </c>
      <c r="B37" s="7" t="s">
        <v>425</v>
      </c>
      <c r="C37" s="7" t="s">
        <v>426</v>
      </c>
      <c r="D37" s="7">
        <v>677438</v>
      </c>
      <c r="E37" s="7">
        <v>1698.6647869999999</v>
      </c>
      <c r="F37" s="7">
        <f t="shared" si="1"/>
        <v>1.8624649233701254</v>
      </c>
    </row>
    <row r="38" spans="1:6" x14ac:dyDescent="0.2">
      <c r="A38" s="7" t="s">
        <v>564</v>
      </c>
      <c r="B38" s="7" t="s">
        <v>560</v>
      </c>
      <c r="C38" s="7" t="s">
        <v>103</v>
      </c>
      <c r="D38" s="7">
        <v>15000</v>
      </c>
      <c r="E38" s="7">
        <v>1511.1423539</v>
      </c>
      <c r="F38" s="7">
        <f t="shared" si="1"/>
        <v>1.6568599348717261</v>
      </c>
    </row>
    <row r="39" spans="1:6" x14ac:dyDescent="0.2">
      <c r="A39" s="7" t="s">
        <v>567</v>
      </c>
      <c r="B39" s="7" t="s">
        <v>563</v>
      </c>
      <c r="C39" s="7" t="s">
        <v>31</v>
      </c>
      <c r="D39" s="7">
        <v>5370</v>
      </c>
      <c r="E39" s="7">
        <v>1360.8317113999999</v>
      </c>
      <c r="F39" s="7">
        <f t="shared" si="1"/>
        <v>1.4920550237392056</v>
      </c>
    </row>
    <row r="40" spans="1:6" x14ac:dyDescent="0.2">
      <c r="A40" s="7" t="s">
        <v>420</v>
      </c>
      <c r="B40" s="7" t="s">
        <v>421</v>
      </c>
      <c r="C40" s="7" t="s">
        <v>387</v>
      </c>
      <c r="D40" s="7">
        <v>13780000</v>
      </c>
      <c r="E40" s="7">
        <v>971.32924939999998</v>
      </c>
      <c r="F40" s="7">
        <f t="shared" si="1"/>
        <v>1.0649933229297774</v>
      </c>
    </row>
    <row r="41" spans="1:6" x14ac:dyDescent="0.2">
      <c r="A41" s="7" t="s">
        <v>422</v>
      </c>
      <c r="B41" s="7" t="s">
        <v>423</v>
      </c>
      <c r="C41" s="7" t="s">
        <v>53</v>
      </c>
      <c r="D41" s="7">
        <v>706969</v>
      </c>
      <c r="E41" s="7">
        <v>941.98572300000001</v>
      </c>
      <c r="F41" s="7">
        <f t="shared" si="1"/>
        <v>1.0328202367115693</v>
      </c>
    </row>
    <row r="42" spans="1:6" x14ac:dyDescent="0.2">
      <c r="A42" s="7" t="s">
        <v>565</v>
      </c>
      <c r="B42" s="7" t="s">
        <v>561</v>
      </c>
      <c r="C42" s="7" t="s">
        <v>103</v>
      </c>
      <c r="D42" s="7">
        <v>50000</v>
      </c>
      <c r="E42" s="7">
        <v>621.19846030000008</v>
      </c>
      <c r="F42" s="7">
        <f t="shared" si="1"/>
        <v>0.68109985655473504</v>
      </c>
    </row>
    <row r="43" spans="1:6" x14ac:dyDescent="0.2">
      <c r="A43" s="7" t="s">
        <v>416</v>
      </c>
      <c r="B43" s="7" t="s">
        <v>417</v>
      </c>
      <c r="C43" s="7" t="s">
        <v>53</v>
      </c>
      <c r="D43" s="7">
        <v>200000</v>
      </c>
      <c r="E43" s="7">
        <v>428.47366469999997</v>
      </c>
      <c r="F43" s="7">
        <f t="shared" si="1"/>
        <v>0.46979084819964678</v>
      </c>
    </row>
    <row r="44" spans="1:6" x14ac:dyDescent="0.2">
      <c r="A44" s="6" t="s">
        <v>149</v>
      </c>
      <c r="B44" s="7"/>
      <c r="C44" s="7"/>
      <c r="D44" s="7"/>
      <c r="E44" s="6">
        <f>SUM(E34:E43)</f>
        <v>18961.810121300001</v>
      </c>
      <c r="F44" s="6">
        <f>SUM(F34:F43)</f>
        <v>20.790273928558143</v>
      </c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6" t="s">
        <v>149</v>
      </c>
      <c r="B46" s="7"/>
      <c r="C46" s="7"/>
      <c r="D46" s="7"/>
      <c r="E46" s="26">
        <f>+E44+E30</f>
        <v>88468.186172300018</v>
      </c>
      <c r="F46" s="26">
        <f>+F44+F30</f>
        <v>96.999063523936258</v>
      </c>
    </row>
    <row r="47" spans="1:6" x14ac:dyDescent="0.2">
      <c r="A47" s="7"/>
      <c r="B47" s="7"/>
      <c r="C47" s="7"/>
      <c r="D47" s="7"/>
      <c r="E47" s="27"/>
      <c r="F47" s="27"/>
    </row>
    <row r="48" spans="1:6" x14ac:dyDescent="0.2">
      <c r="A48" s="6" t="s">
        <v>162</v>
      </c>
      <c r="B48" s="7"/>
      <c r="C48" s="7"/>
      <c r="D48" s="7"/>
      <c r="E48" s="26">
        <v>2737.01</v>
      </c>
      <c r="F48" s="6">
        <f t="shared" ref="F48" si="2">+E48/$E$50%</f>
        <v>3.0009364760636954</v>
      </c>
    </row>
    <row r="49" spans="1:6" x14ac:dyDescent="0.2">
      <c r="A49" s="7"/>
      <c r="B49" s="7"/>
      <c r="C49" s="7"/>
      <c r="D49" s="7"/>
      <c r="E49" s="27"/>
      <c r="F49" s="27"/>
    </row>
    <row r="50" spans="1:6" x14ac:dyDescent="0.2">
      <c r="A50" s="8" t="s">
        <v>163</v>
      </c>
      <c r="B50" s="5"/>
      <c r="C50" s="5"/>
      <c r="D50" s="5"/>
      <c r="E50" s="28">
        <f>+E46+E48</f>
        <v>91205.196172300013</v>
      </c>
      <c r="F50" s="28">
        <f>+F46+F48</f>
        <v>99.999999999999957</v>
      </c>
    </row>
    <row r="51" spans="1:6" x14ac:dyDescent="0.2">
      <c r="E51" s="22"/>
      <c r="F51" s="22"/>
    </row>
    <row r="52" spans="1:6" x14ac:dyDescent="0.2">
      <c r="A52" s="9" t="s">
        <v>164</v>
      </c>
    </row>
    <row r="53" spans="1:6" x14ac:dyDescent="0.2">
      <c r="A53" s="9" t="s">
        <v>165</v>
      </c>
    </row>
    <row r="54" spans="1:6" x14ac:dyDescent="0.2">
      <c r="A54" s="9" t="s">
        <v>166</v>
      </c>
    </row>
    <row r="55" spans="1:6" x14ac:dyDescent="0.2">
      <c r="A55" s="1" t="s">
        <v>167</v>
      </c>
      <c r="B55" s="10">
        <v>14.855623</v>
      </c>
    </row>
    <row r="56" spans="1:6" x14ac:dyDescent="0.2">
      <c r="A56" s="1" t="s">
        <v>168</v>
      </c>
      <c r="B56" s="10">
        <v>33.363078000000002</v>
      </c>
    </row>
    <row r="57" spans="1:6" x14ac:dyDescent="0.2">
      <c r="A57" s="1" t="s">
        <v>169</v>
      </c>
      <c r="B57" s="10">
        <v>14.585141200000001</v>
      </c>
    </row>
    <row r="58" spans="1:6" x14ac:dyDescent="0.2">
      <c r="A58" s="1" t="s">
        <v>170</v>
      </c>
      <c r="B58" s="10">
        <v>32.8246532</v>
      </c>
    </row>
    <row r="60" spans="1:6" x14ac:dyDescent="0.2">
      <c r="A60" s="9" t="s">
        <v>171</v>
      </c>
    </row>
    <row r="61" spans="1:6" x14ac:dyDescent="0.2">
      <c r="A61" s="1" t="s">
        <v>167</v>
      </c>
      <c r="B61" s="10">
        <v>14.7447485</v>
      </c>
    </row>
    <row r="62" spans="1:6" x14ac:dyDescent="0.2">
      <c r="A62" s="1" t="s">
        <v>168</v>
      </c>
      <c r="B62" s="10">
        <v>34.856434200000002</v>
      </c>
    </row>
    <row r="63" spans="1:6" x14ac:dyDescent="0.2">
      <c r="A63" s="1" t="s">
        <v>169</v>
      </c>
      <c r="B63" s="10">
        <v>14.4193032</v>
      </c>
    </row>
    <row r="64" spans="1:6" x14ac:dyDescent="0.2">
      <c r="A64" s="1" t="s">
        <v>170</v>
      </c>
      <c r="B64" s="10">
        <v>34.183891600000003</v>
      </c>
    </row>
    <row r="66" spans="1:2" x14ac:dyDescent="0.2">
      <c r="A66" s="9" t="s">
        <v>172</v>
      </c>
      <c r="B66" s="11"/>
    </row>
    <row r="67" spans="1:2" x14ac:dyDescent="0.2">
      <c r="A67" s="13" t="s">
        <v>547</v>
      </c>
      <c r="B67" s="14" t="s">
        <v>548</v>
      </c>
    </row>
    <row r="68" spans="1:2" x14ac:dyDescent="0.2">
      <c r="A68" s="15" t="s">
        <v>549</v>
      </c>
      <c r="B68" s="16">
        <v>0.7</v>
      </c>
    </row>
    <row r="69" spans="1:2" x14ac:dyDescent="0.2">
      <c r="A69" s="15" t="s">
        <v>550</v>
      </c>
      <c r="B69" s="16">
        <v>0.7</v>
      </c>
    </row>
    <row r="71" spans="1:2" x14ac:dyDescent="0.2">
      <c r="A71" s="9" t="s">
        <v>174</v>
      </c>
      <c r="B71" s="12">
        <v>7.6330168121302042E-2</v>
      </c>
    </row>
  </sheetData>
  <sortState ref="A35:F44">
    <sortCondition descending="1" ref="F35:F44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4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391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96</v>
      </c>
      <c r="B8" s="7" t="s">
        <v>97</v>
      </c>
      <c r="C8" s="7" t="s">
        <v>11</v>
      </c>
      <c r="D8" s="7">
        <v>19500000</v>
      </c>
      <c r="E8" s="7">
        <v>42666</v>
      </c>
      <c r="F8" s="7">
        <v>8.9341012988704911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3250000</v>
      </c>
      <c r="E9" s="7">
        <v>38234.625</v>
      </c>
      <c r="F9" s="7">
        <v>8.0061878984279335</v>
      </c>
    </row>
    <row r="10" spans="1:6" x14ac:dyDescent="0.2">
      <c r="A10" s="7" t="s">
        <v>32</v>
      </c>
      <c r="B10" s="7" t="s">
        <v>33</v>
      </c>
      <c r="C10" s="7" t="s">
        <v>11</v>
      </c>
      <c r="D10" s="7">
        <v>7000000</v>
      </c>
      <c r="E10" s="7">
        <v>37345</v>
      </c>
      <c r="F10" s="7">
        <v>7.8199037408315411</v>
      </c>
    </row>
    <row r="11" spans="1:6" x14ac:dyDescent="0.2">
      <c r="A11" s="7" t="s">
        <v>12</v>
      </c>
      <c r="B11" s="7" t="s">
        <v>13</v>
      </c>
      <c r="C11" s="7" t="s">
        <v>11</v>
      </c>
      <c r="D11" s="7">
        <v>15500000</v>
      </c>
      <c r="E11" s="7">
        <v>37285.25</v>
      </c>
      <c r="F11" s="7">
        <v>7.8073923136387515</v>
      </c>
    </row>
    <row r="12" spans="1:6" x14ac:dyDescent="0.2">
      <c r="A12" s="7" t="s">
        <v>87</v>
      </c>
      <c r="B12" s="7" t="s">
        <v>88</v>
      </c>
      <c r="C12" s="7" t="s">
        <v>36</v>
      </c>
      <c r="D12" s="7">
        <v>7201065</v>
      </c>
      <c r="E12" s="7">
        <v>22287.296180000001</v>
      </c>
      <c r="F12" s="7">
        <v>4.6668767109653908</v>
      </c>
    </row>
    <row r="13" spans="1:6" x14ac:dyDescent="0.2">
      <c r="A13" s="7" t="s">
        <v>279</v>
      </c>
      <c r="B13" s="7" t="s">
        <v>557</v>
      </c>
      <c r="C13" s="7" t="s">
        <v>36</v>
      </c>
      <c r="D13" s="7">
        <v>7500000</v>
      </c>
      <c r="E13" s="7">
        <v>21881.25</v>
      </c>
      <c r="F13" s="7">
        <v>4.5818521550159366</v>
      </c>
    </row>
    <row r="14" spans="1:6" x14ac:dyDescent="0.2">
      <c r="A14" s="7" t="s">
        <v>24</v>
      </c>
      <c r="B14" s="7" t="s">
        <v>25</v>
      </c>
      <c r="C14" s="7" t="s">
        <v>26</v>
      </c>
      <c r="D14" s="7">
        <v>1350000</v>
      </c>
      <c r="E14" s="7">
        <v>20202.75</v>
      </c>
      <c r="F14" s="7">
        <v>4.2303805141273108</v>
      </c>
    </row>
    <row r="15" spans="1:6" x14ac:dyDescent="0.2">
      <c r="A15" s="7" t="s">
        <v>17</v>
      </c>
      <c r="B15" s="7" t="s">
        <v>18</v>
      </c>
      <c r="C15" s="7" t="s">
        <v>19</v>
      </c>
      <c r="D15" s="7">
        <v>5500000</v>
      </c>
      <c r="E15" s="7">
        <v>20174</v>
      </c>
      <c r="F15" s="7">
        <v>4.2243603713358011</v>
      </c>
    </row>
    <row r="16" spans="1:6" x14ac:dyDescent="0.2">
      <c r="A16" s="7" t="s">
        <v>282</v>
      </c>
      <c r="B16" s="7" t="s">
        <v>283</v>
      </c>
      <c r="C16" s="7" t="s">
        <v>86</v>
      </c>
      <c r="D16" s="7">
        <v>2027018</v>
      </c>
      <c r="E16" s="7">
        <v>16832.357469999999</v>
      </c>
      <c r="F16" s="7">
        <v>3.5246328865086816</v>
      </c>
    </row>
    <row r="17" spans="1:6" x14ac:dyDescent="0.2">
      <c r="A17" s="7" t="s">
        <v>132</v>
      </c>
      <c r="B17" s="7" t="s">
        <v>133</v>
      </c>
      <c r="C17" s="7" t="s">
        <v>19</v>
      </c>
      <c r="D17" s="7">
        <v>15000000</v>
      </c>
      <c r="E17" s="7">
        <v>15990</v>
      </c>
      <c r="F17" s="7">
        <v>3.3482463734340966</v>
      </c>
    </row>
    <row r="18" spans="1:6" x14ac:dyDescent="0.2">
      <c r="A18" s="7" t="s">
        <v>42</v>
      </c>
      <c r="B18" s="7" t="s">
        <v>43</v>
      </c>
      <c r="C18" s="7" t="s">
        <v>36</v>
      </c>
      <c r="D18" s="7">
        <v>1050000</v>
      </c>
      <c r="E18" s="7">
        <v>15014.475</v>
      </c>
      <c r="F18" s="7">
        <v>3.1439750761580303</v>
      </c>
    </row>
    <row r="19" spans="1:6" x14ac:dyDescent="0.2">
      <c r="A19" s="7" t="s">
        <v>344</v>
      </c>
      <c r="B19" s="7" t="s">
        <v>345</v>
      </c>
      <c r="C19" s="7" t="s">
        <v>16</v>
      </c>
      <c r="D19" s="7">
        <v>2275439</v>
      </c>
      <c r="E19" s="7">
        <v>11508.032740000001</v>
      </c>
      <c r="F19" s="7">
        <v>2.4097391424056194</v>
      </c>
    </row>
    <row r="20" spans="1:6" x14ac:dyDescent="0.2">
      <c r="A20" s="7" t="s">
        <v>101</v>
      </c>
      <c r="B20" s="7" t="s">
        <v>102</v>
      </c>
      <c r="C20" s="7" t="s">
        <v>103</v>
      </c>
      <c r="D20" s="7">
        <v>7600000</v>
      </c>
      <c r="E20" s="7">
        <v>10845.2</v>
      </c>
      <c r="F20" s="7">
        <v>2.2709444383469335</v>
      </c>
    </row>
    <row r="21" spans="1:6" x14ac:dyDescent="0.2">
      <c r="A21" s="7" t="s">
        <v>46</v>
      </c>
      <c r="B21" s="7" t="s">
        <v>47</v>
      </c>
      <c r="C21" s="7" t="s">
        <v>48</v>
      </c>
      <c r="D21" s="7">
        <v>275000</v>
      </c>
      <c r="E21" s="7">
        <v>9380.25</v>
      </c>
      <c r="F21" s="7">
        <v>1.9641893711322818</v>
      </c>
    </row>
    <row r="22" spans="1:6" x14ac:dyDescent="0.2">
      <c r="A22" s="7" t="s">
        <v>270</v>
      </c>
      <c r="B22" s="7" t="s">
        <v>271</v>
      </c>
      <c r="C22" s="7" t="s">
        <v>11</v>
      </c>
      <c r="D22" s="7">
        <v>5750000</v>
      </c>
      <c r="E22" s="7">
        <v>8852.125</v>
      </c>
      <c r="F22" s="7">
        <v>1.8536019655056473</v>
      </c>
    </row>
    <row r="23" spans="1:6" x14ac:dyDescent="0.2">
      <c r="A23" s="7" t="s">
        <v>61</v>
      </c>
      <c r="B23" s="7" t="s">
        <v>62</v>
      </c>
      <c r="C23" s="7" t="s">
        <v>11</v>
      </c>
      <c r="D23" s="7">
        <v>15000000</v>
      </c>
      <c r="E23" s="7">
        <v>8640</v>
      </c>
      <c r="F23" s="7">
        <v>1.8091837815178609</v>
      </c>
    </row>
    <row r="24" spans="1:6" x14ac:dyDescent="0.2">
      <c r="A24" s="7" t="s">
        <v>89</v>
      </c>
      <c r="B24" s="7" t="s">
        <v>90</v>
      </c>
      <c r="C24" s="7" t="s">
        <v>73</v>
      </c>
      <c r="D24" s="7">
        <v>575000</v>
      </c>
      <c r="E24" s="7">
        <v>7964.6125000000002</v>
      </c>
      <c r="F24" s="7">
        <v>1.667760157531762</v>
      </c>
    </row>
    <row r="25" spans="1:6" x14ac:dyDescent="0.2">
      <c r="A25" s="7" t="s">
        <v>272</v>
      </c>
      <c r="B25" s="7" t="s">
        <v>273</v>
      </c>
      <c r="C25" s="7" t="s">
        <v>41</v>
      </c>
      <c r="D25" s="7">
        <v>1700000</v>
      </c>
      <c r="E25" s="7">
        <v>7497</v>
      </c>
      <c r="F25" s="7">
        <v>1.5698438437545603</v>
      </c>
    </row>
    <row r="26" spans="1:6" x14ac:dyDescent="0.2">
      <c r="A26" s="7" t="s">
        <v>286</v>
      </c>
      <c r="B26" s="7" t="s">
        <v>287</v>
      </c>
      <c r="C26" s="7" t="s">
        <v>48</v>
      </c>
      <c r="D26" s="7">
        <v>4000000</v>
      </c>
      <c r="E26" s="7">
        <v>7336</v>
      </c>
      <c r="F26" s="7">
        <v>1.5361310441221097</v>
      </c>
    </row>
    <row r="27" spans="1:6" x14ac:dyDescent="0.2">
      <c r="A27" s="7" t="s">
        <v>306</v>
      </c>
      <c r="B27" s="7" t="s">
        <v>307</v>
      </c>
      <c r="C27" s="7" t="s">
        <v>31</v>
      </c>
      <c r="D27" s="7">
        <v>160000</v>
      </c>
      <c r="E27" s="7">
        <v>7115.92</v>
      </c>
      <c r="F27" s="7">
        <v>1.4900471127984463</v>
      </c>
    </row>
    <row r="28" spans="1:6" x14ac:dyDescent="0.2">
      <c r="A28" s="7" t="s">
        <v>288</v>
      </c>
      <c r="B28" s="7" t="s">
        <v>289</v>
      </c>
      <c r="C28" s="7" t="s">
        <v>36</v>
      </c>
      <c r="D28" s="7">
        <v>165000</v>
      </c>
      <c r="E28" s="7">
        <v>6908.88</v>
      </c>
      <c r="F28" s="7">
        <v>1.4466937088487404</v>
      </c>
    </row>
    <row r="29" spans="1:6" x14ac:dyDescent="0.2">
      <c r="A29" s="7" t="s">
        <v>310</v>
      </c>
      <c r="B29" s="7" t="s">
        <v>311</v>
      </c>
      <c r="C29" s="7" t="s">
        <v>73</v>
      </c>
      <c r="D29" s="7">
        <v>150000</v>
      </c>
      <c r="E29" s="7">
        <v>6186.6</v>
      </c>
      <c r="F29" s="7">
        <v>1.2954509702243517</v>
      </c>
    </row>
    <row r="30" spans="1:6" x14ac:dyDescent="0.2">
      <c r="A30" s="7" t="s">
        <v>292</v>
      </c>
      <c r="B30" s="7" t="s">
        <v>293</v>
      </c>
      <c r="C30" s="7" t="s">
        <v>294</v>
      </c>
      <c r="D30" s="7">
        <v>150000</v>
      </c>
      <c r="E30" s="7">
        <v>5849.4750000000004</v>
      </c>
      <c r="F30" s="7">
        <v>1.2248582523604385</v>
      </c>
    </row>
    <row r="31" spans="1:6" x14ac:dyDescent="0.2">
      <c r="A31" s="7" t="s">
        <v>260</v>
      </c>
      <c r="B31" s="7" t="s">
        <v>261</v>
      </c>
      <c r="C31" s="7" t="s">
        <v>36</v>
      </c>
      <c r="D31" s="7">
        <v>200000</v>
      </c>
      <c r="E31" s="7">
        <v>5379.9</v>
      </c>
      <c r="F31" s="7">
        <v>1.1265309984013818</v>
      </c>
    </row>
    <row r="32" spans="1:6" x14ac:dyDescent="0.2">
      <c r="A32" s="7" t="s">
        <v>39</v>
      </c>
      <c r="B32" s="7" t="s">
        <v>40</v>
      </c>
      <c r="C32" s="7" t="s">
        <v>41</v>
      </c>
      <c r="D32" s="7">
        <v>450000</v>
      </c>
      <c r="E32" s="7">
        <v>4824.6750000000002</v>
      </c>
      <c r="F32" s="7">
        <v>1.0102689538304033</v>
      </c>
    </row>
    <row r="33" spans="1:6" x14ac:dyDescent="0.2">
      <c r="A33" s="7" t="s">
        <v>124</v>
      </c>
      <c r="B33" s="7" t="s">
        <v>125</v>
      </c>
      <c r="C33" s="7" t="s">
        <v>93</v>
      </c>
      <c r="D33" s="7">
        <v>2705684</v>
      </c>
      <c r="E33" s="7">
        <v>4808.0004680000002</v>
      </c>
      <c r="F33" s="7">
        <v>1.0067773690087829</v>
      </c>
    </row>
    <row r="34" spans="1:6" x14ac:dyDescent="0.2">
      <c r="A34" s="7" t="s">
        <v>136</v>
      </c>
      <c r="B34" s="7" t="s">
        <v>137</v>
      </c>
      <c r="C34" s="7" t="s">
        <v>11</v>
      </c>
      <c r="D34" s="7">
        <v>4500000</v>
      </c>
      <c r="E34" s="7">
        <v>4765.5</v>
      </c>
      <c r="F34" s="7">
        <v>0.997877929493445</v>
      </c>
    </row>
    <row r="35" spans="1:6" x14ac:dyDescent="0.2">
      <c r="A35" s="7" t="s">
        <v>290</v>
      </c>
      <c r="B35" s="7" t="s">
        <v>291</v>
      </c>
      <c r="C35" s="7" t="s">
        <v>48</v>
      </c>
      <c r="D35" s="7">
        <v>1230533</v>
      </c>
      <c r="E35" s="7">
        <v>4748.0115809999998</v>
      </c>
      <c r="F35" s="7">
        <v>0.99421591976900181</v>
      </c>
    </row>
    <row r="36" spans="1:6" x14ac:dyDescent="0.2">
      <c r="A36" s="7" t="s">
        <v>299</v>
      </c>
      <c r="B36" s="7" t="s">
        <v>300</v>
      </c>
      <c r="C36" s="7" t="s">
        <v>572</v>
      </c>
      <c r="D36" s="7">
        <v>4000000</v>
      </c>
      <c r="E36" s="7">
        <v>4518</v>
      </c>
      <c r="F36" s="7">
        <v>0.94605235241871466</v>
      </c>
    </row>
    <row r="37" spans="1:6" x14ac:dyDescent="0.2">
      <c r="A37" s="7" t="s">
        <v>308</v>
      </c>
      <c r="B37" s="7" t="s">
        <v>309</v>
      </c>
      <c r="C37" s="7" t="s">
        <v>73</v>
      </c>
      <c r="D37" s="7">
        <v>3500000</v>
      </c>
      <c r="E37" s="7">
        <v>3925.25</v>
      </c>
      <c r="F37" s="7">
        <v>0.82193271277812308</v>
      </c>
    </row>
    <row r="38" spans="1:6" x14ac:dyDescent="0.2">
      <c r="A38" s="7" t="s">
        <v>378</v>
      </c>
      <c r="B38" s="7" t="s">
        <v>379</v>
      </c>
      <c r="C38" s="7" t="s">
        <v>119</v>
      </c>
      <c r="D38" s="7">
        <v>1000000</v>
      </c>
      <c r="E38" s="7">
        <v>3851.5</v>
      </c>
      <c r="F38" s="7">
        <v>0.80648973779120836</v>
      </c>
    </row>
    <row r="39" spans="1:6" x14ac:dyDescent="0.2">
      <c r="A39" s="7" t="s">
        <v>389</v>
      </c>
      <c r="B39" s="7" t="s">
        <v>390</v>
      </c>
      <c r="C39" s="7" t="s">
        <v>16</v>
      </c>
      <c r="D39" s="7">
        <v>1500000</v>
      </c>
      <c r="E39" s="7">
        <v>3435</v>
      </c>
      <c r="F39" s="7">
        <v>0.71927619091595507</v>
      </c>
    </row>
    <row r="40" spans="1:6" x14ac:dyDescent="0.2">
      <c r="A40" s="7" t="s">
        <v>314</v>
      </c>
      <c r="B40" s="7" t="s">
        <v>315</v>
      </c>
      <c r="C40" s="7" t="s">
        <v>202</v>
      </c>
      <c r="D40" s="7">
        <v>2058000</v>
      </c>
      <c r="E40" s="7">
        <v>2780.3580000000002</v>
      </c>
      <c r="F40" s="7">
        <v>0.58219659727007367</v>
      </c>
    </row>
    <row r="41" spans="1:6" x14ac:dyDescent="0.2">
      <c r="A41" s="7" t="s">
        <v>312</v>
      </c>
      <c r="B41" s="7" t="s">
        <v>313</v>
      </c>
      <c r="C41" s="7" t="s">
        <v>73</v>
      </c>
      <c r="D41" s="7">
        <v>450000</v>
      </c>
      <c r="E41" s="7">
        <v>2550.375</v>
      </c>
      <c r="F41" s="7">
        <v>0.53403901467460813</v>
      </c>
    </row>
    <row r="42" spans="1:6" x14ac:dyDescent="0.2">
      <c r="A42" s="7" t="s">
        <v>342</v>
      </c>
      <c r="B42" s="7" t="s">
        <v>343</v>
      </c>
      <c r="C42" s="7" t="s">
        <v>53</v>
      </c>
      <c r="D42" s="7">
        <v>100000</v>
      </c>
      <c r="E42" s="7">
        <v>2500.15</v>
      </c>
      <c r="F42" s="7">
        <v>0.52352208696318059</v>
      </c>
    </row>
    <row r="43" spans="1:6" x14ac:dyDescent="0.2">
      <c r="A43" s="7" t="s">
        <v>66</v>
      </c>
      <c r="B43" s="7" t="s">
        <v>67</v>
      </c>
      <c r="C43" s="7" t="s">
        <v>68</v>
      </c>
      <c r="D43" s="7">
        <v>272456</v>
      </c>
      <c r="E43" s="7">
        <v>444.10327999999998</v>
      </c>
      <c r="F43" s="7">
        <v>9.2993570774870984E-2</v>
      </c>
    </row>
    <row r="44" spans="1:6" x14ac:dyDescent="0.2">
      <c r="A44" s="6" t="s">
        <v>149</v>
      </c>
      <c r="B44" s="7"/>
      <c r="C44" s="7"/>
      <c r="D44" s="7"/>
      <c r="E44" s="6">
        <f xml:space="preserve"> SUM(E8:E43)</f>
        <v>434527.92221899994</v>
      </c>
      <c r="F44" s="6">
        <f>SUM(F8:F43)</f>
        <v>90.98852656195244</v>
      </c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6" t="s">
        <v>159</v>
      </c>
      <c r="B46" s="7"/>
      <c r="C46" s="7"/>
      <c r="D46" s="7"/>
      <c r="E46" s="7"/>
      <c r="F46" s="7"/>
    </row>
    <row r="47" spans="1:6" x14ac:dyDescent="0.2">
      <c r="A47" s="7" t="s">
        <v>160</v>
      </c>
      <c r="B47" s="7" t="s">
        <v>161</v>
      </c>
      <c r="C47" s="7" t="s">
        <v>16</v>
      </c>
      <c r="D47" s="7">
        <v>375000</v>
      </c>
      <c r="E47" s="7">
        <v>14457.32885</v>
      </c>
      <c r="F47" s="7">
        <v>3.0273107499410026</v>
      </c>
    </row>
    <row r="48" spans="1:6" x14ac:dyDescent="0.2">
      <c r="A48" s="6" t="s">
        <v>149</v>
      </c>
      <c r="B48" s="7"/>
      <c r="C48" s="7"/>
      <c r="D48" s="7"/>
      <c r="E48" s="6">
        <f>SUM(E47:E47)</f>
        <v>14457.32885</v>
      </c>
      <c r="F48" s="6">
        <f>SUM(F47:F47)</f>
        <v>3.0273107499410026</v>
      </c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6" t="s">
        <v>149</v>
      </c>
      <c r="B50" s="7"/>
      <c r="C50" s="7"/>
      <c r="D50" s="7"/>
      <c r="E50" s="26">
        <v>448985.25106899993</v>
      </c>
      <c r="F50" s="26">
        <v>94.015837311893449</v>
      </c>
    </row>
    <row r="51" spans="1:6" x14ac:dyDescent="0.2">
      <c r="A51" s="7"/>
      <c r="B51" s="7"/>
      <c r="C51" s="7"/>
      <c r="D51" s="7"/>
      <c r="E51" s="27"/>
      <c r="F51" s="27"/>
    </row>
    <row r="52" spans="1:6" x14ac:dyDescent="0.2">
      <c r="A52" s="6" t="s">
        <v>162</v>
      </c>
      <c r="B52" s="7"/>
      <c r="C52" s="7"/>
      <c r="D52" s="7"/>
      <c r="E52" s="26">
        <v>28578.1721865</v>
      </c>
      <c r="F52" s="26">
        <v>5.98</v>
      </c>
    </row>
    <row r="53" spans="1:6" x14ac:dyDescent="0.2">
      <c r="A53" s="7"/>
      <c r="B53" s="7"/>
      <c r="C53" s="7"/>
      <c r="D53" s="7"/>
      <c r="E53" s="27"/>
      <c r="F53" s="27"/>
    </row>
    <row r="54" spans="1:6" x14ac:dyDescent="0.2">
      <c r="A54" s="8" t="s">
        <v>163</v>
      </c>
      <c r="B54" s="5"/>
      <c r="C54" s="5"/>
      <c r="D54" s="5"/>
      <c r="E54" s="28">
        <v>477563.42325549992</v>
      </c>
      <c r="F54" s="28">
        <f xml:space="preserve"> ROUND(SUM(F50:F53),2)</f>
        <v>100</v>
      </c>
    </row>
    <row r="55" spans="1:6" x14ac:dyDescent="0.2">
      <c r="E55" s="22"/>
      <c r="F55" s="22"/>
    </row>
    <row r="56" spans="1:6" x14ac:dyDescent="0.2">
      <c r="A56" s="9" t="s">
        <v>164</v>
      </c>
      <c r="E56" s="22"/>
      <c r="F56" s="22"/>
    </row>
    <row r="57" spans="1:6" x14ac:dyDescent="0.2">
      <c r="A57" s="9" t="s">
        <v>165</v>
      </c>
    </row>
    <row r="58" spans="1:6" x14ac:dyDescent="0.2">
      <c r="A58" s="9" t="s">
        <v>166</v>
      </c>
    </row>
    <row r="59" spans="1:6" x14ac:dyDescent="0.2">
      <c r="A59" s="1" t="s">
        <v>167</v>
      </c>
      <c r="B59" s="10">
        <v>22.7482495</v>
      </c>
    </row>
    <row r="60" spans="1:6" x14ac:dyDescent="0.2">
      <c r="A60" s="1" t="s">
        <v>168</v>
      </c>
      <c r="B60" s="10">
        <v>29.772227099999999</v>
      </c>
    </row>
    <row r="61" spans="1:6" x14ac:dyDescent="0.2">
      <c r="A61" s="1" t="s">
        <v>169</v>
      </c>
      <c r="B61" s="10">
        <v>22.022149599999999</v>
      </c>
    </row>
    <row r="62" spans="1:6" x14ac:dyDescent="0.2">
      <c r="A62" s="1" t="s">
        <v>170</v>
      </c>
      <c r="B62" s="10">
        <v>28.908674099999999</v>
      </c>
    </row>
    <row r="64" spans="1:6" x14ac:dyDescent="0.2">
      <c r="A64" s="9" t="s">
        <v>171</v>
      </c>
    </row>
    <row r="65" spans="1:2" x14ac:dyDescent="0.2">
      <c r="A65" s="1" t="s">
        <v>167</v>
      </c>
      <c r="B65" s="10">
        <v>23.7354746</v>
      </c>
    </row>
    <row r="66" spans="1:2" x14ac:dyDescent="0.2">
      <c r="A66" s="1" t="s">
        <v>168</v>
      </c>
      <c r="B66" s="10">
        <v>31.064198099999999</v>
      </c>
    </row>
    <row r="67" spans="1:2" x14ac:dyDescent="0.2">
      <c r="A67" s="1" t="s">
        <v>169</v>
      </c>
      <c r="B67" s="10">
        <v>22.8353824</v>
      </c>
    </row>
    <row r="68" spans="1:2" x14ac:dyDescent="0.2">
      <c r="A68" s="1" t="s">
        <v>170</v>
      </c>
      <c r="B68" s="10">
        <v>29.976168999999999</v>
      </c>
    </row>
    <row r="70" spans="1:2" x14ac:dyDescent="0.2">
      <c r="A70" s="9" t="s">
        <v>172</v>
      </c>
      <c r="B70" s="11" t="s">
        <v>173</v>
      </c>
    </row>
    <row r="72" spans="1:2" x14ac:dyDescent="0.2">
      <c r="A72" s="9" t="s">
        <v>174</v>
      </c>
      <c r="B72" s="12">
        <v>0.18095763646648699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388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154517</v>
      </c>
      <c r="E8" s="7">
        <v>1817.815247</v>
      </c>
      <c r="F8" s="7">
        <v>7.6888218261493471</v>
      </c>
    </row>
    <row r="9" spans="1:6" x14ac:dyDescent="0.2">
      <c r="A9" s="7" t="s">
        <v>14</v>
      </c>
      <c r="B9" s="7" t="s">
        <v>15</v>
      </c>
      <c r="C9" s="7" t="s">
        <v>16</v>
      </c>
      <c r="D9" s="7">
        <v>154709</v>
      </c>
      <c r="E9" s="7">
        <v>1811.3329719999999</v>
      </c>
      <c r="F9" s="7">
        <v>7.6614037166437985</v>
      </c>
    </row>
    <row r="10" spans="1:6" x14ac:dyDescent="0.2">
      <c r="A10" s="7" t="s">
        <v>104</v>
      </c>
      <c r="B10" s="7" t="s">
        <v>105</v>
      </c>
      <c r="C10" s="7" t="s">
        <v>53</v>
      </c>
      <c r="D10" s="7">
        <v>435951</v>
      </c>
      <c r="E10" s="7">
        <v>1606.043484</v>
      </c>
      <c r="F10" s="7">
        <v>6.7930897894620532</v>
      </c>
    </row>
    <row r="11" spans="1:6" x14ac:dyDescent="0.2">
      <c r="A11" s="7" t="s">
        <v>91</v>
      </c>
      <c r="B11" s="7" t="s">
        <v>92</v>
      </c>
      <c r="C11" s="7" t="s">
        <v>93</v>
      </c>
      <c r="D11" s="7">
        <v>122156</v>
      </c>
      <c r="E11" s="7">
        <v>1531.347616</v>
      </c>
      <c r="F11" s="7">
        <v>6.4771483200803903</v>
      </c>
    </row>
    <row r="12" spans="1:6" x14ac:dyDescent="0.2">
      <c r="A12" s="7" t="s">
        <v>258</v>
      </c>
      <c r="B12" s="7" t="s">
        <v>259</v>
      </c>
      <c r="C12" s="7" t="s">
        <v>41</v>
      </c>
      <c r="D12" s="7">
        <v>127818</v>
      </c>
      <c r="E12" s="7">
        <v>1238.748147</v>
      </c>
      <c r="F12" s="7">
        <v>5.2395389495573204</v>
      </c>
    </row>
    <row r="13" spans="1:6" x14ac:dyDescent="0.2">
      <c r="A13" s="7" t="s">
        <v>12</v>
      </c>
      <c r="B13" s="7" t="s">
        <v>13</v>
      </c>
      <c r="C13" s="7" t="s">
        <v>11</v>
      </c>
      <c r="D13" s="7">
        <v>448975</v>
      </c>
      <c r="E13" s="7">
        <v>1080.0093629999999</v>
      </c>
      <c r="F13" s="7">
        <v>4.568120757257601</v>
      </c>
    </row>
    <row r="14" spans="1:6" x14ac:dyDescent="0.2">
      <c r="A14" s="7" t="s">
        <v>106</v>
      </c>
      <c r="B14" s="7" t="s">
        <v>107</v>
      </c>
      <c r="C14" s="7" t="s">
        <v>16</v>
      </c>
      <c r="D14" s="7">
        <v>41158</v>
      </c>
      <c r="E14" s="7">
        <v>1050.8048980000001</v>
      </c>
      <c r="F14" s="7">
        <v>4.4445944922625245</v>
      </c>
    </row>
    <row r="15" spans="1:6" x14ac:dyDescent="0.2">
      <c r="A15" s="7" t="s">
        <v>24</v>
      </c>
      <c r="B15" s="7" t="s">
        <v>25</v>
      </c>
      <c r="C15" s="7" t="s">
        <v>26</v>
      </c>
      <c r="D15" s="7">
        <v>63375</v>
      </c>
      <c r="E15" s="7">
        <v>948.40687500000001</v>
      </c>
      <c r="F15" s="7">
        <v>4.0114810856628793</v>
      </c>
    </row>
    <row r="16" spans="1:6" x14ac:dyDescent="0.2">
      <c r="A16" s="7" t="s">
        <v>32</v>
      </c>
      <c r="B16" s="7" t="s">
        <v>33</v>
      </c>
      <c r="C16" s="7" t="s">
        <v>11</v>
      </c>
      <c r="D16" s="7">
        <v>129070</v>
      </c>
      <c r="E16" s="7">
        <v>688.58844999999997</v>
      </c>
      <c r="F16" s="7">
        <v>2.9125258534011782</v>
      </c>
    </row>
    <row r="17" spans="1:6" x14ac:dyDescent="0.2">
      <c r="A17" s="7" t="s">
        <v>34</v>
      </c>
      <c r="B17" s="7" t="s">
        <v>35</v>
      </c>
      <c r="C17" s="7" t="s">
        <v>36</v>
      </c>
      <c r="D17" s="7">
        <v>149780</v>
      </c>
      <c r="E17" s="7">
        <v>687.86464999999998</v>
      </c>
      <c r="F17" s="7">
        <v>2.9094643930866875</v>
      </c>
    </row>
    <row r="18" spans="1:6" x14ac:dyDescent="0.2">
      <c r="A18" s="7" t="s">
        <v>69</v>
      </c>
      <c r="B18" s="7" t="s">
        <v>70</v>
      </c>
      <c r="C18" s="7" t="s">
        <v>31</v>
      </c>
      <c r="D18" s="7">
        <v>83830</v>
      </c>
      <c r="E18" s="7">
        <v>639.70672999999999</v>
      </c>
      <c r="F18" s="7">
        <v>2.7057706090186775</v>
      </c>
    </row>
    <row r="19" spans="1:6" x14ac:dyDescent="0.2">
      <c r="A19" s="7" t="s">
        <v>27</v>
      </c>
      <c r="B19" s="7" t="s">
        <v>28</v>
      </c>
      <c r="C19" s="7" t="s">
        <v>11</v>
      </c>
      <c r="D19" s="7">
        <v>82369</v>
      </c>
      <c r="E19" s="7">
        <v>628.76376149999999</v>
      </c>
      <c r="F19" s="7">
        <v>2.6594850829265613</v>
      </c>
    </row>
    <row r="20" spans="1:6" x14ac:dyDescent="0.2">
      <c r="A20" s="7" t="s">
        <v>96</v>
      </c>
      <c r="B20" s="7" t="s">
        <v>97</v>
      </c>
      <c r="C20" s="7" t="s">
        <v>11</v>
      </c>
      <c r="D20" s="7">
        <v>240118</v>
      </c>
      <c r="E20" s="7">
        <v>525.37818400000003</v>
      </c>
      <c r="F20" s="7">
        <v>2.2221946123449521</v>
      </c>
    </row>
    <row r="21" spans="1:6" x14ac:dyDescent="0.2">
      <c r="A21" s="7" t="s">
        <v>42</v>
      </c>
      <c r="B21" s="7" t="s">
        <v>43</v>
      </c>
      <c r="C21" s="7" t="s">
        <v>36</v>
      </c>
      <c r="D21" s="7">
        <v>35995</v>
      </c>
      <c r="E21" s="7">
        <v>514.71050249999996</v>
      </c>
      <c r="F21" s="7">
        <v>2.1770734689906019</v>
      </c>
    </row>
    <row r="22" spans="1:6" x14ac:dyDescent="0.2">
      <c r="A22" s="7" t="s">
        <v>128</v>
      </c>
      <c r="B22" s="7" t="s">
        <v>129</v>
      </c>
      <c r="C22" s="7" t="s">
        <v>53</v>
      </c>
      <c r="D22" s="7">
        <v>55363</v>
      </c>
      <c r="E22" s="7">
        <v>497.46423650000003</v>
      </c>
      <c r="F22" s="7">
        <v>2.1041268553788961</v>
      </c>
    </row>
    <row r="23" spans="1:6" x14ac:dyDescent="0.2">
      <c r="A23" s="7" t="s">
        <v>288</v>
      </c>
      <c r="B23" s="7" t="s">
        <v>289</v>
      </c>
      <c r="C23" s="7" t="s">
        <v>36</v>
      </c>
      <c r="D23" s="7">
        <v>10301</v>
      </c>
      <c r="E23" s="7">
        <v>431.32347199999998</v>
      </c>
      <c r="F23" s="7">
        <v>1.8243709481022508</v>
      </c>
    </row>
    <row r="24" spans="1:6" x14ac:dyDescent="0.2">
      <c r="A24" s="7" t="s">
        <v>20</v>
      </c>
      <c r="B24" s="7" t="s">
        <v>21</v>
      </c>
      <c r="C24" s="7" t="s">
        <v>11</v>
      </c>
      <c r="D24" s="7">
        <v>37747</v>
      </c>
      <c r="E24" s="7">
        <v>419.59565199999997</v>
      </c>
      <c r="F24" s="7">
        <v>1.7747657318747123</v>
      </c>
    </row>
    <row r="25" spans="1:6" x14ac:dyDescent="0.2">
      <c r="A25" s="7" t="s">
        <v>17</v>
      </c>
      <c r="B25" s="7" t="s">
        <v>18</v>
      </c>
      <c r="C25" s="7" t="s">
        <v>19</v>
      </c>
      <c r="D25" s="7">
        <v>102039</v>
      </c>
      <c r="E25" s="7">
        <v>374.27905199999998</v>
      </c>
      <c r="F25" s="7">
        <v>1.5830898925715118</v>
      </c>
    </row>
    <row r="26" spans="1:6" x14ac:dyDescent="0.2">
      <c r="A26" s="7" t="s">
        <v>126</v>
      </c>
      <c r="B26" s="7" t="s">
        <v>127</v>
      </c>
      <c r="C26" s="7" t="s">
        <v>53</v>
      </c>
      <c r="D26" s="7">
        <v>35040</v>
      </c>
      <c r="E26" s="7">
        <v>351.55632000000003</v>
      </c>
      <c r="F26" s="7">
        <v>1.4869794445819964</v>
      </c>
    </row>
    <row r="27" spans="1:6" x14ac:dyDescent="0.2">
      <c r="A27" s="7" t="s">
        <v>29</v>
      </c>
      <c r="B27" s="7" t="s">
        <v>30</v>
      </c>
      <c r="C27" s="7" t="s">
        <v>31</v>
      </c>
      <c r="D27" s="7">
        <v>9749</v>
      </c>
      <c r="E27" s="7">
        <v>329.68193300000001</v>
      </c>
      <c r="F27" s="7">
        <v>1.3944572454878892</v>
      </c>
    </row>
    <row r="28" spans="1:6" x14ac:dyDescent="0.2">
      <c r="A28" s="7" t="s">
        <v>37</v>
      </c>
      <c r="B28" s="7" t="s">
        <v>38</v>
      </c>
      <c r="C28" s="7" t="s">
        <v>16</v>
      </c>
      <c r="D28" s="7">
        <v>43595</v>
      </c>
      <c r="E28" s="7">
        <v>318.43967750000002</v>
      </c>
      <c r="F28" s="7">
        <v>1.3469058237434617</v>
      </c>
    </row>
    <row r="29" spans="1:6" x14ac:dyDescent="0.2">
      <c r="A29" s="7" t="s">
        <v>44</v>
      </c>
      <c r="B29" s="7" t="s">
        <v>45</v>
      </c>
      <c r="C29" s="7" t="s">
        <v>36</v>
      </c>
      <c r="D29" s="7">
        <v>9704</v>
      </c>
      <c r="E29" s="7">
        <v>308.41737999999998</v>
      </c>
      <c r="F29" s="7">
        <v>1.3045144641741457</v>
      </c>
    </row>
    <row r="30" spans="1:6" x14ac:dyDescent="0.2">
      <c r="A30" s="7" t="s">
        <v>268</v>
      </c>
      <c r="B30" s="7" t="s">
        <v>269</v>
      </c>
      <c r="C30" s="7" t="s">
        <v>146</v>
      </c>
      <c r="D30" s="7">
        <v>98300</v>
      </c>
      <c r="E30" s="7">
        <v>307.67899999999997</v>
      </c>
      <c r="F30" s="7">
        <v>1.3013913347640687</v>
      </c>
    </row>
    <row r="31" spans="1:6" x14ac:dyDescent="0.2">
      <c r="A31" s="7" t="s">
        <v>262</v>
      </c>
      <c r="B31" s="7" t="s">
        <v>263</v>
      </c>
      <c r="C31" s="7" t="s">
        <v>264</v>
      </c>
      <c r="D31" s="7">
        <v>139220</v>
      </c>
      <c r="E31" s="7">
        <v>301.13285999999999</v>
      </c>
      <c r="F31" s="7">
        <v>1.2737030951632102</v>
      </c>
    </row>
    <row r="32" spans="1:6" x14ac:dyDescent="0.2">
      <c r="A32" s="7" t="s">
        <v>359</v>
      </c>
      <c r="B32" s="7" t="s">
        <v>360</v>
      </c>
      <c r="C32" s="7" t="s">
        <v>267</v>
      </c>
      <c r="D32" s="7">
        <v>191544</v>
      </c>
      <c r="E32" s="7">
        <v>299.38327199999998</v>
      </c>
      <c r="F32" s="7">
        <v>1.266302854449326</v>
      </c>
    </row>
    <row r="33" spans="1:6" x14ac:dyDescent="0.2">
      <c r="A33" s="7" t="s">
        <v>277</v>
      </c>
      <c r="B33" s="7" t="s">
        <v>278</v>
      </c>
      <c r="C33" s="7" t="s">
        <v>31</v>
      </c>
      <c r="D33" s="7">
        <v>18483</v>
      </c>
      <c r="E33" s="7">
        <v>284.58275099999997</v>
      </c>
      <c r="F33" s="7">
        <v>1.2037010201369627</v>
      </c>
    </row>
    <row r="34" spans="1:6" x14ac:dyDescent="0.2">
      <c r="A34" s="7" t="s">
        <v>22</v>
      </c>
      <c r="B34" s="7" t="s">
        <v>23</v>
      </c>
      <c r="C34" s="7" t="s">
        <v>11</v>
      </c>
      <c r="D34" s="7">
        <v>25494</v>
      </c>
      <c r="E34" s="7">
        <v>282.24407400000001</v>
      </c>
      <c r="F34" s="7">
        <v>1.1938091068682248</v>
      </c>
    </row>
    <row r="35" spans="1:6" x14ac:dyDescent="0.2">
      <c r="A35" s="7" t="s">
        <v>260</v>
      </c>
      <c r="B35" s="7" t="s">
        <v>261</v>
      </c>
      <c r="C35" s="7" t="s">
        <v>36</v>
      </c>
      <c r="D35" s="7">
        <v>10491</v>
      </c>
      <c r="E35" s="7">
        <v>282.20265449999999</v>
      </c>
      <c r="F35" s="7">
        <v>1.1936339146113912</v>
      </c>
    </row>
    <row r="36" spans="1:6" x14ac:dyDescent="0.2">
      <c r="A36" s="7" t="s">
        <v>59</v>
      </c>
      <c r="B36" s="7" t="s">
        <v>60</v>
      </c>
      <c r="C36" s="7" t="s">
        <v>16</v>
      </c>
      <c r="D36" s="7">
        <v>49540</v>
      </c>
      <c r="E36" s="7">
        <v>276.40843000000001</v>
      </c>
      <c r="F36" s="7">
        <v>1.1691260555895613</v>
      </c>
    </row>
    <row r="37" spans="1:6" x14ac:dyDescent="0.2">
      <c r="A37" s="7" t="s">
        <v>265</v>
      </c>
      <c r="B37" s="7" t="s">
        <v>266</v>
      </c>
      <c r="C37" s="7" t="s">
        <v>267</v>
      </c>
      <c r="D37" s="7">
        <v>169349</v>
      </c>
      <c r="E37" s="7">
        <v>276.20821899999999</v>
      </c>
      <c r="F37" s="7">
        <v>1.1682792221673113</v>
      </c>
    </row>
    <row r="38" spans="1:6" x14ac:dyDescent="0.2">
      <c r="A38" s="7" t="s">
        <v>46</v>
      </c>
      <c r="B38" s="7" t="s">
        <v>47</v>
      </c>
      <c r="C38" s="7" t="s">
        <v>48</v>
      </c>
      <c r="D38" s="7">
        <v>8084</v>
      </c>
      <c r="E38" s="7">
        <v>275.74524000000002</v>
      </c>
      <c r="F38" s="7">
        <v>1.1663209576813449</v>
      </c>
    </row>
    <row r="39" spans="1:6" x14ac:dyDescent="0.2">
      <c r="A39" s="7" t="s">
        <v>344</v>
      </c>
      <c r="B39" s="7" t="s">
        <v>345</v>
      </c>
      <c r="C39" s="7" t="s">
        <v>16</v>
      </c>
      <c r="D39" s="7">
        <v>48346</v>
      </c>
      <c r="E39" s="7">
        <v>244.509895</v>
      </c>
      <c r="F39" s="7">
        <v>1.0342046698574561</v>
      </c>
    </row>
    <row r="40" spans="1:6" x14ac:dyDescent="0.2">
      <c r="A40" s="7" t="s">
        <v>82</v>
      </c>
      <c r="B40" s="7" t="s">
        <v>83</v>
      </c>
      <c r="C40" s="7" t="s">
        <v>48</v>
      </c>
      <c r="D40" s="7">
        <v>4978</v>
      </c>
      <c r="E40" s="7">
        <v>232.256057</v>
      </c>
      <c r="F40" s="7">
        <v>0.98237455278478414</v>
      </c>
    </row>
    <row r="41" spans="1:6" x14ac:dyDescent="0.2">
      <c r="A41" s="7" t="s">
        <v>39</v>
      </c>
      <c r="B41" s="7" t="s">
        <v>40</v>
      </c>
      <c r="C41" s="7" t="s">
        <v>41</v>
      </c>
      <c r="D41" s="7">
        <v>20120</v>
      </c>
      <c r="E41" s="7">
        <v>215.71657999999999</v>
      </c>
      <c r="F41" s="7">
        <v>0.91241744797968005</v>
      </c>
    </row>
    <row r="42" spans="1:6" x14ac:dyDescent="0.2">
      <c r="A42" s="7" t="s">
        <v>361</v>
      </c>
      <c r="B42" s="7" t="s">
        <v>362</v>
      </c>
      <c r="C42" s="7" t="s">
        <v>31</v>
      </c>
      <c r="D42" s="7">
        <v>39121</v>
      </c>
      <c r="E42" s="7">
        <v>195.99620999999999</v>
      </c>
      <c r="F42" s="7">
        <v>0.82900610487098136</v>
      </c>
    </row>
    <row r="43" spans="1:6" x14ac:dyDescent="0.2">
      <c r="A43" s="7" t="s">
        <v>363</v>
      </c>
      <c r="B43" s="7" t="s">
        <v>364</v>
      </c>
      <c r="C43" s="7" t="s">
        <v>114</v>
      </c>
      <c r="D43" s="7">
        <v>42465</v>
      </c>
      <c r="E43" s="7">
        <v>193.85272499999999</v>
      </c>
      <c r="F43" s="7">
        <v>0.81993979613623913</v>
      </c>
    </row>
    <row r="44" spans="1:6" x14ac:dyDescent="0.2">
      <c r="A44" s="7" t="s">
        <v>365</v>
      </c>
      <c r="B44" s="7" t="s">
        <v>366</v>
      </c>
      <c r="C44" s="7" t="s">
        <v>36</v>
      </c>
      <c r="D44" s="7">
        <v>947</v>
      </c>
      <c r="E44" s="7">
        <v>182.03612799999999</v>
      </c>
      <c r="F44" s="7">
        <v>0.76995907940809361</v>
      </c>
    </row>
    <row r="45" spans="1:6" x14ac:dyDescent="0.2">
      <c r="A45" s="7" t="s">
        <v>303</v>
      </c>
      <c r="B45" s="7" t="s">
        <v>304</v>
      </c>
      <c r="C45" s="7" t="s">
        <v>305</v>
      </c>
      <c r="D45" s="7">
        <v>51771</v>
      </c>
      <c r="E45" s="7">
        <v>166.67673450000001</v>
      </c>
      <c r="F45" s="7">
        <v>0.7049933794151414</v>
      </c>
    </row>
    <row r="46" spans="1:6" x14ac:dyDescent="0.2">
      <c r="A46" s="7" t="s">
        <v>367</v>
      </c>
      <c r="B46" s="7" t="s">
        <v>368</v>
      </c>
      <c r="C46" s="7" t="s">
        <v>58</v>
      </c>
      <c r="D46" s="7">
        <v>700</v>
      </c>
      <c r="E46" s="7">
        <v>158.54124999999999</v>
      </c>
      <c r="F46" s="7">
        <v>0.67058268179714531</v>
      </c>
    </row>
    <row r="47" spans="1:6" x14ac:dyDescent="0.2">
      <c r="A47" s="7" t="s">
        <v>369</v>
      </c>
      <c r="B47" s="7" t="s">
        <v>370</v>
      </c>
      <c r="C47" s="7" t="s">
        <v>31</v>
      </c>
      <c r="D47" s="7">
        <v>20793</v>
      </c>
      <c r="E47" s="7">
        <v>154.388025</v>
      </c>
      <c r="F47" s="7">
        <v>0.65301576619248758</v>
      </c>
    </row>
    <row r="48" spans="1:6" x14ac:dyDescent="0.2">
      <c r="A48" s="7" t="s">
        <v>371</v>
      </c>
      <c r="B48" s="7" t="s">
        <v>372</v>
      </c>
      <c r="C48" s="7" t="s">
        <v>48</v>
      </c>
      <c r="D48" s="7">
        <v>60325</v>
      </c>
      <c r="E48" s="7">
        <v>153.7081</v>
      </c>
      <c r="F48" s="7">
        <v>0.65013988417489965</v>
      </c>
    </row>
    <row r="49" spans="1:6" x14ac:dyDescent="0.2">
      <c r="A49" s="7" t="s">
        <v>373</v>
      </c>
      <c r="B49" s="7" t="s">
        <v>374</v>
      </c>
      <c r="C49" s="7" t="s">
        <v>68</v>
      </c>
      <c r="D49" s="7">
        <v>71127</v>
      </c>
      <c r="E49" s="7">
        <v>147.12619950000001</v>
      </c>
      <c r="F49" s="7">
        <v>0.62230038821651679</v>
      </c>
    </row>
    <row r="50" spans="1:6" x14ac:dyDescent="0.2">
      <c r="A50" s="7" t="s">
        <v>375</v>
      </c>
      <c r="B50" s="7" t="s">
        <v>376</v>
      </c>
      <c r="C50" s="7" t="s">
        <v>377</v>
      </c>
      <c r="D50" s="7">
        <v>41204</v>
      </c>
      <c r="E50" s="7">
        <v>142.17440199999999</v>
      </c>
      <c r="F50" s="7">
        <v>0.60135574669725023</v>
      </c>
    </row>
    <row r="51" spans="1:6" x14ac:dyDescent="0.2">
      <c r="A51" s="7" t="s">
        <v>378</v>
      </c>
      <c r="B51" s="7" t="s">
        <v>379</v>
      </c>
      <c r="C51" s="7" t="s">
        <v>119</v>
      </c>
      <c r="D51" s="7">
        <v>36177</v>
      </c>
      <c r="E51" s="7">
        <v>139.33571549999999</v>
      </c>
      <c r="F51" s="7">
        <v>0.58934894085995959</v>
      </c>
    </row>
    <row r="52" spans="1:6" x14ac:dyDescent="0.2">
      <c r="A52" s="7" t="s">
        <v>380</v>
      </c>
      <c r="B52" s="7" t="s">
        <v>381</v>
      </c>
      <c r="C52" s="7" t="s">
        <v>382</v>
      </c>
      <c r="D52" s="7">
        <v>98052</v>
      </c>
      <c r="E52" s="7">
        <v>120.45688199999999</v>
      </c>
      <c r="F52" s="7">
        <v>0.50949704870172452</v>
      </c>
    </row>
    <row r="53" spans="1:6" x14ac:dyDescent="0.2">
      <c r="A53" s="7" t="s">
        <v>80</v>
      </c>
      <c r="B53" s="7" t="s">
        <v>81</v>
      </c>
      <c r="C53" s="7" t="s">
        <v>48</v>
      </c>
      <c r="D53" s="7">
        <v>7267</v>
      </c>
      <c r="E53" s="7">
        <v>117.43835350000001</v>
      </c>
      <c r="F53" s="7">
        <v>0.49672956429869947</v>
      </c>
    </row>
    <row r="54" spans="1:6" x14ac:dyDescent="0.2">
      <c r="A54" s="7" t="s">
        <v>279</v>
      </c>
      <c r="B54" s="7" t="s">
        <v>557</v>
      </c>
      <c r="C54" s="7" t="s">
        <v>36</v>
      </c>
      <c r="D54" s="7">
        <v>39050</v>
      </c>
      <c r="E54" s="7">
        <v>113.928375</v>
      </c>
      <c r="F54" s="7">
        <v>0.4818833914851236</v>
      </c>
    </row>
    <row r="55" spans="1:6" x14ac:dyDescent="0.2">
      <c r="A55" s="7" t="s">
        <v>270</v>
      </c>
      <c r="B55" s="7" t="s">
        <v>271</v>
      </c>
      <c r="C55" s="7" t="s">
        <v>11</v>
      </c>
      <c r="D55" s="7">
        <v>72890</v>
      </c>
      <c r="E55" s="7">
        <v>112.21415500000001</v>
      </c>
      <c r="F55" s="7">
        <v>0.47463274696964075</v>
      </c>
    </row>
    <row r="56" spans="1:6" x14ac:dyDescent="0.2">
      <c r="A56" s="7" t="s">
        <v>383</v>
      </c>
      <c r="B56" s="7" t="s">
        <v>384</v>
      </c>
      <c r="C56" s="7" t="s">
        <v>267</v>
      </c>
      <c r="D56" s="7">
        <v>139928</v>
      </c>
      <c r="E56" s="7">
        <v>102.63718799999999</v>
      </c>
      <c r="F56" s="7">
        <v>0.43412500394161002</v>
      </c>
    </row>
    <row r="57" spans="1:6" x14ac:dyDescent="0.2">
      <c r="A57" s="7" t="s">
        <v>132</v>
      </c>
      <c r="B57" s="7" t="s">
        <v>133</v>
      </c>
      <c r="C57" s="7" t="s">
        <v>19</v>
      </c>
      <c r="D57" s="7">
        <v>86770</v>
      </c>
      <c r="E57" s="7">
        <v>92.49682</v>
      </c>
      <c r="F57" s="7">
        <v>0.39123424101492721</v>
      </c>
    </row>
    <row r="58" spans="1:6" x14ac:dyDescent="0.2">
      <c r="A58" s="7" t="s">
        <v>385</v>
      </c>
      <c r="B58" s="7" t="s">
        <v>386</v>
      </c>
      <c r="C58" s="7" t="s">
        <v>387</v>
      </c>
      <c r="D58" s="7">
        <v>68893</v>
      </c>
      <c r="E58" s="7">
        <v>87.976360999999997</v>
      </c>
      <c r="F58" s="7">
        <v>0.37211403400776633</v>
      </c>
    </row>
    <row r="59" spans="1:6" x14ac:dyDescent="0.2">
      <c r="A59" s="6" t="s">
        <v>149</v>
      </c>
      <c r="B59" s="7"/>
      <c r="C59" s="7"/>
      <c r="D59" s="7"/>
      <c r="E59" s="26">
        <f xml:space="preserve"> SUM(E8:E58)</f>
        <v>23459.331259499999</v>
      </c>
      <c r="F59" s="26">
        <f>SUM(F8:F58)</f>
        <v>99.226045393000973</v>
      </c>
    </row>
    <row r="60" spans="1:6" x14ac:dyDescent="0.2">
      <c r="A60" s="7"/>
      <c r="B60" s="7"/>
      <c r="C60" s="7"/>
      <c r="D60" s="7"/>
      <c r="E60" s="27"/>
      <c r="F60" s="27"/>
    </row>
    <row r="61" spans="1:6" x14ac:dyDescent="0.2">
      <c r="A61" s="6" t="s">
        <v>149</v>
      </c>
      <c r="B61" s="7"/>
      <c r="C61" s="7"/>
      <c r="D61" s="7"/>
      <c r="E61" s="26">
        <v>23459.331259499999</v>
      </c>
      <c r="F61" s="26">
        <v>99.226045393000973</v>
      </c>
    </row>
    <row r="62" spans="1:6" x14ac:dyDescent="0.2">
      <c r="A62" s="7"/>
      <c r="B62" s="7"/>
      <c r="C62" s="7"/>
      <c r="D62" s="7"/>
      <c r="E62" s="27"/>
      <c r="F62" s="27"/>
    </row>
    <row r="63" spans="1:6" x14ac:dyDescent="0.2">
      <c r="A63" s="6" t="s">
        <v>162</v>
      </c>
      <c r="B63" s="7"/>
      <c r="C63" s="7"/>
      <c r="D63" s="7"/>
      <c r="E63" s="26">
        <v>182.98076309999999</v>
      </c>
      <c r="F63" s="26">
        <v>0.77</v>
      </c>
    </row>
    <row r="64" spans="1:6" x14ac:dyDescent="0.2">
      <c r="A64" s="7"/>
      <c r="B64" s="7"/>
      <c r="C64" s="7"/>
      <c r="D64" s="7"/>
      <c r="E64" s="27"/>
      <c r="F64" s="27"/>
    </row>
    <row r="65" spans="1:6" x14ac:dyDescent="0.2">
      <c r="A65" s="8" t="s">
        <v>163</v>
      </c>
      <c r="B65" s="5"/>
      <c r="C65" s="5"/>
      <c r="D65" s="5"/>
      <c r="E65" s="28">
        <v>23642.312022599999</v>
      </c>
      <c r="F65" s="28">
        <f xml:space="preserve"> ROUND(SUM(F61:F64),2)</f>
        <v>100</v>
      </c>
    </row>
    <row r="66" spans="1:6" x14ac:dyDescent="0.2">
      <c r="E66" s="22"/>
      <c r="F66" s="22"/>
    </row>
    <row r="67" spans="1:6" x14ac:dyDescent="0.2">
      <c r="A67" s="9" t="s">
        <v>164</v>
      </c>
    </row>
    <row r="68" spans="1:6" x14ac:dyDescent="0.2">
      <c r="A68" s="9" t="s">
        <v>165</v>
      </c>
    </row>
    <row r="69" spans="1:6" x14ac:dyDescent="0.2">
      <c r="A69" s="9" t="s">
        <v>166</v>
      </c>
    </row>
    <row r="70" spans="1:6" x14ac:dyDescent="0.2">
      <c r="A70" s="1" t="s">
        <v>167</v>
      </c>
      <c r="B70" s="10">
        <v>63.478880699999998</v>
      </c>
    </row>
    <row r="71" spans="1:6" x14ac:dyDescent="0.2">
      <c r="A71" s="1" t="s">
        <v>168</v>
      </c>
      <c r="B71" s="10">
        <v>63.478907999999997</v>
      </c>
    </row>
    <row r="72" spans="1:6" x14ac:dyDescent="0.2">
      <c r="A72" s="1" t="s">
        <v>169</v>
      </c>
      <c r="B72" s="10">
        <v>62.8661751</v>
      </c>
    </row>
    <row r="73" spans="1:6" x14ac:dyDescent="0.2">
      <c r="A73" s="1" t="s">
        <v>170</v>
      </c>
      <c r="B73" s="10">
        <v>62.866165899999999</v>
      </c>
    </row>
    <row r="75" spans="1:6" x14ac:dyDescent="0.2">
      <c r="A75" s="9" t="s">
        <v>171</v>
      </c>
    </row>
    <row r="76" spans="1:6" x14ac:dyDescent="0.2">
      <c r="A76" s="1" t="s">
        <v>167</v>
      </c>
      <c r="B76" s="10">
        <v>66.559692999999996</v>
      </c>
    </row>
    <row r="77" spans="1:6" x14ac:dyDescent="0.2">
      <c r="A77" s="1" t="s">
        <v>168</v>
      </c>
      <c r="B77" s="10">
        <v>66.559738600000003</v>
      </c>
    </row>
    <row r="78" spans="1:6" x14ac:dyDescent="0.2">
      <c r="A78" s="1" t="s">
        <v>169</v>
      </c>
      <c r="B78" s="10">
        <v>65.773623799999996</v>
      </c>
    </row>
    <row r="79" spans="1:6" x14ac:dyDescent="0.2">
      <c r="A79" s="1" t="s">
        <v>170</v>
      </c>
      <c r="B79" s="10">
        <v>65.773625899999999</v>
      </c>
    </row>
    <row r="81" spans="1:2" x14ac:dyDescent="0.2">
      <c r="A81" s="9" t="s">
        <v>172</v>
      </c>
      <c r="B81" s="11" t="s">
        <v>173</v>
      </c>
    </row>
    <row r="83" spans="1:2" x14ac:dyDescent="0.2">
      <c r="A83" s="9" t="s">
        <v>174</v>
      </c>
      <c r="B83" s="12">
        <v>0.10864110293624908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7.85546875" style="1" bestFit="1" customWidth="1"/>
    <col min="3" max="3" width="28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358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356</v>
      </c>
      <c r="B6" s="7" t="s">
        <v>357</v>
      </c>
      <c r="C6" s="7">
        <v>3446094.7140000002</v>
      </c>
      <c r="D6" s="7">
        <v>66649.511759999994</v>
      </c>
      <c r="E6" s="7">
        <v>99.923331236574526</v>
      </c>
      <c r="F6" s="2"/>
    </row>
    <row r="7" spans="1:6" x14ac:dyDescent="0.2">
      <c r="A7" s="6" t="s">
        <v>149</v>
      </c>
      <c r="B7" s="7"/>
      <c r="C7" s="7"/>
      <c r="D7" s="26">
        <f>SUM(D6:D6)</f>
        <v>66649.511759999994</v>
      </c>
      <c r="E7" s="26">
        <f>SUM(E6:E6)</f>
        <v>99.923331236574526</v>
      </c>
      <c r="F7" s="2"/>
    </row>
    <row r="8" spans="1:6" x14ac:dyDescent="0.2">
      <c r="A8" s="7"/>
      <c r="B8" s="7"/>
      <c r="C8" s="7"/>
      <c r="D8" s="7"/>
      <c r="E8" s="7"/>
      <c r="F8" s="2"/>
    </row>
    <row r="9" spans="1:6" x14ac:dyDescent="0.2">
      <c r="A9" s="6" t="s">
        <v>149</v>
      </c>
      <c r="B9" s="7"/>
      <c r="C9" s="7"/>
      <c r="D9" s="26">
        <v>66649.511759999994</v>
      </c>
      <c r="E9" s="26">
        <v>99.923331236574526</v>
      </c>
      <c r="F9" s="22"/>
    </row>
    <row r="10" spans="1:6" x14ac:dyDescent="0.2">
      <c r="A10" s="7"/>
      <c r="B10" s="7"/>
      <c r="C10" s="7"/>
      <c r="D10" s="27"/>
      <c r="E10" s="27"/>
      <c r="F10" s="22"/>
    </row>
    <row r="11" spans="1:6" x14ac:dyDescent="0.2">
      <c r="A11" s="6" t="s">
        <v>162</v>
      </c>
      <c r="B11" s="7"/>
      <c r="C11" s="7"/>
      <c r="D11" s="26">
        <v>51.1385638</v>
      </c>
      <c r="E11" s="26">
        <v>0.08</v>
      </c>
      <c r="F11" s="22"/>
    </row>
    <row r="12" spans="1:6" x14ac:dyDescent="0.2">
      <c r="A12" s="7"/>
      <c r="B12" s="7"/>
      <c r="C12" s="7"/>
      <c r="D12" s="27"/>
      <c r="E12" s="27"/>
      <c r="F12" s="22"/>
    </row>
    <row r="13" spans="1:6" x14ac:dyDescent="0.2">
      <c r="A13" s="8" t="s">
        <v>163</v>
      </c>
      <c r="B13" s="5"/>
      <c r="C13" s="5"/>
      <c r="D13" s="28">
        <v>66700.6503238</v>
      </c>
      <c r="E13" s="28">
        <f xml:space="preserve"> ROUND(SUM(E9:E12),2)</f>
        <v>100</v>
      </c>
      <c r="F13" s="22"/>
    </row>
    <row r="14" spans="1:6" x14ac:dyDescent="0.2">
      <c r="D14" s="22"/>
      <c r="E14" s="22"/>
      <c r="F14" s="22"/>
    </row>
    <row r="15" spans="1:6" x14ac:dyDescent="0.2">
      <c r="A15" s="9" t="s">
        <v>164</v>
      </c>
      <c r="D15" s="22"/>
      <c r="E15" s="22"/>
      <c r="F15" s="22"/>
    </row>
    <row r="16" spans="1:6" x14ac:dyDescent="0.2">
      <c r="A16" s="9" t="s">
        <v>165</v>
      </c>
    </row>
    <row r="17" spans="1:2" x14ac:dyDescent="0.2">
      <c r="A17" s="9" t="s">
        <v>166</v>
      </c>
    </row>
    <row r="18" spans="1:2" x14ac:dyDescent="0.2">
      <c r="A18" s="1" t="s">
        <v>167</v>
      </c>
      <c r="B18" s="10">
        <v>21.347861600000002</v>
      </c>
    </row>
    <row r="19" spans="1:2" x14ac:dyDescent="0.2">
      <c r="A19" s="1" t="s">
        <v>168</v>
      </c>
      <c r="B19" s="10">
        <v>21.347859700000001</v>
      </c>
    </row>
    <row r="20" spans="1:2" x14ac:dyDescent="0.2">
      <c r="A20" s="1" t="s">
        <v>169</v>
      </c>
      <c r="B20" s="10">
        <v>20.660645299999999</v>
      </c>
    </row>
    <row r="21" spans="1:2" x14ac:dyDescent="0.2">
      <c r="A21" s="1" t="s">
        <v>170</v>
      </c>
      <c r="B21" s="10">
        <v>20.660645299999999</v>
      </c>
    </row>
    <row r="23" spans="1:2" x14ac:dyDescent="0.2">
      <c r="A23" s="9" t="s">
        <v>171</v>
      </c>
    </row>
    <row r="24" spans="1:2" x14ac:dyDescent="0.2">
      <c r="A24" s="1" t="s">
        <v>167</v>
      </c>
      <c r="B24" s="10">
        <v>20.291727300000002</v>
      </c>
    </row>
    <row r="25" spans="1:2" x14ac:dyDescent="0.2">
      <c r="A25" s="1" t="s">
        <v>168</v>
      </c>
      <c r="B25" s="10">
        <v>20.291740099999998</v>
      </c>
    </row>
    <row r="26" spans="1:2" x14ac:dyDescent="0.2">
      <c r="A26" s="1" t="s">
        <v>169</v>
      </c>
      <c r="B26" s="10">
        <v>19.556194000000001</v>
      </c>
    </row>
    <row r="27" spans="1:2" x14ac:dyDescent="0.2">
      <c r="A27" s="1" t="s">
        <v>170</v>
      </c>
      <c r="B27" s="10">
        <v>19.556194300000001</v>
      </c>
    </row>
    <row r="29" spans="1:2" x14ac:dyDescent="0.2">
      <c r="A29" s="9" t="s">
        <v>172</v>
      </c>
      <c r="B29" s="11" t="s">
        <v>173</v>
      </c>
    </row>
    <row r="30" spans="1:2" x14ac:dyDescent="0.2">
      <c r="A30" s="9"/>
      <c r="B30" s="11"/>
    </row>
    <row r="31" spans="1:2" x14ac:dyDescent="0.2">
      <c r="A31" s="9" t="s">
        <v>174</v>
      </c>
      <c r="B31" s="12">
        <v>1.2550866926779839E-2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45.57031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355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571</v>
      </c>
      <c r="B5" s="7"/>
      <c r="C5" s="7"/>
      <c r="D5" s="7"/>
      <c r="E5" s="7"/>
      <c r="F5" s="2"/>
    </row>
    <row r="6" spans="1:6" x14ac:dyDescent="0.2">
      <c r="A6" s="7" t="s">
        <v>316</v>
      </c>
      <c r="B6" s="7" t="s">
        <v>317</v>
      </c>
      <c r="C6" s="7">
        <v>813128.95299999998</v>
      </c>
      <c r="D6" s="7">
        <v>3111.722534</v>
      </c>
      <c r="E6" s="7">
        <f>+D6/$D$13%</f>
        <v>38.372879405746943</v>
      </c>
      <c r="F6" s="2"/>
    </row>
    <row r="7" spans="1:6" x14ac:dyDescent="0.2">
      <c r="A7" s="7" t="s">
        <v>352</v>
      </c>
      <c r="B7" s="7" t="s">
        <v>353</v>
      </c>
      <c r="C7" s="7">
        <v>94060.631999999998</v>
      </c>
      <c r="D7" s="7">
        <v>3030.935121</v>
      </c>
      <c r="E7" s="7">
        <f t="shared" ref="E7:E8" si="0">+D7/$D$13%</f>
        <v>37.376631950301011</v>
      </c>
      <c r="F7" s="2"/>
    </row>
    <row r="8" spans="1:6" x14ac:dyDescent="0.2">
      <c r="A8" s="7" t="s">
        <v>570</v>
      </c>
      <c r="B8" s="7" t="s">
        <v>569</v>
      </c>
      <c r="C8" s="7">
        <v>65885</v>
      </c>
      <c r="D8" s="7">
        <v>1829.82</v>
      </c>
      <c r="E8" s="7">
        <f t="shared" si="0"/>
        <v>22.564821068401809</v>
      </c>
      <c r="F8" s="2"/>
    </row>
    <row r="9" spans="1:6" x14ac:dyDescent="0.2">
      <c r="A9" s="6" t="s">
        <v>149</v>
      </c>
      <c r="B9" s="7"/>
      <c r="C9" s="7"/>
      <c r="D9" s="26">
        <f>SUM(D6:D8)</f>
        <v>7972.4776549999997</v>
      </c>
      <c r="E9" s="26">
        <f>SUM(E6:E8)</f>
        <v>98.314332424449759</v>
      </c>
      <c r="F9" s="2"/>
    </row>
    <row r="10" spans="1:6" x14ac:dyDescent="0.2">
      <c r="A10" s="6"/>
      <c r="B10" s="7"/>
      <c r="C10" s="7"/>
      <c r="D10" s="26"/>
      <c r="E10" s="26"/>
      <c r="F10" s="2"/>
    </row>
    <row r="11" spans="1:6" x14ac:dyDescent="0.2">
      <c r="A11" s="6" t="s">
        <v>162</v>
      </c>
      <c r="B11" s="7"/>
      <c r="C11" s="7"/>
      <c r="D11" s="26">
        <v>136.69367170000001</v>
      </c>
      <c r="E11" s="26">
        <f>+D11/$D$13%</f>
        <v>1.6856675755502513</v>
      </c>
      <c r="F11" s="2"/>
    </row>
    <row r="12" spans="1:6" x14ac:dyDescent="0.2">
      <c r="A12" s="7"/>
      <c r="B12" s="7"/>
      <c r="C12" s="7"/>
      <c r="D12" s="27"/>
      <c r="E12" s="27"/>
      <c r="F12" s="2"/>
    </row>
    <row r="13" spans="1:6" x14ac:dyDescent="0.2">
      <c r="A13" s="8" t="s">
        <v>163</v>
      </c>
      <c r="B13" s="5"/>
      <c r="C13" s="5"/>
      <c r="D13" s="28">
        <f>+D9+D11</f>
        <v>8109.1713266999996</v>
      </c>
      <c r="E13" s="28">
        <f>+E9+E11</f>
        <v>100.00000000000001</v>
      </c>
      <c r="F13" s="2"/>
    </row>
    <row r="14" spans="1:6" x14ac:dyDescent="0.2">
      <c r="D14" s="22"/>
      <c r="E14" s="22"/>
    </row>
    <row r="15" spans="1:6" x14ac:dyDescent="0.2">
      <c r="A15" s="9" t="s">
        <v>164</v>
      </c>
      <c r="D15" s="22"/>
      <c r="E15" s="22"/>
    </row>
    <row r="16" spans="1:6" x14ac:dyDescent="0.2">
      <c r="A16" s="9" t="s">
        <v>165</v>
      </c>
    </row>
    <row r="17" spans="1:2" x14ac:dyDescent="0.2">
      <c r="A17" s="9" t="s">
        <v>166</v>
      </c>
    </row>
    <row r="18" spans="1:2" x14ac:dyDescent="0.2">
      <c r="A18" s="1" t="s">
        <v>167</v>
      </c>
      <c r="B18" s="10">
        <v>10.2887778</v>
      </c>
    </row>
    <row r="19" spans="1:2" x14ac:dyDescent="0.2">
      <c r="A19" s="1" t="s">
        <v>168</v>
      </c>
      <c r="B19" s="10">
        <v>10.288755800000001</v>
      </c>
    </row>
    <row r="20" spans="1:2" x14ac:dyDescent="0.2">
      <c r="A20" s="1" t="s">
        <v>169</v>
      </c>
      <c r="B20" s="10">
        <v>10.0962642</v>
      </c>
    </row>
    <row r="21" spans="1:2" x14ac:dyDescent="0.2">
      <c r="A21" s="1" t="s">
        <v>170</v>
      </c>
      <c r="B21" s="10">
        <v>10.096264700000001</v>
      </c>
    </row>
    <row r="23" spans="1:2" x14ac:dyDescent="0.2">
      <c r="A23" s="9" t="s">
        <v>171</v>
      </c>
    </row>
    <row r="24" spans="1:2" x14ac:dyDescent="0.2">
      <c r="A24" s="1" t="s">
        <v>167</v>
      </c>
      <c r="B24" s="10">
        <v>11.210299900000001</v>
      </c>
    </row>
    <row r="25" spans="1:2" x14ac:dyDescent="0.2">
      <c r="A25" s="1" t="s">
        <v>168</v>
      </c>
      <c r="B25" s="10">
        <v>11.2103009</v>
      </c>
    </row>
    <row r="26" spans="1:2" x14ac:dyDescent="0.2">
      <c r="A26" s="1" t="s">
        <v>169</v>
      </c>
      <c r="B26" s="10">
        <v>10.9053956</v>
      </c>
    </row>
    <row r="27" spans="1:2" x14ac:dyDescent="0.2">
      <c r="A27" s="1" t="s">
        <v>170</v>
      </c>
      <c r="B27" s="10">
        <v>10.905391699999999</v>
      </c>
    </row>
    <row r="29" spans="1:2" x14ac:dyDescent="0.2">
      <c r="A29" s="9" t="s">
        <v>172</v>
      </c>
      <c r="B29" s="11" t="s">
        <v>173</v>
      </c>
    </row>
    <row r="30" spans="1:2" x14ac:dyDescent="0.2">
      <c r="A30" s="9"/>
      <c r="B30" s="11"/>
    </row>
    <row r="31" spans="1:2" x14ac:dyDescent="0.2">
      <c r="A31" s="9" t="s">
        <v>174</v>
      </c>
      <c r="B31" s="25">
        <v>0.58671560330945272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0.8554687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354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316</v>
      </c>
      <c r="B6" s="7" t="s">
        <v>317</v>
      </c>
      <c r="C6" s="7">
        <v>9943426.9820000008</v>
      </c>
      <c r="D6" s="7">
        <v>38052.003550000001</v>
      </c>
      <c r="E6" s="7">
        <v>50.283797081935823</v>
      </c>
      <c r="F6" s="2"/>
    </row>
    <row r="7" spans="1:6" x14ac:dyDescent="0.2">
      <c r="A7" s="7" t="s">
        <v>352</v>
      </c>
      <c r="B7" s="7" t="s">
        <v>353</v>
      </c>
      <c r="C7" s="7">
        <v>1167745.348</v>
      </c>
      <c r="D7" s="7">
        <v>37628.498899999999</v>
      </c>
      <c r="E7" s="7">
        <v>49.72415711827729</v>
      </c>
      <c r="F7" s="2"/>
    </row>
    <row r="8" spans="1:6" x14ac:dyDescent="0.2">
      <c r="A8" s="6" t="s">
        <v>149</v>
      </c>
      <c r="B8" s="7"/>
      <c r="C8" s="7"/>
      <c r="D8" s="6">
        <f>SUM(D6:D7)</f>
        <v>75680.50245</v>
      </c>
      <c r="E8" s="6">
        <f>SUM(E6:E7)</f>
        <v>100.00795420021311</v>
      </c>
      <c r="F8" s="2"/>
    </row>
    <row r="9" spans="1:6" x14ac:dyDescent="0.2">
      <c r="A9" s="7"/>
      <c r="B9" s="7"/>
      <c r="C9" s="7"/>
      <c r="D9" s="7"/>
      <c r="E9" s="7"/>
      <c r="F9" s="2"/>
    </row>
    <row r="10" spans="1:6" x14ac:dyDescent="0.2">
      <c r="A10" s="6" t="s">
        <v>149</v>
      </c>
      <c r="B10" s="7"/>
      <c r="C10" s="7"/>
      <c r="D10" s="26">
        <v>75680.50245</v>
      </c>
      <c r="E10" s="26">
        <v>100.00795420021311</v>
      </c>
      <c r="F10" s="22"/>
    </row>
    <row r="11" spans="1:6" x14ac:dyDescent="0.2">
      <c r="A11" s="7"/>
      <c r="B11" s="7"/>
      <c r="C11" s="7"/>
      <c r="D11" s="27"/>
      <c r="E11" s="27"/>
      <c r="F11" s="22"/>
    </row>
    <row r="12" spans="1:6" x14ac:dyDescent="0.2">
      <c r="A12" s="6" t="s">
        <v>162</v>
      </c>
      <c r="B12" s="7"/>
      <c r="C12" s="7"/>
      <c r="D12" s="26">
        <v>-6.0192999</v>
      </c>
      <c r="E12" s="26">
        <v>-0.01</v>
      </c>
      <c r="F12" s="22"/>
    </row>
    <row r="13" spans="1:6" x14ac:dyDescent="0.2">
      <c r="A13" s="7"/>
      <c r="B13" s="7"/>
      <c r="C13" s="7"/>
      <c r="D13" s="27"/>
      <c r="E13" s="27"/>
      <c r="F13" s="22"/>
    </row>
    <row r="14" spans="1:6" x14ac:dyDescent="0.2">
      <c r="A14" s="8" t="s">
        <v>163</v>
      </c>
      <c r="B14" s="5"/>
      <c r="C14" s="5"/>
      <c r="D14" s="28">
        <v>75674.483150100001</v>
      </c>
      <c r="E14" s="28">
        <f xml:space="preserve"> ROUND(SUM(E10:E13),2)</f>
        <v>100</v>
      </c>
      <c r="F14" s="22"/>
    </row>
    <row r="16" spans="1:6" x14ac:dyDescent="0.2">
      <c r="A16" s="9" t="s">
        <v>164</v>
      </c>
    </row>
    <row r="17" spans="1:3" x14ac:dyDescent="0.2">
      <c r="A17" s="9" t="s">
        <v>165</v>
      </c>
    </row>
    <row r="18" spans="1:3" x14ac:dyDescent="0.2">
      <c r="A18" s="9" t="s">
        <v>166</v>
      </c>
    </row>
    <row r="19" spans="1:3" x14ac:dyDescent="0.2">
      <c r="A19" s="1" t="s">
        <v>167</v>
      </c>
      <c r="B19" s="10">
        <v>38.659569900000001</v>
      </c>
    </row>
    <row r="20" spans="1:3" x14ac:dyDescent="0.2">
      <c r="A20" s="1" t="s">
        <v>168</v>
      </c>
      <c r="B20" s="10">
        <v>64.088225699999995</v>
      </c>
    </row>
    <row r="21" spans="1:3" x14ac:dyDescent="0.2">
      <c r="A21" s="1" t="s">
        <v>169</v>
      </c>
      <c r="B21" s="10">
        <v>37.556194900000001</v>
      </c>
    </row>
    <row r="22" spans="1:3" x14ac:dyDescent="0.2">
      <c r="A22" s="1" t="s">
        <v>170</v>
      </c>
      <c r="B22" s="10">
        <v>62.439390400000001</v>
      </c>
    </row>
    <row r="24" spans="1:3" x14ac:dyDescent="0.2">
      <c r="A24" s="9" t="s">
        <v>171</v>
      </c>
    </row>
    <row r="25" spans="1:3" x14ac:dyDescent="0.2">
      <c r="A25" s="1" t="s">
        <v>167</v>
      </c>
      <c r="B25" s="10">
        <v>39.022441000000001</v>
      </c>
    </row>
    <row r="26" spans="1:3" x14ac:dyDescent="0.2">
      <c r="A26" s="1" t="s">
        <v>168</v>
      </c>
      <c r="B26" s="10">
        <v>67.672203600000003</v>
      </c>
    </row>
    <row r="27" spans="1:3" x14ac:dyDescent="0.2">
      <c r="A27" s="1" t="s">
        <v>169</v>
      </c>
      <c r="B27" s="10">
        <v>37.650576899999997</v>
      </c>
    </row>
    <row r="28" spans="1:3" x14ac:dyDescent="0.2">
      <c r="A28" s="1" t="s">
        <v>170</v>
      </c>
      <c r="B28" s="10">
        <v>65.571214600000005</v>
      </c>
    </row>
    <row r="30" spans="1:3" x14ac:dyDescent="0.2">
      <c r="A30" s="9" t="s">
        <v>172</v>
      </c>
      <c r="B30" s="11"/>
    </row>
    <row r="31" spans="1:3" x14ac:dyDescent="0.2">
      <c r="A31" s="17" t="s">
        <v>547</v>
      </c>
      <c r="B31" s="23" t="s">
        <v>551</v>
      </c>
      <c r="C31" s="24"/>
    </row>
    <row r="32" spans="1:3" x14ac:dyDescent="0.2">
      <c r="A32" s="18"/>
      <c r="B32" s="19" t="s">
        <v>552</v>
      </c>
      <c r="C32" s="19" t="s">
        <v>553</v>
      </c>
    </row>
    <row r="33" spans="1:3" x14ac:dyDescent="0.2">
      <c r="A33" s="15" t="s">
        <v>550</v>
      </c>
      <c r="B33" s="16">
        <v>1.2278505340000001</v>
      </c>
      <c r="C33" s="16">
        <v>1.1375802960000001</v>
      </c>
    </row>
    <row r="34" spans="1:3" x14ac:dyDescent="0.2">
      <c r="A34" s="15" t="s">
        <v>549</v>
      </c>
      <c r="B34" s="16">
        <v>1.2278505340000001</v>
      </c>
      <c r="C34" s="16">
        <v>1.1375802960000001</v>
      </c>
    </row>
    <row r="35" spans="1:3" x14ac:dyDescent="0.2">
      <c r="A35" s="20"/>
      <c r="B35" s="21"/>
      <c r="C35" s="21"/>
    </row>
    <row r="36" spans="1:3" x14ac:dyDescent="0.2">
      <c r="A36" s="9" t="s">
        <v>174</v>
      </c>
      <c r="B36" s="12">
        <v>0.28133816197887296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7" style="1" bestFit="1" customWidth="1"/>
    <col min="3" max="3" width="28.7109375" style="1" bestFit="1" customWidth="1"/>
    <col min="4" max="4" width="10.42578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351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349</v>
      </c>
      <c r="B6" s="7" t="s">
        <v>350</v>
      </c>
      <c r="C6" s="7">
        <v>164669.024</v>
      </c>
      <c r="D6" s="7">
        <v>3462.8366569999998</v>
      </c>
      <c r="E6" s="7">
        <f>+D6/$D$11%</f>
        <v>99.379245028602938</v>
      </c>
      <c r="F6" s="2"/>
    </row>
    <row r="7" spans="1:6" x14ac:dyDescent="0.2">
      <c r="A7" s="6" t="s">
        <v>149</v>
      </c>
      <c r="B7" s="7"/>
      <c r="C7" s="7"/>
      <c r="D7" s="6">
        <f>SUM(D6:D6)</f>
        <v>3462.8366569999998</v>
      </c>
      <c r="E7" s="6">
        <f>SUM(E6:E6)</f>
        <v>99.379245028602938</v>
      </c>
      <c r="F7" s="2"/>
    </row>
    <row r="8" spans="1:6" x14ac:dyDescent="0.2">
      <c r="A8" s="7"/>
      <c r="B8" s="7"/>
      <c r="C8" s="7"/>
      <c r="D8" s="27"/>
      <c r="E8" s="27"/>
      <c r="F8" s="22"/>
    </row>
    <row r="9" spans="1:6" x14ac:dyDescent="0.2">
      <c r="A9" s="6" t="s">
        <v>162</v>
      </c>
      <c r="B9" s="7"/>
      <c r="C9" s="7"/>
      <c r="D9" s="26">
        <v>21.63</v>
      </c>
      <c r="E9" s="26">
        <f>+D9/D11%</f>
        <v>0.62075497139704727</v>
      </c>
      <c r="F9" s="22"/>
    </row>
    <row r="10" spans="1:6" x14ac:dyDescent="0.2">
      <c r="A10" s="7"/>
      <c r="B10" s="7"/>
      <c r="C10" s="7"/>
      <c r="D10" s="27"/>
      <c r="E10" s="27"/>
      <c r="F10" s="22"/>
    </row>
    <row r="11" spans="1:6" x14ac:dyDescent="0.2">
      <c r="A11" s="8" t="s">
        <v>163</v>
      </c>
      <c r="B11" s="5"/>
      <c r="C11" s="5"/>
      <c r="D11" s="28">
        <f>+D7+D9</f>
        <v>3484.4666569999999</v>
      </c>
      <c r="E11" s="28">
        <f>+E7+E9</f>
        <v>99.999999999999986</v>
      </c>
      <c r="F11" s="22"/>
    </row>
    <row r="12" spans="1:6" x14ac:dyDescent="0.2">
      <c r="D12" s="22"/>
      <c r="E12" s="22"/>
      <c r="F12" s="22"/>
    </row>
    <row r="13" spans="1:6" x14ac:dyDescent="0.2">
      <c r="A13" s="9" t="s">
        <v>164</v>
      </c>
      <c r="D13" s="22"/>
      <c r="E13" s="22"/>
      <c r="F13" s="22"/>
    </row>
    <row r="14" spans="1:6" x14ac:dyDescent="0.2">
      <c r="A14" s="9" t="s">
        <v>165</v>
      </c>
    </row>
    <row r="15" spans="1:6" x14ac:dyDescent="0.2">
      <c r="A15" s="9" t="s">
        <v>166</v>
      </c>
    </row>
    <row r="16" spans="1:6" x14ac:dyDescent="0.2">
      <c r="A16" s="1" t="s">
        <v>167</v>
      </c>
      <c r="B16" s="10">
        <v>8.9220219000000007</v>
      </c>
    </row>
    <row r="17" spans="1:2" x14ac:dyDescent="0.2">
      <c r="A17" s="1" t="s">
        <v>168</v>
      </c>
      <c r="B17" s="10">
        <v>8.9220217999999996</v>
      </c>
    </row>
    <row r="18" spans="1:2" x14ac:dyDescent="0.2">
      <c r="A18" s="1" t="s">
        <v>169</v>
      </c>
      <c r="B18" s="10">
        <v>8.7415529000000003</v>
      </c>
    </row>
    <row r="19" spans="1:2" x14ac:dyDescent="0.2">
      <c r="A19" s="1" t="s">
        <v>170</v>
      </c>
      <c r="B19" s="10">
        <v>8.7415529999999997</v>
      </c>
    </row>
    <row r="21" spans="1:2" x14ac:dyDescent="0.2">
      <c r="A21" s="9" t="s">
        <v>171</v>
      </c>
    </row>
    <row r="22" spans="1:2" x14ac:dyDescent="0.2">
      <c r="A22" s="1" t="s">
        <v>167</v>
      </c>
      <c r="B22" s="10">
        <v>8.8046579999999999</v>
      </c>
    </row>
    <row r="23" spans="1:2" x14ac:dyDescent="0.2">
      <c r="A23" s="1" t="s">
        <v>168</v>
      </c>
      <c r="B23" s="10">
        <v>8.8046564000000007</v>
      </c>
    </row>
    <row r="24" spans="1:2" x14ac:dyDescent="0.2">
      <c r="A24" s="1" t="s">
        <v>169</v>
      </c>
      <c r="B24" s="10">
        <v>8.5618739999999995</v>
      </c>
    </row>
    <row r="25" spans="1:2" x14ac:dyDescent="0.2">
      <c r="A25" s="1" t="s">
        <v>170</v>
      </c>
      <c r="B25" s="10">
        <v>8.5618727999999997</v>
      </c>
    </row>
    <row r="27" spans="1:2" x14ac:dyDescent="0.2">
      <c r="A27" s="9" t="s">
        <v>172</v>
      </c>
      <c r="B27" s="11" t="s">
        <v>173</v>
      </c>
    </row>
    <row r="28" spans="1:2" x14ac:dyDescent="0.2">
      <c r="A28" s="9"/>
      <c r="B28" s="11"/>
    </row>
    <row r="29" spans="1:2" x14ac:dyDescent="0.2">
      <c r="A29" s="9" t="s">
        <v>174</v>
      </c>
      <c r="B29" s="12">
        <v>1.3805771976723466E-2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showGridLines="0" zoomScale="85" zoomScaleNormal="85" workbookViewId="0"/>
  </sheetViews>
  <sheetFormatPr defaultRowHeight="12.75" x14ac:dyDescent="0.2"/>
  <cols>
    <col min="1" max="1" width="17.85546875" style="31" customWidth="1"/>
    <col min="2" max="2" width="60.85546875" style="31" customWidth="1"/>
    <col min="3" max="3" width="14.140625" style="31" customWidth="1"/>
    <col min="4" max="4" width="8" style="31" bestFit="1" customWidth="1"/>
    <col min="5" max="5" width="23" style="30" bestFit="1" customWidth="1"/>
    <col min="6" max="6" width="13.5703125" style="30" bestFit="1" customWidth="1"/>
    <col min="7" max="16384" width="9.140625" style="31"/>
  </cols>
  <sheetData>
    <row r="1" spans="1:6" x14ac:dyDescent="0.2">
      <c r="A1" s="29"/>
      <c r="B1" s="58" t="s">
        <v>801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802</v>
      </c>
      <c r="B8" s="39" t="s">
        <v>803</v>
      </c>
      <c r="C8" s="37" t="s">
        <v>607</v>
      </c>
      <c r="D8" s="37">
        <v>480</v>
      </c>
      <c r="E8" s="38">
        <v>12081.407999999999</v>
      </c>
      <c r="F8" s="38">
        <v>3.9172491591956602</v>
      </c>
    </row>
    <row r="9" spans="1:6" x14ac:dyDescent="0.2">
      <c r="A9" s="37" t="s">
        <v>608</v>
      </c>
      <c r="B9" s="39" t="s">
        <v>609</v>
      </c>
      <c r="C9" s="37" t="s">
        <v>610</v>
      </c>
      <c r="D9" s="37">
        <v>970</v>
      </c>
      <c r="E9" s="38">
        <v>9808.3199000000004</v>
      </c>
      <c r="F9" s="38">
        <v>3.18022807287007</v>
      </c>
    </row>
    <row r="10" spans="1:6" x14ac:dyDescent="0.2">
      <c r="A10" s="37" t="s">
        <v>804</v>
      </c>
      <c r="B10" s="39" t="s">
        <v>805</v>
      </c>
      <c r="C10" s="37" t="s">
        <v>610</v>
      </c>
      <c r="D10" s="37">
        <v>950</v>
      </c>
      <c r="E10" s="38">
        <v>9610.9315000000006</v>
      </c>
      <c r="F10" s="38">
        <v>3.1162272921717502</v>
      </c>
    </row>
    <row r="11" spans="1:6" x14ac:dyDescent="0.2">
      <c r="A11" s="37" t="s">
        <v>806</v>
      </c>
      <c r="B11" s="39" t="s">
        <v>807</v>
      </c>
      <c r="C11" s="37" t="s">
        <v>610</v>
      </c>
      <c r="D11" s="37">
        <v>800</v>
      </c>
      <c r="E11" s="38">
        <v>8123.5439999999999</v>
      </c>
      <c r="F11" s="38">
        <v>2.6339600403933798</v>
      </c>
    </row>
    <row r="12" spans="1:6" x14ac:dyDescent="0.2">
      <c r="A12" s="37" t="s">
        <v>808</v>
      </c>
      <c r="B12" s="39" t="s">
        <v>809</v>
      </c>
      <c r="C12" s="37" t="s">
        <v>610</v>
      </c>
      <c r="D12" s="37">
        <v>800</v>
      </c>
      <c r="E12" s="38">
        <v>8093.4160000000002</v>
      </c>
      <c r="F12" s="38">
        <v>2.6241914039341001</v>
      </c>
    </row>
    <row r="13" spans="1:6" x14ac:dyDescent="0.2">
      <c r="A13" s="37" t="s">
        <v>810</v>
      </c>
      <c r="B13" s="39" t="s">
        <v>811</v>
      </c>
      <c r="C13" s="37" t="s">
        <v>597</v>
      </c>
      <c r="D13" s="37">
        <v>15</v>
      </c>
      <c r="E13" s="38">
        <v>7536.8625000000002</v>
      </c>
      <c r="F13" s="38">
        <v>2.4437357211260702</v>
      </c>
    </row>
    <row r="14" spans="1:6" x14ac:dyDescent="0.2">
      <c r="A14" s="37" t="s">
        <v>812</v>
      </c>
      <c r="B14" s="39" t="s">
        <v>813</v>
      </c>
      <c r="C14" s="37" t="s">
        <v>607</v>
      </c>
      <c r="D14" s="37">
        <v>700</v>
      </c>
      <c r="E14" s="38">
        <v>7282.4080000000004</v>
      </c>
      <c r="F14" s="38">
        <v>2.3612319536696198</v>
      </c>
    </row>
    <row r="15" spans="1:6" x14ac:dyDescent="0.2">
      <c r="A15" s="37" t="s">
        <v>814</v>
      </c>
      <c r="B15" s="39" t="s">
        <v>815</v>
      </c>
      <c r="C15" s="37" t="s">
        <v>610</v>
      </c>
      <c r="D15" s="37">
        <v>717</v>
      </c>
      <c r="E15" s="38">
        <v>7179.87309</v>
      </c>
      <c r="F15" s="38">
        <v>2.3279862599569499</v>
      </c>
    </row>
    <row r="16" spans="1:6" x14ac:dyDescent="0.2">
      <c r="A16" s="37" t="s">
        <v>816</v>
      </c>
      <c r="B16" s="39" t="s">
        <v>817</v>
      </c>
      <c r="C16" s="37" t="s">
        <v>610</v>
      </c>
      <c r="D16" s="37">
        <v>700</v>
      </c>
      <c r="E16" s="38">
        <v>7157.2619999999997</v>
      </c>
      <c r="F16" s="38">
        <v>2.32065488986408</v>
      </c>
    </row>
    <row r="17" spans="1:6" x14ac:dyDescent="0.2">
      <c r="A17" s="37" t="s">
        <v>635</v>
      </c>
      <c r="B17" s="39" t="s">
        <v>636</v>
      </c>
      <c r="C17" s="37" t="s">
        <v>607</v>
      </c>
      <c r="D17" s="37">
        <v>710</v>
      </c>
      <c r="E17" s="38">
        <v>7129.5999000000002</v>
      </c>
      <c r="F17" s="38">
        <v>2.3116857913975299</v>
      </c>
    </row>
    <row r="18" spans="1:6" x14ac:dyDescent="0.2">
      <c r="A18" s="37" t="s">
        <v>818</v>
      </c>
      <c r="B18" s="39" t="s">
        <v>819</v>
      </c>
      <c r="C18" s="37" t="s">
        <v>820</v>
      </c>
      <c r="D18" s="37">
        <v>669</v>
      </c>
      <c r="E18" s="38">
        <v>6731.2304700000004</v>
      </c>
      <c r="F18" s="38">
        <v>2.1825193635509801</v>
      </c>
    </row>
    <row r="19" spans="1:6" x14ac:dyDescent="0.2">
      <c r="A19" s="37" t="s">
        <v>821</v>
      </c>
      <c r="B19" s="39" t="s">
        <v>822</v>
      </c>
      <c r="C19" s="37" t="s">
        <v>610</v>
      </c>
      <c r="D19" s="37">
        <v>650</v>
      </c>
      <c r="E19" s="38">
        <v>6528.6715000000004</v>
      </c>
      <c r="F19" s="38">
        <v>2.1168420886075299</v>
      </c>
    </row>
    <row r="20" spans="1:6" x14ac:dyDescent="0.2">
      <c r="A20" s="37" t="s">
        <v>823</v>
      </c>
      <c r="B20" s="39" t="s">
        <v>824</v>
      </c>
      <c r="C20" s="37" t="s">
        <v>825</v>
      </c>
      <c r="D20" s="37">
        <v>500</v>
      </c>
      <c r="E20" s="38">
        <v>5801.74</v>
      </c>
      <c r="F20" s="38">
        <v>1.88114341779301</v>
      </c>
    </row>
    <row r="21" spans="1:6" x14ac:dyDescent="0.2">
      <c r="A21" s="37" t="s">
        <v>826</v>
      </c>
      <c r="B21" s="39" t="s">
        <v>827</v>
      </c>
      <c r="C21" s="37" t="s">
        <v>628</v>
      </c>
      <c r="D21" s="37">
        <v>550</v>
      </c>
      <c r="E21" s="38">
        <v>5481.6684999999998</v>
      </c>
      <c r="F21" s="38">
        <v>1.77736413856848</v>
      </c>
    </row>
    <row r="22" spans="1:6" x14ac:dyDescent="0.2">
      <c r="A22" s="37" t="s">
        <v>828</v>
      </c>
      <c r="B22" s="39" t="s">
        <v>829</v>
      </c>
      <c r="C22" s="37" t="s">
        <v>619</v>
      </c>
      <c r="D22" s="37">
        <v>750</v>
      </c>
      <c r="E22" s="38">
        <v>5439.2325000000001</v>
      </c>
      <c r="F22" s="38">
        <v>1.76360478325827</v>
      </c>
    </row>
    <row r="23" spans="1:6" x14ac:dyDescent="0.2">
      <c r="A23" s="37" t="s">
        <v>830</v>
      </c>
      <c r="B23" s="39" t="s">
        <v>831</v>
      </c>
      <c r="C23" s="37" t="s">
        <v>610</v>
      </c>
      <c r="D23" s="37">
        <v>410</v>
      </c>
      <c r="E23" s="38">
        <v>4124.3047999999999</v>
      </c>
      <c r="F23" s="38">
        <v>1.3372555177398699</v>
      </c>
    </row>
    <row r="24" spans="1:6" x14ac:dyDescent="0.2">
      <c r="A24" s="37" t="s">
        <v>832</v>
      </c>
      <c r="B24" s="39" t="s">
        <v>833</v>
      </c>
      <c r="C24" s="37" t="s">
        <v>834</v>
      </c>
      <c r="D24" s="37">
        <v>400</v>
      </c>
      <c r="E24" s="38">
        <v>4027.828</v>
      </c>
      <c r="F24" s="38">
        <v>1.3059740922899701</v>
      </c>
    </row>
    <row r="25" spans="1:6" x14ac:dyDescent="0.2">
      <c r="A25" s="37" t="s">
        <v>835</v>
      </c>
      <c r="B25" s="39" t="s">
        <v>836</v>
      </c>
      <c r="C25" s="37" t="s">
        <v>597</v>
      </c>
      <c r="D25" s="37">
        <v>8</v>
      </c>
      <c r="E25" s="38">
        <v>4019.66</v>
      </c>
      <c r="F25" s="38">
        <v>1.3033257179339</v>
      </c>
    </row>
    <row r="26" spans="1:6" x14ac:dyDescent="0.2">
      <c r="A26" s="37" t="s">
        <v>837</v>
      </c>
      <c r="B26" s="39" t="s">
        <v>838</v>
      </c>
      <c r="C26" s="37" t="s">
        <v>597</v>
      </c>
      <c r="D26" s="37">
        <v>7</v>
      </c>
      <c r="E26" s="38">
        <v>3514.5039999999999</v>
      </c>
      <c r="F26" s="38">
        <v>1.1395350474870001</v>
      </c>
    </row>
    <row r="27" spans="1:6" x14ac:dyDescent="0.2">
      <c r="A27" s="37" t="s">
        <v>839</v>
      </c>
      <c r="B27" s="39" t="s">
        <v>840</v>
      </c>
      <c r="C27" s="37" t="s">
        <v>841</v>
      </c>
      <c r="D27" s="37">
        <v>300</v>
      </c>
      <c r="E27" s="38">
        <v>3022.2449999999999</v>
      </c>
      <c r="F27" s="38">
        <v>0.97992607195562698</v>
      </c>
    </row>
    <row r="28" spans="1:6" x14ac:dyDescent="0.2">
      <c r="A28" s="37" t="s">
        <v>842</v>
      </c>
      <c r="B28" s="39" t="s">
        <v>843</v>
      </c>
      <c r="C28" s="37" t="s">
        <v>610</v>
      </c>
      <c r="D28" s="37">
        <v>250</v>
      </c>
      <c r="E28" s="38">
        <v>2258.1174999999998</v>
      </c>
      <c r="F28" s="38">
        <v>0.73216705190653297</v>
      </c>
    </row>
    <row r="29" spans="1:6" x14ac:dyDescent="0.2">
      <c r="A29" s="37" t="s">
        <v>598</v>
      </c>
      <c r="B29" s="39" t="s">
        <v>599</v>
      </c>
      <c r="C29" s="37" t="s">
        <v>600</v>
      </c>
      <c r="D29" s="37">
        <v>200</v>
      </c>
      <c r="E29" s="38">
        <v>2010.816</v>
      </c>
      <c r="F29" s="38">
        <v>0.65198255743843603</v>
      </c>
    </row>
    <row r="30" spans="1:6" x14ac:dyDescent="0.2">
      <c r="A30" s="37" t="s">
        <v>844</v>
      </c>
      <c r="B30" s="39" t="s">
        <v>845</v>
      </c>
      <c r="C30" s="37" t="s">
        <v>749</v>
      </c>
      <c r="D30" s="37">
        <v>300</v>
      </c>
      <c r="E30" s="38">
        <v>1879.308</v>
      </c>
      <c r="F30" s="38">
        <v>0.60934269274489195</v>
      </c>
    </row>
    <row r="31" spans="1:6" x14ac:dyDescent="0.2">
      <c r="A31" s="37" t="s">
        <v>603</v>
      </c>
      <c r="B31" s="39" t="s">
        <v>604</v>
      </c>
      <c r="C31" s="37" t="s">
        <v>594</v>
      </c>
      <c r="D31" s="37">
        <v>150</v>
      </c>
      <c r="E31" s="38">
        <v>1511.1495</v>
      </c>
      <c r="F31" s="38">
        <v>0.48997179039843197</v>
      </c>
    </row>
    <row r="32" spans="1:6" x14ac:dyDescent="0.2">
      <c r="A32" s="37" t="s">
        <v>846</v>
      </c>
      <c r="B32" s="39" t="s">
        <v>847</v>
      </c>
      <c r="C32" s="37" t="s">
        <v>600</v>
      </c>
      <c r="D32" s="37">
        <v>130</v>
      </c>
      <c r="E32" s="38">
        <v>1319.1307999999999</v>
      </c>
      <c r="F32" s="38">
        <v>0.42771206941848999</v>
      </c>
    </row>
    <row r="33" spans="1:6" x14ac:dyDescent="0.2">
      <c r="A33" s="37" t="s">
        <v>848</v>
      </c>
      <c r="B33" s="39" t="s">
        <v>849</v>
      </c>
      <c r="C33" s="37" t="s">
        <v>600</v>
      </c>
      <c r="D33" s="37">
        <v>130</v>
      </c>
      <c r="E33" s="38">
        <v>1304.1418000000001</v>
      </c>
      <c r="F33" s="38">
        <v>0.42285206902390099</v>
      </c>
    </row>
    <row r="34" spans="1:6" x14ac:dyDescent="0.2">
      <c r="A34" s="37" t="s">
        <v>850</v>
      </c>
      <c r="B34" s="39" t="s">
        <v>851</v>
      </c>
      <c r="C34" s="37" t="s">
        <v>619</v>
      </c>
      <c r="D34" s="37">
        <v>100</v>
      </c>
      <c r="E34" s="38">
        <v>1004.995</v>
      </c>
      <c r="F34" s="38">
        <v>0.325857368507532</v>
      </c>
    </row>
    <row r="35" spans="1:6" x14ac:dyDescent="0.2">
      <c r="A35" s="37" t="s">
        <v>852</v>
      </c>
      <c r="B35" s="39" t="s">
        <v>853</v>
      </c>
      <c r="C35" s="37" t="s">
        <v>610</v>
      </c>
      <c r="D35" s="37">
        <v>30</v>
      </c>
      <c r="E35" s="38">
        <v>300.41309999999999</v>
      </c>
      <c r="F35" s="38">
        <v>9.7405282843387203E-2</v>
      </c>
    </row>
    <row r="36" spans="1:6" x14ac:dyDescent="0.2">
      <c r="A36" s="36" t="s">
        <v>149</v>
      </c>
      <c r="B36" s="37"/>
      <c r="C36" s="37"/>
      <c r="D36" s="37"/>
      <c r="E36" s="40">
        <f>SUM(E8:E35)</f>
        <v>144282.78135999999</v>
      </c>
      <c r="F36" s="40">
        <f>SUM(F8:F35)</f>
        <v>46.781931706045469</v>
      </c>
    </row>
    <row r="37" spans="1:6" x14ac:dyDescent="0.2">
      <c r="A37" s="37"/>
      <c r="B37" s="37"/>
      <c r="C37" s="37"/>
      <c r="D37" s="37"/>
      <c r="E37" s="38"/>
      <c r="F37" s="38"/>
    </row>
    <row r="38" spans="1:6" x14ac:dyDescent="0.2">
      <c r="A38" s="36" t="s">
        <v>637</v>
      </c>
      <c r="B38" s="37"/>
      <c r="C38" s="37"/>
      <c r="D38" s="37"/>
      <c r="E38" s="38"/>
      <c r="F38" s="38"/>
    </row>
    <row r="39" spans="1:6" x14ac:dyDescent="0.2">
      <c r="A39" s="37" t="s">
        <v>889</v>
      </c>
      <c r="B39" s="39" t="s">
        <v>890</v>
      </c>
      <c r="C39" s="37" t="s">
        <v>891</v>
      </c>
      <c r="D39" s="37">
        <v>1650</v>
      </c>
      <c r="E39" s="38">
        <v>15618.8835</v>
      </c>
      <c r="F39" s="38">
        <v>5.06423243532128</v>
      </c>
    </row>
    <row r="40" spans="1:6" x14ac:dyDescent="0.2">
      <c r="A40" s="37" t="s">
        <v>854</v>
      </c>
      <c r="B40" s="39" t="s">
        <v>855</v>
      </c>
      <c r="C40" s="37" t="s">
        <v>649</v>
      </c>
      <c r="D40" s="37">
        <v>1510</v>
      </c>
      <c r="E40" s="38">
        <v>15221.0265</v>
      </c>
      <c r="F40" s="38">
        <v>4.9352321566509296</v>
      </c>
    </row>
    <row r="41" spans="1:6" x14ac:dyDescent="0.2">
      <c r="A41" s="37" t="s">
        <v>892</v>
      </c>
      <c r="B41" s="39" t="s">
        <v>893</v>
      </c>
      <c r="C41" s="37" t="s">
        <v>894</v>
      </c>
      <c r="D41" s="37">
        <v>917</v>
      </c>
      <c r="E41" s="38">
        <v>10552.27663</v>
      </c>
      <c r="F41" s="38">
        <v>3.4214469668160801</v>
      </c>
    </row>
    <row r="42" spans="1:6" x14ac:dyDescent="0.2">
      <c r="A42" s="37" t="s">
        <v>856</v>
      </c>
      <c r="B42" s="39" t="s">
        <v>857</v>
      </c>
      <c r="C42" s="37" t="s">
        <v>1273</v>
      </c>
      <c r="D42" s="37">
        <v>1000</v>
      </c>
      <c r="E42" s="38">
        <v>10438.68</v>
      </c>
      <c r="F42" s="38">
        <v>3.38461464533873</v>
      </c>
    </row>
    <row r="43" spans="1:6" x14ac:dyDescent="0.2">
      <c r="A43" s="37" t="s">
        <v>895</v>
      </c>
      <c r="B43" s="39" t="s">
        <v>896</v>
      </c>
      <c r="C43" s="37" t="s">
        <v>897</v>
      </c>
      <c r="D43" s="37">
        <v>1800</v>
      </c>
      <c r="E43" s="38">
        <v>8975.3490000000002</v>
      </c>
      <c r="F43" s="38">
        <v>2.91014742021274</v>
      </c>
    </row>
    <row r="44" spans="1:6" x14ac:dyDescent="0.2">
      <c r="A44" s="37" t="s">
        <v>858</v>
      </c>
      <c r="B44" s="39" t="s">
        <v>859</v>
      </c>
      <c r="C44" s="37" t="s">
        <v>649</v>
      </c>
      <c r="D44" s="37">
        <v>850</v>
      </c>
      <c r="E44" s="38">
        <v>8544.1404999999995</v>
      </c>
      <c r="F44" s="38">
        <v>2.7703333245325901</v>
      </c>
    </row>
    <row r="45" spans="1:6" x14ac:dyDescent="0.2">
      <c r="A45" s="37" t="s">
        <v>860</v>
      </c>
      <c r="B45" s="39" t="s">
        <v>861</v>
      </c>
      <c r="C45" s="37" t="s">
        <v>862</v>
      </c>
      <c r="D45" s="37">
        <v>530</v>
      </c>
      <c r="E45" s="38">
        <v>7344.1410999999998</v>
      </c>
      <c r="F45" s="38">
        <v>2.3812481582435798</v>
      </c>
    </row>
    <row r="46" spans="1:6" x14ac:dyDescent="0.2">
      <c r="A46" s="37" t="s">
        <v>863</v>
      </c>
      <c r="B46" s="39" t="s">
        <v>864</v>
      </c>
      <c r="C46" s="37" t="s">
        <v>862</v>
      </c>
      <c r="D46" s="37">
        <v>530</v>
      </c>
      <c r="E46" s="38">
        <v>7254.4279999999999</v>
      </c>
      <c r="F46" s="38">
        <v>2.3521597800062199</v>
      </c>
    </row>
    <row r="47" spans="1:6" x14ac:dyDescent="0.2">
      <c r="A47" s="37" t="s">
        <v>865</v>
      </c>
      <c r="B47" s="39" t="s">
        <v>866</v>
      </c>
      <c r="C47" s="37" t="s">
        <v>649</v>
      </c>
      <c r="D47" s="37">
        <v>700</v>
      </c>
      <c r="E47" s="38">
        <v>7057.7920000000004</v>
      </c>
      <c r="F47" s="38">
        <v>2.2884029558291399</v>
      </c>
    </row>
    <row r="48" spans="1:6" x14ac:dyDescent="0.2">
      <c r="A48" s="37" t="s">
        <v>898</v>
      </c>
      <c r="B48" s="39" t="s">
        <v>899</v>
      </c>
      <c r="C48" s="37" t="s">
        <v>1273</v>
      </c>
      <c r="D48" s="37">
        <v>52</v>
      </c>
      <c r="E48" s="38">
        <v>6623.2244000000001</v>
      </c>
      <c r="F48" s="38">
        <v>2.1474997129526798</v>
      </c>
    </row>
    <row r="49" spans="1:6" x14ac:dyDescent="0.2">
      <c r="A49" s="37" t="s">
        <v>867</v>
      </c>
      <c r="B49" s="39" t="s">
        <v>868</v>
      </c>
      <c r="C49" s="37" t="s">
        <v>869</v>
      </c>
      <c r="D49" s="37">
        <v>650</v>
      </c>
      <c r="E49" s="38">
        <v>6618.3715000000002</v>
      </c>
      <c r="F49" s="38">
        <v>2.1459262193296902</v>
      </c>
    </row>
    <row r="50" spans="1:6" x14ac:dyDescent="0.2">
      <c r="A50" s="37" t="s">
        <v>870</v>
      </c>
      <c r="B50" s="39" t="s">
        <v>871</v>
      </c>
      <c r="C50" s="37" t="s">
        <v>649</v>
      </c>
      <c r="D50" s="37">
        <v>600</v>
      </c>
      <c r="E50" s="38">
        <v>6054.9359999999997</v>
      </c>
      <c r="F50" s="38">
        <v>1.9632391319772899</v>
      </c>
    </row>
    <row r="51" spans="1:6" x14ac:dyDescent="0.2">
      <c r="A51" s="37" t="s">
        <v>872</v>
      </c>
      <c r="B51" s="39" t="s">
        <v>873</v>
      </c>
      <c r="C51" s="37" t="s">
        <v>649</v>
      </c>
      <c r="D51" s="37">
        <v>600</v>
      </c>
      <c r="E51" s="38">
        <v>6024.93</v>
      </c>
      <c r="F51" s="38">
        <v>1.9535100525297</v>
      </c>
    </row>
    <row r="52" spans="1:6" x14ac:dyDescent="0.2">
      <c r="A52" s="37" t="s">
        <v>874</v>
      </c>
      <c r="B52" s="39" t="s">
        <v>875</v>
      </c>
      <c r="C52" s="37" t="s">
        <v>643</v>
      </c>
      <c r="D52" s="37">
        <v>535</v>
      </c>
      <c r="E52" s="38">
        <v>5381.8325000000004</v>
      </c>
      <c r="F52" s="38">
        <v>1.7449935334984901</v>
      </c>
    </row>
    <row r="53" spans="1:6" x14ac:dyDescent="0.2">
      <c r="A53" s="37" t="s">
        <v>876</v>
      </c>
      <c r="B53" s="39" t="s">
        <v>877</v>
      </c>
      <c r="C53" s="37" t="s">
        <v>1273</v>
      </c>
      <c r="D53" s="37">
        <v>500</v>
      </c>
      <c r="E53" s="38">
        <v>5219.34</v>
      </c>
      <c r="F53" s="38">
        <v>1.6923073226693699</v>
      </c>
    </row>
    <row r="54" spans="1:6" x14ac:dyDescent="0.2">
      <c r="A54" s="37" t="s">
        <v>900</v>
      </c>
      <c r="B54" s="39" t="s">
        <v>901</v>
      </c>
      <c r="C54" s="37" t="s">
        <v>902</v>
      </c>
      <c r="D54" s="37">
        <v>350</v>
      </c>
      <c r="E54" s="38">
        <v>4230.3344999999999</v>
      </c>
      <c r="F54" s="38">
        <v>1.3716343544760199</v>
      </c>
    </row>
    <row r="55" spans="1:6" x14ac:dyDescent="0.2">
      <c r="A55" s="37" t="s">
        <v>878</v>
      </c>
      <c r="B55" s="39" t="s">
        <v>879</v>
      </c>
      <c r="C55" s="37" t="s">
        <v>862</v>
      </c>
      <c r="D55" s="37">
        <v>260</v>
      </c>
      <c r="E55" s="38">
        <v>3586.1592000000001</v>
      </c>
      <c r="F55" s="38">
        <v>1.16276837194322</v>
      </c>
    </row>
    <row r="56" spans="1:6" x14ac:dyDescent="0.2">
      <c r="A56" s="37" t="s">
        <v>903</v>
      </c>
      <c r="B56" s="39" t="s">
        <v>904</v>
      </c>
      <c r="C56" s="37" t="s">
        <v>891</v>
      </c>
      <c r="D56" s="37">
        <v>350</v>
      </c>
      <c r="E56" s="38">
        <v>3233.1495</v>
      </c>
      <c r="F56" s="38">
        <v>1.0483092831919001</v>
      </c>
    </row>
    <row r="57" spans="1:6" x14ac:dyDescent="0.2">
      <c r="A57" s="37" t="s">
        <v>880</v>
      </c>
      <c r="B57" s="39" t="s">
        <v>881</v>
      </c>
      <c r="C57" s="37" t="s">
        <v>649</v>
      </c>
      <c r="D57" s="37">
        <v>307</v>
      </c>
      <c r="E57" s="38">
        <v>3098.2163700000001</v>
      </c>
      <c r="F57" s="38">
        <v>1.00455886188007</v>
      </c>
    </row>
    <row r="58" spans="1:6" x14ac:dyDescent="0.2">
      <c r="A58" s="37" t="s">
        <v>905</v>
      </c>
      <c r="B58" s="39" t="s">
        <v>906</v>
      </c>
      <c r="C58" s="37" t="s">
        <v>907</v>
      </c>
      <c r="D58" s="37">
        <v>260</v>
      </c>
      <c r="E58" s="38">
        <v>2913.0218</v>
      </c>
      <c r="F58" s="38">
        <v>0.94451178180296702</v>
      </c>
    </row>
    <row r="59" spans="1:6" x14ac:dyDescent="0.2">
      <c r="A59" s="37" t="s">
        <v>908</v>
      </c>
      <c r="B59" s="39" t="s">
        <v>909</v>
      </c>
      <c r="C59" s="37" t="s">
        <v>907</v>
      </c>
      <c r="D59" s="37">
        <v>257</v>
      </c>
      <c r="E59" s="38">
        <v>2876.3157299999998</v>
      </c>
      <c r="F59" s="38">
        <v>0.93261028639408095</v>
      </c>
    </row>
    <row r="60" spans="1:6" x14ac:dyDescent="0.2">
      <c r="A60" s="37" t="s">
        <v>882</v>
      </c>
      <c r="B60" s="39" t="s">
        <v>883</v>
      </c>
      <c r="C60" s="37" t="s">
        <v>643</v>
      </c>
      <c r="D60" s="37">
        <v>250</v>
      </c>
      <c r="E60" s="38">
        <v>2518.23</v>
      </c>
      <c r="F60" s="38">
        <v>0.81650535683930903</v>
      </c>
    </row>
    <row r="61" spans="1:6" x14ac:dyDescent="0.2">
      <c r="A61" s="37" t="s">
        <v>884</v>
      </c>
      <c r="B61" s="39" t="s">
        <v>885</v>
      </c>
      <c r="C61" s="37" t="s">
        <v>649</v>
      </c>
      <c r="D61" s="37">
        <v>240</v>
      </c>
      <c r="E61" s="38">
        <v>2414.3616000000002</v>
      </c>
      <c r="F61" s="38">
        <v>0.78282729526180095</v>
      </c>
    </row>
    <row r="62" spans="1:6" x14ac:dyDescent="0.2">
      <c r="A62" s="37" t="s">
        <v>886</v>
      </c>
      <c r="B62" s="39" t="s">
        <v>887</v>
      </c>
      <c r="C62" s="37" t="s">
        <v>888</v>
      </c>
      <c r="D62" s="37">
        <v>200</v>
      </c>
      <c r="E62" s="38">
        <v>2022.6320000000001</v>
      </c>
      <c r="F62" s="38">
        <v>0.65581375129142505</v>
      </c>
    </row>
    <row r="63" spans="1:6" x14ac:dyDescent="0.2">
      <c r="A63" s="37" t="s">
        <v>910</v>
      </c>
      <c r="B63" s="39" t="s">
        <v>911</v>
      </c>
      <c r="C63" s="37" t="s">
        <v>912</v>
      </c>
      <c r="D63" s="37">
        <v>15</v>
      </c>
      <c r="E63" s="38">
        <v>1704.6255000000001</v>
      </c>
      <c r="F63" s="38">
        <v>0.55270402312532396</v>
      </c>
    </row>
    <row r="64" spans="1:6" x14ac:dyDescent="0.2">
      <c r="A64" s="37" t="s">
        <v>913</v>
      </c>
      <c r="B64" s="39" t="s">
        <v>914</v>
      </c>
      <c r="C64" s="37" t="s">
        <v>915</v>
      </c>
      <c r="D64" s="37">
        <v>100</v>
      </c>
      <c r="E64" s="38">
        <v>1259.598</v>
      </c>
      <c r="F64" s="38">
        <v>0.40840928527738901</v>
      </c>
    </row>
    <row r="65" spans="1:6" x14ac:dyDescent="0.2">
      <c r="A65" s="36" t="s">
        <v>149</v>
      </c>
      <c r="B65" s="37"/>
      <c r="C65" s="37"/>
      <c r="D65" s="37"/>
      <c r="E65" s="40">
        <f>SUM(E39:E64)</f>
        <v>156785.99583000003</v>
      </c>
      <c r="F65" s="40">
        <f>SUM(F39:F64)</f>
        <v>50.835946467392013</v>
      </c>
    </row>
    <row r="66" spans="1:6" x14ac:dyDescent="0.2">
      <c r="A66" s="37"/>
      <c r="B66" s="37"/>
      <c r="C66" s="37"/>
      <c r="D66" s="37"/>
      <c r="E66" s="38"/>
      <c r="F66" s="38"/>
    </row>
    <row r="67" spans="1:6" x14ac:dyDescent="0.2">
      <c r="A67" s="36" t="s">
        <v>149</v>
      </c>
      <c r="B67" s="37"/>
      <c r="C67" s="37"/>
      <c r="D67" s="37"/>
      <c r="E67" s="40">
        <v>301068.77718999999</v>
      </c>
      <c r="F67" s="40">
        <v>97.617878173437447</v>
      </c>
    </row>
    <row r="68" spans="1:6" x14ac:dyDescent="0.2">
      <c r="A68" s="37"/>
      <c r="B68" s="37"/>
      <c r="C68" s="37"/>
      <c r="D68" s="37"/>
      <c r="E68" s="38"/>
      <c r="F68" s="38"/>
    </row>
    <row r="69" spans="1:6" x14ac:dyDescent="0.2">
      <c r="A69" s="36" t="s">
        <v>162</v>
      </c>
      <c r="B69" s="37"/>
      <c r="C69" s="37"/>
      <c r="D69" s="37"/>
      <c r="E69" s="40">
        <v>7346.8328195000004</v>
      </c>
      <c r="F69" s="40">
        <v>2.38</v>
      </c>
    </row>
    <row r="70" spans="1:6" x14ac:dyDescent="0.2">
      <c r="A70" s="37"/>
      <c r="B70" s="37"/>
      <c r="C70" s="37"/>
      <c r="D70" s="37"/>
      <c r="E70" s="38"/>
      <c r="F70" s="38"/>
    </row>
    <row r="71" spans="1:6" x14ac:dyDescent="0.2">
      <c r="A71" s="41" t="s">
        <v>163</v>
      </c>
      <c r="B71" s="34"/>
      <c r="C71" s="34"/>
      <c r="D71" s="34"/>
      <c r="E71" s="42">
        <v>308415.61281949998</v>
      </c>
      <c r="F71" s="42">
        <f xml:space="preserve"> ROUND(SUM(F67:F70),2)</f>
        <v>100</v>
      </c>
    </row>
    <row r="72" spans="1:6" x14ac:dyDescent="0.2">
      <c r="A72" s="29" t="s">
        <v>732</v>
      </c>
      <c r="B72" s="54"/>
      <c r="C72" s="54"/>
      <c r="D72" s="54"/>
      <c r="E72" s="55"/>
      <c r="F72" s="55"/>
    </row>
    <row r="73" spans="1:6" x14ac:dyDescent="0.2">
      <c r="A73" s="29" t="s">
        <v>1274</v>
      </c>
      <c r="B73" s="54"/>
      <c r="C73" s="54"/>
      <c r="D73" s="54"/>
      <c r="E73" s="55"/>
      <c r="F73" s="55"/>
    </row>
    <row r="74" spans="1:6" x14ac:dyDescent="0.2">
      <c r="A74" s="53"/>
      <c r="B74" s="54"/>
      <c r="C74" s="54"/>
      <c r="D74" s="54"/>
      <c r="E74" s="55"/>
      <c r="F74" s="55"/>
    </row>
    <row r="76" spans="1:6" x14ac:dyDescent="0.2">
      <c r="A76" s="29" t="s">
        <v>164</v>
      </c>
    </row>
    <row r="77" spans="1:6" x14ac:dyDescent="0.2">
      <c r="A77" s="29" t="s">
        <v>165</v>
      </c>
    </row>
    <row r="78" spans="1:6" x14ac:dyDescent="0.2">
      <c r="A78" s="29" t="s">
        <v>166</v>
      </c>
    </row>
    <row r="79" spans="1:6" x14ac:dyDescent="0.2">
      <c r="A79" s="31" t="s">
        <v>549</v>
      </c>
      <c r="D79" s="43">
        <v>11.2334</v>
      </c>
    </row>
    <row r="80" spans="1:6" x14ac:dyDescent="0.2">
      <c r="A80" s="31" t="s">
        <v>916</v>
      </c>
      <c r="D80" s="43">
        <v>17.612100000000002</v>
      </c>
    </row>
    <row r="81" spans="1:9" x14ac:dyDescent="0.2">
      <c r="A81" s="31" t="s">
        <v>550</v>
      </c>
      <c r="D81" s="43">
        <v>10.9709</v>
      </c>
    </row>
    <row r="82" spans="1:9" x14ac:dyDescent="0.2">
      <c r="A82" s="31" t="s">
        <v>917</v>
      </c>
      <c r="D82" s="43">
        <v>17.172499999999999</v>
      </c>
    </row>
    <row r="84" spans="1:9" x14ac:dyDescent="0.2">
      <c r="A84" s="29" t="s">
        <v>171</v>
      </c>
    </row>
    <row r="85" spans="1:9" x14ac:dyDescent="0.2">
      <c r="A85" s="31" t="s">
        <v>549</v>
      </c>
      <c r="D85" s="43">
        <v>11.1128</v>
      </c>
    </row>
    <row r="86" spans="1:9" x14ac:dyDescent="0.2">
      <c r="A86" s="31" t="s">
        <v>916</v>
      </c>
      <c r="D86" s="43">
        <v>18.1386</v>
      </c>
    </row>
    <row r="87" spans="1:9" x14ac:dyDescent="0.2">
      <c r="A87" s="31" t="s">
        <v>550</v>
      </c>
      <c r="D87" s="43">
        <v>10.8027</v>
      </c>
    </row>
    <row r="88" spans="1:9" x14ac:dyDescent="0.2">
      <c r="A88" s="31" t="s">
        <v>917</v>
      </c>
      <c r="D88" s="43">
        <v>17.617699999999999</v>
      </c>
    </row>
    <row r="90" spans="1:9" x14ac:dyDescent="0.2">
      <c r="A90" s="29" t="s">
        <v>172</v>
      </c>
      <c r="D90" s="44"/>
    </row>
    <row r="92" spans="1:9" s="2" customFormat="1" ht="11.25" x14ac:dyDescent="0.2">
      <c r="A92" s="17" t="s">
        <v>547</v>
      </c>
      <c r="B92" s="45"/>
      <c r="C92" s="59" t="s">
        <v>551</v>
      </c>
      <c r="D92" s="60"/>
      <c r="E92" s="1"/>
      <c r="F92" s="1"/>
      <c r="H92" s="10"/>
      <c r="I92" s="1"/>
    </row>
    <row r="93" spans="1:9" s="2" customFormat="1" x14ac:dyDescent="0.2">
      <c r="A93" s="56"/>
      <c r="B93" s="57"/>
      <c r="C93" s="19" t="s">
        <v>552</v>
      </c>
      <c r="D93" s="19" t="s">
        <v>553</v>
      </c>
      <c r="E93" s="1"/>
      <c r="F93" s="1"/>
      <c r="H93" s="10"/>
      <c r="I93" s="1"/>
    </row>
    <row r="94" spans="1:9" s="2" customFormat="1" x14ac:dyDescent="0.2">
      <c r="A94" s="56" t="s">
        <v>549</v>
      </c>
      <c r="B94" s="57"/>
      <c r="C94" s="46">
        <v>0.3214079339</v>
      </c>
      <c r="D94" s="46">
        <v>0.29777837159999998</v>
      </c>
      <c r="E94" s="1"/>
      <c r="F94" s="1"/>
      <c r="H94" s="10"/>
      <c r="I94" s="1"/>
    </row>
    <row r="95" spans="1:9" s="2" customFormat="1" x14ac:dyDescent="0.2">
      <c r="A95" s="56" t="s">
        <v>550</v>
      </c>
      <c r="B95" s="57"/>
      <c r="C95" s="46">
        <v>0.3214079339</v>
      </c>
      <c r="D95" s="46">
        <v>0.29777837159999998</v>
      </c>
      <c r="E95" s="1"/>
      <c r="F95" s="1"/>
      <c r="H95" s="10"/>
      <c r="I95" s="1"/>
    </row>
    <row r="97" spans="1:5" x14ac:dyDescent="0.2">
      <c r="A97" s="29" t="s">
        <v>744</v>
      </c>
      <c r="D97" s="50">
        <v>2.1420132986741223</v>
      </c>
      <c r="E97" s="30" t="s">
        <v>745</v>
      </c>
    </row>
  </sheetData>
  <sortState ref="A39:I64">
    <sortCondition descending="1" ref="E39:E64"/>
  </sortState>
  <mergeCells count="5">
    <mergeCell ref="B1:E1"/>
    <mergeCell ref="C92:D92"/>
    <mergeCell ref="A93:B93"/>
    <mergeCell ref="A94:B94"/>
    <mergeCell ref="A95:B9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348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2225250</v>
      </c>
      <c r="E8" s="7">
        <v>26178.95363</v>
      </c>
      <c r="F8" s="7">
        <v>8.9768364625701569</v>
      </c>
    </row>
    <row r="9" spans="1:6" x14ac:dyDescent="0.2">
      <c r="A9" s="7" t="s">
        <v>32</v>
      </c>
      <c r="B9" s="7" t="s">
        <v>33</v>
      </c>
      <c r="C9" s="7" t="s">
        <v>11</v>
      </c>
      <c r="D9" s="7">
        <v>2565000</v>
      </c>
      <c r="E9" s="7">
        <v>13684.275</v>
      </c>
      <c r="F9" s="7">
        <v>4.6923761934879611</v>
      </c>
    </row>
    <row r="10" spans="1:6" x14ac:dyDescent="0.2">
      <c r="A10" s="7" t="s">
        <v>24</v>
      </c>
      <c r="B10" s="7" t="s">
        <v>25</v>
      </c>
      <c r="C10" s="7" t="s">
        <v>26</v>
      </c>
      <c r="D10" s="7">
        <v>809000</v>
      </c>
      <c r="E10" s="7">
        <v>12106.684999999999</v>
      </c>
      <c r="F10" s="7">
        <v>4.1514161675395878</v>
      </c>
    </row>
    <row r="11" spans="1:6" x14ac:dyDescent="0.2">
      <c r="A11" s="7" t="s">
        <v>14</v>
      </c>
      <c r="B11" s="7" t="s">
        <v>15</v>
      </c>
      <c r="C11" s="7" t="s">
        <v>16</v>
      </c>
      <c r="D11" s="7">
        <v>971188</v>
      </c>
      <c r="E11" s="7">
        <v>11370.669099999999</v>
      </c>
      <c r="F11" s="7">
        <v>3.8990342556598119</v>
      </c>
    </row>
    <row r="12" spans="1:6" x14ac:dyDescent="0.2">
      <c r="A12" s="7" t="s">
        <v>22</v>
      </c>
      <c r="B12" s="7" t="s">
        <v>23</v>
      </c>
      <c r="C12" s="7" t="s">
        <v>11</v>
      </c>
      <c r="D12" s="7">
        <v>998596</v>
      </c>
      <c r="E12" s="7">
        <v>11055.456319999999</v>
      </c>
      <c r="F12" s="7">
        <v>3.7909469112623078</v>
      </c>
    </row>
    <row r="13" spans="1:6" x14ac:dyDescent="0.2">
      <c r="A13" s="7" t="s">
        <v>20</v>
      </c>
      <c r="B13" s="7" t="s">
        <v>21</v>
      </c>
      <c r="C13" s="7" t="s">
        <v>11</v>
      </c>
      <c r="D13" s="7">
        <v>941396</v>
      </c>
      <c r="E13" s="7">
        <v>10464.557940000001</v>
      </c>
      <c r="F13" s="7">
        <v>3.5883262031076857</v>
      </c>
    </row>
    <row r="14" spans="1:6" x14ac:dyDescent="0.2">
      <c r="A14" s="7" t="s">
        <v>27</v>
      </c>
      <c r="B14" s="7" t="s">
        <v>28</v>
      </c>
      <c r="C14" s="7" t="s">
        <v>11</v>
      </c>
      <c r="D14" s="7">
        <v>1275000</v>
      </c>
      <c r="E14" s="7">
        <v>9732.7124999999996</v>
      </c>
      <c r="F14" s="7">
        <v>3.3373743536331082</v>
      </c>
    </row>
    <row r="15" spans="1:6" x14ac:dyDescent="0.2">
      <c r="A15" s="7" t="s">
        <v>29</v>
      </c>
      <c r="B15" s="7" t="s">
        <v>30</v>
      </c>
      <c r="C15" s="7" t="s">
        <v>31</v>
      </c>
      <c r="D15" s="7">
        <v>257880</v>
      </c>
      <c r="E15" s="7">
        <v>8720.7279600000002</v>
      </c>
      <c r="F15" s="7">
        <v>2.9903620227881151</v>
      </c>
    </row>
    <row r="16" spans="1:6" x14ac:dyDescent="0.2">
      <c r="A16" s="7" t="s">
        <v>82</v>
      </c>
      <c r="B16" s="7" t="s">
        <v>83</v>
      </c>
      <c r="C16" s="7" t="s">
        <v>48</v>
      </c>
      <c r="D16" s="7">
        <v>175000</v>
      </c>
      <c r="E16" s="7">
        <v>8164.8874999999998</v>
      </c>
      <c r="F16" s="7">
        <v>2.7997627735124757</v>
      </c>
    </row>
    <row r="17" spans="1:6" x14ac:dyDescent="0.2">
      <c r="A17" s="7" t="s">
        <v>39</v>
      </c>
      <c r="B17" s="7" t="s">
        <v>40</v>
      </c>
      <c r="C17" s="7" t="s">
        <v>41</v>
      </c>
      <c r="D17" s="7">
        <v>750000</v>
      </c>
      <c r="E17" s="7">
        <v>8041.125</v>
      </c>
      <c r="F17" s="7">
        <v>2.757324265908196</v>
      </c>
    </row>
    <row r="18" spans="1:6" x14ac:dyDescent="0.2">
      <c r="A18" s="7" t="s">
        <v>42</v>
      </c>
      <c r="B18" s="7" t="s">
        <v>43</v>
      </c>
      <c r="C18" s="7" t="s">
        <v>36</v>
      </c>
      <c r="D18" s="7">
        <v>550000</v>
      </c>
      <c r="E18" s="7">
        <v>7864.7250000000004</v>
      </c>
      <c r="F18" s="7">
        <v>2.696836212245779</v>
      </c>
    </row>
    <row r="19" spans="1:6" x14ac:dyDescent="0.2">
      <c r="A19" s="7" t="s">
        <v>279</v>
      </c>
      <c r="B19" s="7" t="s">
        <v>557</v>
      </c>
      <c r="C19" s="7" t="s">
        <v>36</v>
      </c>
      <c r="D19" s="7">
        <v>2602293</v>
      </c>
      <c r="E19" s="7">
        <v>7592.1898279999996</v>
      </c>
      <c r="F19" s="7">
        <v>2.6033831390664579</v>
      </c>
    </row>
    <row r="20" spans="1:6" x14ac:dyDescent="0.2">
      <c r="A20" s="7" t="s">
        <v>17</v>
      </c>
      <c r="B20" s="7" t="s">
        <v>18</v>
      </c>
      <c r="C20" s="7" t="s">
        <v>19</v>
      </c>
      <c r="D20" s="7">
        <v>1800000</v>
      </c>
      <c r="E20" s="7">
        <v>6602.4</v>
      </c>
      <c r="F20" s="7">
        <v>2.2639814370790496</v>
      </c>
    </row>
    <row r="21" spans="1:6" x14ac:dyDescent="0.2">
      <c r="A21" s="7" t="s">
        <v>12</v>
      </c>
      <c r="B21" s="7" t="s">
        <v>13</v>
      </c>
      <c r="C21" s="7" t="s">
        <v>11</v>
      </c>
      <c r="D21" s="7">
        <v>2350000</v>
      </c>
      <c r="E21" s="7">
        <v>5652.9250000000002</v>
      </c>
      <c r="F21" s="7">
        <v>1.9384038024354913</v>
      </c>
    </row>
    <row r="22" spans="1:6" x14ac:dyDescent="0.2">
      <c r="A22" s="7" t="s">
        <v>56</v>
      </c>
      <c r="B22" s="7" t="s">
        <v>57</v>
      </c>
      <c r="C22" s="7" t="s">
        <v>58</v>
      </c>
      <c r="D22" s="7">
        <v>643500</v>
      </c>
      <c r="E22" s="7">
        <v>5589.1192499999997</v>
      </c>
      <c r="F22" s="7">
        <v>1.9165246321975618</v>
      </c>
    </row>
    <row r="23" spans="1:6" x14ac:dyDescent="0.2">
      <c r="A23" s="7" t="s">
        <v>288</v>
      </c>
      <c r="B23" s="7" t="s">
        <v>289</v>
      </c>
      <c r="C23" s="7" t="s">
        <v>36</v>
      </c>
      <c r="D23" s="7">
        <v>133036</v>
      </c>
      <c r="E23" s="7">
        <v>5570.4833920000001</v>
      </c>
      <c r="F23" s="7">
        <v>1.9101343443361718</v>
      </c>
    </row>
    <row r="24" spans="1:6" x14ac:dyDescent="0.2">
      <c r="A24" s="7" t="s">
        <v>37</v>
      </c>
      <c r="B24" s="7" t="s">
        <v>38</v>
      </c>
      <c r="C24" s="7" t="s">
        <v>16</v>
      </c>
      <c r="D24" s="7">
        <v>760000</v>
      </c>
      <c r="E24" s="7">
        <v>5551.42</v>
      </c>
      <c r="F24" s="7">
        <v>1.9035974538697109</v>
      </c>
    </row>
    <row r="25" spans="1:6" x14ac:dyDescent="0.2">
      <c r="A25" s="7" t="s">
        <v>54</v>
      </c>
      <c r="B25" s="7" t="s">
        <v>55</v>
      </c>
      <c r="C25" s="7" t="s">
        <v>31</v>
      </c>
      <c r="D25" s="7">
        <v>394356</v>
      </c>
      <c r="E25" s="7">
        <v>5413.916346</v>
      </c>
      <c r="F25" s="7">
        <v>1.8564470661036652</v>
      </c>
    </row>
    <row r="26" spans="1:6" x14ac:dyDescent="0.2">
      <c r="A26" s="7" t="s">
        <v>117</v>
      </c>
      <c r="B26" s="7" t="s">
        <v>118</v>
      </c>
      <c r="C26" s="7" t="s">
        <v>119</v>
      </c>
      <c r="D26" s="7">
        <v>3615883</v>
      </c>
      <c r="E26" s="7">
        <v>5181.5603389999997</v>
      </c>
      <c r="F26" s="7">
        <v>1.7767715410458362</v>
      </c>
    </row>
    <row r="27" spans="1:6" x14ac:dyDescent="0.2">
      <c r="A27" s="7" t="s">
        <v>46</v>
      </c>
      <c r="B27" s="7" t="s">
        <v>47</v>
      </c>
      <c r="C27" s="7" t="s">
        <v>48</v>
      </c>
      <c r="D27" s="7">
        <v>150000</v>
      </c>
      <c r="E27" s="7">
        <v>5116.5</v>
      </c>
      <c r="F27" s="7">
        <v>1.7544621687287894</v>
      </c>
    </row>
    <row r="28" spans="1:6" x14ac:dyDescent="0.2">
      <c r="A28" s="7" t="s">
        <v>66</v>
      </c>
      <c r="B28" s="7" t="s">
        <v>67</v>
      </c>
      <c r="C28" s="7" t="s">
        <v>68</v>
      </c>
      <c r="D28" s="7">
        <v>3068480</v>
      </c>
      <c r="E28" s="7">
        <v>5001.6224000000002</v>
      </c>
      <c r="F28" s="7">
        <v>1.7150703181992559</v>
      </c>
    </row>
    <row r="29" spans="1:6" x14ac:dyDescent="0.2">
      <c r="A29" s="7" t="s">
        <v>332</v>
      </c>
      <c r="B29" s="7" t="s">
        <v>333</v>
      </c>
      <c r="C29" s="7" t="s">
        <v>53</v>
      </c>
      <c r="D29" s="7">
        <v>80244</v>
      </c>
      <c r="E29" s="7">
        <v>4747.1146740000004</v>
      </c>
      <c r="F29" s="7">
        <v>1.6277989067038601</v>
      </c>
    </row>
    <row r="30" spans="1:6" x14ac:dyDescent="0.2">
      <c r="A30" s="7" t="s">
        <v>49</v>
      </c>
      <c r="B30" s="7" t="s">
        <v>50</v>
      </c>
      <c r="C30" s="7" t="s">
        <v>31</v>
      </c>
      <c r="D30" s="7">
        <v>1437500</v>
      </c>
      <c r="E30" s="7">
        <v>4717.875</v>
      </c>
      <c r="F30" s="7">
        <v>1.6177725406608692</v>
      </c>
    </row>
    <row r="31" spans="1:6" x14ac:dyDescent="0.2">
      <c r="A31" s="7" t="s">
        <v>96</v>
      </c>
      <c r="B31" s="7" t="s">
        <v>97</v>
      </c>
      <c r="C31" s="7" t="s">
        <v>11</v>
      </c>
      <c r="D31" s="7">
        <v>2136000</v>
      </c>
      <c r="E31" s="7">
        <v>4673.5680000000002</v>
      </c>
      <c r="F31" s="7">
        <v>1.6025795463659671</v>
      </c>
    </row>
    <row r="32" spans="1:6" x14ac:dyDescent="0.2">
      <c r="A32" s="7" t="s">
        <v>87</v>
      </c>
      <c r="B32" s="7" t="s">
        <v>88</v>
      </c>
      <c r="C32" s="7" t="s">
        <v>36</v>
      </c>
      <c r="D32" s="7">
        <v>1449436</v>
      </c>
      <c r="E32" s="7">
        <v>4486.0044200000002</v>
      </c>
      <c r="F32" s="7">
        <v>1.538263469879827</v>
      </c>
    </row>
    <row r="33" spans="1:6" x14ac:dyDescent="0.2">
      <c r="A33" s="7" t="s">
        <v>180</v>
      </c>
      <c r="B33" s="7" t="s">
        <v>181</v>
      </c>
      <c r="C33" s="7" t="s">
        <v>86</v>
      </c>
      <c r="D33" s="7">
        <v>1097009</v>
      </c>
      <c r="E33" s="7">
        <v>4456.5990629999997</v>
      </c>
      <c r="F33" s="7">
        <v>1.5281802906724655</v>
      </c>
    </row>
    <row r="34" spans="1:6" x14ac:dyDescent="0.2">
      <c r="A34" s="7" t="s">
        <v>334</v>
      </c>
      <c r="B34" s="7" t="s">
        <v>335</v>
      </c>
      <c r="C34" s="7" t="s">
        <v>119</v>
      </c>
      <c r="D34" s="7">
        <v>1475100</v>
      </c>
      <c r="E34" s="7">
        <v>4339.7442000000001</v>
      </c>
      <c r="F34" s="7">
        <v>1.488110431126783</v>
      </c>
    </row>
    <row r="35" spans="1:6" x14ac:dyDescent="0.2">
      <c r="A35" s="7" t="s">
        <v>132</v>
      </c>
      <c r="B35" s="7" t="s">
        <v>133</v>
      </c>
      <c r="C35" s="7" t="s">
        <v>19</v>
      </c>
      <c r="D35" s="7">
        <v>3787819</v>
      </c>
      <c r="E35" s="7">
        <v>4037.8150540000001</v>
      </c>
      <c r="F35" s="7">
        <v>1.3845780820026568</v>
      </c>
    </row>
    <row r="36" spans="1:6" x14ac:dyDescent="0.2">
      <c r="A36" s="7" t="s">
        <v>44</v>
      </c>
      <c r="B36" s="7" t="s">
        <v>45</v>
      </c>
      <c r="C36" s="7" t="s">
        <v>36</v>
      </c>
      <c r="D36" s="7">
        <v>125000</v>
      </c>
      <c r="E36" s="7">
        <v>3972.8125</v>
      </c>
      <c r="F36" s="7">
        <v>1.3622885243238236</v>
      </c>
    </row>
    <row r="37" spans="1:6" x14ac:dyDescent="0.2">
      <c r="A37" s="7" t="s">
        <v>336</v>
      </c>
      <c r="B37" s="7" t="s">
        <v>337</v>
      </c>
      <c r="C37" s="7" t="s">
        <v>93</v>
      </c>
      <c r="D37" s="7">
        <v>505000</v>
      </c>
      <c r="E37" s="7">
        <v>3908.1950000000002</v>
      </c>
      <c r="F37" s="7">
        <v>1.3401310027391793</v>
      </c>
    </row>
    <row r="38" spans="1:6" x14ac:dyDescent="0.2">
      <c r="A38" s="7" t="s">
        <v>338</v>
      </c>
      <c r="B38" s="7" t="s">
        <v>339</v>
      </c>
      <c r="C38" s="7" t="s">
        <v>53</v>
      </c>
      <c r="D38" s="7">
        <v>1259938</v>
      </c>
      <c r="E38" s="7">
        <v>3907.6977069999998</v>
      </c>
      <c r="F38" s="7">
        <v>1.3399604795777849</v>
      </c>
    </row>
    <row r="39" spans="1:6" x14ac:dyDescent="0.2">
      <c r="A39" s="7" t="s">
        <v>106</v>
      </c>
      <c r="B39" s="7" t="s">
        <v>107</v>
      </c>
      <c r="C39" s="7" t="s">
        <v>16</v>
      </c>
      <c r="D39" s="7">
        <v>150000</v>
      </c>
      <c r="E39" s="7">
        <v>3829.65</v>
      </c>
      <c r="F39" s="7">
        <v>1.3131977024278723</v>
      </c>
    </row>
    <row r="40" spans="1:6" x14ac:dyDescent="0.2">
      <c r="A40" s="7" t="s">
        <v>69</v>
      </c>
      <c r="B40" s="7" t="s">
        <v>70</v>
      </c>
      <c r="C40" s="7" t="s">
        <v>31</v>
      </c>
      <c r="D40" s="7">
        <v>500000</v>
      </c>
      <c r="E40" s="7">
        <v>3815.5</v>
      </c>
      <c r="F40" s="7">
        <v>1.3083456278285344</v>
      </c>
    </row>
    <row r="41" spans="1:6" x14ac:dyDescent="0.2">
      <c r="A41" s="7" t="s">
        <v>89</v>
      </c>
      <c r="B41" s="7" t="s">
        <v>90</v>
      </c>
      <c r="C41" s="7" t="s">
        <v>73</v>
      </c>
      <c r="D41" s="7">
        <v>270387</v>
      </c>
      <c r="E41" s="7">
        <v>3745.265531</v>
      </c>
      <c r="F41" s="7">
        <v>1.2842620318544788</v>
      </c>
    </row>
    <row r="42" spans="1:6" x14ac:dyDescent="0.2">
      <c r="A42" s="7" t="s">
        <v>110</v>
      </c>
      <c r="B42" s="7" t="s">
        <v>111</v>
      </c>
      <c r="C42" s="7" t="s">
        <v>58</v>
      </c>
      <c r="D42" s="7">
        <v>516132</v>
      </c>
      <c r="E42" s="7">
        <v>3422.729358</v>
      </c>
      <c r="F42" s="7">
        <v>1.173663475502468</v>
      </c>
    </row>
    <row r="43" spans="1:6" x14ac:dyDescent="0.2">
      <c r="A43" s="7" t="s">
        <v>340</v>
      </c>
      <c r="B43" s="7" t="s">
        <v>341</v>
      </c>
      <c r="C43" s="7" t="s">
        <v>16</v>
      </c>
      <c r="D43" s="7">
        <v>447020</v>
      </c>
      <c r="E43" s="7">
        <v>2972.0124700000001</v>
      </c>
      <c r="F43" s="7">
        <v>1.0191113932581268</v>
      </c>
    </row>
    <row r="44" spans="1:6" x14ac:dyDescent="0.2">
      <c r="A44" s="7" t="s">
        <v>342</v>
      </c>
      <c r="B44" s="7" t="s">
        <v>343</v>
      </c>
      <c r="C44" s="7" t="s">
        <v>53</v>
      </c>
      <c r="D44" s="7">
        <v>110000</v>
      </c>
      <c r="E44" s="7">
        <v>2750.165</v>
      </c>
      <c r="F44" s="7">
        <v>0.94303927494615669</v>
      </c>
    </row>
    <row r="45" spans="1:6" x14ac:dyDescent="0.2">
      <c r="A45" s="7" t="s">
        <v>134</v>
      </c>
      <c r="B45" s="7" t="s">
        <v>135</v>
      </c>
      <c r="C45" s="7" t="s">
        <v>73</v>
      </c>
      <c r="D45" s="7">
        <v>1808796</v>
      </c>
      <c r="E45" s="7">
        <v>2508.8000520000001</v>
      </c>
      <c r="F45" s="7">
        <v>0.86027455880754811</v>
      </c>
    </row>
    <row r="46" spans="1:6" x14ac:dyDescent="0.2">
      <c r="A46" s="7" t="s">
        <v>120</v>
      </c>
      <c r="B46" s="7" t="s">
        <v>121</v>
      </c>
      <c r="C46" s="7" t="s">
        <v>93</v>
      </c>
      <c r="D46" s="7">
        <v>250000</v>
      </c>
      <c r="E46" s="7">
        <v>2485.75</v>
      </c>
      <c r="F46" s="7">
        <v>0.85237063147026049</v>
      </c>
    </row>
    <row r="47" spans="1:6" x14ac:dyDescent="0.2">
      <c r="A47" s="7" t="s">
        <v>344</v>
      </c>
      <c r="B47" s="7" t="s">
        <v>345</v>
      </c>
      <c r="C47" s="7" t="s">
        <v>16</v>
      </c>
      <c r="D47" s="7">
        <v>437381</v>
      </c>
      <c r="E47" s="7">
        <v>2212.054408</v>
      </c>
      <c r="F47" s="7">
        <v>0.75851964702545838</v>
      </c>
    </row>
    <row r="48" spans="1:6" x14ac:dyDescent="0.2">
      <c r="A48" s="7" t="s">
        <v>274</v>
      </c>
      <c r="B48" s="7" t="s">
        <v>275</v>
      </c>
      <c r="C48" s="7" t="s">
        <v>276</v>
      </c>
      <c r="D48" s="7">
        <v>165000</v>
      </c>
      <c r="E48" s="7">
        <v>2014.8975</v>
      </c>
      <c r="F48" s="7">
        <v>0.69091399152080823</v>
      </c>
    </row>
    <row r="49" spans="1:6" x14ac:dyDescent="0.2">
      <c r="A49" s="7" t="s">
        <v>101</v>
      </c>
      <c r="B49" s="7" t="s">
        <v>102</v>
      </c>
      <c r="C49" s="7" t="s">
        <v>103</v>
      </c>
      <c r="D49" s="7">
        <v>858000</v>
      </c>
      <c r="E49" s="7">
        <v>1224.366</v>
      </c>
      <c r="F49" s="7">
        <v>0.41983852783695746</v>
      </c>
    </row>
    <row r="50" spans="1:6" x14ac:dyDescent="0.2">
      <c r="A50" s="7" t="s">
        <v>346</v>
      </c>
      <c r="B50" s="7" t="s">
        <v>347</v>
      </c>
      <c r="C50" s="7" t="s">
        <v>53</v>
      </c>
      <c r="D50" s="7">
        <v>220655</v>
      </c>
      <c r="E50" s="7">
        <v>980.37016500000004</v>
      </c>
      <c r="F50" s="7">
        <v>0.33617167318340685</v>
      </c>
    </row>
    <row r="51" spans="1:6" x14ac:dyDescent="0.2">
      <c r="A51" s="7" t="s">
        <v>151</v>
      </c>
      <c r="B51" s="7" t="s">
        <v>554</v>
      </c>
      <c r="C51" s="7" t="s">
        <v>152</v>
      </c>
      <c r="D51" s="7">
        <v>19120</v>
      </c>
      <c r="E51" s="7">
        <v>80.495199999999997</v>
      </c>
      <c r="F51" s="7">
        <v>2.7602029349019376E-2</v>
      </c>
    </row>
    <row r="52" spans="1:6" x14ac:dyDescent="0.2">
      <c r="A52" s="7" t="s">
        <v>76</v>
      </c>
      <c r="B52" s="7" t="s">
        <v>77</v>
      </c>
      <c r="C52" s="7" t="s">
        <v>58</v>
      </c>
      <c r="D52" s="7">
        <v>42110</v>
      </c>
      <c r="E52" s="7">
        <v>71.292230000000004</v>
      </c>
      <c r="F52" s="7">
        <v>2.4446305181141728E-2</v>
      </c>
    </row>
    <row r="53" spans="1:6" x14ac:dyDescent="0.2">
      <c r="A53" s="6" t="s">
        <v>149</v>
      </c>
      <c r="B53" s="7"/>
      <c r="C53" s="7"/>
      <c r="D53" s="7"/>
      <c r="E53" s="6">
        <f>SUM(E8:E52)</f>
        <v>260017.68503700002</v>
      </c>
      <c r="F53" s="6">
        <f>SUM(F8:F52)</f>
        <v>89.160791869022631</v>
      </c>
    </row>
    <row r="54" spans="1:6" x14ac:dyDescent="0.2">
      <c r="A54" s="7"/>
      <c r="B54" s="7"/>
      <c r="C54" s="7"/>
      <c r="D54" s="7"/>
      <c r="E54" s="7"/>
      <c r="F54" s="7"/>
    </row>
    <row r="55" spans="1:6" x14ac:dyDescent="0.2">
      <c r="A55" s="6" t="s">
        <v>159</v>
      </c>
      <c r="B55" s="7"/>
      <c r="C55" s="7"/>
      <c r="D55" s="7"/>
      <c r="E55" s="7"/>
      <c r="F55" s="7"/>
    </row>
    <row r="56" spans="1:6" x14ac:dyDescent="0.2">
      <c r="A56" s="7"/>
      <c r="B56" s="7"/>
      <c r="C56" s="7"/>
      <c r="D56" s="7"/>
      <c r="E56" s="7"/>
      <c r="F56" s="7"/>
    </row>
    <row r="57" spans="1:6" x14ac:dyDescent="0.2">
      <c r="A57" s="7" t="s">
        <v>160</v>
      </c>
      <c r="B57" s="7" t="s">
        <v>161</v>
      </c>
      <c r="C57" s="7" t="s">
        <v>16</v>
      </c>
      <c r="D57" s="7">
        <v>340000</v>
      </c>
      <c r="E57" s="7">
        <v>13107.978160000001</v>
      </c>
      <c r="F57" s="7">
        <v>4.4947623942623292</v>
      </c>
    </row>
    <row r="58" spans="1:6" x14ac:dyDescent="0.2">
      <c r="A58" s="6" t="s">
        <v>149</v>
      </c>
      <c r="B58" s="7"/>
      <c r="C58" s="7"/>
      <c r="D58" s="7"/>
      <c r="E58" s="6">
        <f>SUM(E57:E57)</f>
        <v>13107.978160000001</v>
      </c>
      <c r="F58" s="6">
        <f>SUM(F57:F57)</f>
        <v>4.4947623942623292</v>
      </c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A60" s="6" t="s">
        <v>149</v>
      </c>
      <c r="B60" s="7"/>
      <c r="C60" s="7"/>
      <c r="D60" s="7"/>
      <c r="E60" s="26">
        <v>273125.66319699999</v>
      </c>
      <c r="F60" s="26">
        <v>93.655554263284955</v>
      </c>
    </row>
    <row r="61" spans="1:6" x14ac:dyDescent="0.2">
      <c r="A61" s="7"/>
      <c r="B61" s="7"/>
      <c r="C61" s="7"/>
      <c r="D61" s="7"/>
      <c r="E61" s="27"/>
      <c r="F61" s="27"/>
    </row>
    <row r="62" spans="1:6" x14ac:dyDescent="0.2">
      <c r="A62" s="6" t="s">
        <v>162</v>
      </c>
      <c r="B62" s="7"/>
      <c r="C62" s="7"/>
      <c r="D62" s="7"/>
      <c r="E62" s="26">
        <v>18502.169605300001</v>
      </c>
      <c r="F62" s="26">
        <v>6.34</v>
      </c>
    </row>
    <row r="63" spans="1:6" x14ac:dyDescent="0.2">
      <c r="A63" s="7"/>
      <c r="B63" s="7"/>
      <c r="C63" s="7"/>
      <c r="D63" s="7"/>
      <c r="E63" s="27"/>
      <c r="F63" s="27"/>
    </row>
    <row r="64" spans="1:6" x14ac:dyDescent="0.2">
      <c r="A64" s="8" t="s">
        <v>163</v>
      </c>
      <c r="B64" s="5"/>
      <c r="C64" s="5"/>
      <c r="D64" s="5"/>
      <c r="E64" s="28">
        <v>291627.83280229999</v>
      </c>
      <c r="F64" s="28">
        <f xml:space="preserve"> ROUND(SUM(F60:F63),2)</f>
        <v>100</v>
      </c>
    </row>
    <row r="65" spans="1:6" x14ac:dyDescent="0.2">
      <c r="A65" s="1" t="s">
        <v>555</v>
      </c>
      <c r="E65" s="22"/>
      <c r="F65" s="22"/>
    </row>
    <row r="66" spans="1:6" x14ac:dyDescent="0.2">
      <c r="A66" s="9" t="s">
        <v>164</v>
      </c>
    </row>
    <row r="67" spans="1:6" x14ac:dyDescent="0.2">
      <c r="A67" s="9" t="s">
        <v>165</v>
      </c>
    </row>
    <row r="68" spans="1:6" x14ac:dyDescent="0.2">
      <c r="A68" s="9" t="s">
        <v>166</v>
      </c>
    </row>
    <row r="69" spans="1:6" x14ac:dyDescent="0.2">
      <c r="A69" s="1" t="s">
        <v>167</v>
      </c>
      <c r="B69" s="10">
        <v>17.381667100000001</v>
      </c>
    </row>
    <row r="70" spans="1:6" x14ac:dyDescent="0.2">
      <c r="A70" s="1" t="s">
        <v>168</v>
      </c>
      <c r="B70" s="10">
        <v>61.533673899999997</v>
      </c>
    </row>
    <row r="71" spans="1:6" x14ac:dyDescent="0.2">
      <c r="A71" s="1" t="s">
        <v>169</v>
      </c>
      <c r="B71" s="10">
        <v>16.997880599999998</v>
      </c>
    </row>
    <row r="72" spans="1:6" x14ac:dyDescent="0.2">
      <c r="A72" s="1" t="s">
        <v>170</v>
      </c>
      <c r="B72" s="10">
        <v>60.312775000000002</v>
      </c>
    </row>
    <row r="74" spans="1:6" x14ac:dyDescent="0.2">
      <c r="A74" s="9" t="s">
        <v>171</v>
      </c>
    </row>
    <row r="75" spans="1:6" x14ac:dyDescent="0.2">
      <c r="A75" s="1" t="s">
        <v>167</v>
      </c>
      <c r="B75" s="10">
        <v>16.8454078</v>
      </c>
    </row>
    <row r="76" spans="1:6" x14ac:dyDescent="0.2">
      <c r="A76" s="1" t="s">
        <v>168</v>
      </c>
      <c r="B76" s="10">
        <v>65.280466899999993</v>
      </c>
    </row>
    <row r="77" spans="1:6" x14ac:dyDescent="0.2">
      <c r="A77" s="1" t="s">
        <v>169</v>
      </c>
      <c r="B77" s="10">
        <v>16.371571899999999</v>
      </c>
    </row>
    <row r="78" spans="1:6" x14ac:dyDescent="0.2">
      <c r="A78" s="1" t="s">
        <v>170</v>
      </c>
      <c r="B78" s="10">
        <v>63.737414000000001</v>
      </c>
    </row>
    <row r="80" spans="1:6" x14ac:dyDescent="0.2">
      <c r="A80" s="9" t="s">
        <v>172</v>
      </c>
      <c r="B80" s="11"/>
    </row>
    <row r="81" spans="1:2" x14ac:dyDescent="0.2">
      <c r="A81" s="13" t="s">
        <v>547</v>
      </c>
      <c r="B81" s="14" t="s">
        <v>548</v>
      </c>
    </row>
    <row r="82" spans="1:2" x14ac:dyDescent="0.2">
      <c r="A82" s="15" t="s">
        <v>549</v>
      </c>
      <c r="B82" s="16">
        <v>1.5</v>
      </c>
    </row>
    <row r="83" spans="1:2" x14ac:dyDescent="0.2">
      <c r="A83" s="15" t="s">
        <v>550</v>
      </c>
      <c r="B83" s="16">
        <v>1.5</v>
      </c>
    </row>
    <row r="85" spans="1:2" x14ac:dyDescent="0.2">
      <c r="A85" s="9" t="s">
        <v>174</v>
      </c>
      <c r="B85" s="12">
        <v>0.10039413049575666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26.8554687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331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329</v>
      </c>
      <c r="B6" s="7" t="s">
        <v>330</v>
      </c>
      <c r="C6" s="7">
        <v>9341354.1710000001</v>
      </c>
      <c r="D6" s="7">
        <v>2667.1901499999999</v>
      </c>
      <c r="E6" s="7">
        <v>79.558769838093568</v>
      </c>
      <c r="F6" s="2"/>
    </row>
    <row r="7" spans="1:6" x14ac:dyDescent="0.2">
      <c r="A7" s="7" t="s">
        <v>316</v>
      </c>
      <c r="B7" s="7" t="s">
        <v>317</v>
      </c>
      <c r="C7" s="7">
        <v>133392.58300000001</v>
      </c>
      <c r="D7" s="7">
        <v>510.47340630000002</v>
      </c>
      <c r="E7" s="7">
        <v>15.226749484017599</v>
      </c>
      <c r="F7" s="2"/>
    </row>
    <row r="8" spans="1:6" x14ac:dyDescent="0.2">
      <c r="A8" s="7" t="s">
        <v>320</v>
      </c>
      <c r="B8" s="7" t="s">
        <v>321</v>
      </c>
      <c r="C8" s="7">
        <v>88734.985000000001</v>
      </c>
      <c r="D8" s="7">
        <v>172.07372939999999</v>
      </c>
      <c r="E8" s="7">
        <v>5.1327327496755313</v>
      </c>
      <c r="F8" s="2"/>
    </row>
    <row r="9" spans="1:6" x14ac:dyDescent="0.2">
      <c r="A9" s="6" t="s">
        <v>149</v>
      </c>
      <c r="B9" s="7"/>
      <c r="C9" s="7"/>
      <c r="D9" s="26">
        <f>SUM(D6:D8)</f>
        <v>3349.7372857</v>
      </c>
      <c r="E9" s="26">
        <f>SUM(E6:E8)</f>
        <v>99.918252071786696</v>
      </c>
      <c r="F9" s="22"/>
    </row>
    <row r="10" spans="1:6" x14ac:dyDescent="0.2">
      <c r="A10" s="7"/>
      <c r="B10" s="7"/>
      <c r="C10" s="7"/>
      <c r="D10" s="7"/>
      <c r="E10" s="7"/>
      <c r="F10" s="2"/>
    </row>
    <row r="11" spans="1:6" x14ac:dyDescent="0.2">
      <c r="A11" s="6" t="s">
        <v>149</v>
      </c>
      <c r="B11" s="7"/>
      <c r="C11" s="7"/>
      <c r="D11" s="26">
        <v>3349.7372857</v>
      </c>
      <c r="E11" s="26">
        <v>99.918252071786696</v>
      </c>
      <c r="F11" s="22"/>
    </row>
    <row r="12" spans="1:6" x14ac:dyDescent="0.2">
      <c r="A12" s="7"/>
      <c r="B12" s="7"/>
      <c r="C12" s="7"/>
      <c r="D12" s="27"/>
      <c r="E12" s="27"/>
      <c r="F12" s="22"/>
    </row>
    <row r="13" spans="1:6" x14ac:dyDescent="0.2">
      <c r="A13" s="6" t="s">
        <v>162</v>
      </c>
      <c r="B13" s="7"/>
      <c r="C13" s="7"/>
      <c r="D13" s="26">
        <v>2.75</v>
      </c>
      <c r="E13" s="26">
        <v>0.08</v>
      </c>
      <c r="F13" s="22"/>
    </row>
    <row r="14" spans="1:6" x14ac:dyDescent="0.2">
      <c r="A14" s="7"/>
      <c r="B14" s="7"/>
      <c r="C14" s="7"/>
      <c r="D14" s="27"/>
      <c r="E14" s="27"/>
      <c r="F14" s="22"/>
    </row>
    <row r="15" spans="1:6" x14ac:dyDescent="0.2">
      <c r="A15" s="8" t="s">
        <v>163</v>
      </c>
      <c r="B15" s="5"/>
      <c r="C15" s="5"/>
      <c r="D15" s="28">
        <f>+D11+D13</f>
        <v>3352.4872857</v>
      </c>
      <c r="E15" s="28">
        <f xml:space="preserve"> ROUND(SUM(E11:E14),2)</f>
        <v>100</v>
      </c>
      <c r="F15" s="22"/>
    </row>
    <row r="17" spans="1:6" x14ac:dyDescent="0.2">
      <c r="A17" s="9" t="s">
        <v>164</v>
      </c>
    </row>
    <row r="18" spans="1:6" x14ac:dyDescent="0.2">
      <c r="A18" s="9" t="s">
        <v>165</v>
      </c>
    </row>
    <row r="19" spans="1:6" x14ac:dyDescent="0.2">
      <c r="A19" s="9" t="s">
        <v>166</v>
      </c>
    </row>
    <row r="20" spans="1:6" x14ac:dyDescent="0.2">
      <c r="A20" s="1" t="s">
        <v>167</v>
      </c>
      <c r="B20" s="10">
        <v>14.412380199999999</v>
      </c>
    </row>
    <row r="21" spans="1:6" x14ac:dyDescent="0.2">
      <c r="A21" s="1" t="s">
        <v>168</v>
      </c>
      <c r="B21" s="10">
        <v>29.8063392</v>
      </c>
    </row>
    <row r="22" spans="1:6" x14ac:dyDescent="0.2">
      <c r="A22" s="1" t="s">
        <v>169</v>
      </c>
      <c r="B22" s="10">
        <v>14.233863400000001</v>
      </c>
    </row>
    <row r="23" spans="1:6" x14ac:dyDescent="0.2">
      <c r="A23" s="1" t="s">
        <v>170</v>
      </c>
      <c r="B23" s="10">
        <v>29.4135496</v>
      </c>
    </row>
    <row r="25" spans="1:6" x14ac:dyDescent="0.2">
      <c r="A25" s="9" t="s">
        <v>171</v>
      </c>
    </row>
    <row r="26" spans="1:6" x14ac:dyDescent="0.2">
      <c r="A26" s="1" t="s">
        <v>167</v>
      </c>
      <c r="B26" s="10">
        <v>14.531044400000001</v>
      </c>
    </row>
    <row r="27" spans="1:6" x14ac:dyDescent="0.2">
      <c r="A27" s="1" t="s">
        <v>168</v>
      </c>
      <c r="B27" s="10">
        <v>31.242902900000001</v>
      </c>
    </row>
    <row r="28" spans="1:6" x14ac:dyDescent="0.2">
      <c r="A28" s="1" t="s">
        <v>169</v>
      </c>
      <c r="B28" s="10">
        <v>14.3335145</v>
      </c>
    </row>
    <row r="29" spans="1:6" x14ac:dyDescent="0.2">
      <c r="A29" s="1" t="s">
        <v>170</v>
      </c>
      <c r="B29" s="10">
        <v>30.779243000000001</v>
      </c>
    </row>
    <row r="31" spans="1:6" x14ac:dyDescent="0.2">
      <c r="A31" s="9" t="s">
        <v>172</v>
      </c>
      <c r="B31" s="11"/>
    </row>
    <row r="32" spans="1:6" x14ac:dyDescent="0.2">
      <c r="A32" s="17" t="s">
        <v>547</v>
      </c>
      <c r="B32" s="59" t="s">
        <v>551</v>
      </c>
      <c r="C32" s="60"/>
      <c r="F32" s="2"/>
    </row>
    <row r="33" spans="1:6" x14ac:dyDescent="0.2">
      <c r="A33" s="18"/>
      <c r="B33" s="19" t="s">
        <v>552</v>
      </c>
      <c r="C33" s="19" t="s">
        <v>553</v>
      </c>
      <c r="F33" s="2"/>
    </row>
    <row r="34" spans="1:6" x14ac:dyDescent="0.2">
      <c r="A34" s="15" t="s">
        <v>550</v>
      </c>
      <c r="B34" s="16">
        <v>0.39724576100000003</v>
      </c>
      <c r="C34" s="16">
        <v>0.36804068400000001</v>
      </c>
      <c r="F34" s="2"/>
    </row>
    <row r="35" spans="1:6" x14ac:dyDescent="0.2">
      <c r="A35" s="15" t="s">
        <v>549</v>
      </c>
      <c r="B35" s="16">
        <v>0.39724576100000003</v>
      </c>
      <c r="C35" s="16">
        <v>0.36804068400000001</v>
      </c>
      <c r="F35" s="2"/>
    </row>
    <row r="36" spans="1:6" x14ac:dyDescent="0.2">
      <c r="A36" s="9"/>
      <c r="B36" s="11"/>
    </row>
    <row r="37" spans="1:6" x14ac:dyDescent="0.2">
      <c r="A37" s="9" t="s">
        <v>174</v>
      </c>
      <c r="B37" s="12">
        <v>8.3122583585223092E-2</v>
      </c>
    </row>
  </sheetData>
  <mergeCells count="2">
    <mergeCell ref="A1:E1"/>
    <mergeCell ref="B32:C3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1275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324</v>
      </c>
      <c r="B6" s="7" t="s">
        <v>325</v>
      </c>
      <c r="C6" s="7">
        <v>943052.00699999998</v>
      </c>
      <c r="D6" s="7">
        <v>506.10583450000001</v>
      </c>
      <c r="E6" s="7">
        <v>49.648962431429247</v>
      </c>
      <c r="F6" s="2"/>
    </row>
    <row r="7" spans="1:6" x14ac:dyDescent="0.2">
      <c r="A7" s="7" t="s">
        <v>322</v>
      </c>
      <c r="B7" s="7" t="s">
        <v>323</v>
      </c>
      <c r="C7" s="7">
        <v>561268.97</v>
      </c>
      <c r="D7" s="7">
        <v>303.70320090000001</v>
      </c>
      <c r="E7" s="7">
        <v>29.793272046913955</v>
      </c>
      <c r="F7" s="2"/>
    </row>
    <row r="8" spans="1:6" x14ac:dyDescent="0.2">
      <c r="A8" s="7" t="s">
        <v>320</v>
      </c>
      <c r="B8" s="7" t="s">
        <v>321</v>
      </c>
      <c r="C8" s="7">
        <v>53713.587</v>
      </c>
      <c r="D8" s="7">
        <v>104.1606896</v>
      </c>
      <c r="E8" s="7">
        <v>10.2181595473825</v>
      </c>
      <c r="F8" s="2"/>
    </row>
    <row r="9" spans="1:6" x14ac:dyDescent="0.2">
      <c r="A9" s="7" t="s">
        <v>316</v>
      </c>
      <c r="B9" s="7" t="s">
        <v>317</v>
      </c>
      <c r="C9" s="7">
        <v>26981.488000000001</v>
      </c>
      <c r="D9" s="7">
        <v>103.2541074</v>
      </c>
      <c r="E9" s="7">
        <v>10.129223869268317</v>
      </c>
      <c r="F9" s="2"/>
    </row>
    <row r="10" spans="1:6" x14ac:dyDescent="0.2">
      <c r="A10" s="6" t="s">
        <v>149</v>
      </c>
      <c r="B10" s="7"/>
      <c r="C10" s="7"/>
      <c r="D10" s="6">
        <f>SUM(D6:D9)</f>
        <v>1017.2238324</v>
      </c>
      <c r="E10" s="6">
        <f>SUM(E6:E9)</f>
        <v>99.789617894994024</v>
      </c>
      <c r="F10" s="2"/>
    </row>
    <row r="11" spans="1:6" x14ac:dyDescent="0.2">
      <c r="A11" s="7"/>
      <c r="B11" s="7"/>
      <c r="C11" s="7"/>
      <c r="D11" s="7"/>
      <c r="E11" s="7"/>
      <c r="F11" s="2"/>
    </row>
    <row r="12" spans="1:6" x14ac:dyDescent="0.2">
      <c r="A12" s="6" t="s">
        <v>149</v>
      </c>
      <c r="B12" s="7"/>
      <c r="C12" s="7"/>
      <c r="D12" s="26">
        <v>1017.2238324</v>
      </c>
      <c r="E12" s="26">
        <v>99.789617894994024</v>
      </c>
      <c r="F12" s="22"/>
    </row>
    <row r="13" spans="1:6" x14ac:dyDescent="0.2">
      <c r="A13" s="7"/>
      <c r="B13" s="7"/>
      <c r="C13" s="7"/>
      <c r="D13" s="27"/>
      <c r="E13" s="27"/>
      <c r="F13" s="22"/>
    </row>
    <row r="14" spans="1:6" x14ac:dyDescent="0.2">
      <c r="A14" s="6" t="s">
        <v>162</v>
      </c>
      <c r="B14" s="7"/>
      <c r="C14" s="7"/>
      <c r="D14" s="26">
        <v>2.1445687000000002</v>
      </c>
      <c r="E14" s="26">
        <v>0.21</v>
      </c>
      <c r="F14" s="22"/>
    </row>
    <row r="15" spans="1:6" x14ac:dyDescent="0.2">
      <c r="A15" s="7"/>
      <c r="B15" s="7"/>
      <c r="C15" s="7"/>
      <c r="D15" s="27"/>
      <c r="E15" s="27"/>
      <c r="F15" s="22"/>
    </row>
    <row r="16" spans="1:6" x14ac:dyDescent="0.2">
      <c r="A16" s="8" t="s">
        <v>163</v>
      </c>
      <c r="B16" s="5"/>
      <c r="C16" s="5"/>
      <c r="D16" s="28">
        <v>1019.36</v>
      </c>
      <c r="E16" s="28">
        <f xml:space="preserve"> ROUND(SUM(E12:E15),2)</f>
        <v>100</v>
      </c>
      <c r="F16" s="22"/>
    </row>
    <row r="18" spans="1:2" x14ac:dyDescent="0.2">
      <c r="A18" s="9" t="s">
        <v>164</v>
      </c>
    </row>
    <row r="19" spans="1:2" x14ac:dyDescent="0.2">
      <c r="A19" s="9" t="s">
        <v>165</v>
      </c>
    </row>
    <row r="20" spans="1:2" x14ac:dyDescent="0.2">
      <c r="A20" s="9" t="s">
        <v>166</v>
      </c>
    </row>
    <row r="21" spans="1:2" x14ac:dyDescent="0.2">
      <c r="A21" s="1" t="s">
        <v>167</v>
      </c>
      <c r="B21" s="10">
        <v>13.6137367</v>
      </c>
    </row>
    <row r="22" spans="1:2" x14ac:dyDescent="0.2">
      <c r="A22" s="1" t="s">
        <v>168</v>
      </c>
      <c r="B22" s="10">
        <v>28.402985900000001</v>
      </c>
    </row>
    <row r="23" spans="1:2" x14ac:dyDescent="0.2">
      <c r="A23" s="1" t="s">
        <v>169</v>
      </c>
      <c r="B23" s="10">
        <v>13.393700600000001</v>
      </c>
    </row>
    <row r="24" spans="1:2" x14ac:dyDescent="0.2">
      <c r="A24" s="1" t="s">
        <v>170</v>
      </c>
      <c r="B24" s="10">
        <v>27.900190599999998</v>
      </c>
    </row>
    <row r="26" spans="1:2" x14ac:dyDescent="0.2">
      <c r="A26" s="9" t="s">
        <v>171</v>
      </c>
    </row>
    <row r="27" spans="1:2" x14ac:dyDescent="0.2">
      <c r="A27" s="1" t="s">
        <v>167</v>
      </c>
      <c r="B27" s="10">
        <v>13.608927899999999</v>
      </c>
    </row>
    <row r="28" spans="1:2" x14ac:dyDescent="0.2">
      <c r="A28" s="1" t="s">
        <v>168</v>
      </c>
      <c r="B28" s="10">
        <v>29.483735500000002</v>
      </c>
    </row>
    <row r="29" spans="1:2" x14ac:dyDescent="0.2">
      <c r="A29" s="1" t="s">
        <v>169</v>
      </c>
      <c r="B29" s="10">
        <v>13.3474173</v>
      </c>
    </row>
    <row r="30" spans="1:2" x14ac:dyDescent="0.2">
      <c r="A30" s="1" t="s">
        <v>170</v>
      </c>
      <c r="B30" s="10">
        <v>28.868777900000001</v>
      </c>
    </row>
    <row r="32" spans="1:2" x14ac:dyDescent="0.2">
      <c r="A32" s="9" t="s">
        <v>172</v>
      </c>
      <c r="B32" s="11"/>
    </row>
    <row r="33" spans="1:6" x14ac:dyDescent="0.2">
      <c r="A33" s="17" t="s">
        <v>547</v>
      </c>
      <c r="B33" s="59" t="s">
        <v>551</v>
      </c>
      <c r="C33" s="60"/>
      <c r="F33" s="2"/>
    </row>
    <row r="34" spans="1:6" x14ac:dyDescent="0.2">
      <c r="A34" s="18"/>
      <c r="B34" s="19" t="s">
        <v>552</v>
      </c>
      <c r="C34" s="19" t="s">
        <v>553</v>
      </c>
      <c r="F34" s="2"/>
    </row>
    <row r="35" spans="1:6" x14ac:dyDescent="0.2">
      <c r="A35" s="15" t="s">
        <v>550</v>
      </c>
      <c r="B35" s="16">
        <v>0.36113251000000002</v>
      </c>
      <c r="C35" s="16">
        <v>0.33458244000000004</v>
      </c>
      <c r="F35" s="2"/>
    </row>
    <row r="36" spans="1:6" x14ac:dyDescent="0.2">
      <c r="A36" s="15" t="s">
        <v>549</v>
      </c>
      <c r="B36" s="16">
        <v>0.36113251000000002</v>
      </c>
      <c r="C36" s="16">
        <v>0.33458244000000004</v>
      </c>
      <c r="F36" s="2"/>
    </row>
    <row r="37" spans="1:6" x14ac:dyDescent="0.2">
      <c r="A37" s="20"/>
      <c r="B37" s="21"/>
      <c r="C37" s="21"/>
      <c r="F37" s="2"/>
    </row>
    <row r="38" spans="1:6" x14ac:dyDescent="0.2">
      <c r="A38" s="9" t="s">
        <v>174</v>
      </c>
      <c r="B38" s="12">
        <v>7.5104704688376697E-2</v>
      </c>
    </row>
  </sheetData>
  <mergeCells count="2">
    <mergeCell ref="A1:E1"/>
    <mergeCell ref="B33:C3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328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324</v>
      </c>
      <c r="B6" s="7" t="s">
        <v>325</v>
      </c>
      <c r="C6" s="7">
        <v>839520.95</v>
      </c>
      <c r="D6" s="7">
        <v>450.54402920000001</v>
      </c>
      <c r="E6" s="7">
        <v>34.695956256723285</v>
      </c>
      <c r="F6" s="2"/>
    </row>
    <row r="7" spans="1:6" x14ac:dyDescent="0.2">
      <c r="A7" s="7" t="s">
        <v>322</v>
      </c>
      <c r="B7" s="7" t="s">
        <v>323</v>
      </c>
      <c r="C7" s="7">
        <v>713750.54</v>
      </c>
      <c r="D7" s="7">
        <v>386.2111309</v>
      </c>
      <c r="E7" s="7">
        <v>29.741742504854464</v>
      </c>
      <c r="F7" s="2"/>
    </row>
    <row r="8" spans="1:6" x14ac:dyDescent="0.2">
      <c r="A8" s="7" t="s">
        <v>316</v>
      </c>
      <c r="B8" s="7" t="s">
        <v>317</v>
      </c>
      <c r="C8" s="7">
        <v>68641.78</v>
      </c>
      <c r="D8" s="7">
        <v>262.68179579999997</v>
      </c>
      <c r="E8" s="7">
        <v>20.228868891454212</v>
      </c>
      <c r="F8" s="2"/>
    </row>
    <row r="9" spans="1:6" x14ac:dyDescent="0.2">
      <c r="A9" s="7" t="s">
        <v>318</v>
      </c>
      <c r="B9" s="7" t="s">
        <v>319</v>
      </c>
      <c r="C9" s="7">
        <v>17463.89</v>
      </c>
      <c r="D9" s="7">
        <v>132.51227750000001</v>
      </c>
      <c r="E9" s="7">
        <v>10.204641246234004</v>
      </c>
      <c r="F9" s="2"/>
    </row>
    <row r="10" spans="1:6" x14ac:dyDescent="0.2">
      <c r="A10" s="7" t="s">
        <v>320</v>
      </c>
      <c r="B10" s="7" t="s">
        <v>321</v>
      </c>
      <c r="C10" s="7">
        <v>34157.74</v>
      </c>
      <c r="D10" s="7">
        <v>66.238245399999997</v>
      </c>
      <c r="E10" s="7">
        <v>5.1009426736855357</v>
      </c>
      <c r="F10" s="2"/>
    </row>
    <row r="11" spans="1:6" x14ac:dyDescent="0.2">
      <c r="A11" s="6" t="s">
        <v>149</v>
      </c>
      <c r="B11" s="7"/>
      <c r="C11" s="7"/>
      <c r="D11" s="6">
        <f>SUM(D6:D10)</f>
        <v>1298.1874788</v>
      </c>
      <c r="E11" s="6">
        <f>SUM(E6:E10)</f>
        <v>99.972151572951503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149</v>
      </c>
      <c r="B13" s="7"/>
      <c r="C13" s="7"/>
      <c r="D13" s="26">
        <v>1298.1874788</v>
      </c>
      <c r="E13" s="26">
        <v>99.972151572951503</v>
      </c>
      <c r="F13" s="2"/>
    </row>
    <row r="14" spans="1:6" x14ac:dyDescent="0.2">
      <c r="A14" s="7"/>
      <c r="B14" s="7"/>
      <c r="C14" s="7"/>
      <c r="D14" s="27"/>
      <c r="E14" s="27"/>
      <c r="F14" s="2"/>
    </row>
    <row r="15" spans="1:6" x14ac:dyDescent="0.2">
      <c r="A15" s="6" t="s">
        <v>162</v>
      </c>
      <c r="B15" s="7"/>
      <c r="C15" s="7"/>
      <c r="D15" s="26">
        <v>0.36162549999999999</v>
      </c>
      <c r="E15" s="26">
        <v>0.03</v>
      </c>
      <c r="F15" s="2"/>
    </row>
    <row r="16" spans="1:6" x14ac:dyDescent="0.2">
      <c r="A16" s="7"/>
      <c r="B16" s="7"/>
      <c r="C16" s="7"/>
      <c r="D16" s="27"/>
      <c r="E16" s="27"/>
      <c r="F16" s="2"/>
    </row>
    <row r="17" spans="1:6" x14ac:dyDescent="0.2">
      <c r="A17" s="8" t="s">
        <v>163</v>
      </c>
      <c r="B17" s="5"/>
      <c r="C17" s="5"/>
      <c r="D17" s="28">
        <v>1298.5491043</v>
      </c>
      <c r="E17" s="28">
        <f xml:space="preserve"> ROUND(SUM(E13:E16),2)</f>
        <v>100</v>
      </c>
      <c r="F17" s="2"/>
    </row>
    <row r="19" spans="1:6" x14ac:dyDescent="0.2">
      <c r="A19" s="9" t="s">
        <v>164</v>
      </c>
    </row>
    <row r="20" spans="1:6" x14ac:dyDescent="0.2">
      <c r="A20" s="9" t="s">
        <v>165</v>
      </c>
    </row>
    <row r="21" spans="1:6" x14ac:dyDescent="0.2">
      <c r="A21" s="9" t="s">
        <v>166</v>
      </c>
    </row>
    <row r="22" spans="1:6" x14ac:dyDescent="0.2">
      <c r="A22" s="1" t="s">
        <v>167</v>
      </c>
      <c r="B22" s="10">
        <v>15.063917999999999</v>
      </c>
    </row>
    <row r="23" spans="1:6" x14ac:dyDescent="0.2">
      <c r="A23" s="1" t="s">
        <v>168</v>
      </c>
      <c r="B23" s="10">
        <v>37.572464699999998</v>
      </c>
    </row>
    <row r="24" spans="1:6" x14ac:dyDescent="0.2">
      <c r="A24" s="1" t="s">
        <v>169</v>
      </c>
      <c r="B24" s="10">
        <v>14.8559076</v>
      </c>
    </row>
    <row r="25" spans="1:6" x14ac:dyDescent="0.2">
      <c r="A25" s="1" t="s">
        <v>170</v>
      </c>
      <c r="B25" s="10">
        <v>36.973278299999997</v>
      </c>
    </row>
    <row r="27" spans="1:6" x14ac:dyDescent="0.2">
      <c r="A27" s="9" t="s">
        <v>171</v>
      </c>
    </row>
    <row r="28" spans="1:6" x14ac:dyDescent="0.2">
      <c r="A28" s="1" t="s">
        <v>167</v>
      </c>
      <c r="B28" s="10">
        <v>15.7630303</v>
      </c>
    </row>
    <row r="29" spans="1:6" x14ac:dyDescent="0.2">
      <c r="A29" s="1" t="s">
        <v>168</v>
      </c>
      <c r="B29" s="10">
        <v>39.406964500000001</v>
      </c>
    </row>
    <row r="30" spans="1:6" x14ac:dyDescent="0.2">
      <c r="A30" s="1" t="s">
        <v>169</v>
      </c>
      <c r="B30" s="10">
        <v>15.5200456</v>
      </c>
    </row>
    <row r="31" spans="1:6" x14ac:dyDescent="0.2">
      <c r="A31" s="1" t="s">
        <v>170</v>
      </c>
      <c r="B31" s="10">
        <v>38.6261808</v>
      </c>
    </row>
    <row r="33" spans="1:2" x14ac:dyDescent="0.2">
      <c r="A33" s="9" t="s">
        <v>172</v>
      </c>
      <c r="B33" s="11" t="s">
        <v>173</v>
      </c>
    </row>
    <row r="34" spans="1:2" x14ac:dyDescent="0.2">
      <c r="A34" s="9"/>
      <c r="B34" s="11"/>
    </row>
    <row r="35" spans="1:2" x14ac:dyDescent="0.2">
      <c r="A35" s="9" t="s">
        <v>174</v>
      </c>
      <c r="B35" s="12">
        <v>6.3772523136138543E-2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327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316</v>
      </c>
      <c r="B6" s="7" t="s">
        <v>317</v>
      </c>
      <c r="C6" s="7">
        <v>64157.851000000002</v>
      </c>
      <c r="D6" s="7">
        <v>245.52247209999999</v>
      </c>
      <c r="E6" s="7">
        <v>35.17428391944766</v>
      </c>
      <c r="F6" s="2"/>
    </row>
    <row r="7" spans="1:6" x14ac:dyDescent="0.2">
      <c r="A7" s="7" t="s">
        <v>324</v>
      </c>
      <c r="B7" s="7" t="s">
        <v>325</v>
      </c>
      <c r="C7" s="7">
        <v>321016.94199999998</v>
      </c>
      <c r="D7" s="7">
        <v>172.27952020000001</v>
      </c>
      <c r="E7" s="7">
        <v>24.681279498329957</v>
      </c>
      <c r="F7" s="2"/>
    </row>
    <row r="8" spans="1:6" x14ac:dyDescent="0.2">
      <c r="A8" s="7" t="s">
        <v>322</v>
      </c>
      <c r="B8" s="7" t="s">
        <v>323</v>
      </c>
      <c r="C8" s="7">
        <v>254733.66200000001</v>
      </c>
      <c r="D8" s="7">
        <v>137.83663920000001</v>
      </c>
      <c r="E8" s="7">
        <v>19.746889318337349</v>
      </c>
      <c r="F8" s="2"/>
    </row>
    <row r="9" spans="1:6" x14ac:dyDescent="0.2">
      <c r="A9" s="7" t="s">
        <v>318</v>
      </c>
      <c r="B9" s="7" t="s">
        <v>319</v>
      </c>
      <c r="C9" s="7">
        <v>9328.2260000000006</v>
      </c>
      <c r="D9" s="7">
        <v>70.780591999999999</v>
      </c>
      <c r="E9" s="7">
        <v>10.140239374832303</v>
      </c>
      <c r="F9" s="2"/>
    </row>
    <row r="10" spans="1:6" x14ac:dyDescent="0.2">
      <c r="A10" s="7" t="s">
        <v>320</v>
      </c>
      <c r="B10" s="7" t="s">
        <v>321</v>
      </c>
      <c r="C10" s="7">
        <v>36493.769</v>
      </c>
      <c r="D10" s="7">
        <v>70.768242400000005</v>
      </c>
      <c r="E10" s="7">
        <v>10.138470134188154</v>
      </c>
      <c r="F10" s="2"/>
    </row>
    <row r="11" spans="1:6" x14ac:dyDescent="0.2">
      <c r="A11" s="6" t="s">
        <v>149</v>
      </c>
      <c r="B11" s="7"/>
      <c r="C11" s="7"/>
      <c r="D11" s="6">
        <f>SUM(D6:D10)</f>
        <v>697.18746589999989</v>
      </c>
      <c r="E11" s="6">
        <f>SUM(E6:E10)</f>
        <v>99.881162245135428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149</v>
      </c>
      <c r="B13" s="7"/>
      <c r="C13" s="7"/>
      <c r="D13" s="6">
        <v>697.18746589999989</v>
      </c>
      <c r="E13" s="6">
        <v>99.881162245135428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162</v>
      </c>
      <c r="B15" s="7"/>
      <c r="C15" s="7"/>
      <c r="D15" s="6">
        <v>0.82950769999999996</v>
      </c>
      <c r="E15" s="6">
        <v>0.12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163</v>
      </c>
      <c r="B17" s="5"/>
      <c r="C17" s="5"/>
      <c r="D17" s="8">
        <v>698.01697359999991</v>
      </c>
      <c r="E17" s="8">
        <f xml:space="preserve"> ROUND(SUM(E13:E16),2)</f>
        <v>100</v>
      </c>
      <c r="F17" s="2"/>
    </row>
    <row r="19" spans="1:6" x14ac:dyDescent="0.2">
      <c r="A19" s="9" t="s">
        <v>164</v>
      </c>
    </row>
    <row r="20" spans="1:6" x14ac:dyDescent="0.2">
      <c r="A20" s="9" t="s">
        <v>165</v>
      </c>
    </row>
    <row r="21" spans="1:6" x14ac:dyDescent="0.2">
      <c r="A21" s="9" t="s">
        <v>166</v>
      </c>
    </row>
    <row r="22" spans="1:6" x14ac:dyDescent="0.2">
      <c r="A22" s="1" t="s">
        <v>167</v>
      </c>
      <c r="B22" s="10">
        <v>23.031001499999999</v>
      </c>
    </row>
    <row r="23" spans="1:6" x14ac:dyDescent="0.2">
      <c r="A23" s="1" t="s">
        <v>168</v>
      </c>
      <c r="B23" s="10">
        <v>46.130664199999998</v>
      </c>
    </row>
    <row r="24" spans="1:6" x14ac:dyDescent="0.2">
      <c r="A24" s="1" t="s">
        <v>169</v>
      </c>
      <c r="B24" s="10">
        <v>22.659241300000001</v>
      </c>
    </row>
    <row r="25" spans="1:6" x14ac:dyDescent="0.2">
      <c r="A25" s="1" t="s">
        <v>170</v>
      </c>
      <c r="B25" s="10">
        <v>45.426220999999998</v>
      </c>
    </row>
    <row r="27" spans="1:6" x14ac:dyDescent="0.2">
      <c r="A27" s="9" t="s">
        <v>171</v>
      </c>
    </row>
    <row r="28" spans="1:6" x14ac:dyDescent="0.2">
      <c r="A28" s="1" t="s">
        <v>167</v>
      </c>
      <c r="B28" s="10">
        <v>24.2496607</v>
      </c>
    </row>
    <row r="29" spans="1:6" x14ac:dyDescent="0.2">
      <c r="A29" s="1" t="s">
        <v>168</v>
      </c>
      <c r="B29" s="10">
        <v>48.628656100000001</v>
      </c>
    </row>
    <row r="30" spans="1:6" x14ac:dyDescent="0.2">
      <c r="A30" s="1" t="s">
        <v>169</v>
      </c>
      <c r="B30" s="10">
        <v>23.826220899999999</v>
      </c>
    </row>
    <row r="31" spans="1:6" x14ac:dyDescent="0.2">
      <c r="A31" s="1" t="s">
        <v>170</v>
      </c>
      <c r="B31" s="10">
        <v>47.765729</v>
      </c>
    </row>
    <row r="33" spans="1:2" x14ac:dyDescent="0.2">
      <c r="A33" s="9" t="s">
        <v>172</v>
      </c>
      <c r="B33" s="11" t="s">
        <v>173</v>
      </c>
    </row>
    <row r="34" spans="1:2" x14ac:dyDescent="0.2">
      <c r="A34" s="9"/>
      <c r="B34" s="12"/>
    </row>
    <row r="35" spans="1:2" x14ac:dyDescent="0.2">
      <c r="A35" s="9" t="s">
        <v>174</v>
      </c>
      <c r="B35" s="12">
        <v>8.6265617984542367E-2</v>
      </c>
    </row>
    <row r="36" spans="1:2" x14ac:dyDescent="0.2">
      <c r="B36" s="12"/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326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568</v>
      </c>
      <c r="B5" s="7"/>
      <c r="C5" s="7"/>
      <c r="D5" s="7"/>
      <c r="E5" s="7"/>
      <c r="F5" s="2"/>
    </row>
    <row r="6" spans="1:6" x14ac:dyDescent="0.2">
      <c r="A6" s="7" t="s">
        <v>316</v>
      </c>
      <c r="B6" s="7" t="s">
        <v>317</v>
      </c>
      <c r="C6" s="7">
        <v>174997.14</v>
      </c>
      <c r="D6" s="7">
        <v>669.68780519999996</v>
      </c>
      <c r="E6" s="7">
        <v>49.954401952242058</v>
      </c>
      <c r="F6" s="2"/>
    </row>
    <row r="7" spans="1:6" x14ac:dyDescent="0.2">
      <c r="A7" s="7" t="s">
        <v>318</v>
      </c>
      <c r="B7" s="7" t="s">
        <v>319</v>
      </c>
      <c r="C7" s="7">
        <v>26712.86</v>
      </c>
      <c r="D7" s="7">
        <v>202.69149179999999</v>
      </c>
      <c r="E7" s="7">
        <v>15.119481309134603</v>
      </c>
      <c r="F7" s="2"/>
    </row>
    <row r="8" spans="1:6" x14ac:dyDescent="0.2">
      <c r="A8" s="7" t="s">
        <v>320</v>
      </c>
      <c r="B8" s="7" t="s">
        <v>321</v>
      </c>
      <c r="C8" s="7">
        <v>104511.94</v>
      </c>
      <c r="D8" s="7">
        <v>202.6681954</v>
      </c>
      <c r="E8" s="7">
        <v>15.117743547567789</v>
      </c>
      <c r="F8" s="2"/>
    </row>
    <row r="9" spans="1:6" x14ac:dyDescent="0.2">
      <c r="A9" s="7" t="s">
        <v>322</v>
      </c>
      <c r="B9" s="7" t="s">
        <v>323</v>
      </c>
      <c r="C9" s="7">
        <v>242630.68</v>
      </c>
      <c r="D9" s="7">
        <v>131.28770359999999</v>
      </c>
      <c r="E9" s="7">
        <v>9.793218072804196</v>
      </c>
      <c r="F9" s="2"/>
    </row>
    <row r="10" spans="1:6" x14ac:dyDescent="0.2">
      <c r="A10" s="7" t="s">
        <v>324</v>
      </c>
      <c r="B10" s="7" t="s">
        <v>325</v>
      </c>
      <c r="C10" s="7">
        <v>244610.86</v>
      </c>
      <c r="D10" s="7">
        <v>131.274821</v>
      </c>
      <c r="E10" s="7">
        <v>9.79225711372208</v>
      </c>
      <c r="F10" s="2"/>
    </row>
    <row r="11" spans="1:6" x14ac:dyDescent="0.2">
      <c r="A11" s="6" t="s">
        <v>149</v>
      </c>
      <c r="B11" s="7"/>
      <c r="C11" s="7"/>
      <c r="D11" s="26">
        <f>SUM(D6:D10)</f>
        <v>1337.610017</v>
      </c>
      <c r="E11" s="26">
        <f>SUM(E6:E10)</f>
        <v>99.77710199547073</v>
      </c>
      <c r="F11" s="2"/>
    </row>
    <row r="12" spans="1:6" x14ac:dyDescent="0.2">
      <c r="A12" s="7"/>
      <c r="B12" s="7"/>
      <c r="C12" s="7"/>
      <c r="D12" s="27"/>
      <c r="E12" s="27"/>
      <c r="F12" s="2"/>
    </row>
    <row r="13" spans="1:6" x14ac:dyDescent="0.2">
      <c r="A13" s="6" t="s">
        <v>149</v>
      </c>
      <c r="B13" s="7"/>
      <c r="C13" s="7"/>
      <c r="D13" s="26">
        <v>1337.610017</v>
      </c>
      <c r="E13" s="26">
        <v>99.77710199547073</v>
      </c>
      <c r="F13" s="2"/>
    </row>
    <row r="14" spans="1:6" x14ac:dyDescent="0.2">
      <c r="A14" s="7"/>
      <c r="B14" s="7"/>
      <c r="C14" s="7"/>
      <c r="D14" s="27"/>
      <c r="E14" s="27"/>
      <c r="F14" s="2"/>
    </row>
    <row r="15" spans="1:6" x14ac:dyDescent="0.2">
      <c r="A15" s="6" t="s">
        <v>162</v>
      </c>
      <c r="B15" s="7"/>
      <c r="C15" s="7"/>
      <c r="D15" s="26">
        <v>2.9881666</v>
      </c>
      <c r="E15" s="26">
        <v>0.22</v>
      </c>
      <c r="F15" s="2"/>
    </row>
    <row r="16" spans="1:6" x14ac:dyDescent="0.2">
      <c r="A16" s="7"/>
      <c r="B16" s="7"/>
      <c r="C16" s="7"/>
      <c r="D16" s="27"/>
      <c r="E16" s="27"/>
      <c r="F16" s="2"/>
    </row>
    <row r="17" spans="1:6" x14ac:dyDescent="0.2">
      <c r="A17" s="8" t="s">
        <v>163</v>
      </c>
      <c r="B17" s="5"/>
      <c r="C17" s="5"/>
      <c r="D17" s="28">
        <v>1340.5981836000001</v>
      </c>
      <c r="E17" s="28">
        <f xml:space="preserve"> ROUND(SUM(E13:E16),2)</f>
        <v>100</v>
      </c>
      <c r="F17" s="2"/>
    </row>
    <row r="19" spans="1:6" x14ac:dyDescent="0.2">
      <c r="A19" s="9" t="s">
        <v>164</v>
      </c>
    </row>
    <row r="20" spans="1:6" x14ac:dyDescent="0.2">
      <c r="A20" s="9" t="s">
        <v>165</v>
      </c>
    </row>
    <row r="21" spans="1:6" x14ac:dyDescent="0.2">
      <c r="A21" s="9" t="s">
        <v>166</v>
      </c>
    </row>
    <row r="22" spans="1:6" x14ac:dyDescent="0.2">
      <c r="A22" s="1" t="s">
        <v>167</v>
      </c>
      <c r="B22" s="10">
        <v>29.077638199999999</v>
      </c>
    </row>
    <row r="23" spans="1:6" x14ac:dyDescent="0.2">
      <c r="A23" s="1" t="s">
        <v>168</v>
      </c>
      <c r="B23" s="10">
        <v>62.899447500000001</v>
      </c>
    </row>
    <row r="24" spans="1:6" x14ac:dyDescent="0.2">
      <c r="A24" s="1" t="s">
        <v>169</v>
      </c>
      <c r="B24" s="10">
        <v>28.604254900000001</v>
      </c>
    </row>
    <row r="25" spans="1:6" x14ac:dyDescent="0.2">
      <c r="A25" s="1" t="s">
        <v>170</v>
      </c>
      <c r="B25" s="10">
        <v>62.033619999999999</v>
      </c>
    </row>
    <row r="27" spans="1:6" x14ac:dyDescent="0.2">
      <c r="A27" s="9" t="s">
        <v>171</v>
      </c>
    </row>
    <row r="28" spans="1:6" x14ac:dyDescent="0.2">
      <c r="A28" s="1" t="s">
        <v>167</v>
      </c>
      <c r="B28" s="10">
        <v>30.837402000000001</v>
      </c>
    </row>
    <row r="29" spans="1:6" x14ac:dyDescent="0.2">
      <c r="A29" s="1" t="s">
        <v>168</v>
      </c>
      <c r="B29" s="10">
        <v>66.736429999999999</v>
      </c>
    </row>
    <row r="30" spans="1:6" x14ac:dyDescent="0.2">
      <c r="A30" s="1" t="s">
        <v>169</v>
      </c>
      <c r="B30" s="10">
        <v>30.321340200000002</v>
      </c>
    </row>
    <row r="31" spans="1:6" x14ac:dyDescent="0.2">
      <c r="A31" s="1" t="s">
        <v>170</v>
      </c>
      <c r="B31" s="10">
        <v>65.7562815</v>
      </c>
    </row>
    <row r="33" spans="1:2" x14ac:dyDescent="0.2">
      <c r="A33" s="9" t="s">
        <v>172</v>
      </c>
      <c r="B33" s="11" t="s">
        <v>173</v>
      </c>
    </row>
    <row r="34" spans="1:2" x14ac:dyDescent="0.2">
      <c r="A34" s="9"/>
      <c r="B34" s="11"/>
    </row>
    <row r="35" spans="1:2" x14ac:dyDescent="0.2">
      <c r="A35" s="9" t="s">
        <v>174</v>
      </c>
      <c r="B35" s="12">
        <v>6.1144699791346707E-2</v>
      </c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28.8554687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281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32</v>
      </c>
      <c r="B8" s="7" t="s">
        <v>33</v>
      </c>
      <c r="C8" s="7" t="s">
        <v>11</v>
      </c>
      <c r="D8" s="7">
        <v>1000000</v>
      </c>
      <c r="E8" s="7">
        <v>5335</v>
      </c>
      <c r="F8" s="7">
        <v>8.5665165012939504</v>
      </c>
    </row>
    <row r="9" spans="1:6" x14ac:dyDescent="0.2">
      <c r="A9" s="7" t="s">
        <v>96</v>
      </c>
      <c r="B9" s="7" t="s">
        <v>97</v>
      </c>
      <c r="C9" s="7" t="s">
        <v>11</v>
      </c>
      <c r="D9" s="7">
        <v>2200000</v>
      </c>
      <c r="E9" s="7">
        <v>4813.6000000000004</v>
      </c>
      <c r="F9" s="7">
        <v>7.7292940638479042</v>
      </c>
    </row>
    <row r="10" spans="1:6" x14ac:dyDescent="0.2">
      <c r="A10" s="7" t="s">
        <v>12</v>
      </c>
      <c r="B10" s="7" t="s">
        <v>13</v>
      </c>
      <c r="C10" s="7" t="s">
        <v>11</v>
      </c>
      <c r="D10" s="7">
        <v>2000000</v>
      </c>
      <c r="E10" s="7">
        <v>4811</v>
      </c>
      <c r="F10" s="7">
        <v>7.7251191917010686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400000</v>
      </c>
      <c r="E11" s="7">
        <v>4705.8</v>
      </c>
      <c r="F11" s="7">
        <v>7.5561974417599025</v>
      </c>
    </row>
    <row r="12" spans="1:6" x14ac:dyDescent="0.2">
      <c r="A12" s="7" t="s">
        <v>24</v>
      </c>
      <c r="B12" s="7" t="s">
        <v>25</v>
      </c>
      <c r="C12" s="7" t="s">
        <v>26</v>
      </c>
      <c r="D12" s="7">
        <v>200000</v>
      </c>
      <c r="E12" s="7">
        <v>2993</v>
      </c>
      <c r="F12" s="7">
        <v>4.8059201290295777</v>
      </c>
    </row>
    <row r="13" spans="1:6" x14ac:dyDescent="0.2">
      <c r="A13" s="7" t="s">
        <v>87</v>
      </c>
      <c r="B13" s="7" t="s">
        <v>88</v>
      </c>
      <c r="C13" s="7" t="s">
        <v>36</v>
      </c>
      <c r="D13" s="7">
        <v>925000</v>
      </c>
      <c r="E13" s="7">
        <v>2862.875</v>
      </c>
      <c r="F13" s="7">
        <v>4.5969758066807724</v>
      </c>
    </row>
    <row r="14" spans="1:6" x14ac:dyDescent="0.2">
      <c r="A14" s="7" t="s">
        <v>17</v>
      </c>
      <c r="B14" s="7" t="s">
        <v>18</v>
      </c>
      <c r="C14" s="7" t="s">
        <v>19</v>
      </c>
      <c r="D14" s="7">
        <v>750000</v>
      </c>
      <c r="E14" s="7">
        <v>2751</v>
      </c>
      <c r="F14" s="7">
        <v>4.4173358753626362</v>
      </c>
    </row>
    <row r="15" spans="1:6" x14ac:dyDescent="0.2">
      <c r="A15" s="7" t="s">
        <v>132</v>
      </c>
      <c r="B15" s="7" t="s">
        <v>133</v>
      </c>
      <c r="C15" s="7" t="s">
        <v>19</v>
      </c>
      <c r="D15" s="7">
        <v>2100000</v>
      </c>
      <c r="E15" s="7">
        <v>2238.6</v>
      </c>
      <c r="F15" s="7">
        <v>3.594564918424862</v>
      </c>
    </row>
    <row r="16" spans="1:6" x14ac:dyDescent="0.2">
      <c r="A16" s="7" t="s">
        <v>282</v>
      </c>
      <c r="B16" s="7" t="s">
        <v>283</v>
      </c>
      <c r="C16" s="7" t="s">
        <v>86</v>
      </c>
      <c r="D16" s="7">
        <v>265517</v>
      </c>
      <c r="E16" s="7">
        <v>2204.8531680000001</v>
      </c>
      <c r="F16" s="7">
        <v>3.5403769534399712</v>
      </c>
    </row>
    <row r="17" spans="1:6" x14ac:dyDescent="0.2">
      <c r="A17" s="7" t="s">
        <v>279</v>
      </c>
      <c r="B17" s="7" t="s">
        <v>557</v>
      </c>
      <c r="C17" s="7" t="s">
        <v>36</v>
      </c>
      <c r="D17" s="7">
        <v>750000</v>
      </c>
      <c r="E17" s="7">
        <v>2188.125</v>
      </c>
      <c r="F17" s="7">
        <v>3.5135161985742882</v>
      </c>
    </row>
    <row r="18" spans="1:6" x14ac:dyDescent="0.2">
      <c r="A18" s="7" t="s">
        <v>42</v>
      </c>
      <c r="B18" s="7" t="s">
        <v>43</v>
      </c>
      <c r="C18" s="7" t="s">
        <v>36</v>
      </c>
      <c r="D18" s="7">
        <v>150000</v>
      </c>
      <c r="E18" s="7">
        <v>2144.9250000000002</v>
      </c>
      <c r="F18" s="7">
        <v>3.4441490921345701</v>
      </c>
    </row>
    <row r="19" spans="1:6" x14ac:dyDescent="0.2">
      <c r="A19" s="7" t="s">
        <v>265</v>
      </c>
      <c r="B19" s="7" t="s">
        <v>266</v>
      </c>
      <c r="C19" s="7" t="s">
        <v>267</v>
      </c>
      <c r="D19" s="7">
        <v>900000</v>
      </c>
      <c r="E19" s="7">
        <v>1467.9</v>
      </c>
      <c r="F19" s="7">
        <v>2.357036470899605</v>
      </c>
    </row>
    <row r="20" spans="1:6" x14ac:dyDescent="0.2">
      <c r="A20" s="7" t="s">
        <v>272</v>
      </c>
      <c r="B20" s="7" t="s">
        <v>273</v>
      </c>
      <c r="C20" s="7" t="s">
        <v>41</v>
      </c>
      <c r="D20" s="7">
        <v>300000</v>
      </c>
      <c r="E20" s="7">
        <v>1323</v>
      </c>
      <c r="F20" s="7">
        <v>2.124367634716382</v>
      </c>
    </row>
    <row r="21" spans="1:6" x14ac:dyDescent="0.2">
      <c r="A21" s="7" t="s">
        <v>61</v>
      </c>
      <c r="B21" s="7" t="s">
        <v>62</v>
      </c>
      <c r="C21" s="7" t="s">
        <v>11</v>
      </c>
      <c r="D21" s="7">
        <v>2200000</v>
      </c>
      <c r="E21" s="7">
        <v>1267.2</v>
      </c>
      <c r="F21" s="7">
        <v>2.0347684555650791</v>
      </c>
    </row>
    <row r="22" spans="1:6" x14ac:dyDescent="0.2">
      <c r="A22" s="7" t="s">
        <v>82</v>
      </c>
      <c r="B22" s="7" t="s">
        <v>83</v>
      </c>
      <c r="C22" s="7" t="s">
        <v>48</v>
      </c>
      <c r="D22" s="7">
        <v>25000</v>
      </c>
      <c r="E22" s="7">
        <v>1166.4124999999999</v>
      </c>
      <c r="F22" s="7">
        <v>1.8729319453731079</v>
      </c>
    </row>
    <row r="23" spans="1:6" x14ac:dyDescent="0.2">
      <c r="A23" s="7" t="s">
        <v>270</v>
      </c>
      <c r="B23" s="7" t="s">
        <v>271</v>
      </c>
      <c r="C23" s="7" t="s">
        <v>11</v>
      </c>
      <c r="D23" s="7">
        <v>750000</v>
      </c>
      <c r="E23" s="7">
        <v>1154.625</v>
      </c>
      <c r="F23" s="7">
        <v>1.8540045202074096</v>
      </c>
    </row>
    <row r="24" spans="1:6" x14ac:dyDescent="0.2">
      <c r="A24" s="7" t="s">
        <v>284</v>
      </c>
      <c r="B24" s="7" t="s">
        <v>285</v>
      </c>
      <c r="C24" s="7" t="s">
        <v>86</v>
      </c>
      <c r="D24" s="7">
        <v>2200000</v>
      </c>
      <c r="E24" s="7">
        <v>1120.9000000000001</v>
      </c>
      <c r="F24" s="7">
        <v>1.7998516113027914</v>
      </c>
    </row>
    <row r="25" spans="1:6" x14ac:dyDescent="0.2">
      <c r="A25" s="7" t="s">
        <v>78</v>
      </c>
      <c r="B25" s="7" t="s">
        <v>79</v>
      </c>
      <c r="C25" s="7" t="s">
        <v>11</v>
      </c>
      <c r="D25" s="7">
        <v>225000</v>
      </c>
      <c r="E25" s="7">
        <v>1116.9000000000001</v>
      </c>
      <c r="F25" s="7">
        <v>1.7934287310768915</v>
      </c>
    </row>
    <row r="26" spans="1:6" x14ac:dyDescent="0.2">
      <c r="A26" s="7" t="s">
        <v>286</v>
      </c>
      <c r="B26" s="7" t="s">
        <v>287</v>
      </c>
      <c r="C26" s="7" t="s">
        <v>48</v>
      </c>
      <c r="D26" s="7">
        <v>600000</v>
      </c>
      <c r="E26" s="7">
        <v>1100.4000000000001</v>
      </c>
      <c r="F26" s="7">
        <v>1.7669343501450545</v>
      </c>
    </row>
    <row r="27" spans="1:6" x14ac:dyDescent="0.2">
      <c r="A27" s="7" t="s">
        <v>89</v>
      </c>
      <c r="B27" s="7" t="s">
        <v>90</v>
      </c>
      <c r="C27" s="7" t="s">
        <v>73</v>
      </c>
      <c r="D27" s="7">
        <v>75000</v>
      </c>
      <c r="E27" s="7">
        <v>1038.8625</v>
      </c>
      <c r="F27" s="7">
        <v>1.6681223521697259</v>
      </c>
    </row>
    <row r="28" spans="1:6" x14ac:dyDescent="0.2">
      <c r="A28" s="7" t="s">
        <v>288</v>
      </c>
      <c r="B28" s="7" t="s">
        <v>289</v>
      </c>
      <c r="C28" s="7" t="s">
        <v>36</v>
      </c>
      <c r="D28" s="7">
        <v>22500</v>
      </c>
      <c r="E28" s="7">
        <v>942.12</v>
      </c>
      <c r="F28" s="7">
        <v>1.5127809796061964</v>
      </c>
    </row>
    <row r="29" spans="1:6" x14ac:dyDescent="0.2">
      <c r="A29" s="7" t="s">
        <v>290</v>
      </c>
      <c r="B29" s="7" t="s">
        <v>291</v>
      </c>
      <c r="C29" s="7" t="s">
        <v>48</v>
      </c>
      <c r="D29" s="7">
        <v>230000</v>
      </c>
      <c r="E29" s="7">
        <v>887.45500000000004</v>
      </c>
      <c r="F29" s="7">
        <v>1.4250042927189925</v>
      </c>
    </row>
    <row r="30" spans="1:6" x14ac:dyDescent="0.2">
      <c r="A30" s="7" t="s">
        <v>46</v>
      </c>
      <c r="B30" s="7" t="s">
        <v>47</v>
      </c>
      <c r="C30" s="7" t="s">
        <v>48</v>
      </c>
      <c r="D30" s="7">
        <v>25000</v>
      </c>
      <c r="E30" s="7">
        <v>852.75</v>
      </c>
      <c r="F30" s="7">
        <v>1.3692777781590286</v>
      </c>
    </row>
    <row r="31" spans="1:6" x14ac:dyDescent="0.2">
      <c r="A31" s="7" t="s">
        <v>292</v>
      </c>
      <c r="B31" s="7" t="s">
        <v>293</v>
      </c>
      <c r="C31" s="7" t="s">
        <v>294</v>
      </c>
      <c r="D31" s="7">
        <v>20000</v>
      </c>
      <c r="E31" s="7">
        <v>779.93</v>
      </c>
      <c r="F31" s="7">
        <v>1.2523492436465213</v>
      </c>
    </row>
    <row r="32" spans="1:6" x14ac:dyDescent="0.2">
      <c r="A32" s="7" t="s">
        <v>295</v>
      </c>
      <c r="B32" s="7" t="s">
        <v>296</v>
      </c>
      <c r="C32" s="7" t="s">
        <v>73</v>
      </c>
      <c r="D32" s="7">
        <v>175000</v>
      </c>
      <c r="E32" s="7">
        <v>773.5</v>
      </c>
      <c r="F32" s="7">
        <v>1.2420244636833875</v>
      </c>
    </row>
    <row r="33" spans="1:6" x14ac:dyDescent="0.2">
      <c r="A33" s="7" t="s">
        <v>297</v>
      </c>
      <c r="B33" s="7" t="s">
        <v>298</v>
      </c>
      <c r="C33" s="7" t="s">
        <v>48</v>
      </c>
      <c r="D33" s="7">
        <v>650000</v>
      </c>
      <c r="E33" s="7">
        <v>768.3</v>
      </c>
      <c r="F33" s="7">
        <v>1.2336747193897175</v>
      </c>
    </row>
    <row r="34" spans="1:6" x14ac:dyDescent="0.2">
      <c r="A34" s="7" t="s">
        <v>299</v>
      </c>
      <c r="B34" s="7" t="s">
        <v>300</v>
      </c>
      <c r="C34" s="7" t="s">
        <v>572</v>
      </c>
      <c r="D34" s="7">
        <v>650000</v>
      </c>
      <c r="E34" s="7">
        <v>734.17499999999995</v>
      </c>
      <c r="F34" s="7">
        <v>1.1788795224625093</v>
      </c>
    </row>
    <row r="35" spans="1:6" x14ac:dyDescent="0.2">
      <c r="A35" s="7" t="s">
        <v>301</v>
      </c>
      <c r="B35" s="7" t="s">
        <v>302</v>
      </c>
      <c r="C35" s="7" t="s">
        <v>58</v>
      </c>
      <c r="D35" s="7">
        <v>475000</v>
      </c>
      <c r="E35" s="7">
        <v>733.4</v>
      </c>
      <c r="F35" s="7">
        <v>1.1776350894187411</v>
      </c>
    </row>
    <row r="36" spans="1:6" x14ac:dyDescent="0.2">
      <c r="A36" s="7" t="s">
        <v>303</v>
      </c>
      <c r="B36" s="7" t="s">
        <v>304</v>
      </c>
      <c r="C36" s="7" t="s">
        <v>305</v>
      </c>
      <c r="D36" s="7">
        <v>225000</v>
      </c>
      <c r="E36" s="7">
        <v>724.38750000000005</v>
      </c>
      <c r="F36" s="7">
        <v>1.1631635374097606</v>
      </c>
    </row>
    <row r="37" spans="1:6" x14ac:dyDescent="0.2">
      <c r="A37" s="7" t="s">
        <v>306</v>
      </c>
      <c r="B37" s="7" t="s">
        <v>307</v>
      </c>
      <c r="C37" s="7" t="s">
        <v>31</v>
      </c>
      <c r="D37" s="7">
        <v>16000</v>
      </c>
      <c r="E37" s="7">
        <v>711.59199999999998</v>
      </c>
      <c r="F37" s="7">
        <v>1.1426175464271351</v>
      </c>
    </row>
    <row r="38" spans="1:6" x14ac:dyDescent="0.2">
      <c r="A38" s="7" t="s">
        <v>39</v>
      </c>
      <c r="B38" s="7" t="s">
        <v>40</v>
      </c>
      <c r="C38" s="7" t="s">
        <v>41</v>
      </c>
      <c r="D38" s="7">
        <v>65000</v>
      </c>
      <c r="E38" s="7">
        <v>696.89750000000004</v>
      </c>
      <c r="F38" s="7">
        <v>1.1190222930572638</v>
      </c>
    </row>
    <row r="39" spans="1:6" x14ac:dyDescent="0.2">
      <c r="A39" s="7" t="s">
        <v>308</v>
      </c>
      <c r="B39" s="7" t="s">
        <v>309</v>
      </c>
      <c r="C39" s="7" t="s">
        <v>73</v>
      </c>
      <c r="D39" s="7">
        <v>575000</v>
      </c>
      <c r="E39" s="7">
        <v>644.86249999999995</v>
      </c>
      <c r="F39" s="7">
        <v>1.0354686499185888</v>
      </c>
    </row>
    <row r="40" spans="1:6" x14ac:dyDescent="0.2">
      <c r="A40" s="7" t="s">
        <v>136</v>
      </c>
      <c r="B40" s="7" t="s">
        <v>137</v>
      </c>
      <c r="C40" s="7" t="s">
        <v>11</v>
      </c>
      <c r="D40" s="7">
        <v>600000</v>
      </c>
      <c r="E40" s="7">
        <v>635.4</v>
      </c>
      <c r="F40" s="7">
        <v>1.0202745238841944</v>
      </c>
    </row>
    <row r="41" spans="1:6" x14ac:dyDescent="0.2">
      <c r="A41" s="7" t="s">
        <v>310</v>
      </c>
      <c r="B41" s="7" t="s">
        <v>311</v>
      </c>
      <c r="C41" s="7" t="s">
        <v>73</v>
      </c>
      <c r="D41" s="7">
        <v>13000</v>
      </c>
      <c r="E41" s="7">
        <v>536.17200000000003</v>
      </c>
      <c r="F41" s="7">
        <v>0.86094213412029641</v>
      </c>
    </row>
    <row r="42" spans="1:6" x14ac:dyDescent="0.2">
      <c r="A42" s="7" t="s">
        <v>312</v>
      </c>
      <c r="B42" s="7" t="s">
        <v>313</v>
      </c>
      <c r="C42" s="7" t="s">
        <v>73</v>
      </c>
      <c r="D42" s="7">
        <v>60000</v>
      </c>
      <c r="E42" s="7">
        <v>340.05</v>
      </c>
      <c r="F42" s="7">
        <v>0.54602510520431269</v>
      </c>
    </row>
    <row r="43" spans="1:6" x14ac:dyDescent="0.2">
      <c r="A43" s="7" t="s">
        <v>314</v>
      </c>
      <c r="B43" s="7" t="s">
        <v>315</v>
      </c>
      <c r="C43" s="7" t="s">
        <v>202</v>
      </c>
      <c r="D43" s="7">
        <v>250000</v>
      </c>
      <c r="E43" s="7">
        <v>337.75</v>
      </c>
      <c r="F43" s="7">
        <v>0.54233194907442028</v>
      </c>
    </row>
    <row r="44" spans="1:6" x14ac:dyDescent="0.2">
      <c r="A44" s="7" t="s">
        <v>66</v>
      </c>
      <c r="B44" s="7" t="s">
        <v>67</v>
      </c>
      <c r="C44" s="7" t="s">
        <v>68</v>
      </c>
      <c r="D44" s="7">
        <v>100000</v>
      </c>
      <c r="E44" s="7">
        <v>163</v>
      </c>
      <c r="F44" s="7">
        <v>0.2617323692054197</v>
      </c>
    </row>
    <row r="45" spans="1:6" x14ac:dyDescent="0.2">
      <c r="A45" s="7" t="s">
        <v>101</v>
      </c>
      <c r="B45" s="7" t="s">
        <v>102</v>
      </c>
      <c r="C45" s="7" t="s">
        <v>103</v>
      </c>
      <c r="D45" s="7">
        <v>100000</v>
      </c>
      <c r="E45" s="7">
        <v>142.69999999999999</v>
      </c>
      <c r="F45" s="7">
        <v>0.22913625205897786</v>
      </c>
    </row>
    <row r="46" spans="1:6" x14ac:dyDescent="0.2">
      <c r="A46" s="6" t="s">
        <v>149</v>
      </c>
      <c r="B46" s="7"/>
      <c r="C46" s="7"/>
      <c r="D46" s="7"/>
      <c r="E46" s="6">
        <f xml:space="preserve"> SUM(E8:E45)</f>
        <v>59209.419668000017</v>
      </c>
      <c r="F46" s="6">
        <f>SUM(F8:F45)</f>
        <v>95.073752693151022</v>
      </c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6" t="s">
        <v>149</v>
      </c>
      <c r="B48" s="7"/>
      <c r="C48" s="7"/>
      <c r="D48" s="7"/>
      <c r="E48" s="26">
        <v>59209.419668000017</v>
      </c>
      <c r="F48" s="26">
        <v>95.073752693151022</v>
      </c>
    </row>
    <row r="49" spans="1:6" x14ac:dyDescent="0.2">
      <c r="A49" s="7"/>
      <c r="B49" s="7"/>
      <c r="C49" s="7"/>
      <c r="D49" s="7"/>
      <c r="E49" s="27"/>
      <c r="F49" s="27"/>
    </row>
    <row r="50" spans="1:6" x14ac:dyDescent="0.2">
      <c r="A50" s="6" t="s">
        <v>162</v>
      </c>
      <c r="B50" s="7"/>
      <c r="C50" s="7"/>
      <c r="D50" s="7"/>
      <c r="E50" s="26">
        <v>3067.9365852000001</v>
      </c>
      <c r="F50" s="26">
        <v>4.93</v>
      </c>
    </row>
    <row r="51" spans="1:6" x14ac:dyDescent="0.2">
      <c r="A51" s="7"/>
      <c r="B51" s="7"/>
      <c r="C51" s="7"/>
      <c r="D51" s="7"/>
      <c r="E51" s="27"/>
      <c r="F51" s="27"/>
    </row>
    <row r="52" spans="1:6" x14ac:dyDescent="0.2">
      <c r="A52" s="8" t="s">
        <v>163</v>
      </c>
      <c r="B52" s="5"/>
      <c r="C52" s="5"/>
      <c r="D52" s="5"/>
      <c r="E52" s="28">
        <v>62277.356253200014</v>
      </c>
      <c r="F52" s="28">
        <f xml:space="preserve"> ROUND(SUM(F48:F51),2)</f>
        <v>100</v>
      </c>
    </row>
    <row r="53" spans="1:6" x14ac:dyDescent="0.2">
      <c r="E53" s="22"/>
      <c r="F53" s="22"/>
    </row>
    <row r="54" spans="1:6" x14ac:dyDescent="0.2">
      <c r="A54" s="9" t="s">
        <v>164</v>
      </c>
    </row>
    <row r="55" spans="1:6" x14ac:dyDescent="0.2">
      <c r="A55" s="9" t="s">
        <v>165</v>
      </c>
    </row>
    <row r="56" spans="1:6" x14ac:dyDescent="0.2">
      <c r="A56" s="9" t="s">
        <v>166</v>
      </c>
    </row>
    <row r="57" spans="1:6" x14ac:dyDescent="0.2">
      <c r="A57" s="1" t="s">
        <v>167</v>
      </c>
      <c r="B57" s="10">
        <v>22.035715400000001</v>
      </c>
    </row>
    <row r="58" spans="1:6" x14ac:dyDescent="0.2">
      <c r="A58" s="1" t="s">
        <v>168</v>
      </c>
      <c r="B58" s="10">
        <v>29.351458300000001</v>
      </c>
    </row>
    <row r="59" spans="1:6" x14ac:dyDescent="0.2">
      <c r="A59" s="1" t="s">
        <v>169</v>
      </c>
      <c r="B59" s="10">
        <v>21.3233946</v>
      </c>
    </row>
    <row r="60" spans="1:6" x14ac:dyDescent="0.2">
      <c r="A60" s="1" t="s">
        <v>170</v>
      </c>
      <c r="B60" s="10">
        <v>28.458550899999999</v>
      </c>
    </row>
    <row r="62" spans="1:6" x14ac:dyDescent="0.2">
      <c r="A62" s="9" t="s">
        <v>171</v>
      </c>
    </row>
    <row r="63" spans="1:6" x14ac:dyDescent="0.2">
      <c r="A63" s="1" t="s">
        <v>167</v>
      </c>
      <c r="B63" s="10">
        <v>21.531800400000002</v>
      </c>
    </row>
    <row r="64" spans="1:6" x14ac:dyDescent="0.2">
      <c r="A64" s="1" t="s">
        <v>168</v>
      </c>
      <c r="B64" s="10">
        <v>31.5847455</v>
      </c>
    </row>
    <row r="65" spans="1:6" x14ac:dyDescent="0.2">
      <c r="A65" s="1" t="s">
        <v>169</v>
      </c>
      <c r="B65" s="10">
        <v>20.624507399999999</v>
      </c>
    </row>
    <row r="66" spans="1:6" x14ac:dyDescent="0.2">
      <c r="A66" s="1" t="s">
        <v>170</v>
      </c>
      <c r="B66" s="10">
        <v>30.415519</v>
      </c>
    </row>
    <row r="68" spans="1:6" x14ac:dyDescent="0.2">
      <c r="A68" s="9" t="s">
        <v>172</v>
      </c>
      <c r="B68" s="11"/>
    </row>
    <row r="69" spans="1:6" x14ac:dyDescent="0.2">
      <c r="A69" s="13" t="s">
        <v>547</v>
      </c>
      <c r="B69" s="14" t="s">
        <v>548</v>
      </c>
      <c r="E69" s="22"/>
      <c r="F69" s="22"/>
    </row>
    <row r="70" spans="1:6" x14ac:dyDescent="0.2">
      <c r="A70" s="15" t="s">
        <v>549</v>
      </c>
      <c r="B70" s="16">
        <v>2</v>
      </c>
      <c r="E70" s="22"/>
      <c r="F70" s="22"/>
    </row>
    <row r="71" spans="1:6" x14ac:dyDescent="0.2">
      <c r="A71" s="15" t="s">
        <v>550</v>
      </c>
      <c r="B71" s="16">
        <v>2</v>
      </c>
      <c r="E71" s="22"/>
      <c r="F71" s="22"/>
    </row>
    <row r="73" spans="1:6" x14ac:dyDescent="0.2">
      <c r="A73" s="9" t="s">
        <v>174</v>
      </c>
      <c r="B73" s="12">
        <v>0.17750697930634893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4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280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4700000</v>
      </c>
      <c r="E8" s="7">
        <v>55293.15</v>
      </c>
      <c r="F8" s="7">
        <v>7.4973323345448541</v>
      </c>
    </row>
    <row r="9" spans="1:6" x14ac:dyDescent="0.2">
      <c r="A9" s="7" t="s">
        <v>14</v>
      </c>
      <c r="B9" s="7" t="s">
        <v>15</v>
      </c>
      <c r="C9" s="7" t="s">
        <v>16</v>
      </c>
      <c r="D9" s="7">
        <v>3700000</v>
      </c>
      <c r="E9" s="7">
        <v>43319.6</v>
      </c>
      <c r="F9" s="7">
        <v>5.8738096454904314</v>
      </c>
    </row>
    <row r="10" spans="1:6" x14ac:dyDescent="0.2">
      <c r="A10" s="7" t="s">
        <v>12</v>
      </c>
      <c r="B10" s="7" t="s">
        <v>13</v>
      </c>
      <c r="C10" s="7" t="s">
        <v>11</v>
      </c>
      <c r="D10" s="7">
        <v>14000000</v>
      </c>
      <c r="E10" s="7">
        <v>33677</v>
      </c>
      <c r="F10" s="7">
        <v>4.5663461211825878</v>
      </c>
    </row>
    <row r="11" spans="1:6" x14ac:dyDescent="0.2">
      <c r="A11" s="7" t="s">
        <v>20</v>
      </c>
      <c r="B11" s="7" t="s">
        <v>21</v>
      </c>
      <c r="C11" s="7" t="s">
        <v>11</v>
      </c>
      <c r="D11" s="7">
        <v>2850000</v>
      </c>
      <c r="E11" s="7">
        <v>31680.6</v>
      </c>
      <c r="F11" s="7">
        <v>4.2956494024627219</v>
      </c>
    </row>
    <row r="12" spans="1:6" x14ac:dyDescent="0.2">
      <c r="A12" s="7" t="s">
        <v>24</v>
      </c>
      <c r="B12" s="7" t="s">
        <v>25</v>
      </c>
      <c r="C12" s="7" t="s">
        <v>26</v>
      </c>
      <c r="D12" s="7">
        <v>2050000</v>
      </c>
      <c r="E12" s="7">
        <v>30678.25</v>
      </c>
      <c r="F12" s="7">
        <v>4.1597383345360255</v>
      </c>
    </row>
    <row r="13" spans="1:6" x14ac:dyDescent="0.2">
      <c r="A13" s="7" t="s">
        <v>17</v>
      </c>
      <c r="B13" s="7" t="s">
        <v>18</v>
      </c>
      <c r="C13" s="7" t="s">
        <v>19</v>
      </c>
      <c r="D13" s="7">
        <v>8150000</v>
      </c>
      <c r="E13" s="7">
        <v>29894.2</v>
      </c>
      <c r="F13" s="7">
        <v>4.053427093145368</v>
      </c>
    </row>
    <row r="14" spans="1:6" x14ac:dyDescent="0.2">
      <c r="A14" s="7" t="s">
        <v>22</v>
      </c>
      <c r="B14" s="7" t="s">
        <v>23</v>
      </c>
      <c r="C14" s="7" t="s">
        <v>11</v>
      </c>
      <c r="D14" s="7">
        <v>2700000</v>
      </c>
      <c r="E14" s="7">
        <v>29891.7</v>
      </c>
      <c r="F14" s="7">
        <v>4.0530881120810518</v>
      </c>
    </row>
    <row r="15" spans="1:6" x14ac:dyDescent="0.2">
      <c r="A15" s="7" t="s">
        <v>29</v>
      </c>
      <c r="B15" s="7" t="s">
        <v>30</v>
      </c>
      <c r="C15" s="7" t="s">
        <v>31</v>
      </c>
      <c r="D15" s="7">
        <v>660000</v>
      </c>
      <c r="E15" s="7">
        <v>22319.22</v>
      </c>
      <c r="F15" s="7">
        <v>3.026317180117613</v>
      </c>
    </row>
    <row r="16" spans="1:6" x14ac:dyDescent="0.2">
      <c r="A16" s="7" t="s">
        <v>27</v>
      </c>
      <c r="B16" s="7" t="s">
        <v>28</v>
      </c>
      <c r="C16" s="7" t="s">
        <v>11</v>
      </c>
      <c r="D16" s="7">
        <v>2750000</v>
      </c>
      <c r="E16" s="7">
        <v>20992.125</v>
      </c>
      <c r="F16" s="7">
        <v>2.8463731498984481</v>
      </c>
    </row>
    <row r="17" spans="1:6" x14ac:dyDescent="0.2">
      <c r="A17" s="7" t="s">
        <v>34</v>
      </c>
      <c r="B17" s="7" t="s">
        <v>35</v>
      </c>
      <c r="C17" s="7" t="s">
        <v>36</v>
      </c>
      <c r="D17" s="7">
        <v>4500000</v>
      </c>
      <c r="E17" s="7">
        <v>20666.25</v>
      </c>
      <c r="F17" s="7">
        <v>2.8021869681649094</v>
      </c>
    </row>
    <row r="18" spans="1:6" x14ac:dyDescent="0.2">
      <c r="A18" s="7" t="s">
        <v>258</v>
      </c>
      <c r="B18" s="7" t="s">
        <v>259</v>
      </c>
      <c r="C18" s="7" t="s">
        <v>41</v>
      </c>
      <c r="D18" s="7">
        <v>2050000</v>
      </c>
      <c r="E18" s="7">
        <v>19867.575000000001</v>
      </c>
      <c r="F18" s="7">
        <v>2.6938926875480047</v>
      </c>
    </row>
    <row r="19" spans="1:6" x14ac:dyDescent="0.2">
      <c r="A19" s="7" t="s">
        <v>32</v>
      </c>
      <c r="B19" s="7" t="s">
        <v>33</v>
      </c>
      <c r="C19" s="7" t="s">
        <v>11</v>
      </c>
      <c r="D19" s="7">
        <v>3400000</v>
      </c>
      <c r="E19" s="7">
        <v>18139</v>
      </c>
      <c r="F19" s="7">
        <v>2.4595110102482693</v>
      </c>
    </row>
    <row r="20" spans="1:6" x14ac:dyDescent="0.2">
      <c r="A20" s="7" t="s">
        <v>82</v>
      </c>
      <c r="B20" s="7" t="s">
        <v>83</v>
      </c>
      <c r="C20" s="7" t="s">
        <v>48</v>
      </c>
      <c r="D20" s="7">
        <v>370000</v>
      </c>
      <c r="E20" s="7">
        <v>17262.904999999999</v>
      </c>
      <c r="F20" s="7">
        <v>2.3407191640316389</v>
      </c>
    </row>
    <row r="21" spans="1:6" x14ac:dyDescent="0.2">
      <c r="A21" s="7" t="s">
        <v>39</v>
      </c>
      <c r="B21" s="7" t="s">
        <v>40</v>
      </c>
      <c r="C21" s="7" t="s">
        <v>41</v>
      </c>
      <c r="D21" s="7">
        <v>1500000</v>
      </c>
      <c r="E21" s="7">
        <v>16082.25</v>
      </c>
      <c r="F21" s="7">
        <v>2.180631288635825</v>
      </c>
    </row>
    <row r="22" spans="1:6" x14ac:dyDescent="0.2">
      <c r="A22" s="7" t="s">
        <v>44</v>
      </c>
      <c r="B22" s="7" t="s">
        <v>45</v>
      </c>
      <c r="C22" s="7" t="s">
        <v>36</v>
      </c>
      <c r="D22" s="7">
        <v>500000</v>
      </c>
      <c r="E22" s="7">
        <v>15891.25</v>
      </c>
      <c r="F22" s="7">
        <v>2.1547331353221133</v>
      </c>
    </row>
    <row r="23" spans="1:6" x14ac:dyDescent="0.2">
      <c r="A23" s="7" t="s">
        <v>37</v>
      </c>
      <c r="B23" s="7" t="s">
        <v>38</v>
      </c>
      <c r="C23" s="7" t="s">
        <v>16</v>
      </c>
      <c r="D23" s="7">
        <v>2150000</v>
      </c>
      <c r="E23" s="7">
        <v>15704.674999999999</v>
      </c>
      <c r="F23" s="7">
        <v>2.1294349784922399</v>
      </c>
    </row>
    <row r="24" spans="1:6" x14ac:dyDescent="0.2">
      <c r="A24" s="7" t="s">
        <v>46</v>
      </c>
      <c r="B24" s="7" t="s">
        <v>47</v>
      </c>
      <c r="C24" s="7" t="s">
        <v>48</v>
      </c>
      <c r="D24" s="7">
        <v>440000</v>
      </c>
      <c r="E24" s="7">
        <v>15008.4</v>
      </c>
      <c r="F24" s="7">
        <v>2.0350253622697023</v>
      </c>
    </row>
    <row r="25" spans="1:6" x14ac:dyDescent="0.2">
      <c r="A25" s="7" t="s">
        <v>42</v>
      </c>
      <c r="B25" s="7" t="s">
        <v>43</v>
      </c>
      <c r="C25" s="7" t="s">
        <v>36</v>
      </c>
      <c r="D25" s="7">
        <v>1000000</v>
      </c>
      <c r="E25" s="7">
        <v>14299.5</v>
      </c>
      <c r="F25" s="7">
        <v>1.9389038916723704</v>
      </c>
    </row>
    <row r="26" spans="1:6" x14ac:dyDescent="0.2">
      <c r="A26" s="7" t="s">
        <v>80</v>
      </c>
      <c r="B26" s="7" t="s">
        <v>81</v>
      </c>
      <c r="C26" s="7" t="s">
        <v>48</v>
      </c>
      <c r="D26" s="7">
        <v>880000</v>
      </c>
      <c r="E26" s="7">
        <v>14221.24</v>
      </c>
      <c r="F26" s="7">
        <v>1.9282924284350349</v>
      </c>
    </row>
    <row r="27" spans="1:6" x14ac:dyDescent="0.2">
      <c r="A27" s="7" t="s">
        <v>260</v>
      </c>
      <c r="B27" s="7" t="s">
        <v>261</v>
      </c>
      <c r="C27" s="7" t="s">
        <v>36</v>
      </c>
      <c r="D27" s="7">
        <v>520000</v>
      </c>
      <c r="E27" s="7">
        <v>13987.74</v>
      </c>
      <c r="F27" s="7">
        <v>1.8966315970279579</v>
      </c>
    </row>
    <row r="28" spans="1:6" x14ac:dyDescent="0.2">
      <c r="A28" s="7" t="s">
        <v>262</v>
      </c>
      <c r="B28" s="7" t="s">
        <v>263</v>
      </c>
      <c r="C28" s="7" t="s">
        <v>264</v>
      </c>
      <c r="D28" s="7">
        <v>6100000</v>
      </c>
      <c r="E28" s="7">
        <v>13194.3</v>
      </c>
      <c r="F28" s="7">
        <v>1.7890471427597299</v>
      </c>
    </row>
    <row r="29" spans="1:6" x14ac:dyDescent="0.2">
      <c r="A29" s="7" t="s">
        <v>49</v>
      </c>
      <c r="B29" s="7" t="s">
        <v>50</v>
      </c>
      <c r="C29" s="7" t="s">
        <v>31</v>
      </c>
      <c r="D29" s="7">
        <v>3800000</v>
      </c>
      <c r="E29" s="7">
        <v>12471.6</v>
      </c>
      <c r="F29" s="7">
        <v>1.6910544966873762</v>
      </c>
    </row>
    <row r="30" spans="1:6" x14ac:dyDescent="0.2">
      <c r="A30" s="7" t="s">
        <v>59</v>
      </c>
      <c r="B30" s="7" t="s">
        <v>60</v>
      </c>
      <c r="C30" s="7" t="s">
        <v>16</v>
      </c>
      <c r="D30" s="7">
        <v>2200000</v>
      </c>
      <c r="E30" s="7">
        <v>12274.9</v>
      </c>
      <c r="F30" s="7">
        <v>1.6643834665470247</v>
      </c>
    </row>
    <row r="31" spans="1:6" x14ac:dyDescent="0.2">
      <c r="A31" s="7" t="s">
        <v>69</v>
      </c>
      <c r="B31" s="7" t="s">
        <v>70</v>
      </c>
      <c r="C31" s="7" t="s">
        <v>31</v>
      </c>
      <c r="D31" s="7">
        <v>1500000</v>
      </c>
      <c r="E31" s="7">
        <v>11446.5</v>
      </c>
      <c r="F31" s="7">
        <v>1.5520587010754074</v>
      </c>
    </row>
    <row r="32" spans="1:6" x14ac:dyDescent="0.2">
      <c r="A32" s="7" t="s">
        <v>265</v>
      </c>
      <c r="B32" s="7" t="s">
        <v>266</v>
      </c>
      <c r="C32" s="7" t="s">
        <v>267</v>
      </c>
      <c r="D32" s="7">
        <v>7000000</v>
      </c>
      <c r="E32" s="7">
        <v>11417</v>
      </c>
      <c r="F32" s="7">
        <v>1.5480587245164834</v>
      </c>
    </row>
    <row r="33" spans="1:6" x14ac:dyDescent="0.2">
      <c r="A33" s="7" t="s">
        <v>91</v>
      </c>
      <c r="B33" s="7" t="s">
        <v>92</v>
      </c>
      <c r="C33" s="7" t="s">
        <v>93</v>
      </c>
      <c r="D33" s="7">
        <v>900000</v>
      </c>
      <c r="E33" s="7">
        <v>11282.4</v>
      </c>
      <c r="F33" s="7">
        <v>1.5298079840137313</v>
      </c>
    </row>
    <row r="34" spans="1:6" x14ac:dyDescent="0.2">
      <c r="A34" s="7" t="s">
        <v>71</v>
      </c>
      <c r="B34" s="7" t="s">
        <v>72</v>
      </c>
      <c r="C34" s="7" t="s">
        <v>73</v>
      </c>
      <c r="D34" s="7">
        <v>1300000</v>
      </c>
      <c r="E34" s="7">
        <v>11035.7</v>
      </c>
      <c r="F34" s="7">
        <v>1.496357332587068</v>
      </c>
    </row>
    <row r="35" spans="1:6" x14ac:dyDescent="0.2">
      <c r="A35" s="7" t="s">
        <v>268</v>
      </c>
      <c r="B35" s="7" t="s">
        <v>269</v>
      </c>
      <c r="C35" s="7" t="s">
        <v>146</v>
      </c>
      <c r="D35" s="7">
        <v>3500000</v>
      </c>
      <c r="E35" s="7">
        <v>10955</v>
      </c>
      <c r="F35" s="7">
        <v>1.4854150238309605</v>
      </c>
    </row>
    <row r="36" spans="1:6" x14ac:dyDescent="0.2">
      <c r="A36" s="7" t="s">
        <v>126</v>
      </c>
      <c r="B36" s="7" t="s">
        <v>127</v>
      </c>
      <c r="C36" s="7" t="s">
        <v>53</v>
      </c>
      <c r="D36" s="7">
        <v>1000000</v>
      </c>
      <c r="E36" s="7">
        <v>10033</v>
      </c>
      <c r="F36" s="7">
        <v>1.3603988073113671</v>
      </c>
    </row>
    <row r="37" spans="1:6" x14ac:dyDescent="0.2">
      <c r="A37" s="7" t="s">
        <v>96</v>
      </c>
      <c r="B37" s="7" t="s">
        <v>97</v>
      </c>
      <c r="C37" s="7" t="s">
        <v>11</v>
      </c>
      <c r="D37" s="7">
        <v>4500000</v>
      </c>
      <c r="E37" s="7">
        <v>9846</v>
      </c>
      <c r="F37" s="7">
        <v>1.3350430237005602</v>
      </c>
    </row>
    <row r="38" spans="1:6" x14ac:dyDescent="0.2">
      <c r="A38" s="7" t="s">
        <v>74</v>
      </c>
      <c r="B38" s="7" t="s">
        <v>75</v>
      </c>
      <c r="C38" s="7" t="s">
        <v>53</v>
      </c>
      <c r="D38" s="7">
        <v>3647020</v>
      </c>
      <c r="E38" s="7">
        <v>9613.5447199999999</v>
      </c>
      <c r="F38" s="7">
        <v>1.3035238484124878</v>
      </c>
    </row>
    <row r="39" spans="1:6" x14ac:dyDescent="0.2">
      <c r="A39" s="7" t="s">
        <v>104</v>
      </c>
      <c r="B39" s="7" t="s">
        <v>105</v>
      </c>
      <c r="C39" s="7" t="s">
        <v>53</v>
      </c>
      <c r="D39" s="7">
        <v>2500000</v>
      </c>
      <c r="E39" s="7">
        <v>9210</v>
      </c>
      <c r="F39" s="7">
        <v>1.2488062409386715</v>
      </c>
    </row>
    <row r="40" spans="1:6" x14ac:dyDescent="0.2">
      <c r="A40" s="7" t="s">
        <v>76</v>
      </c>
      <c r="B40" s="7" t="s">
        <v>77</v>
      </c>
      <c r="C40" s="7" t="s">
        <v>58</v>
      </c>
      <c r="D40" s="7">
        <v>5200000</v>
      </c>
      <c r="E40" s="7">
        <v>8803.6</v>
      </c>
      <c r="F40" s="7">
        <v>1.1937014791235274</v>
      </c>
    </row>
    <row r="41" spans="1:6" x14ac:dyDescent="0.2">
      <c r="A41" s="7" t="s">
        <v>51</v>
      </c>
      <c r="B41" s="7" t="s">
        <v>52</v>
      </c>
      <c r="C41" s="7" t="s">
        <v>53</v>
      </c>
      <c r="D41" s="7">
        <v>1020000</v>
      </c>
      <c r="E41" s="7">
        <v>7657.65</v>
      </c>
      <c r="F41" s="7">
        <v>1.0383193388625427</v>
      </c>
    </row>
    <row r="42" spans="1:6" x14ac:dyDescent="0.2">
      <c r="A42" s="7" t="s">
        <v>270</v>
      </c>
      <c r="B42" s="7" t="s">
        <v>271</v>
      </c>
      <c r="C42" s="7" t="s">
        <v>11</v>
      </c>
      <c r="D42" s="7">
        <v>4700000</v>
      </c>
      <c r="E42" s="7">
        <v>7235.65</v>
      </c>
      <c r="F42" s="7">
        <v>0.98109933520606918</v>
      </c>
    </row>
    <row r="43" spans="1:6" x14ac:dyDescent="0.2">
      <c r="A43" s="7" t="s">
        <v>106</v>
      </c>
      <c r="B43" s="7" t="s">
        <v>107</v>
      </c>
      <c r="C43" s="7" t="s">
        <v>16</v>
      </c>
      <c r="D43" s="7">
        <v>280000</v>
      </c>
      <c r="E43" s="7">
        <v>7148.68</v>
      </c>
      <c r="F43" s="7">
        <v>0.96930686194065829</v>
      </c>
    </row>
    <row r="44" spans="1:6" x14ac:dyDescent="0.2">
      <c r="A44" s="7" t="s">
        <v>272</v>
      </c>
      <c r="B44" s="7" t="s">
        <v>273</v>
      </c>
      <c r="C44" s="7" t="s">
        <v>41</v>
      </c>
      <c r="D44" s="7">
        <v>1300000</v>
      </c>
      <c r="E44" s="7">
        <v>5733</v>
      </c>
      <c r="F44" s="7">
        <v>0.77735137668853449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>
        <v>400000</v>
      </c>
      <c r="E45" s="7">
        <v>4884.6000000000004</v>
      </c>
      <c r="F45" s="7">
        <v>0.66231476270239253</v>
      </c>
    </row>
    <row r="46" spans="1:6" x14ac:dyDescent="0.2">
      <c r="A46" s="7" t="s">
        <v>277</v>
      </c>
      <c r="B46" s="7" t="s">
        <v>278</v>
      </c>
      <c r="C46" s="7" t="s">
        <v>31</v>
      </c>
      <c r="D46" s="7">
        <v>300000</v>
      </c>
      <c r="E46" s="7">
        <v>4619.1000000000004</v>
      </c>
      <c r="F46" s="7">
        <v>0.62631497367207578</v>
      </c>
    </row>
    <row r="47" spans="1:6" x14ac:dyDescent="0.2">
      <c r="A47" s="7" t="s">
        <v>279</v>
      </c>
      <c r="B47" s="7" t="s">
        <v>557</v>
      </c>
      <c r="C47" s="7" t="s">
        <v>36</v>
      </c>
      <c r="D47" s="7">
        <v>1500000</v>
      </c>
      <c r="E47" s="7">
        <v>4376.25</v>
      </c>
      <c r="F47" s="7">
        <v>0.59338635308445831</v>
      </c>
    </row>
    <row r="48" spans="1:6" x14ac:dyDescent="0.2">
      <c r="A48" s="7" t="s">
        <v>132</v>
      </c>
      <c r="B48" s="7" t="s">
        <v>133</v>
      </c>
      <c r="C48" s="7" t="s">
        <v>19</v>
      </c>
      <c r="D48" s="7">
        <v>4000000</v>
      </c>
      <c r="E48" s="7">
        <v>4264</v>
      </c>
      <c r="F48" s="7">
        <v>0.57816610329668783</v>
      </c>
    </row>
    <row r="49" spans="1:6" x14ac:dyDescent="0.2">
      <c r="A49" s="7" t="s">
        <v>136</v>
      </c>
      <c r="B49" s="7" t="s">
        <v>137</v>
      </c>
      <c r="C49" s="7" t="s">
        <v>11</v>
      </c>
      <c r="D49" s="7">
        <v>4000000</v>
      </c>
      <c r="E49" s="7">
        <v>4236</v>
      </c>
      <c r="F49" s="7">
        <v>0.57436951537635317</v>
      </c>
    </row>
    <row r="50" spans="1:6" x14ac:dyDescent="0.2">
      <c r="A50" s="7" t="s">
        <v>101</v>
      </c>
      <c r="B50" s="7" t="s">
        <v>102</v>
      </c>
      <c r="C50" s="7" t="s">
        <v>103</v>
      </c>
      <c r="D50" s="7">
        <v>2496000</v>
      </c>
      <c r="E50" s="7">
        <v>3561.7919999999999</v>
      </c>
      <c r="F50" s="7">
        <v>0.48295201721231623</v>
      </c>
    </row>
    <row r="51" spans="1:6" x14ac:dyDescent="0.2">
      <c r="A51" s="6" t="s">
        <v>149</v>
      </c>
      <c r="B51" s="7"/>
      <c r="C51" s="7"/>
      <c r="D51" s="7"/>
      <c r="E51" s="6">
        <f xml:space="preserve"> SUM(E8:E50)</f>
        <v>674176.89672000008</v>
      </c>
      <c r="F51" s="6">
        <f>SUM(F8:F50)</f>
        <v>91.41328079485362</v>
      </c>
    </row>
    <row r="52" spans="1:6" x14ac:dyDescent="0.2">
      <c r="A52" s="7"/>
      <c r="B52" s="7"/>
      <c r="C52" s="7"/>
      <c r="D52" s="7"/>
      <c r="E52" s="7"/>
      <c r="F52" s="7"/>
    </row>
    <row r="53" spans="1:6" x14ac:dyDescent="0.2">
      <c r="A53" s="6" t="s">
        <v>159</v>
      </c>
      <c r="B53" s="7"/>
      <c r="C53" s="7"/>
      <c r="D53" s="7"/>
      <c r="E53" s="7"/>
      <c r="F53" s="7"/>
    </row>
    <row r="54" spans="1:6" x14ac:dyDescent="0.2">
      <c r="A54" s="7"/>
      <c r="B54" s="7"/>
      <c r="C54" s="7"/>
      <c r="D54" s="7"/>
      <c r="E54" s="7"/>
      <c r="F54" s="7"/>
    </row>
    <row r="55" spans="1:6" x14ac:dyDescent="0.2">
      <c r="A55" s="7"/>
      <c r="B55" s="7"/>
      <c r="C55" s="7"/>
      <c r="D55" s="7"/>
      <c r="E55" s="7"/>
      <c r="F55" s="7"/>
    </row>
    <row r="56" spans="1:6" x14ac:dyDescent="0.2">
      <c r="A56" s="7" t="s">
        <v>160</v>
      </c>
      <c r="B56" s="7" t="s">
        <v>161</v>
      </c>
      <c r="C56" s="7" t="s">
        <v>16</v>
      </c>
      <c r="D56" s="7">
        <v>760000</v>
      </c>
      <c r="E56" s="7">
        <v>29300.18648</v>
      </c>
      <c r="F56" s="7">
        <v>3.9728833590543848</v>
      </c>
    </row>
    <row r="57" spans="1:6" x14ac:dyDescent="0.2">
      <c r="A57" s="6" t="s">
        <v>149</v>
      </c>
      <c r="B57" s="7"/>
      <c r="C57" s="7"/>
      <c r="D57" s="7"/>
      <c r="E57" s="6">
        <f>SUM(E56:E56)</f>
        <v>29300.18648</v>
      </c>
      <c r="F57" s="6">
        <f>SUM(F56:F56)</f>
        <v>3.9728833590543848</v>
      </c>
    </row>
    <row r="58" spans="1:6" x14ac:dyDescent="0.2">
      <c r="A58" s="7"/>
      <c r="B58" s="7"/>
      <c r="C58" s="7"/>
      <c r="D58" s="7"/>
      <c r="E58" s="7"/>
      <c r="F58" s="7"/>
    </row>
    <row r="59" spans="1:6" x14ac:dyDescent="0.2">
      <c r="A59" s="6" t="s">
        <v>149</v>
      </c>
      <c r="B59" s="7"/>
      <c r="C59" s="7"/>
      <c r="D59" s="7"/>
      <c r="E59" s="26">
        <v>703477.08320000011</v>
      </c>
      <c r="F59" s="26">
        <v>95.386164153907998</v>
      </c>
    </row>
    <row r="60" spans="1:6" x14ac:dyDescent="0.2">
      <c r="A60" s="7"/>
      <c r="B60" s="7"/>
      <c r="C60" s="7"/>
      <c r="D60" s="7"/>
      <c r="E60" s="27"/>
      <c r="F60" s="27"/>
    </row>
    <row r="61" spans="1:6" x14ac:dyDescent="0.2">
      <c r="A61" s="6" t="s">
        <v>162</v>
      </c>
      <c r="B61" s="7"/>
      <c r="C61" s="7"/>
      <c r="D61" s="7"/>
      <c r="E61" s="26">
        <v>34027.238773700003</v>
      </c>
      <c r="F61" s="26">
        <v>4.6100000000000003</v>
      </c>
    </row>
    <row r="62" spans="1:6" x14ac:dyDescent="0.2">
      <c r="A62" s="7"/>
      <c r="B62" s="7"/>
      <c r="C62" s="7"/>
      <c r="D62" s="7"/>
      <c r="E62" s="27"/>
      <c r="F62" s="27"/>
    </row>
    <row r="63" spans="1:6" x14ac:dyDescent="0.2">
      <c r="A63" s="8" t="s">
        <v>163</v>
      </c>
      <c r="B63" s="5"/>
      <c r="C63" s="5"/>
      <c r="D63" s="5"/>
      <c r="E63" s="28">
        <v>737504.32197370008</v>
      </c>
      <c r="F63" s="28">
        <f xml:space="preserve"> ROUND(SUM(F59:F62),2)</f>
        <v>100</v>
      </c>
    </row>
    <row r="65" spans="1:2" x14ac:dyDescent="0.2">
      <c r="A65" s="9" t="s">
        <v>164</v>
      </c>
    </row>
    <row r="66" spans="1:2" x14ac:dyDescent="0.2">
      <c r="A66" s="9" t="s">
        <v>165</v>
      </c>
    </row>
    <row r="67" spans="1:2" x14ac:dyDescent="0.2">
      <c r="A67" s="9" t="s">
        <v>166</v>
      </c>
    </row>
    <row r="68" spans="1:2" x14ac:dyDescent="0.2">
      <c r="A68" s="1" t="s">
        <v>167</v>
      </c>
      <c r="B68" s="10">
        <v>41.507054699999998</v>
      </c>
    </row>
    <row r="69" spans="1:2" x14ac:dyDescent="0.2">
      <c r="A69" s="1" t="s">
        <v>168</v>
      </c>
      <c r="B69" s="10">
        <v>353.28895519999998</v>
      </c>
    </row>
    <row r="70" spans="1:2" x14ac:dyDescent="0.2">
      <c r="A70" s="1" t="s">
        <v>169</v>
      </c>
      <c r="B70" s="10">
        <v>40.3953074</v>
      </c>
    </row>
    <row r="71" spans="1:2" x14ac:dyDescent="0.2">
      <c r="A71" s="1" t="s">
        <v>170</v>
      </c>
      <c r="B71" s="10">
        <v>344.81956700000001</v>
      </c>
    </row>
    <row r="73" spans="1:2" x14ac:dyDescent="0.2">
      <c r="A73" s="9" t="s">
        <v>171</v>
      </c>
    </row>
    <row r="74" spans="1:2" x14ac:dyDescent="0.2">
      <c r="A74" s="1" t="s">
        <v>167</v>
      </c>
      <c r="B74" s="10">
        <v>40.951990000000002</v>
      </c>
    </row>
    <row r="75" spans="1:2" x14ac:dyDescent="0.2">
      <c r="A75" s="1" t="s">
        <v>168</v>
      </c>
      <c r="B75" s="10">
        <v>382.68504280000002</v>
      </c>
    </row>
    <row r="76" spans="1:2" x14ac:dyDescent="0.2">
      <c r="A76" s="1" t="s">
        <v>169</v>
      </c>
      <c r="B76" s="10">
        <v>39.577668600000003</v>
      </c>
    </row>
    <row r="77" spans="1:2" x14ac:dyDescent="0.2">
      <c r="A77" s="1" t="s">
        <v>170</v>
      </c>
      <c r="B77" s="10">
        <v>371.94513999999998</v>
      </c>
    </row>
    <row r="79" spans="1:2" x14ac:dyDescent="0.2">
      <c r="A79" s="9" t="s">
        <v>172</v>
      </c>
      <c r="B79" s="11"/>
    </row>
    <row r="80" spans="1:2" x14ac:dyDescent="0.2">
      <c r="A80" s="13" t="s">
        <v>547</v>
      </c>
      <c r="B80" s="14" t="s">
        <v>548</v>
      </c>
    </row>
    <row r="81" spans="1:2" x14ac:dyDescent="0.2">
      <c r="A81" s="15" t="s">
        <v>549</v>
      </c>
      <c r="B81" s="16">
        <v>3.5</v>
      </c>
    </row>
    <row r="82" spans="1:2" x14ac:dyDescent="0.2">
      <c r="A82" s="15" t="s">
        <v>550</v>
      </c>
      <c r="B82" s="16">
        <v>3.5</v>
      </c>
    </row>
    <row r="84" spans="1:2" x14ac:dyDescent="0.2">
      <c r="A84" s="9" t="s">
        <v>174</v>
      </c>
      <c r="B84" s="12">
        <v>7.7059642314047494E-2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7.710937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175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69</v>
      </c>
      <c r="B8" s="7" t="s">
        <v>70</v>
      </c>
      <c r="C8" s="7" t="s">
        <v>31</v>
      </c>
      <c r="D8" s="7">
        <v>36500</v>
      </c>
      <c r="E8" s="7">
        <v>278.53149999999999</v>
      </c>
      <c r="F8" s="7">
        <f>+E8/$E$77%</f>
        <v>2.7149591696397954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18304</v>
      </c>
      <c r="E9" s="7">
        <v>215.33740800000001</v>
      </c>
      <c r="F9" s="7">
        <f t="shared" ref="F9:F24" si="0">+E9/$E$77%</f>
        <v>2.0989807989978364</v>
      </c>
    </row>
    <row r="10" spans="1:6" x14ac:dyDescent="0.2">
      <c r="A10" s="7" t="s">
        <v>22</v>
      </c>
      <c r="B10" s="7" t="s">
        <v>23</v>
      </c>
      <c r="C10" s="7" t="s">
        <v>11</v>
      </c>
      <c r="D10" s="7">
        <v>17751</v>
      </c>
      <c r="E10" s="7">
        <v>196.521321</v>
      </c>
      <c r="F10" s="7">
        <f t="shared" si="0"/>
        <v>1.9155727897156183</v>
      </c>
    </row>
    <row r="11" spans="1:6" x14ac:dyDescent="0.2">
      <c r="A11" s="7" t="s">
        <v>176</v>
      </c>
      <c r="B11" s="7" t="s">
        <v>177</v>
      </c>
      <c r="C11" s="7" t="s">
        <v>93</v>
      </c>
      <c r="D11" s="7">
        <v>43000</v>
      </c>
      <c r="E11" s="7">
        <v>143.68450000000001</v>
      </c>
      <c r="F11" s="7">
        <f t="shared" si="0"/>
        <v>1.4005509280282813</v>
      </c>
    </row>
    <row r="12" spans="1:6" x14ac:dyDescent="0.2">
      <c r="A12" s="7" t="s">
        <v>128</v>
      </c>
      <c r="B12" s="7" t="s">
        <v>129</v>
      </c>
      <c r="C12" s="7" t="s">
        <v>53</v>
      </c>
      <c r="D12" s="7">
        <v>15852</v>
      </c>
      <c r="E12" s="7">
        <v>142.43814599999999</v>
      </c>
      <c r="F12" s="7">
        <f t="shared" si="0"/>
        <v>1.3884022115602435</v>
      </c>
    </row>
    <row r="13" spans="1:6" x14ac:dyDescent="0.2">
      <c r="A13" s="7" t="s">
        <v>112</v>
      </c>
      <c r="B13" s="7" t="s">
        <v>113</v>
      </c>
      <c r="C13" s="7" t="s">
        <v>114</v>
      </c>
      <c r="D13" s="7">
        <v>77491</v>
      </c>
      <c r="E13" s="7">
        <v>140.52992850000001</v>
      </c>
      <c r="F13" s="7">
        <f t="shared" si="0"/>
        <v>1.3698020438977274</v>
      </c>
    </row>
    <row r="14" spans="1:6" x14ac:dyDescent="0.2">
      <c r="A14" s="7" t="s">
        <v>178</v>
      </c>
      <c r="B14" s="7" t="s">
        <v>179</v>
      </c>
      <c r="C14" s="7" t="s">
        <v>93</v>
      </c>
      <c r="D14" s="7">
        <v>38500</v>
      </c>
      <c r="E14" s="7">
        <v>134.46125000000001</v>
      </c>
      <c r="F14" s="7">
        <f t="shared" si="0"/>
        <v>1.3106481803628278</v>
      </c>
    </row>
    <row r="15" spans="1:6" x14ac:dyDescent="0.2">
      <c r="A15" s="7" t="s">
        <v>180</v>
      </c>
      <c r="B15" s="7" t="s">
        <v>181</v>
      </c>
      <c r="C15" s="7" t="s">
        <v>86</v>
      </c>
      <c r="D15" s="7">
        <v>33000</v>
      </c>
      <c r="E15" s="7">
        <v>134.0625</v>
      </c>
      <c r="F15" s="7">
        <f t="shared" si="0"/>
        <v>1.3067614028568943</v>
      </c>
    </row>
    <row r="16" spans="1:6" x14ac:dyDescent="0.2">
      <c r="A16" s="7" t="s">
        <v>71</v>
      </c>
      <c r="B16" s="7" t="s">
        <v>72</v>
      </c>
      <c r="C16" s="7" t="s">
        <v>73</v>
      </c>
      <c r="D16" s="7">
        <v>15581</v>
      </c>
      <c r="E16" s="7">
        <v>132.267109</v>
      </c>
      <c r="F16" s="7">
        <f t="shared" si="0"/>
        <v>1.2892610007173204</v>
      </c>
    </row>
    <row r="17" spans="1:6" x14ac:dyDescent="0.2">
      <c r="A17" s="7" t="s">
        <v>182</v>
      </c>
      <c r="B17" s="7" t="s">
        <v>183</v>
      </c>
      <c r="C17" s="7" t="s">
        <v>572</v>
      </c>
      <c r="D17" s="7">
        <v>88750</v>
      </c>
      <c r="E17" s="7">
        <v>113.378125</v>
      </c>
      <c r="F17" s="7">
        <f t="shared" si="0"/>
        <v>1.1051424348962933</v>
      </c>
    </row>
    <row r="18" spans="1:6" x14ac:dyDescent="0.2">
      <c r="A18" s="7" t="s">
        <v>184</v>
      </c>
      <c r="B18" s="7" t="s">
        <v>185</v>
      </c>
      <c r="C18" s="7" t="s">
        <v>73</v>
      </c>
      <c r="D18" s="7">
        <v>11364</v>
      </c>
      <c r="E18" s="7">
        <v>86.394810000000007</v>
      </c>
      <c r="F18" s="7">
        <f t="shared" si="0"/>
        <v>0.84212515144171451</v>
      </c>
    </row>
    <row r="19" spans="1:6" x14ac:dyDescent="0.2">
      <c r="A19" s="7" t="s">
        <v>34</v>
      </c>
      <c r="B19" s="7" t="s">
        <v>35</v>
      </c>
      <c r="C19" s="7" t="s">
        <v>36</v>
      </c>
      <c r="D19" s="7">
        <v>18325</v>
      </c>
      <c r="E19" s="7">
        <v>84.157562499999997</v>
      </c>
      <c r="F19" s="7">
        <f t="shared" si="0"/>
        <v>0.82031779530828353</v>
      </c>
    </row>
    <row r="20" spans="1:6" x14ac:dyDescent="0.2">
      <c r="A20" s="7" t="s">
        <v>101</v>
      </c>
      <c r="B20" s="7" t="s">
        <v>102</v>
      </c>
      <c r="C20" s="7" t="s">
        <v>103</v>
      </c>
      <c r="D20" s="7">
        <v>37704</v>
      </c>
      <c r="E20" s="7">
        <v>53.803607999999997</v>
      </c>
      <c r="F20" s="7">
        <f t="shared" si="0"/>
        <v>0.5244455255484749</v>
      </c>
    </row>
    <row r="21" spans="1:6" x14ac:dyDescent="0.2">
      <c r="A21" s="7" t="s">
        <v>186</v>
      </c>
      <c r="B21" s="7" t="s">
        <v>187</v>
      </c>
      <c r="C21" s="7" t="s">
        <v>114</v>
      </c>
      <c r="D21" s="7">
        <v>5174</v>
      </c>
      <c r="E21" s="7">
        <v>52.293618000000002</v>
      </c>
      <c r="F21" s="7">
        <f t="shared" si="0"/>
        <v>0.5097270423730913</v>
      </c>
    </row>
    <row r="22" spans="1:6" x14ac:dyDescent="0.2">
      <c r="A22" s="7" t="s">
        <v>188</v>
      </c>
      <c r="B22" s="7" t="s">
        <v>189</v>
      </c>
      <c r="C22" s="7" t="s">
        <v>103</v>
      </c>
      <c r="D22" s="7">
        <v>1419</v>
      </c>
      <c r="E22" s="7">
        <v>25.776135</v>
      </c>
      <c r="F22" s="7">
        <f t="shared" si="0"/>
        <v>0.25125041180664764</v>
      </c>
    </row>
    <row r="23" spans="1:6" x14ac:dyDescent="0.2">
      <c r="A23" s="7" t="s">
        <v>190</v>
      </c>
      <c r="B23" s="7" t="s">
        <v>191</v>
      </c>
      <c r="C23" s="7" t="s">
        <v>65</v>
      </c>
      <c r="D23" s="7">
        <v>176</v>
      </c>
      <c r="E23" s="7">
        <v>24.670007999999999</v>
      </c>
      <c r="F23" s="7">
        <f t="shared" si="0"/>
        <v>0.24046854461591277</v>
      </c>
    </row>
    <row r="24" spans="1:6" x14ac:dyDescent="0.2">
      <c r="A24" s="7" t="s">
        <v>120</v>
      </c>
      <c r="B24" s="7" t="s">
        <v>121</v>
      </c>
      <c r="C24" s="7" t="s">
        <v>93</v>
      </c>
      <c r="D24" s="7">
        <v>1851</v>
      </c>
      <c r="E24" s="7">
        <v>18.404492999999999</v>
      </c>
      <c r="F24" s="7">
        <f t="shared" si="0"/>
        <v>0.17939603611412505</v>
      </c>
    </row>
    <row r="25" spans="1:6" x14ac:dyDescent="0.2">
      <c r="A25" s="6" t="s">
        <v>149</v>
      </c>
      <c r="B25" s="7"/>
      <c r="C25" s="7"/>
      <c r="D25" s="7"/>
      <c r="E25" s="6">
        <f xml:space="preserve"> SUM(E8:E24)</f>
        <v>1976.7120220000002</v>
      </c>
      <c r="F25" s="6">
        <f>SUM(F8:F24)</f>
        <v>19.267811467881089</v>
      </c>
    </row>
    <row r="26" spans="1:6" x14ac:dyDescent="0.2">
      <c r="A26" s="7"/>
      <c r="B26" s="7"/>
      <c r="C26" s="7"/>
      <c r="D26" s="7"/>
      <c r="E26" s="7"/>
      <c r="F26" s="7"/>
    </row>
    <row r="27" spans="1:6" x14ac:dyDescent="0.2">
      <c r="A27" s="6" t="s">
        <v>159</v>
      </c>
      <c r="B27" s="7"/>
      <c r="C27" s="7"/>
      <c r="D27" s="7"/>
      <c r="E27" s="7"/>
      <c r="F27" s="7"/>
    </row>
    <row r="28" spans="1:6" x14ac:dyDescent="0.2">
      <c r="A28" s="7"/>
      <c r="B28" s="7"/>
      <c r="C28" s="7"/>
      <c r="D28" s="7"/>
      <c r="E28" s="7"/>
      <c r="F28" s="7"/>
    </row>
    <row r="29" spans="1:6" x14ac:dyDescent="0.2">
      <c r="A29" s="7"/>
      <c r="B29" s="7"/>
      <c r="C29" s="7"/>
      <c r="D29" s="7"/>
      <c r="E29" s="7"/>
      <c r="F29" s="7"/>
    </row>
    <row r="30" spans="1:6" x14ac:dyDescent="0.2">
      <c r="A30" s="7" t="s">
        <v>237</v>
      </c>
      <c r="B30" s="7" t="s">
        <v>238</v>
      </c>
      <c r="C30" s="7" t="s">
        <v>193</v>
      </c>
      <c r="D30" s="7">
        <v>257714</v>
      </c>
      <c r="E30" s="7">
        <v>878.74243960000001</v>
      </c>
      <c r="F30" s="7">
        <f t="shared" ref="F30:F70" si="1">+E30/$E$77%</f>
        <v>8.565457925382459</v>
      </c>
    </row>
    <row r="31" spans="1:6" x14ac:dyDescent="0.2">
      <c r="A31" s="7" t="s">
        <v>585</v>
      </c>
      <c r="B31" s="7" t="s">
        <v>577</v>
      </c>
      <c r="C31" s="7" t="s">
        <v>193</v>
      </c>
      <c r="D31" s="7">
        <v>850</v>
      </c>
      <c r="E31" s="7">
        <v>711.51454850000005</v>
      </c>
      <c r="F31" s="7">
        <f t="shared" si="1"/>
        <v>6.9354200432704891</v>
      </c>
    </row>
    <row r="32" spans="1:6" x14ac:dyDescent="0.2">
      <c r="A32" s="7" t="s">
        <v>213</v>
      </c>
      <c r="B32" s="7" t="s">
        <v>214</v>
      </c>
      <c r="C32" s="7" t="s">
        <v>16</v>
      </c>
      <c r="D32" s="7">
        <v>30600</v>
      </c>
      <c r="E32" s="7">
        <v>469.46797179999999</v>
      </c>
      <c r="F32" s="7">
        <f t="shared" si="1"/>
        <v>4.5760941756699225</v>
      </c>
    </row>
    <row r="33" spans="1:6" x14ac:dyDescent="0.2">
      <c r="A33" s="7" t="s">
        <v>196</v>
      </c>
      <c r="B33" s="7" t="s">
        <v>197</v>
      </c>
      <c r="C33" s="7" t="s">
        <v>93</v>
      </c>
      <c r="D33" s="7">
        <v>103124</v>
      </c>
      <c r="E33" s="7">
        <v>415.0531532</v>
      </c>
      <c r="F33" s="7">
        <f t="shared" si="1"/>
        <v>4.0456909332274833</v>
      </c>
    </row>
    <row r="34" spans="1:6" x14ac:dyDescent="0.2">
      <c r="A34" s="7" t="s">
        <v>584</v>
      </c>
      <c r="B34" s="7" t="s">
        <v>576</v>
      </c>
      <c r="C34" s="7" t="s">
        <v>114</v>
      </c>
      <c r="D34" s="7">
        <v>785</v>
      </c>
      <c r="E34" s="7">
        <v>327.39949109999998</v>
      </c>
      <c r="F34" s="7">
        <f t="shared" si="1"/>
        <v>3.1912952412827544</v>
      </c>
    </row>
    <row r="35" spans="1:6" x14ac:dyDescent="0.2">
      <c r="A35" s="7" t="s">
        <v>249</v>
      </c>
      <c r="B35" s="7" t="s">
        <v>250</v>
      </c>
      <c r="C35" s="7" t="s">
        <v>103</v>
      </c>
      <c r="D35" s="7">
        <v>6173</v>
      </c>
      <c r="E35" s="7">
        <v>325.3196428</v>
      </c>
      <c r="F35" s="7">
        <f t="shared" si="1"/>
        <v>3.171022118804526</v>
      </c>
    </row>
    <row r="36" spans="1:6" x14ac:dyDescent="0.2">
      <c r="A36" s="7" t="s">
        <v>251</v>
      </c>
      <c r="B36" s="7" t="s">
        <v>252</v>
      </c>
      <c r="C36" s="7" t="s">
        <v>16</v>
      </c>
      <c r="D36" s="7">
        <v>2518</v>
      </c>
      <c r="E36" s="7">
        <v>279.56365140000003</v>
      </c>
      <c r="F36" s="7">
        <f t="shared" si="1"/>
        <v>2.725019966741332</v>
      </c>
    </row>
    <row r="37" spans="1:6" x14ac:dyDescent="0.2">
      <c r="A37" s="7" t="s">
        <v>583</v>
      </c>
      <c r="B37" s="7" t="s">
        <v>575</v>
      </c>
      <c r="C37" s="7" t="s">
        <v>93</v>
      </c>
      <c r="D37" s="7">
        <v>29295</v>
      </c>
      <c r="E37" s="7">
        <v>252.96522999999999</v>
      </c>
      <c r="F37" s="7">
        <f t="shared" si="1"/>
        <v>2.465754396858308</v>
      </c>
    </row>
    <row r="38" spans="1:6" x14ac:dyDescent="0.2">
      <c r="A38" s="7" t="s">
        <v>229</v>
      </c>
      <c r="B38" s="7" t="s">
        <v>230</v>
      </c>
      <c r="C38" s="7" t="s">
        <v>11</v>
      </c>
      <c r="D38" s="7">
        <v>72051</v>
      </c>
      <c r="E38" s="7">
        <v>238.91736270000001</v>
      </c>
      <c r="F38" s="7">
        <f t="shared" si="1"/>
        <v>2.3288241532771763</v>
      </c>
    </row>
    <row r="39" spans="1:6" x14ac:dyDescent="0.2">
      <c r="A39" s="7" t="s">
        <v>253</v>
      </c>
      <c r="B39" s="7" t="s">
        <v>254</v>
      </c>
      <c r="C39" s="7" t="s">
        <v>68</v>
      </c>
      <c r="D39" s="7">
        <v>8698</v>
      </c>
      <c r="E39" s="7">
        <v>237.88725529999999</v>
      </c>
      <c r="F39" s="7">
        <f t="shared" si="1"/>
        <v>2.318783279870241</v>
      </c>
    </row>
    <row r="40" spans="1:6" x14ac:dyDescent="0.2">
      <c r="A40" s="7" t="s">
        <v>587</v>
      </c>
      <c r="B40" s="7" t="s">
        <v>579</v>
      </c>
      <c r="C40" s="7" t="s">
        <v>11</v>
      </c>
      <c r="D40" s="7">
        <v>10551</v>
      </c>
      <c r="E40" s="7">
        <v>235.51968630000002</v>
      </c>
      <c r="F40" s="7">
        <f t="shared" si="1"/>
        <v>2.2957056273738274</v>
      </c>
    </row>
    <row r="41" spans="1:6" x14ac:dyDescent="0.2">
      <c r="A41" s="7" t="s">
        <v>217</v>
      </c>
      <c r="B41" s="7" t="s">
        <v>218</v>
      </c>
      <c r="C41" s="7" t="s">
        <v>53</v>
      </c>
      <c r="D41" s="7">
        <v>164890</v>
      </c>
      <c r="E41" s="7">
        <v>227.29073109999999</v>
      </c>
      <c r="F41" s="7">
        <f t="shared" si="1"/>
        <v>2.2154946732203649</v>
      </c>
    </row>
    <row r="42" spans="1:6" x14ac:dyDescent="0.2">
      <c r="A42" s="7" t="s">
        <v>160</v>
      </c>
      <c r="B42" s="7" t="s">
        <v>161</v>
      </c>
      <c r="C42" s="7" t="s">
        <v>16</v>
      </c>
      <c r="D42" s="7">
        <v>5650</v>
      </c>
      <c r="E42" s="7">
        <v>217.82375469999999</v>
      </c>
      <c r="F42" s="7">
        <f t="shared" si="1"/>
        <v>2.1232162257702791</v>
      </c>
    </row>
    <row r="43" spans="1:6" x14ac:dyDescent="0.2">
      <c r="A43" s="7" t="s">
        <v>207</v>
      </c>
      <c r="B43" s="7" t="s">
        <v>208</v>
      </c>
      <c r="C43" s="7" t="s">
        <v>114</v>
      </c>
      <c r="D43" s="7">
        <v>1234500</v>
      </c>
      <c r="E43" s="7">
        <v>208.217287</v>
      </c>
      <c r="F43" s="7">
        <f t="shared" si="1"/>
        <v>2.0295781002083104</v>
      </c>
    </row>
    <row r="44" spans="1:6" x14ac:dyDescent="0.2">
      <c r="A44" s="7" t="s">
        <v>235</v>
      </c>
      <c r="B44" s="7" t="s">
        <v>236</v>
      </c>
      <c r="C44" s="7" t="s">
        <v>103</v>
      </c>
      <c r="D44" s="7">
        <v>212100</v>
      </c>
      <c r="E44" s="7">
        <v>204.878004</v>
      </c>
      <c r="F44" s="7">
        <f t="shared" si="1"/>
        <v>1.9970287583892619</v>
      </c>
    </row>
    <row r="45" spans="1:6" x14ac:dyDescent="0.2">
      <c r="A45" s="7" t="s">
        <v>203</v>
      </c>
      <c r="B45" s="7" t="s">
        <v>204</v>
      </c>
      <c r="C45" s="7" t="s">
        <v>11</v>
      </c>
      <c r="D45" s="7">
        <v>284861</v>
      </c>
      <c r="E45" s="7">
        <v>194.00457059999999</v>
      </c>
      <c r="F45" s="7">
        <f t="shared" si="1"/>
        <v>1.8910410057839098</v>
      </c>
    </row>
    <row r="46" spans="1:6" x14ac:dyDescent="0.2">
      <c r="A46" s="7" t="s">
        <v>227</v>
      </c>
      <c r="B46" s="7" t="s">
        <v>228</v>
      </c>
      <c r="C46" s="7" t="s">
        <v>48</v>
      </c>
      <c r="D46" s="7">
        <v>19812</v>
      </c>
      <c r="E46" s="7">
        <v>181.28166110000001</v>
      </c>
      <c r="F46" s="7">
        <f t="shared" si="1"/>
        <v>1.767025661697075</v>
      </c>
    </row>
    <row r="47" spans="1:6" x14ac:dyDescent="0.2">
      <c r="A47" s="7" t="s">
        <v>211</v>
      </c>
      <c r="B47" s="7" t="s">
        <v>212</v>
      </c>
      <c r="C47" s="7" t="s">
        <v>193</v>
      </c>
      <c r="D47" s="7">
        <v>21570</v>
      </c>
      <c r="E47" s="7">
        <v>171.08509269999999</v>
      </c>
      <c r="F47" s="7">
        <f t="shared" si="1"/>
        <v>1.6676355859733618</v>
      </c>
    </row>
    <row r="48" spans="1:6" x14ac:dyDescent="0.2">
      <c r="A48" s="7" t="s">
        <v>223</v>
      </c>
      <c r="B48" s="7" t="s">
        <v>224</v>
      </c>
      <c r="C48" s="7" t="s">
        <v>93</v>
      </c>
      <c r="D48" s="7">
        <v>43336</v>
      </c>
      <c r="E48" s="7">
        <v>165.6313605</v>
      </c>
      <c r="F48" s="7">
        <f t="shared" si="1"/>
        <v>1.6144758527110565</v>
      </c>
    </row>
    <row r="49" spans="1:6" x14ac:dyDescent="0.2">
      <c r="A49" s="7" t="s">
        <v>225</v>
      </c>
      <c r="B49" s="7" t="s">
        <v>226</v>
      </c>
      <c r="C49" s="7" t="s">
        <v>11</v>
      </c>
      <c r="D49" s="7">
        <v>20941</v>
      </c>
      <c r="E49" s="7">
        <v>165.53598030000001</v>
      </c>
      <c r="F49" s="7">
        <f t="shared" si="1"/>
        <v>1.6135461433295608</v>
      </c>
    </row>
    <row r="50" spans="1:6" x14ac:dyDescent="0.2">
      <c r="A50" s="7" t="s">
        <v>198</v>
      </c>
      <c r="B50" s="7" t="s">
        <v>199</v>
      </c>
      <c r="C50" s="7" t="s">
        <v>103</v>
      </c>
      <c r="D50" s="7">
        <v>58521</v>
      </c>
      <c r="E50" s="7">
        <v>164.23801520000001</v>
      </c>
      <c r="F50" s="7">
        <f t="shared" si="1"/>
        <v>1.6008943525981087</v>
      </c>
    </row>
    <row r="51" spans="1:6" x14ac:dyDescent="0.2">
      <c r="A51" s="7" t="s">
        <v>239</v>
      </c>
      <c r="B51" s="7" t="s">
        <v>240</v>
      </c>
      <c r="C51" s="7" t="s">
        <v>11</v>
      </c>
      <c r="D51" s="7">
        <v>452553</v>
      </c>
      <c r="E51" s="7">
        <v>160.0072193</v>
      </c>
      <c r="F51" s="7">
        <f t="shared" si="1"/>
        <v>1.559655074011739</v>
      </c>
    </row>
    <row r="52" spans="1:6" x14ac:dyDescent="0.2">
      <c r="A52" s="7" t="s">
        <v>581</v>
      </c>
      <c r="B52" s="7" t="s">
        <v>573</v>
      </c>
      <c r="C52" s="7" t="s">
        <v>36</v>
      </c>
      <c r="D52" s="7">
        <v>1726</v>
      </c>
      <c r="E52" s="7">
        <v>137.38207800000001</v>
      </c>
      <c r="F52" s="7">
        <f t="shared" si="1"/>
        <v>1.3391186720721702</v>
      </c>
    </row>
    <row r="53" spans="1:6" x14ac:dyDescent="0.2">
      <c r="A53" s="7" t="s">
        <v>219</v>
      </c>
      <c r="B53" s="7" t="s">
        <v>220</v>
      </c>
      <c r="C53" s="7" t="s">
        <v>53</v>
      </c>
      <c r="D53" s="7">
        <v>72600</v>
      </c>
      <c r="E53" s="7">
        <v>135.20184689999999</v>
      </c>
      <c r="F53" s="7">
        <f t="shared" si="1"/>
        <v>1.3178670778471762</v>
      </c>
    </row>
    <row r="54" spans="1:6" x14ac:dyDescent="0.2">
      <c r="A54" s="7" t="s">
        <v>200</v>
      </c>
      <c r="B54" s="7" t="s">
        <v>201</v>
      </c>
      <c r="C54" s="7" t="s">
        <v>202</v>
      </c>
      <c r="D54" s="7">
        <v>62196</v>
      </c>
      <c r="E54" s="7">
        <v>132.6052655</v>
      </c>
      <c r="F54" s="7">
        <f t="shared" si="1"/>
        <v>1.2925571488745244</v>
      </c>
    </row>
    <row r="55" spans="1:6" x14ac:dyDescent="0.2">
      <c r="A55" s="7" t="s">
        <v>586</v>
      </c>
      <c r="B55" s="7" t="s">
        <v>578</v>
      </c>
      <c r="C55" s="7" t="s">
        <v>11</v>
      </c>
      <c r="D55" s="7">
        <v>47264</v>
      </c>
      <c r="E55" s="7">
        <v>130.09101290000001</v>
      </c>
      <c r="F55" s="7">
        <f t="shared" si="1"/>
        <v>1.2680497120095355</v>
      </c>
    </row>
    <row r="56" spans="1:6" x14ac:dyDescent="0.2">
      <c r="A56" s="7" t="s">
        <v>205</v>
      </c>
      <c r="B56" s="7" t="s">
        <v>206</v>
      </c>
      <c r="C56" s="7" t="s">
        <v>103</v>
      </c>
      <c r="D56" s="7">
        <v>115000</v>
      </c>
      <c r="E56" s="7">
        <v>117.55458849999999</v>
      </c>
      <c r="F56" s="7">
        <f t="shared" si="1"/>
        <v>1.1458521136076452</v>
      </c>
    </row>
    <row r="57" spans="1:6" x14ac:dyDescent="0.2">
      <c r="A57" s="7" t="s">
        <v>582</v>
      </c>
      <c r="B57" s="7" t="s">
        <v>574</v>
      </c>
      <c r="C57" s="7" t="s">
        <v>86</v>
      </c>
      <c r="D57" s="7">
        <v>167</v>
      </c>
      <c r="E57" s="7">
        <v>109.57705870000001</v>
      </c>
      <c r="F57" s="7">
        <f t="shared" si="1"/>
        <v>1.0680919045053185</v>
      </c>
    </row>
    <row r="58" spans="1:6" x14ac:dyDescent="0.2">
      <c r="A58" s="7" t="s">
        <v>233</v>
      </c>
      <c r="B58" s="7" t="s">
        <v>234</v>
      </c>
      <c r="C58" s="7" t="s">
        <v>114</v>
      </c>
      <c r="D58" s="7">
        <v>170000</v>
      </c>
      <c r="E58" s="7">
        <v>107.8403928</v>
      </c>
      <c r="F58" s="7">
        <f t="shared" si="1"/>
        <v>1.0511639196640861</v>
      </c>
    </row>
    <row r="59" spans="1:6" x14ac:dyDescent="0.2">
      <c r="A59" s="7" t="s">
        <v>245</v>
      </c>
      <c r="B59" s="7" t="s">
        <v>246</v>
      </c>
      <c r="C59" s="7" t="s">
        <v>193</v>
      </c>
      <c r="D59" s="7">
        <v>11749</v>
      </c>
      <c r="E59" s="7">
        <v>106.0082302</v>
      </c>
      <c r="F59" s="7">
        <f t="shared" si="1"/>
        <v>1.0333050898687448</v>
      </c>
    </row>
    <row r="60" spans="1:6" x14ac:dyDescent="0.2">
      <c r="A60" s="7" t="s">
        <v>255</v>
      </c>
      <c r="B60" s="7" t="s">
        <v>256</v>
      </c>
      <c r="C60" s="7" t="s">
        <v>257</v>
      </c>
      <c r="D60" s="7">
        <v>2509</v>
      </c>
      <c r="E60" s="7">
        <v>101.7782648</v>
      </c>
      <c r="F60" s="7">
        <f t="shared" si="1"/>
        <v>0.99207390650173222</v>
      </c>
    </row>
    <row r="61" spans="1:6" x14ac:dyDescent="0.2">
      <c r="A61" s="7" t="s">
        <v>221</v>
      </c>
      <c r="B61" s="7" t="s">
        <v>222</v>
      </c>
      <c r="C61" s="7" t="s">
        <v>53</v>
      </c>
      <c r="D61" s="7">
        <v>7709</v>
      </c>
      <c r="E61" s="7">
        <v>98.908634899999996</v>
      </c>
      <c r="F61" s="7">
        <f t="shared" si="1"/>
        <v>0.9641024633777856</v>
      </c>
    </row>
    <row r="62" spans="1:6" x14ac:dyDescent="0.2">
      <c r="A62" s="7" t="s">
        <v>194</v>
      </c>
      <c r="B62" s="7" t="s">
        <v>195</v>
      </c>
      <c r="C62" s="7" t="s">
        <v>93</v>
      </c>
      <c r="D62" s="7">
        <v>31310</v>
      </c>
      <c r="E62" s="7">
        <v>93.0477779</v>
      </c>
      <c r="F62" s="7">
        <f t="shared" si="1"/>
        <v>0.90697432004714773</v>
      </c>
    </row>
    <row r="63" spans="1:6" x14ac:dyDescent="0.2">
      <c r="A63" s="7" t="s">
        <v>588</v>
      </c>
      <c r="B63" s="7" t="s">
        <v>580</v>
      </c>
      <c r="C63" s="7" t="s">
        <v>53</v>
      </c>
      <c r="D63" s="7">
        <v>30900</v>
      </c>
      <c r="E63" s="7">
        <v>92.18572189999999</v>
      </c>
      <c r="F63" s="7">
        <f t="shared" si="1"/>
        <v>0.89857151159660253</v>
      </c>
    </row>
    <row r="64" spans="1:6" x14ac:dyDescent="0.2">
      <c r="A64" s="7" t="s">
        <v>241</v>
      </c>
      <c r="B64" s="7" t="s">
        <v>242</v>
      </c>
      <c r="C64" s="7" t="s">
        <v>86</v>
      </c>
      <c r="D64" s="7">
        <v>1485</v>
      </c>
      <c r="E64" s="7">
        <v>91.766037100000005</v>
      </c>
      <c r="F64" s="7">
        <f t="shared" si="1"/>
        <v>0.89448067412896093</v>
      </c>
    </row>
    <row r="65" spans="1:6" x14ac:dyDescent="0.2">
      <c r="A65" s="7" t="s">
        <v>215</v>
      </c>
      <c r="B65" s="7" t="s">
        <v>216</v>
      </c>
      <c r="C65" s="7" t="s">
        <v>86</v>
      </c>
      <c r="D65" s="7">
        <v>7500</v>
      </c>
      <c r="E65" s="7">
        <v>83.461961000000002</v>
      </c>
      <c r="F65" s="7">
        <f t="shared" si="1"/>
        <v>0.81353748618403665</v>
      </c>
    </row>
    <row r="66" spans="1:6" x14ac:dyDescent="0.2">
      <c r="A66" s="7" t="s">
        <v>243</v>
      </c>
      <c r="B66" s="7" t="s">
        <v>244</v>
      </c>
      <c r="C66" s="7" t="s">
        <v>103</v>
      </c>
      <c r="D66" s="7">
        <v>8000</v>
      </c>
      <c r="E66" s="7">
        <v>60.095677799999997</v>
      </c>
      <c r="F66" s="7">
        <f t="shared" si="1"/>
        <v>0.58577687442471926</v>
      </c>
    </row>
    <row r="67" spans="1:6" x14ac:dyDescent="0.2">
      <c r="A67" s="7" t="s">
        <v>247</v>
      </c>
      <c r="B67" s="7" t="s">
        <v>248</v>
      </c>
      <c r="C67" s="7" t="s">
        <v>86</v>
      </c>
      <c r="D67" s="7">
        <v>14255</v>
      </c>
      <c r="E67" s="7">
        <v>59.8228972</v>
      </c>
      <c r="F67" s="7">
        <f t="shared" si="1"/>
        <v>0.58311797160306411</v>
      </c>
    </row>
    <row r="68" spans="1:6" x14ac:dyDescent="0.2">
      <c r="A68" s="7" t="s">
        <v>209</v>
      </c>
      <c r="B68" s="7" t="s">
        <v>210</v>
      </c>
      <c r="C68" s="7" t="s">
        <v>114</v>
      </c>
      <c r="D68" s="7">
        <v>14300</v>
      </c>
      <c r="E68" s="7">
        <v>47.474763500000002</v>
      </c>
      <c r="F68" s="7">
        <f t="shared" si="1"/>
        <v>0.46275571879950983</v>
      </c>
    </row>
    <row r="69" spans="1:6" x14ac:dyDescent="0.2">
      <c r="A69" s="7" t="s">
        <v>157</v>
      </c>
      <c r="B69" s="7" t="s">
        <v>192</v>
      </c>
      <c r="C69" s="7" t="s">
        <v>193</v>
      </c>
      <c r="D69" s="7">
        <v>594</v>
      </c>
      <c r="E69" s="7">
        <v>0.52348709999999998</v>
      </c>
      <c r="F69" s="7">
        <f t="shared" si="1"/>
        <v>5.1026404637649408E-3</v>
      </c>
    </row>
    <row r="70" spans="1:6" x14ac:dyDescent="0.2">
      <c r="A70" s="7" t="s">
        <v>231</v>
      </c>
      <c r="B70" s="7" t="s">
        <v>232</v>
      </c>
      <c r="C70" s="7" t="s">
        <v>114</v>
      </c>
      <c r="D70" s="7">
        <v>706</v>
      </c>
      <c r="E70" s="7">
        <v>0.3</v>
      </c>
      <c r="F70" s="7">
        <f t="shared" si="1"/>
        <v>2.9242213210783651E-3</v>
      </c>
    </row>
    <row r="71" spans="1:6" x14ac:dyDescent="0.2">
      <c r="A71" s="6" t="s">
        <v>149</v>
      </c>
      <c r="B71" s="7"/>
      <c r="C71" s="7"/>
      <c r="D71" s="7"/>
      <c r="E71" s="6">
        <f>SUM(E30:E70)</f>
        <v>8137.9698059000011</v>
      </c>
      <c r="F71" s="6">
        <f>SUM(F30:F70)</f>
        <v>79.324082722349161</v>
      </c>
    </row>
    <row r="72" spans="1:6" x14ac:dyDescent="0.2">
      <c r="A72" s="7"/>
      <c r="B72" s="7"/>
      <c r="C72" s="7"/>
      <c r="D72" s="7"/>
      <c r="E72" s="7"/>
      <c r="F72" s="7"/>
    </row>
    <row r="73" spans="1:6" x14ac:dyDescent="0.2">
      <c r="A73" s="6" t="s">
        <v>149</v>
      </c>
      <c r="B73" s="7"/>
      <c r="C73" s="7"/>
      <c r="D73" s="7"/>
      <c r="E73" s="26">
        <f>+E71+E25</f>
        <v>10114.681827900002</v>
      </c>
      <c r="F73" s="26">
        <f>+F71+F25</f>
        <v>98.591894190230249</v>
      </c>
    </row>
    <row r="74" spans="1:6" x14ac:dyDescent="0.2">
      <c r="A74" s="7"/>
      <c r="B74" s="7"/>
      <c r="C74" s="7"/>
      <c r="D74" s="7"/>
      <c r="E74" s="27"/>
      <c r="F74" s="27"/>
    </row>
    <row r="75" spans="1:6" x14ac:dyDescent="0.2">
      <c r="A75" s="6" t="s">
        <v>162</v>
      </c>
      <c r="B75" s="7"/>
      <c r="C75" s="7"/>
      <c r="D75" s="7"/>
      <c r="E75" s="26">
        <v>144.459566</v>
      </c>
      <c r="F75" s="26">
        <f t="shared" ref="F75" si="2">+E75/$E$77%</f>
        <v>1.4081058097697576</v>
      </c>
    </row>
    <row r="76" spans="1:6" x14ac:dyDescent="0.2">
      <c r="A76" s="7"/>
      <c r="B76" s="7"/>
      <c r="C76" s="7"/>
      <c r="D76" s="7"/>
      <c r="E76" s="27"/>
      <c r="F76" s="27"/>
    </row>
    <row r="77" spans="1:6" x14ac:dyDescent="0.2">
      <c r="A77" s="8" t="s">
        <v>163</v>
      </c>
      <c r="B77" s="5"/>
      <c r="C77" s="5"/>
      <c r="D77" s="5"/>
      <c r="E77" s="28">
        <f>+E73+E75</f>
        <v>10259.141393900001</v>
      </c>
      <c r="F77" s="28">
        <f>+F73+F75</f>
        <v>100</v>
      </c>
    </row>
    <row r="78" spans="1:6" x14ac:dyDescent="0.2">
      <c r="E78" s="22"/>
      <c r="F78" s="22"/>
    </row>
    <row r="79" spans="1:6" x14ac:dyDescent="0.2">
      <c r="A79" s="9" t="s">
        <v>164</v>
      </c>
    </row>
    <row r="80" spans="1:6" x14ac:dyDescent="0.2">
      <c r="A80" s="9" t="s">
        <v>165</v>
      </c>
    </row>
    <row r="81" spans="1:2" x14ac:dyDescent="0.2">
      <c r="A81" s="9" t="s">
        <v>166</v>
      </c>
    </row>
    <row r="82" spans="1:2" x14ac:dyDescent="0.2">
      <c r="A82" s="1" t="s">
        <v>167</v>
      </c>
      <c r="B82" s="10">
        <v>11.8501771</v>
      </c>
    </row>
    <row r="83" spans="1:2" x14ac:dyDescent="0.2">
      <c r="A83" s="1" t="s">
        <v>168</v>
      </c>
      <c r="B83" s="10">
        <v>15.597369</v>
      </c>
    </row>
    <row r="84" spans="1:2" x14ac:dyDescent="0.2">
      <c r="A84" s="1" t="s">
        <v>169</v>
      </c>
      <c r="B84" s="10">
        <v>11.625823</v>
      </c>
    </row>
    <row r="85" spans="1:2" x14ac:dyDescent="0.2">
      <c r="A85" s="1" t="s">
        <v>170</v>
      </c>
      <c r="B85" s="10">
        <v>15.3239275</v>
      </c>
    </row>
    <row r="87" spans="1:2" x14ac:dyDescent="0.2">
      <c r="A87" s="9" t="s">
        <v>171</v>
      </c>
    </row>
    <row r="88" spans="1:2" x14ac:dyDescent="0.2">
      <c r="A88" s="1" t="s">
        <v>167</v>
      </c>
      <c r="B88" s="10">
        <v>12.620979500000001</v>
      </c>
    </row>
    <row r="89" spans="1:2" x14ac:dyDescent="0.2">
      <c r="A89" s="1" t="s">
        <v>168</v>
      </c>
      <c r="B89" s="10">
        <v>16.6328025</v>
      </c>
    </row>
    <row r="90" spans="1:2" x14ac:dyDescent="0.2">
      <c r="A90" s="1" t="s">
        <v>169</v>
      </c>
      <c r="B90" s="10">
        <v>12.3504901</v>
      </c>
    </row>
    <row r="91" spans="1:2" x14ac:dyDescent="0.2">
      <c r="A91" s="1" t="s">
        <v>170</v>
      </c>
      <c r="B91" s="10">
        <v>16.279108300000001</v>
      </c>
    </row>
    <row r="93" spans="1:2" x14ac:dyDescent="0.2">
      <c r="A93" s="9" t="s">
        <v>172</v>
      </c>
      <c r="B93" s="11" t="s">
        <v>173</v>
      </c>
    </row>
    <row r="94" spans="1:2" x14ac:dyDescent="0.2">
      <c r="A94" s="9"/>
      <c r="B94" s="11"/>
    </row>
    <row r="95" spans="1:2" x14ac:dyDescent="0.2">
      <c r="A95" s="9" t="s">
        <v>174</v>
      </c>
      <c r="B95" s="12">
        <v>0.14981101545808653</v>
      </c>
    </row>
  </sheetData>
  <sortState ref="A30:F70">
    <sortCondition descending="1" ref="F30:F70"/>
  </sortState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showGridLines="0" workbookViewId="0">
      <selection sqref="A1:E1"/>
    </sheetView>
  </sheetViews>
  <sheetFormatPr defaultRowHeight="11.25" x14ac:dyDescent="0.2"/>
  <cols>
    <col min="1" max="1" width="59.140625" style="1" bestFit="1" customWidth="1"/>
    <col min="2" max="2" width="35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1" t="s">
        <v>0</v>
      </c>
      <c r="B1" s="61"/>
      <c r="C1" s="61"/>
      <c r="D1" s="61"/>
      <c r="E1" s="6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5270000</v>
      </c>
      <c r="E8" s="7">
        <v>61998.915000000001</v>
      </c>
      <c r="F8" s="7">
        <v>7.3741662253978726</v>
      </c>
    </row>
    <row r="9" spans="1:6" x14ac:dyDescent="0.2">
      <c r="A9" s="7" t="s">
        <v>12</v>
      </c>
      <c r="B9" s="7" t="s">
        <v>13</v>
      </c>
      <c r="C9" s="7" t="s">
        <v>11</v>
      </c>
      <c r="D9" s="7">
        <v>14800000</v>
      </c>
      <c r="E9" s="7">
        <v>35601.4</v>
      </c>
      <c r="F9" s="7">
        <v>4.2344392874759151</v>
      </c>
    </row>
    <row r="10" spans="1:6" x14ac:dyDescent="0.2">
      <c r="A10" s="7" t="s">
        <v>14</v>
      </c>
      <c r="B10" s="7" t="s">
        <v>15</v>
      </c>
      <c r="C10" s="7" t="s">
        <v>16</v>
      </c>
      <c r="D10" s="7">
        <v>2900000</v>
      </c>
      <c r="E10" s="7">
        <v>33953.199999999997</v>
      </c>
      <c r="F10" s="7">
        <v>4.0384019733922614</v>
      </c>
    </row>
    <row r="11" spans="1:6" x14ac:dyDescent="0.2">
      <c r="A11" s="7" t="s">
        <v>17</v>
      </c>
      <c r="B11" s="7" t="s">
        <v>18</v>
      </c>
      <c r="C11" s="7" t="s">
        <v>19</v>
      </c>
      <c r="D11" s="7">
        <v>9180000</v>
      </c>
      <c r="E11" s="7">
        <v>33672.239999999998</v>
      </c>
      <c r="F11" s="7">
        <v>4.0049845217693125</v>
      </c>
    </row>
    <row r="12" spans="1:6" x14ac:dyDescent="0.2">
      <c r="A12" s="7" t="s">
        <v>20</v>
      </c>
      <c r="B12" s="7" t="s">
        <v>21</v>
      </c>
      <c r="C12" s="7" t="s">
        <v>11</v>
      </c>
      <c r="D12" s="7">
        <v>2920000</v>
      </c>
      <c r="E12" s="7">
        <v>32458.720000000001</v>
      </c>
      <c r="F12" s="7">
        <v>3.8606481539821531</v>
      </c>
    </row>
    <row r="13" spans="1:6" x14ac:dyDescent="0.2">
      <c r="A13" s="7" t="s">
        <v>22</v>
      </c>
      <c r="B13" s="7" t="s">
        <v>23</v>
      </c>
      <c r="C13" s="7" t="s">
        <v>11</v>
      </c>
      <c r="D13" s="7">
        <v>2550000</v>
      </c>
      <c r="E13" s="7">
        <v>28231.05</v>
      </c>
      <c r="F13" s="7">
        <v>3.3578080425684642</v>
      </c>
    </row>
    <row r="14" spans="1:6" x14ac:dyDescent="0.2">
      <c r="A14" s="7" t="s">
        <v>24</v>
      </c>
      <c r="B14" s="7" t="s">
        <v>25</v>
      </c>
      <c r="C14" s="7" t="s">
        <v>26</v>
      </c>
      <c r="D14" s="7">
        <v>1675000</v>
      </c>
      <c r="E14" s="7">
        <v>25066.375</v>
      </c>
      <c r="F14" s="7">
        <v>2.9814008183555729</v>
      </c>
    </row>
    <row r="15" spans="1:6" x14ac:dyDescent="0.2">
      <c r="A15" s="7" t="s">
        <v>27</v>
      </c>
      <c r="B15" s="7" t="s">
        <v>28</v>
      </c>
      <c r="C15" s="7" t="s">
        <v>11</v>
      </c>
      <c r="D15" s="7">
        <v>3150000</v>
      </c>
      <c r="E15" s="7">
        <v>24045.525000000001</v>
      </c>
      <c r="F15" s="7">
        <v>2.8599806678384647</v>
      </c>
    </row>
    <row r="16" spans="1:6" x14ac:dyDescent="0.2">
      <c r="A16" s="7" t="s">
        <v>29</v>
      </c>
      <c r="B16" s="7" t="s">
        <v>30</v>
      </c>
      <c r="C16" s="7" t="s">
        <v>31</v>
      </c>
      <c r="D16" s="7">
        <v>650000</v>
      </c>
      <c r="E16" s="7">
        <v>21981.05</v>
      </c>
      <c r="F16" s="7">
        <v>2.6144315026929408</v>
      </c>
    </row>
    <row r="17" spans="1:6" x14ac:dyDescent="0.2">
      <c r="A17" s="7" t="s">
        <v>32</v>
      </c>
      <c r="B17" s="7" t="s">
        <v>33</v>
      </c>
      <c r="C17" s="7" t="s">
        <v>11</v>
      </c>
      <c r="D17" s="7">
        <v>3940000</v>
      </c>
      <c r="E17" s="7">
        <v>21019.9</v>
      </c>
      <c r="F17" s="7">
        <v>2.5001120848847234</v>
      </c>
    </row>
    <row r="18" spans="1:6" x14ac:dyDescent="0.2">
      <c r="A18" s="7" t="s">
        <v>34</v>
      </c>
      <c r="B18" s="7" t="s">
        <v>35</v>
      </c>
      <c r="C18" s="7" t="s">
        <v>36</v>
      </c>
      <c r="D18" s="7">
        <v>4520000</v>
      </c>
      <c r="E18" s="7">
        <v>20758.099999999999</v>
      </c>
      <c r="F18" s="7">
        <v>2.4689735283824175</v>
      </c>
    </row>
    <row r="19" spans="1:6" x14ac:dyDescent="0.2">
      <c r="A19" s="7" t="s">
        <v>37</v>
      </c>
      <c r="B19" s="7" t="s">
        <v>38</v>
      </c>
      <c r="C19" s="7" t="s">
        <v>16</v>
      </c>
      <c r="D19" s="7">
        <v>2428870</v>
      </c>
      <c r="E19" s="7">
        <v>17741.680919999999</v>
      </c>
      <c r="F19" s="7">
        <v>2.1101998998216316</v>
      </c>
    </row>
    <row r="20" spans="1:6" x14ac:dyDescent="0.2">
      <c r="A20" s="7" t="s">
        <v>39</v>
      </c>
      <c r="B20" s="7" t="s">
        <v>40</v>
      </c>
      <c r="C20" s="7" t="s">
        <v>41</v>
      </c>
      <c r="D20" s="7">
        <v>1570000</v>
      </c>
      <c r="E20" s="7">
        <v>16832.755000000001</v>
      </c>
      <c r="F20" s="7">
        <v>2.0020920269555873</v>
      </c>
    </row>
    <row r="21" spans="1:6" x14ac:dyDescent="0.2">
      <c r="A21" s="7" t="s">
        <v>42</v>
      </c>
      <c r="B21" s="7" t="s">
        <v>43</v>
      </c>
      <c r="C21" s="7" t="s">
        <v>36</v>
      </c>
      <c r="D21" s="7">
        <v>1150000</v>
      </c>
      <c r="E21" s="7">
        <v>16444.424999999999</v>
      </c>
      <c r="F21" s="7">
        <v>1.9559039610788094</v>
      </c>
    </row>
    <row r="22" spans="1:6" x14ac:dyDescent="0.2">
      <c r="A22" s="7" t="s">
        <v>44</v>
      </c>
      <c r="B22" s="7" t="s">
        <v>45</v>
      </c>
      <c r="C22" s="7" t="s">
        <v>36</v>
      </c>
      <c r="D22" s="7">
        <v>510000</v>
      </c>
      <c r="E22" s="7">
        <v>16209.075000000001</v>
      </c>
      <c r="F22" s="7">
        <v>1.927911374093257</v>
      </c>
    </row>
    <row r="23" spans="1:6" x14ac:dyDescent="0.2">
      <c r="A23" s="7" t="s">
        <v>46</v>
      </c>
      <c r="B23" s="7" t="s">
        <v>47</v>
      </c>
      <c r="C23" s="7" t="s">
        <v>48</v>
      </c>
      <c r="D23" s="7">
        <v>460000</v>
      </c>
      <c r="E23" s="7">
        <v>15690.6</v>
      </c>
      <c r="F23" s="7">
        <v>1.8662438298513429</v>
      </c>
    </row>
    <row r="24" spans="1:6" x14ac:dyDescent="0.2">
      <c r="A24" s="7" t="s">
        <v>49</v>
      </c>
      <c r="B24" s="7" t="s">
        <v>50</v>
      </c>
      <c r="C24" s="7" t="s">
        <v>31</v>
      </c>
      <c r="D24" s="7">
        <v>4315000</v>
      </c>
      <c r="E24" s="7">
        <v>14161.83</v>
      </c>
      <c r="F24" s="7">
        <v>1.684411549392862</v>
      </c>
    </row>
    <row r="25" spans="1:6" x14ac:dyDescent="0.2">
      <c r="A25" s="7" t="s">
        <v>51</v>
      </c>
      <c r="B25" s="7" t="s">
        <v>52</v>
      </c>
      <c r="C25" s="7" t="s">
        <v>53</v>
      </c>
      <c r="D25" s="7">
        <v>1880000</v>
      </c>
      <c r="E25" s="7">
        <v>14114.1</v>
      </c>
      <c r="F25" s="7">
        <v>1.6787345314331408</v>
      </c>
    </row>
    <row r="26" spans="1:6" x14ac:dyDescent="0.2">
      <c r="A26" s="7" t="s">
        <v>54</v>
      </c>
      <c r="B26" s="7" t="s">
        <v>55</v>
      </c>
      <c r="C26" s="7" t="s">
        <v>31</v>
      </c>
      <c r="D26" s="7">
        <v>900000</v>
      </c>
      <c r="E26" s="7">
        <v>12355.65</v>
      </c>
      <c r="F26" s="7">
        <v>1.4695840551860821</v>
      </c>
    </row>
    <row r="27" spans="1:6" x14ac:dyDescent="0.2">
      <c r="A27" s="7" t="s">
        <v>56</v>
      </c>
      <c r="B27" s="7" t="s">
        <v>57</v>
      </c>
      <c r="C27" s="7" t="s">
        <v>58</v>
      </c>
      <c r="D27" s="7">
        <v>1340000</v>
      </c>
      <c r="E27" s="7">
        <v>11638.57</v>
      </c>
      <c r="F27" s="7">
        <v>1.384294383311852</v>
      </c>
    </row>
    <row r="28" spans="1:6" x14ac:dyDescent="0.2">
      <c r="A28" s="7" t="s">
        <v>59</v>
      </c>
      <c r="B28" s="7" t="s">
        <v>60</v>
      </c>
      <c r="C28" s="7" t="s">
        <v>16</v>
      </c>
      <c r="D28" s="7">
        <v>1920000</v>
      </c>
      <c r="E28" s="7">
        <v>10712.64</v>
      </c>
      <c r="F28" s="7">
        <v>1.2741640409811408</v>
      </c>
    </row>
    <row r="29" spans="1:6" x14ac:dyDescent="0.2">
      <c r="A29" s="7" t="s">
        <v>61</v>
      </c>
      <c r="B29" s="7" t="s">
        <v>62</v>
      </c>
      <c r="C29" s="7" t="s">
        <v>11</v>
      </c>
      <c r="D29" s="7">
        <v>18300000</v>
      </c>
      <c r="E29" s="7">
        <v>10540.8</v>
      </c>
      <c r="F29" s="7">
        <v>1.2537253490431872</v>
      </c>
    </row>
    <row r="30" spans="1:6" x14ac:dyDescent="0.2">
      <c r="A30" s="7" t="s">
        <v>63</v>
      </c>
      <c r="B30" s="7" t="s">
        <v>64</v>
      </c>
      <c r="C30" s="7" t="s">
        <v>65</v>
      </c>
      <c r="D30" s="7">
        <v>3200000</v>
      </c>
      <c r="E30" s="7">
        <v>10528</v>
      </c>
      <c r="F30" s="7">
        <v>1.2522029138895223</v>
      </c>
    </row>
    <row r="31" spans="1:6" x14ac:dyDescent="0.2">
      <c r="A31" s="7" t="s">
        <v>66</v>
      </c>
      <c r="B31" s="7" t="s">
        <v>67</v>
      </c>
      <c r="C31" s="7" t="s">
        <v>68</v>
      </c>
      <c r="D31" s="7">
        <v>6400000</v>
      </c>
      <c r="E31" s="7">
        <v>10432</v>
      </c>
      <c r="F31" s="7">
        <v>1.2407846502370341</v>
      </c>
    </row>
    <row r="32" spans="1:6" x14ac:dyDescent="0.2">
      <c r="A32" s="7" t="s">
        <v>69</v>
      </c>
      <c r="B32" s="7" t="s">
        <v>70</v>
      </c>
      <c r="C32" s="7" t="s">
        <v>31</v>
      </c>
      <c r="D32" s="7">
        <v>1360000</v>
      </c>
      <c r="E32" s="7">
        <v>10378.16</v>
      </c>
      <c r="F32" s="7">
        <v>1.2343809073719303</v>
      </c>
    </row>
    <row r="33" spans="1:6" x14ac:dyDescent="0.2">
      <c r="A33" s="7" t="s">
        <v>71</v>
      </c>
      <c r="B33" s="7" t="s">
        <v>72</v>
      </c>
      <c r="C33" s="7" t="s">
        <v>73</v>
      </c>
      <c r="D33" s="7">
        <v>1185000</v>
      </c>
      <c r="E33" s="7">
        <v>10059.465</v>
      </c>
      <c r="F33" s="7">
        <v>1.1964752455518297</v>
      </c>
    </row>
    <row r="34" spans="1:6" x14ac:dyDescent="0.2">
      <c r="A34" s="7" t="s">
        <v>74</v>
      </c>
      <c r="B34" s="7" t="s">
        <v>75</v>
      </c>
      <c r="C34" s="7" t="s">
        <v>53</v>
      </c>
      <c r="D34" s="7">
        <v>3800000</v>
      </c>
      <c r="E34" s="7">
        <v>10016.799999999999</v>
      </c>
      <c r="F34" s="7">
        <v>1.1914006599400233</v>
      </c>
    </row>
    <row r="35" spans="1:6" x14ac:dyDescent="0.2">
      <c r="A35" s="7" t="s">
        <v>76</v>
      </c>
      <c r="B35" s="7" t="s">
        <v>77</v>
      </c>
      <c r="C35" s="7" t="s">
        <v>58</v>
      </c>
      <c r="D35" s="7">
        <v>5750000</v>
      </c>
      <c r="E35" s="7">
        <v>9734.75</v>
      </c>
      <c r="F35" s="7">
        <v>1.1578535634485208</v>
      </c>
    </row>
    <row r="36" spans="1:6" x14ac:dyDescent="0.2">
      <c r="A36" s="7" t="s">
        <v>78</v>
      </c>
      <c r="B36" s="7" t="s">
        <v>79</v>
      </c>
      <c r="C36" s="7" t="s">
        <v>11</v>
      </c>
      <c r="D36" s="7">
        <v>1930000</v>
      </c>
      <c r="E36" s="7">
        <v>9580.52</v>
      </c>
      <c r="F36" s="7">
        <v>1.1395094092493203</v>
      </c>
    </row>
    <row r="37" spans="1:6" x14ac:dyDescent="0.2">
      <c r="A37" s="7" t="s">
        <v>80</v>
      </c>
      <c r="B37" s="7" t="s">
        <v>81</v>
      </c>
      <c r="C37" s="7" t="s">
        <v>48</v>
      </c>
      <c r="D37" s="7">
        <v>585000</v>
      </c>
      <c r="E37" s="7">
        <v>9453.8924999999999</v>
      </c>
      <c r="F37" s="7">
        <v>1.1244483032008263</v>
      </c>
    </row>
    <row r="38" spans="1:6" x14ac:dyDescent="0.2">
      <c r="A38" s="7" t="s">
        <v>82</v>
      </c>
      <c r="B38" s="7" t="s">
        <v>83</v>
      </c>
      <c r="C38" s="7" t="s">
        <v>48</v>
      </c>
      <c r="D38" s="7">
        <v>200000</v>
      </c>
      <c r="E38" s="7">
        <v>9331.2999999999993</v>
      </c>
      <c r="F38" s="7">
        <v>1.1098671210464757</v>
      </c>
    </row>
    <row r="39" spans="1:6" x14ac:dyDescent="0.2">
      <c r="A39" s="7" t="s">
        <v>84</v>
      </c>
      <c r="B39" s="7" t="s">
        <v>85</v>
      </c>
      <c r="C39" s="7" t="s">
        <v>86</v>
      </c>
      <c r="D39" s="7">
        <v>1650000</v>
      </c>
      <c r="E39" s="7">
        <v>9006.5249999999996</v>
      </c>
      <c r="F39" s="7">
        <v>1.0712383025283843</v>
      </c>
    </row>
    <row r="40" spans="1:6" x14ac:dyDescent="0.2">
      <c r="A40" s="7" t="s">
        <v>87</v>
      </c>
      <c r="B40" s="7" t="s">
        <v>88</v>
      </c>
      <c r="C40" s="7" t="s">
        <v>36</v>
      </c>
      <c r="D40" s="7">
        <v>2900000</v>
      </c>
      <c r="E40" s="7">
        <v>8975.5</v>
      </c>
      <c r="F40" s="7">
        <v>1.0675481813844421</v>
      </c>
    </row>
    <row r="41" spans="1:6" x14ac:dyDescent="0.2">
      <c r="A41" s="7" t="s">
        <v>89</v>
      </c>
      <c r="B41" s="7" t="s">
        <v>90</v>
      </c>
      <c r="C41" s="7" t="s">
        <v>73</v>
      </c>
      <c r="D41" s="7">
        <v>640000</v>
      </c>
      <c r="E41" s="7">
        <v>8864.9599999999991</v>
      </c>
      <c r="F41" s="7">
        <v>1.0544005265495875</v>
      </c>
    </row>
    <row r="42" spans="1:6" x14ac:dyDescent="0.2">
      <c r="A42" s="7" t="s">
        <v>91</v>
      </c>
      <c r="B42" s="7" t="s">
        <v>92</v>
      </c>
      <c r="C42" s="7" t="s">
        <v>93</v>
      </c>
      <c r="D42" s="7">
        <v>700000</v>
      </c>
      <c r="E42" s="7">
        <v>8775.2000000000007</v>
      </c>
      <c r="F42" s="7">
        <v>1.0437244500345115</v>
      </c>
    </row>
    <row r="43" spans="1:6" x14ac:dyDescent="0.2">
      <c r="A43" s="7" t="s">
        <v>94</v>
      </c>
      <c r="B43" s="7" t="s">
        <v>95</v>
      </c>
      <c r="C43" s="7" t="s">
        <v>26</v>
      </c>
      <c r="D43" s="7">
        <v>2700000</v>
      </c>
      <c r="E43" s="7">
        <v>8700.75</v>
      </c>
      <c r="F43" s="7">
        <v>1.0348693486915141</v>
      </c>
    </row>
    <row r="44" spans="1:6" x14ac:dyDescent="0.2">
      <c r="A44" s="7" t="s">
        <v>96</v>
      </c>
      <c r="B44" s="7" t="s">
        <v>97</v>
      </c>
      <c r="C44" s="7" t="s">
        <v>11</v>
      </c>
      <c r="D44" s="7">
        <v>3720000</v>
      </c>
      <c r="E44" s="7">
        <v>8139.36</v>
      </c>
      <c r="F44" s="7">
        <v>0.96809748377619886</v>
      </c>
    </row>
    <row r="45" spans="1:6" x14ac:dyDescent="0.2">
      <c r="A45" s="7" t="s">
        <v>98</v>
      </c>
      <c r="B45" s="7" t="s">
        <v>99</v>
      </c>
      <c r="C45" s="7" t="s">
        <v>100</v>
      </c>
      <c r="D45" s="7">
        <v>1100000</v>
      </c>
      <c r="E45" s="7">
        <v>7918.9</v>
      </c>
      <c r="F45" s="7">
        <v>0.94187591705924556</v>
      </c>
    </row>
    <row r="46" spans="1:6" x14ac:dyDescent="0.2">
      <c r="A46" s="7" t="s">
        <v>101</v>
      </c>
      <c r="B46" s="7" t="s">
        <v>102</v>
      </c>
      <c r="C46" s="7" t="s">
        <v>103</v>
      </c>
      <c r="D46" s="7">
        <v>5500000</v>
      </c>
      <c r="E46" s="7">
        <v>7848.5</v>
      </c>
      <c r="F46" s="7">
        <v>0.93350252371408771</v>
      </c>
    </row>
    <row r="47" spans="1:6" x14ac:dyDescent="0.2">
      <c r="A47" s="7" t="s">
        <v>104</v>
      </c>
      <c r="B47" s="7" t="s">
        <v>105</v>
      </c>
      <c r="C47" s="7" t="s">
        <v>53</v>
      </c>
      <c r="D47" s="7">
        <v>2100000</v>
      </c>
      <c r="E47" s="7">
        <v>7736.4</v>
      </c>
      <c r="F47" s="7">
        <v>0.92016932209488034</v>
      </c>
    </row>
    <row r="48" spans="1:6" x14ac:dyDescent="0.2">
      <c r="A48" s="7" t="s">
        <v>106</v>
      </c>
      <c r="B48" s="7" t="s">
        <v>107</v>
      </c>
      <c r="C48" s="7" t="s">
        <v>16</v>
      </c>
      <c r="D48" s="7">
        <v>290000</v>
      </c>
      <c r="E48" s="7">
        <v>7403.99</v>
      </c>
      <c r="F48" s="7">
        <v>0.88063239479567668</v>
      </c>
    </row>
    <row r="49" spans="1:6" x14ac:dyDescent="0.2">
      <c r="A49" s="7" t="s">
        <v>108</v>
      </c>
      <c r="B49" s="7" t="s">
        <v>109</v>
      </c>
      <c r="C49" s="7" t="s">
        <v>19</v>
      </c>
      <c r="D49" s="7">
        <v>1475000</v>
      </c>
      <c r="E49" s="7">
        <v>7086.6374999999998</v>
      </c>
      <c r="F49" s="7">
        <v>0.84288641025634103</v>
      </c>
    </row>
    <row r="50" spans="1:6" x14ac:dyDescent="0.2">
      <c r="A50" s="7" t="s">
        <v>110</v>
      </c>
      <c r="B50" s="7" t="s">
        <v>111</v>
      </c>
      <c r="C50" s="7" t="s">
        <v>58</v>
      </c>
      <c r="D50" s="7">
        <v>1030000</v>
      </c>
      <c r="E50" s="7">
        <v>6830.4449999999997</v>
      </c>
      <c r="F50" s="7">
        <v>0.81241481118561143</v>
      </c>
    </row>
    <row r="51" spans="1:6" x14ac:dyDescent="0.2">
      <c r="A51" s="7" t="s">
        <v>112</v>
      </c>
      <c r="B51" s="7" t="s">
        <v>113</v>
      </c>
      <c r="C51" s="7" t="s">
        <v>114</v>
      </c>
      <c r="D51" s="7">
        <v>3400000</v>
      </c>
      <c r="E51" s="7">
        <v>6165.9</v>
      </c>
      <c r="F51" s="7">
        <v>0.73337366515495861</v>
      </c>
    </row>
    <row r="52" spans="1:6" x14ac:dyDescent="0.2">
      <c r="A52" s="7" t="s">
        <v>115</v>
      </c>
      <c r="B52" s="7" t="s">
        <v>116</v>
      </c>
      <c r="C52" s="7" t="s">
        <v>53</v>
      </c>
      <c r="D52" s="7">
        <v>540000</v>
      </c>
      <c r="E52" s="7">
        <v>6134.13</v>
      </c>
      <c r="F52" s="7">
        <v>0.72959493352746341</v>
      </c>
    </row>
    <row r="53" spans="1:6" x14ac:dyDescent="0.2">
      <c r="A53" s="7" t="s">
        <v>117</v>
      </c>
      <c r="B53" s="7" t="s">
        <v>118</v>
      </c>
      <c r="C53" s="7" t="s">
        <v>119</v>
      </c>
      <c r="D53" s="7">
        <v>4200000</v>
      </c>
      <c r="E53" s="7">
        <v>6018.6</v>
      </c>
      <c r="F53" s="7">
        <v>0.71585376686317237</v>
      </c>
    </row>
    <row r="54" spans="1:6" x14ac:dyDescent="0.2">
      <c r="A54" s="7" t="s">
        <v>120</v>
      </c>
      <c r="B54" s="7" t="s">
        <v>121</v>
      </c>
      <c r="C54" s="7" t="s">
        <v>93</v>
      </c>
      <c r="D54" s="7">
        <v>580000</v>
      </c>
      <c r="E54" s="7">
        <v>5766.94</v>
      </c>
      <c r="F54" s="7">
        <v>0.68592126445916035</v>
      </c>
    </row>
    <row r="55" spans="1:6" x14ac:dyDescent="0.2">
      <c r="A55" s="7" t="s">
        <v>122</v>
      </c>
      <c r="B55" s="7" t="s">
        <v>123</v>
      </c>
      <c r="C55" s="7" t="s">
        <v>58</v>
      </c>
      <c r="D55" s="7">
        <v>3750000</v>
      </c>
      <c r="E55" s="7">
        <v>5681.25</v>
      </c>
      <c r="F55" s="7">
        <v>0.67572927474685107</v>
      </c>
    </row>
    <row r="56" spans="1:6" x14ac:dyDescent="0.2">
      <c r="A56" s="7" t="s">
        <v>124</v>
      </c>
      <c r="B56" s="7" t="s">
        <v>125</v>
      </c>
      <c r="C56" s="7" t="s">
        <v>93</v>
      </c>
      <c r="D56" s="7">
        <v>3000000</v>
      </c>
      <c r="E56" s="7">
        <v>5331</v>
      </c>
      <c r="F56" s="7">
        <v>0.63407045345222668</v>
      </c>
    </row>
    <row r="57" spans="1:6" x14ac:dyDescent="0.2">
      <c r="A57" s="7" t="s">
        <v>126</v>
      </c>
      <c r="B57" s="7" t="s">
        <v>127</v>
      </c>
      <c r="C57" s="7" t="s">
        <v>53</v>
      </c>
      <c r="D57" s="7">
        <v>500000</v>
      </c>
      <c r="E57" s="7">
        <v>5016.5</v>
      </c>
      <c r="F57" s="7">
        <v>0.59666374596569027</v>
      </c>
    </row>
    <row r="58" spans="1:6" x14ac:dyDescent="0.2">
      <c r="A58" s="7" t="s">
        <v>128</v>
      </c>
      <c r="B58" s="7" t="s">
        <v>129</v>
      </c>
      <c r="C58" s="7" t="s">
        <v>53</v>
      </c>
      <c r="D58" s="7">
        <v>500000</v>
      </c>
      <c r="E58" s="7">
        <v>4492.75</v>
      </c>
      <c r="F58" s="7">
        <v>0.53436879192412146</v>
      </c>
    </row>
    <row r="59" spans="1:6" x14ac:dyDescent="0.2">
      <c r="A59" s="7" t="s">
        <v>130</v>
      </c>
      <c r="B59" s="7" t="s">
        <v>131</v>
      </c>
      <c r="C59" s="7" t="s">
        <v>68</v>
      </c>
      <c r="D59" s="7">
        <v>1392060</v>
      </c>
      <c r="E59" s="7">
        <v>4307.0336399999997</v>
      </c>
      <c r="F59" s="7">
        <v>0.5122796423089091</v>
      </c>
    </row>
    <row r="60" spans="1:6" x14ac:dyDescent="0.2">
      <c r="A60" s="7" t="s">
        <v>132</v>
      </c>
      <c r="B60" s="7" t="s">
        <v>133</v>
      </c>
      <c r="C60" s="7" t="s">
        <v>19</v>
      </c>
      <c r="D60" s="7">
        <v>4000000</v>
      </c>
      <c r="E60" s="7">
        <v>4264</v>
      </c>
      <c r="F60" s="7">
        <v>0.50716121056467733</v>
      </c>
    </row>
    <row r="61" spans="1:6" x14ac:dyDescent="0.2">
      <c r="A61" s="7" t="s">
        <v>134</v>
      </c>
      <c r="B61" s="7" t="s">
        <v>135</v>
      </c>
      <c r="C61" s="7" t="s">
        <v>73</v>
      </c>
      <c r="D61" s="7">
        <v>3067000</v>
      </c>
      <c r="E61" s="7">
        <v>4253.9290000000001</v>
      </c>
      <c r="F61" s="7">
        <v>0.50596336334338354</v>
      </c>
    </row>
    <row r="62" spans="1:6" x14ac:dyDescent="0.2">
      <c r="A62" s="7" t="s">
        <v>136</v>
      </c>
      <c r="B62" s="7" t="s">
        <v>137</v>
      </c>
      <c r="C62" s="7" t="s">
        <v>11</v>
      </c>
      <c r="D62" s="7">
        <v>2980000</v>
      </c>
      <c r="E62" s="7">
        <v>3155.82</v>
      </c>
      <c r="F62" s="7">
        <v>0.37535400833119609</v>
      </c>
    </row>
    <row r="63" spans="1:6" x14ac:dyDescent="0.2">
      <c r="A63" s="7" t="s">
        <v>138</v>
      </c>
      <c r="B63" s="7" t="s">
        <v>139</v>
      </c>
      <c r="C63" s="7" t="s">
        <v>100</v>
      </c>
      <c r="D63" s="7">
        <v>600000</v>
      </c>
      <c r="E63" s="7">
        <v>3123.3</v>
      </c>
      <c r="F63" s="7">
        <v>0.37148607151891572</v>
      </c>
    </row>
    <row r="64" spans="1:6" x14ac:dyDescent="0.2">
      <c r="A64" s="7" t="s">
        <v>140</v>
      </c>
      <c r="B64" s="7" t="s">
        <v>141</v>
      </c>
      <c r="C64" s="7" t="s">
        <v>31</v>
      </c>
      <c r="D64" s="7">
        <v>497059</v>
      </c>
      <c r="E64" s="7">
        <v>2428.8788039999999</v>
      </c>
      <c r="F64" s="7">
        <v>0.28889144337512329</v>
      </c>
    </row>
    <row r="65" spans="1:6" x14ac:dyDescent="0.2">
      <c r="A65" s="7" t="s">
        <v>142</v>
      </c>
      <c r="B65" s="7" t="s">
        <v>143</v>
      </c>
      <c r="C65" s="7" t="s">
        <v>86</v>
      </c>
      <c r="D65" s="7">
        <v>1500000</v>
      </c>
      <c r="E65" s="7">
        <v>2156.25</v>
      </c>
      <c r="F65" s="7">
        <v>0.2564649062570557</v>
      </c>
    </row>
    <row r="66" spans="1:6" x14ac:dyDescent="0.2">
      <c r="A66" s="7" t="s">
        <v>144</v>
      </c>
      <c r="B66" s="7" t="s">
        <v>145</v>
      </c>
      <c r="C66" s="7" t="s">
        <v>146</v>
      </c>
      <c r="D66" s="7">
        <v>2180000</v>
      </c>
      <c r="E66" s="7">
        <v>1718.93</v>
      </c>
      <c r="F66" s="7">
        <v>0.20444995771011745</v>
      </c>
    </row>
    <row r="67" spans="1:6" x14ac:dyDescent="0.2">
      <c r="A67" s="7" t="s">
        <v>147</v>
      </c>
      <c r="B67" s="7" t="s">
        <v>148</v>
      </c>
      <c r="C67" s="7" t="s">
        <v>73</v>
      </c>
      <c r="D67" s="7">
        <v>400000</v>
      </c>
      <c r="E67" s="7">
        <v>642.6</v>
      </c>
      <c r="F67" s="7">
        <v>7.6431002323841854E-2</v>
      </c>
    </row>
    <row r="68" spans="1:6" x14ac:dyDescent="0.2">
      <c r="A68" s="7" t="s">
        <v>151</v>
      </c>
      <c r="B68" s="7" t="s">
        <v>554</v>
      </c>
      <c r="C68" s="7" t="s">
        <v>152</v>
      </c>
      <c r="D68" s="7">
        <v>30594</v>
      </c>
      <c r="E68" s="7">
        <v>128.80073999999999</v>
      </c>
      <c r="F68" s="7">
        <v>1.5319591749537113E-2</v>
      </c>
    </row>
    <row r="69" spans="1:6" x14ac:dyDescent="0.2">
      <c r="A69" s="6" t="s">
        <v>149</v>
      </c>
      <c r="B69" s="7"/>
      <c r="C69" s="7"/>
      <c r="D69" s="7"/>
      <c r="E69" s="6">
        <f>SUM(E8:E68)</f>
        <v>752817.2681039999</v>
      </c>
      <c r="F69" s="6">
        <f>SUM(F8:F68)</f>
        <v>89.540271347471347</v>
      </c>
    </row>
    <row r="70" spans="1:6" x14ac:dyDescent="0.2">
      <c r="A70" s="7"/>
      <c r="B70" s="7"/>
      <c r="C70" s="7"/>
      <c r="D70" s="7"/>
      <c r="E70" s="7"/>
      <c r="F70" s="7"/>
    </row>
    <row r="71" spans="1:6" x14ac:dyDescent="0.2">
      <c r="A71" s="6" t="s">
        <v>150</v>
      </c>
      <c r="B71" s="7"/>
      <c r="C71" s="7"/>
      <c r="D71" s="7"/>
      <c r="E71" s="7"/>
      <c r="F71" s="7"/>
    </row>
    <row r="72" spans="1:6" x14ac:dyDescent="0.2">
      <c r="A72" s="7" t="s">
        <v>153</v>
      </c>
      <c r="B72" s="7" t="s">
        <v>154</v>
      </c>
      <c r="C72" s="7" t="s">
        <v>93</v>
      </c>
      <c r="D72" s="7">
        <v>38000</v>
      </c>
      <c r="E72" s="7">
        <v>0.60040000000000004</v>
      </c>
      <c r="F72" s="7">
        <v>7.141172392660231E-5</v>
      </c>
    </row>
    <row r="73" spans="1:6" x14ac:dyDescent="0.2">
      <c r="A73" s="7" t="s">
        <v>155</v>
      </c>
      <c r="B73" s="7" t="s">
        <v>156</v>
      </c>
      <c r="C73" s="7" t="s">
        <v>556</v>
      </c>
      <c r="D73" s="7">
        <v>73500</v>
      </c>
      <c r="E73" s="7">
        <v>7.3499999999999998E-3</v>
      </c>
      <c r="F73" s="7">
        <v>8.7421081089361591E-7</v>
      </c>
    </row>
    <row r="74" spans="1:6" x14ac:dyDescent="0.2">
      <c r="A74" s="7" t="s">
        <v>157</v>
      </c>
      <c r="B74" s="7" t="s">
        <v>158</v>
      </c>
      <c r="C74" s="7" t="s">
        <v>16</v>
      </c>
      <c r="D74" s="7">
        <v>45000</v>
      </c>
      <c r="E74" s="7">
        <v>4.4999999999999997E-3</v>
      </c>
      <c r="F74" s="7">
        <v>5.3523110871037705E-7</v>
      </c>
    </row>
    <row r="75" spans="1:6" x14ac:dyDescent="0.2">
      <c r="A75" s="6" t="s">
        <v>149</v>
      </c>
      <c r="B75" s="7"/>
      <c r="C75" s="7"/>
      <c r="D75" s="7"/>
      <c r="E75" s="6">
        <f>SUM(E69:E74)</f>
        <v>752817.88035399991</v>
      </c>
      <c r="F75" s="6">
        <f>SUM(F69:F74)</f>
        <v>89.540344168637191</v>
      </c>
    </row>
    <row r="76" spans="1:6" x14ac:dyDescent="0.2">
      <c r="A76" s="7"/>
      <c r="B76" s="7"/>
      <c r="C76" s="7"/>
      <c r="D76" s="7"/>
      <c r="E76" s="7"/>
      <c r="F76" s="7"/>
    </row>
    <row r="77" spans="1:6" x14ac:dyDescent="0.2">
      <c r="A77" s="6" t="s">
        <v>159</v>
      </c>
      <c r="B77" s="7"/>
      <c r="C77" s="7"/>
      <c r="D77" s="7"/>
      <c r="E77" s="7"/>
      <c r="F77" s="7"/>
    </row>
    <row r="78" spans="1:6" x14ac:dyDescent="0.2">
      <c r="A78" s="7"/>
      <c r="B78" s="7"/>
      <c r="C78" s="7"/>
      <c r="D78" s="7"/>
      <c r="E78" s="7"/>
      <c r="F78" s="7"/>
    </row>
    <row r="79" spans="1:6" x14ac:dyDescent="0.2">
      <c r="A79" s="7"/>
      <c r="B79" s="7"/>
      <c r="C79" s="7"/>
      <c r="D79" s="7"/>
      <c r="E79" s="7"/>
      <c r="F79" s="7"/>
    </row>
    <row r="80" spans="1:6" x14ac:dyDescent="0.2">
      <c r="A80" s="7" t="s">
        <v>160</v>
      </c>
      <c r="B80" s="7" t="s">
        <v>161</v>
      </c>
      <c r="C80" s="7" t="s">
        <v>16</v>
      </c>
      <c r="D80" s="7">
        <v>450000</v>
      </c>
      <c r="E80" s="7">
        <v>17348.794620000001</v>
      </c>
      <c r="F80" s="7">
        <v>2.0634699065002722</v>
      </c>
    </row>
    <row r="81" spans="1:6" x14ac:dyDescent="0.2">
      <c r="A81" s="6" t="s">
        <v>149</v>
      </c>
      <c r="B81" s="7"/>
      <c r="C81" s="7"/>
      <c r="D81" s="7"/>
      <c r="E81" s="6">
        <f>SUM(E80:E80)</f>
        <v>17348.794620000001</v>
      </c>
      <c r="F81" s="6">
        <f>SUM(F80:F80)</f>
        <v>2.0634699065002722</v>
      </c>
    </row>
    <row r="82" spans="1:6" x14ac:dyDescent="0.2">
      <c r="A82" s="7"/>
      <c r="B82" s="7"/>
      <c r="C82" s="7"/>
      <c r="D82" s="7"/>
      <c r="E82" s="7"/>
      <c r="F82" s="7"/>
    </row>
    <row r="83" spans="1:6" x14ac:dyDescent="0.2">
      <c r="A83" s="6" t="s">
        <v>149</v>
      </c>
      <c r="B83" s="7"/>
      <c r="C83" s="7"/>
      <c r="D83" s="7"/>
      <c r="E83" s="26">
        <v>770166.67497399997</v>
      </c>
      <c r="F83" s="26">
        <v>91.603814075137464</v>
      </c>
    </row>
    <row r="84" spans="1:6" x14ac:dyDescent="0.2">
      <c r="A84" s="7"/>
      <c r="B84" s="7"/>
      <c r="C84" s="7"/>
      <c r="D84" s="7"/>
      <c r="E84" s="27"/>
      <c r="F84" s="27"/>
    </row>
    <row r="85" spans="1:6" x14ac:dyDescent="0.2">
      <c r="A85" s="6" t="s">
        <v>162</v>
      </c>
      <c r="B85" s="7"/>
      <c r="C85" s="7"/>
      <c r="D85" s="7"/>
      <c r="E85" s="26">
        <v>70591.630506899994</v>
      </c>
      <c r="F85" s="26">
        <v>8.4</v>
      </c>
    </row>
    <row r="86" spans="1:6" x14ac:dyDescent="0.2">
      <c r="A86" s="7"/>
      <c r="B86" s="7"/>
      <c r="C86" s="7"/>
      <c r="D86" s="7"/>
      <c r="E86" s="27"/>
      <c r="F86" s="27"/>
    </row>
    <row r="87" spans="1:6" x14ac:dyDescent="0.2">
      <c r="A87" s="8" t="s">
        <v>163</v>
      </c>
      <c r="B87" s="5"/>
      <c r="C87" s="5"/>
      <c r="D87" s="5"/>
      <c r="E87" s="28">
        <v>840758.3</v>
      </c>
      <c r="F87" s="28">
        <f xml:space="preserve"> ROUND(SUM(F83:F86),2)</f>
        <v>100</v>
      </c>
    </row>
    <row r="88" spans="1:6" x14ac:dyDescent="0.2">
      <c r="A88" s="1" t="s">
        <v>555</v>
      </c>
    </row>
    <row r="89" spans="1:6" x14ac:dyDescent="0.2">
      <c r="A89" s="9" t="s">
        <v>164</v>
      </c>
    </row>
    <row r="90" spans="1:6" x14ac:dyDescent="0.2">
      <c r="A90" s="9" t="s">
        <v>165</v>
      </c>
    </row>
    <row r="91" spans="1:6" x14ac:dyDescent="0.2">
      <c r="A91" s="9" t="s">
        <v>166</v>
      </c>
    </row>
    <row r="92" spans="1:6" x14ac:dyDescent="0.2">
      <c r="A92" s="1" t="s">
        <v>167</v>
      </c>
      <c r="B92" s="10">
        <v>37.241832700000003</v>
      </c>
    </row>
    <row r="93" spans="1:6" x14ac:dyDescent="0.2">
      <c r="A93" s="1" t="s">
        <v>168</v>
      </c>
      <c r="B93" s="10">
        <v>446.7633045</v>
      </c>
    </row>
    <row r="94" spans="1:6" x14ac:dyDescent="0.2">
      <c r="A94" s="1" t="s">
        <v>169</v>
      </c>
      <c r="B94" s="10">
        <v>36.272224700000002</v>
      </c>
    </row>
    <row r="95" spans="1:6" x14ac:dyDescent="0.2">
      <c r="A95" s="1" t="s">
        <v>170</v>
      </c>
      <c r="B95" s="10">
        <v>435.88310510000002</v>
      </c>
    </row>
    <row r="97" spans="1:2" x14ac:dyDescent="0.2">
      <c r="A97" s="9" t="s">
        <v>171</v>
      </c>
    </row>
    <row r="98" spans="1:2" x14ac:dyDescent="0.2">
      <c r="A98" s="1" t="s">
        <v>167</v>
      </c>
      <c r="B98" s="10">
        <v>37.028531100000002</v>
      </c>
    </row>
    <row r="99" spans="1:2" x14ac:dyDescent="0.2">
      <c r="A99" s="1" t="s">
        <v>168</v>
      </c>
      <c r="B99" s="10">
        <v>480.19029160000002</v>
      </c>
    </row>
    <row r="100" spans="1:2" x14ac:dyDescent="0.2">
      <c r="A100" s="1" t="s">
        <v>169</v>
      </c>
      <c r="B100" s="10">
        <v>35.784132999999997</v>
      </c>
    </row>
    <row r="101" spans="1:2" x14ac:dyDescent="0.2">
      <c r="A101" s="1" t="s">
        <v>170</v>
      </c>
      <c r="B101" s="10">
        <v>465.9278731</v>
      </c>
    </row>
    <row r="103" spans="1:2" x14ac:dyDescent="0.2">
      <c r="A103" s="9" t="s">
        <v>172</v>
      </c>
      <c r="B103" s="11"/>
    </row>
    <row r="104" spans="1:2" x14ac:dyDescent="0.2">
      <c r="A104" s="13" t="s">
        <v>547</v>
      </c>
      <c r="B104" s="14" t="s">
        <v>548</v>
      </c>
    </row>
    <row r="105" spans="1:2" x14ac:dyDescent="0.2">
      <c r="A105" s="15" t="s">
        <v>549</v>
      </c>
      <c r="B105" s="16">
        <v>2.5</v>
      </c>
    </row>
    <row r="106" spans="1:2" x14ac:dyDescent="0.2">
      <c r="A106" s="15" t="s">
        <v>550</v>
      </c>
      <c r="B106" s="16">
        <v>2.5</v>
      </c>
    </row>
    <row r="108" spans="1:2" x14ac:dyDescent="0.2">
      <c r="A108" s="9" t="s">
        <v>174</v>
      </c>
      <c r="B108" s="12">
        <v>6.4435736248914938E-2</v>
      </c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E75:F75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showGridLines="0" zoomScale="85" zoomScaleNormal="85" workbookViewId="0"/>
  </sheetViews>
  <sheetFormatPr defaultRowHeight="12.75" x14ac:dyDescent="0.2"/>
  <cols>
    <col min="1" max="1" width="26.5703125" style="31" customWidth="1"/>
    <col min="2" max="2" width="67" style="31" bestFit="1" customWidth="1"/>
    <col min="3" max="3" width="14.140625" style="31" customWidth="1"/>
    <col min="4" max="4" width="8" style="31" bestFit="1" customWidth="1"/>
    <col min="5" max="5" width="23" style="30" bestFit="1" customWidth="1"/>
    <col min="6" max="6" width="15.5703125" style="30" bestFit="1" customWidth="1"/>
    <col min="7" max="16384" width="9.140625" style="31"/>
  </cols>
  <sheetData>
    <row r="1" spans="1:6" x14ac:dyDescent="0.2">
      <c r="A1" s="29"/>
      <c r="B1" s="58" t="s">
        <v>918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608</v>
      </c>
      <c r="B8" s="39" t="s">
        <v>609</v>
      </c>
      <c r="C8" s="37" t="s">
        <v>610</v>
      </c>
      <c r="D8" s="37">
        <v>4400</v>
      </c>
      <c r="E8" s="38">
        <v>44491.347999999998</v>
      </c>
      <c r="F8" s="38">
        <v>6.58324831971668</v>
      </c>
    </row>
    <row r="9" spans="1:6" x14ac:dyDescent="0.2">
      <c r="A9" s="37" t="s">
        <v>919</v>
      </c>
      <c r="B9" s="39" t="s">
        <v>920</v>
      </c>
      <c r="C9" s="37" t="s">
        <v>594</v>
      </c>
      <c r="D9" s="37">
        <v>1650</v>
      </c>
      <c r="E9" s="38">
        <v>16686.846000000001</v>
      </c>
      <c r="F9" s="38">
        <v>2.4691014282343402</v>
      </c>
    </row>
    <row r="10" spans="1:6" x14ac:dyDescent="0.2">
      <c r="A10" s="37" t="s">
        <v>816</v>
      </c>
      <c r="B10" s="39" t="s">
        <v>817</v>
      </c>
      <c r="C10" s="37" t="s">
        <v>610</v>
      </c>
      <c r="D10" s="37">
        <v>1320</v>
      </c>
      <c r="E10" s="38">
        <v>13496.5512</v>
      </c>
      <c r="F10" s="38">
        <v>1.9970432905150499</v>
      </c>
    </row>
    <row r="11" spans="1:6" x14ac:dyDescent="0.2">
      <c r="A11" s="37" t="s">
        <v>802</v>
      </c>
      <c r="B11" s="39" t="s">
        <v>803</v>
      </c>
      <c r="C11" s="37" t="s">
        <v>607</v>
      </c>
      <c r="D11" s="37">
        <v>520</v>
      </c>
      <c r="E11" s="38">
        <v>13088.191999999999</v>
      </c>
      <c r="F11" s="38">
        <v>1.93661963202664</v>
      </c>
    </row>
    <row r="12" spans="1:6" x14ac:dyDescent="0.2">
      <c r="A12" s="37" t="s">
        <v>921</v>
      </c>
      <c r="B12" s="39" t="s">
        <v>922</v>
      </c>
      <c r="C12" s="37" t="s">
        <v>610</v>
      </c>
      <c r="D12" s="37">
        <v>1200</v>
      </c>
      <c r="E12" s="38">
        <v>12047.316000000001</v>
      </c>
      <c r="F12" s="38">
        <v>1.78260440241316</v>
      </c>
    </row>
    <row r="13" spans="1:6" x14ac:dyDescent="0.2">
      <c r="A13" s="37" t="s">
        <v>848</v>
      </c>
      <c r="B13" s="39" t="s">
        <v>849</v>
      </c>
      <c r="C13" s="37" t="s">
        <v>600</v>
      </c>
      <c r="D13" s="37">
        <v>1200</v>
      </c>
      <c r="E13" s="38">
        <v>12038.232</v>
      </c>
      <c r="F13" s="38">
        <v>1.7812602707915099</v>
      </c>
    </row>
    <row r="14" spans="1:6" x14ac:dyDescent="0.2">
      <c r="A14" s="37" t="s">
        <v>828</v>
      </c>
      <c r="B14" s="39" t="s">
        <v>829</v>
      </c>
      <c r="C14" s="37" t="s">
        <v>619</v>
      </c>
      <c r="D14" s="37">
        <v>1480</v>
      </c>
      <c r="E14" s="38">
        <v>10733.418799999999</v>
      </c>
      <c r="F14" s="38">
        <v>1.5881910631234499</v>
      </c>
    </row>
    <row r="15" spans="1:6" x14ac:dyDescent="0.2">
      <c r="A15" s="37" t="s">
        <v>923</v>
      </c>
      <c r="B15" s="39" t="s">
        <v>924</v>
      </c>
      <c r="C15" s="37" t="s">
        <v>925</v>
      </c>
      <c r="D15" s="37">
        <v>902</v>
      </c>
      <c r="E15" s="38">
        <v>9558.0610400000005</v>
      </c>
      <c r="F15" s="38">
        <v>1.4142769799047099</v>
      </c>
    </row>
    <row r="16" spans="1:6" x14ac:dyDescent="0.2">
      <c r="A16" s="37" t="s">
        <v>835</v>
      </c>
      <c r="B16" s="39" t="s">
        <v>836</v>
      </c>
      <c r="C16" s="37" t="s">
        <v>597</v>
      </c>
      <c r="D16" s="37">
        <v>19</v>
      </c>
      <c r="E16" s="38">
        <v>9546.6924999999992</v>
      </c>
      <c r="F16" s="38">
        <v>1.4125948119053799</v>
      </c>
    </row>
    <row r="17" spans="1:6" x14ac:dyDescent="0.2">
      <c r="A17" s="37" t="s">
        <v>926</v>
      </c>
      <c r="B17" s="39" t="s">
        <v>927</v>
      </c>
      <c r="C17" s="37" t="s">
        <v>597</v>
      </c>
      <c r="D17" s="37">
        <v>18</v>
      </c>
      <c r="E17" s="38">
        <v>9024.9210000000003</v>
      </c>
      <c r="F17" s="38">
        <v>1.3353898831931501</v>
      </c>
    </row>
    <row r="18" spans="1:6" x14ac:dyDescent="0.2">
      <c r="A18" s="37" t="s">
        <v>806</v>
      </c>
      <c r="B18" s="39" t="s">
        <v>807</v>
      </c>
      <c r="C18" s="37" t="s">
        <v>610</v>
      </c>
      <c r="D18" s="37">
        <v>800</v>
      </c>
      <c r="E18" s="38">
        <v>8123.5439999999999</v>
      </c>
      <c r="F18" s="38">
        <v>1.2020158928011</v>
      </c>
    </row>
    <row r="19" spans="1:6" x14ac:dyDescent="0.2">
      <c r="A19" s="37" t="s">
        <v>928</v>
      </c>
      <c r="B19" s="39" t="s">
        <v>929</v>
      </c>
      <c r="C19" s="37" t="s">
        <v>607</v>
      </c>
      <c r="D19" s="37">
        <v>750</v>
      </c>
      <c r="E19" s="38">
        <v>7488.3450000000003</v>
      </c>
      <c r="F19" s="38">
        <v>1.1080274447676599</v>
      </c>
    </row>
    <row r="20" spans="1:6" x14ac:dyDescent="0.2">
      <c r="A20" s="37" t="s">
        <v>620</v>
      </c>
      <c r="B20" s="39" t="s">
        <v>621</v>
      </c>
      <c r="C20" s="37" t="s">
        <v>610</v>
      </c>
      <c r="D20" s="37">
        <v>730</v>
      </c>
      <c r="E20" s="38">
        <v>7290.5829999999996</v>
      </c>
      <c r="F20" s="38">
        <v>1.07876520811428</v>
      </c>
    </row>
    <row r="21" spans="1:6" x14ac:dyDescent="0.2">
      <c r="A21" s="37" t="s">
        <v>808</v>
      </c>
      <c r="B21" s="39" t="s">
        <v>809</v>
      </c>
      <c r="C21" s="37" t="s">
        <v>610</v>
      </c>
      <c r="D21" s="37">
        <v>700</v>
      </c>
      <c r="E21" s="38">
        <v>7081.7389999999996</v>
      </c>
      <c r="F21" s="38">
        <v>1.0478632019066301</v>
      </c>
    </row>
    <row r="22" spans="1:6" x14ac:dyDescent="0.2">
      <c r="A22" s="37" t="s">
        <v>842</v>
      </c>
      <c r="B22" s="39" t="s">
        <v>843</v>
      </c>
      <c r="C22" s="37" t="s">
        <v>610</v>
      </c>
      <c r="D22" s="37">
        <v>750</v>
      </c>
      <c r="E22" s="38">
        <v>6774.3525</v>
      </c>
      <c r="F22" s="38">
        <v>1.0023801641791901</v>
      </c>
    </row>
    <row r="23" spans="1:6" x14ac:dyDescent="0.2">
      <c r="A23" s="37" t="s">
        <v>930</v>
      </c>
      <c r="B23" s="39" t="s">
        <v>931</v>
      </c>
      <c r="C23" s="37" t="s">
        <v>610</v>
      </c>
      <c r="D23" s="37">
        <v>650</v>
      </c>
      <c r="E23" s="38">
        <v>6629.1094999999996</v>
      </c>
      <c r="F23" s="38">
        <v>0.98088900289316605</v>
      </c>
    </row>
    <row r="24" spans="1:6" x14ac:dyDescent="0.2">
      <c r="A24" s="37" t="s">
        <v>932</v>
      </c>
      <c r="B24" s="39" t="s">
        <v>933</v>
      </c>
      <c r="C24" s="37" t="s">
        <v>607</v>
      </c>
      <c r="D24" s="37">
        <v>500</v>
      </c>
      <c r="E24" s="38">
        <v>5218.835</v>
      </c>
      <c r="F24" s="38">
        <v>0.772215010087547</v>
      </c>
    </row>
    <row r="25" spans="1:6" x14ac:dyDescent="0.2">
      <c r="A25" s="37" t="s">
        <v>934</v>
      </c>
      <c r="B25" s="39" t="s">
        <v>935</v>
      </c>
      <c r="C25" s="37" t="s">
        <v>749</v>
      </c>
      <c r="D25" s="37">
        <v>1000</v>
      </c>
      <c r="E25" s="38">
        <v>5061.0349999999999</v>
      </c>
      <c r="F25" s="38">
        <v>0.74886582802070401</v>
      </c>
    </row>
    <row r="26" spans="1:6" x14ac:dyDescent="0.2">
      <c r="A26" s="37" t="s">
        <v>936</v>
      </c>
      <c r="B26" s="39" t="s">
        <v>937</v>
      </c>
      <c r="C26" s="37" t="s">
        <v>607</v>
      </c>
      <c r="D26" s="37">
        <v>450</v>
      </c>
      <c r="E26" s="38">
        <v>4558.9049999999997</v>
      </c>
      <c r="F26" s="38">
        <v>0.67456719182790204</v>
      </c>
    </row>
    <row r="27" spans="1:6" x14ac:dyDescent="0.2">
      <c r="A27" s="37" t="s">
        <v>826</v>
      </c>
      <c r="B27" s="39" t="s">
        <v>827</v>
      </c>
      <c r="C27" s="37" t="s">
        <v>628</v>
      </c>
      <c r="D27" s="37">
        <v>450</v>
      </c>
      <c r="E27" s="38">
        <v>4485.0015000000003</v>
      </c>
      <c r="F27" s="38">
        <v>0.663631917576464</v>
      </c>
    </row>
    <row r="28" spans="1:6" x14ac:dyDescent="0.2">
      <c r="A28" s="37" t="s">
        <v>844</v>
      </c>
      <c r="B28" s="39" t="s">
        <v>845</v>
      </c>
      <c r="C28" s="37" t="s">
        <v>749</v>
      </c>
      <c r="D28" s="37">
        <v>700</v>
      </c>
      <c r="E28" s="38">
        <v>4385.0519999999997</v>
      </c>
      <c r="F28" s="38">
        <v>0.64884269658159699</v>
      </c>
    </row>
    <row r="29" spans="1:6" x14ac:dyDescent="0.2">
      <c r="A29" s="37" t="s">
        <v>812</v>
      </c>
      <c r="B29" s="39" t="s">
        <v>938</v>
      </c>
      <c r="C29" s="37" t="s">
        <v>607</v>
      </c>
      <c r="D29" s="37">
        <v>400</v>
      </c>
      <c r="E29" s="38">
        <v>4161.3760000000002</v>
      </c>
      <c r="F29" s="38">
        <v>0.61574604481997997</v>
      </c>
    </row>
    <row r="30" spans="1:6" x14ac:dyDescent="0.2">
      <c r="A30" s="37" t="s">
        <v>850</v>
      </c>
      <c r="B30" s="39" t="s">
        <v>851</v>
      </c>
      <c r="C30" s="37" t="s">
        <v>619</v>
      </c>
      <c r="D30" s="37">
        <v>400</v>
      </c>
      <c r="E30" s="38">
        <v>4019.98</v>
      </c>
      <c r="F30" s="38">
        <v>0.59482411232616805</v>
      </c>
    </row>
    <row r="31" spans="1:6" x14ac:dyDescent="0.2">
      <c r="A31" s="37" t="s">
        <v>939</v>
      </c>
      <c r="B31" s="39" t="s">
        <v>940</v>
      </c>
      <c r="C31" s="37" t="s">
        <v>597</v>
      </c>
      <c r="D31" s="37">
        <v>8</v>
      </c>
      <c r="E31" s="38">
        <v>4011.076</v>
      </c>
      <c r="F31" s="38">
        <v>0.59350661475251099</v>
      </c>
    </row>
    <row r="32" spans="1:6" x14ac:dyDescent="0.2">
      <c r="A32" s="37" t="s">
        <v>941</v>
      </c>
      <c r="B32" s="39" t="s">
        <v>942</v>
      </c>
      <c r="C32" s="37" t="s">
        <v>628</v>
      </c>
      <c r="D32" s="37">
        <v>400</v>
      </c>
      <c r="E32" s="38">
        <v>3953.3240000000001</v>
      </c>
      <c r="F32" s="38">
        <v>0.58496122842345899</v>
      </c>
    </row>
    <row r="33" spans="1:6" x14ac:dyDescent="0.2">
      <c r="A33" s="37" t="s">
        <v>830</v>
      </c>
      <c r="B33" s="39" t="s">
        <v>831</v>
      </c>
      <c r="C33" s="37" t="s">
        <v>610</v>
      </c>
      <c r="D33" s="37">
        <v>390</v>
      </c>
      <c r="E33" s="38">
        <v>3923.1192000000001</v>
      </c>
      <c r="F33" s="38">
        <v>0.58049191679803103</v>
      </c>
    </row>
    <row r="34" spans="1:6" x14ac:dyDescent="0.2">
      <c r="A34" s="37" t="s">
        <v>603</v>
      </c>
      <c r="B34" s="39" t="s">
        <v>604</v>
      </c>
      <c r="C34" s="37" t="s">
        <v>594</v>
      </c>
      <c r="D34" s="37">
        <v>320</v>
      </c>
      <c r="E34" s="38">
        <v>3223.7856000000002</v>
      </c>
      <c r="F34" s="38">
        <v>0.47701366868737799</v>
      </c>
    </row>
    <row r="35" spans="1:6" x14ac:dyDescent="0.2">
      <c r="A35" s="37" t="s">
        <v>943</v>
      </c>
      <c r="B35" s="39" t="s">
        <v>944</v>
      </c>
      <c r="C35" s="37" t="s">
        <v>619</v>
      </c>
      <c r="D35" s="37">
        <v>300</v>
      </c>
      <c r="E35" s="38">
        <v>3033.0509999999999</v>
      </c>
      <c r="F35" s="38">
        <v>0.44879125486072002</v>
      </c>
    </row>
    <row r="36" spans="1:6" x14ac:dyDescent="0.2">
      <c r="A36" s="37" t="s">
        <v>945</v>
      </c>
      <c r="B36" s="39" t="s">
        <v>946</v>
      </c>
      <c r="C36" s="37" t="s">
        <v>619</v>
      </c>
      <c r="D36" s="37">
        <v>300</v>
      </c>
      <c r="E36" s="38">
        <v>3012.7049999999999</v>
      </c>
      <c r="F36" s="38">
        <v>0.44578071963681598</v>
      </c>
    </row>
    <row r="37" spans="1:6" x14ac:dyDescent="0.2">
      <c r="A37" s="37" t="s">
        <v>947</v>
      </c>
      <c r="B37" s="39" t="s">
        <v>948</v>
      </c>
      <c r="C37" s="37" t="s">
        <v>749</v>
      </c>
      <c r="D37" s="37">
        <v>25</v>
      </c>
      <c r="E37" s="38">
        <v>2534.3874999999998</v>
      </c>
      <c r="F37" s="38">
        <v>0.37500554604202901</v>
      </c>
    </row>
    <row r="38" spans="1:6" x14ac:dyDescent="0.2">
      <c r="A38" s="37" t="s">
        <v>592</v>
      </c>
      <c r="B38" s="39" t="s">
        <v>593</v>
      </c>
      <c r="C38" s="37" t="s">
        <v>594</v>
      </c>
      <c r="D38" s="37">
        <v>250</v>
      </c>
      <c r="E38" s="38">
        <v>2529.7725</v>
      </c>
      <c r="F38" s="38">
        <v>0.37432267864508101</v>
      </c>
    </row>
    <row r="39" spans="1:6" x14ac:dyDescent="0.2">
      <c r="A39" s="37" t="s">
        <v>949</v>
      </c>
      <c r="B39" s="39" t="s">
        <v>950</v>
      </c>
      <c r="C39" s="37" t="s">
        <v>749</v>
      </c>
      <c r="D39" s="37">
        <v>25</v>
      </c>
      <c r="E39" s="38">
        <v>2526.1725000000001</v>
      </c>
      <c r="F39" s="38">
        <v>0.37378999768538101</v>
      </c>
    </row>
    <row r="40" spans="1:6" x14ac:dyDescent="0.2">
      <c r="A40" s="37" t="s">
        <v>951</v>
      </c>
      <c r="B40" s="39" t="s">
        <v>952</v>
      </c>
      <c r="C40" s="37" t="s">
        <v>600</v>
      </c>
      <c r="D40" s="37">
        <v>220</v>
      </c>
      <c r="E40" s="38">
        <v>2216.6826000000001</v>
      </c>
      <c r="F40" s="38">
        <v>0.32799572631054502</v>
      </c>
    </row>
    <row r="41" spans="1:6" x14ac:dyDescent="0.2">
      <c r="A41" s="37" t="s">
        <v>953</v>
      </c>
      <c r="B41" s="39" t="s">
        <v>954</v>
      </c>
      <c r="C41" s="37" t="s">
        <v>610</v>
      </c>
      <c r="D41" s="37">
        <v>140</v>
      </c>
      <c r="E41" s="38">
        <v>1415.6813999999999</v>
      </c>
      <c r="F41" s="38">
        <v>0.209474035217008</v>
      </c>
    </row>
    <row r="42" spans="1:6" x14ac:dyDescent="0.2">
      <c r="A42" s="37" t="s">
        <v>955</v>
      </c>
      <c r="B42" s="39" t="s">
        <v>956</v>
      </c>
      <c r="C42" s="37" t="s">
        <v>749</v>
      </c>
      <c r="D42" s="37">
        <v>125</v>
      </c>
      <c r="E42" s="38">
        <v>1278.8575000000001</v>
      </c>
      <c r="F42" s="38">
        <v>0.18922862233870899</v>
      </c>
    </row>
    <row r="43" spans="1:6" x14ac:dyDescent="0.2">
      <c r="A43" s="37" t="s">
        <v>957</v>
      </c>
      <c r="B43" s="39" t="s">
        <v>958</v>
      </c>
      <c r="C43" s="37" t="s">
        <v>749</v>
      </c>
      <c r="D43" s="37">
        <v>125</v>
      </c>
      <c r="E43" s="38">
        <v>1275.0450000000001</v>
      </c>
      <c r="F43" s="38">
        <v>0.18866449840569299</v>
      </c>
    </row>
    <row r="44" spans="1:6" x14ac:dyDescent="0.2">
      <c r="A44" s="37" t="s">
        <v>959</v>
      </c>
      <c r="B44" s="39" t="s">
        <v>960</v>
      </c>
      <c r="C44" s="37" t="s">
        <v>749</v>
      </c>
      <c r="D44" s="37">
        <v>125</v>
      </c>
      <c r="E44" s="38">
        <v>1271.8262500000001</v>
      </c>
      <c r="F44" s="38">
        <v>0.18818822983929501</v>
      </c>
    </row>
    <row r="45" spans="1:6" x14ac:dyDescent="0.2">
      <c r="A45" s="37" t="s">
        <v>961</v>
      </c>
      <c r="B45" s="39" t="s">
        <v>962</v>
      </c>
      <c r="C45" s="37" t="s">
        <v>749</v>
      </c>
      <c r="D45" s="37">
        <v>125</v>
      </c>
      <c r="E45" s="38">
        <v>1266.9037499999999</v>
      </c>
      <c r="F45" s="38">
        <v>0.18745986261037201</v>
      </c>
    </row>
    <row r="46" spans="1:6" x14ac:dyDescent="0.2">
      <c r="A46" s="37" t="s">
        <v>963</v>
      </c>
      <c r="B46" s="39" t="s">
        <v>964</v>
      </c>
      <c r="C46" s="37" t="s">
        <v>749</v>
      </c>
      <c r="D46" s="37">
        <v>125</v>
      </c>
      <c r="E46" s="38">
        <v>1263.59375</v>
      </c>
      <c r="F46" s="38">
        <v>0.18697009206131501</v>
      </c>
    </row>
    <row r="47" spans="1:6" x14ac:dyDescent="0.2">
      <c r="A47" s="37" t="s">
        <v>965</v>
      </c>
      <c r="B47" s="39" t="s">
        <v>966</v>
      </c>
      <c r="C47" s="37" t="s">
        <v>749</v>
      </c>
      <c r="D47" s="37">
        <v>125</v>
      </c>
      <c r="E47" s="38">
        <v>1252.1409169999999</v>
      </c>
      <c r="F47" s="38">
        <v>0.18527545148528099</v>
      </c>
    </row>
    <row r="48" spans="1:6" x14ac:dyDescent="0.2">
      <c r="A48" s="37" t="s">
        <v>852</v>
      </c>
      <c r="B48" s="39" t="s">
        <v>853</v>
      </c>
      <c r="C48" s="37" t="s">
        <v>610</v>
      </c>
      <c r="D48" s="37">
        <v>120</v>
      </c>
      <c r="E48" s="38">
        <v>1201.6523999999999</v>
      </c>
      <c r="F48" s="38">
        <v>0.17780482046045201</v>
      </c>
    </row>
    <row r="49" spans="1:6" x14ac:dyDescent="0.2">
      <c r="A49" s="37" t="s">
        <v>814</v>
      </c>
      <c r="B49" s="39" t="s">
        <v>815</v>
      </c>
      <c r="C49" s="37" t="s">
        <v>610</v>
      </c>
      <c r="D49" s="37">
        <v>97</v>
      </c>
      <c r="E49" s="38">
        <v>971.33569</v>
      </c>
      <c r="F49" s="38">
        <v>0.14372556320553201</v>
      </c>
    </row>
    <row r="50" spans="1:6" x14ac:dyDescent="0.2">
      <c r="A50" s="37" t="s">
        <v>846</v>
      </c>
      <c r="B50" s="39" t="s">
        <v>847</v>
      </c>
      <c r="C50" s="37" t="s">
        <v>600</v>
      </c>
      <c r="D50" s="37">
        <v>90</v>
      </c>
      <c r="E50" s="38">
        <v>913.24440000000004</v>
      </c>
      <c r="F50" s="38">
        <v>0.135129973175698</v>
      </c>
    </row>
    <row r="51" spans="1:6" x14ac:dyDescent="0.2">
      <c r="A51" s="37" t="s">
        <v>967</v>
      </c>
      <c r="B51" s="39" t="s">
        <v>968</v>
      </c>
      <c r="C51" s="37" t="s">
        <v>610</v>
      </c>
      <c r="D51" s="37">
        <v>75</v>
      </c>
      <c r="E51" s="38">
        <v>755.67750000000001</v>
      </c>
      <c r="F51" s="38">
        <v>0.111815282200996</v>
      </c>
    </row>
    <row r="52" spans="1:6" x14ac:dyDescent="0.2">
      <c r="A52" s="37" t="s">
        <v>969</v>
      </c>
      <c r="B52" s="39" t="s">
        <v>970</v>
      </c>
      <c r="C52" s="37" t="s">
        <v>610</v>
      </c>
      <c r="D52" s="37">
        <v>60</v>
      </c>
      <c r="E52" s="38">
        <v>606.72059999999999</v>
      </c>
      <c r="F52" s="38">
        <v>8.9774586521574801E-2</v>
      </c>
    </row>
    <row r="53" spans="1:6" x14ac:dyDescent="0.2">
      <c r="A53" s="37" t="s">
        <v>823</v>
      </c>
      <c r="B53" s="39" t="s">
        <v>824</v>
      </c>
      <c r="C53" s="37" t="s">
        <v>825</v>
      </c>
      <c r="D53" s="37">
        <v>50</v>
      </c>
      <c r="E53" s="38">
        <v>580.17399999999998</v>
      </c>
      <c r="F53" s="38">
        <v>8.5846567531361398E-2</v>
      </c>
    </row>
    <row r="54" spans="1:6" x14ac:dyDescent="0.2">
      <c r="A54" s="37" t="s">
        <v>635</v>
      </c>
      <c r="B54" s="39" t="s">
        <v>971</v>
      </c>
      <c r="C54" s="37" t="s">
        <v>607</v>
      </c>
      <c r="D54" s="37">
        <v>50</v>
      </c>
      <c r="E54" s="38">
        <v>502.08449999999999</v>
      </c>
      <c r="F54" s="38">
        <v>7.4291903697338804E-2</v>
      </c>
    </row>
    <row r="55" spans="1:6" x14ac:dyDescent="0.2">
      <c r="A55" s="37" t="s">
        <v>972</v>
      </c>
      <c r="B55" s="39" t="s">
        <v>973</v>
      </c>
      <c r="C55" s="37" t="s">
        <v>925</v>
      </c>
      <c r="D55" s="37">
        <v>30</v>
      </c>
      <c r="E55" s="38">
        <v>213.32550000000001</v>
      </c>
      <c r="F55" s="38">
        <v>3.1565120019014001E-2</v>
      </c>
    </row>
    <row r="56" spans="1:6" x14ac:dyDescent="0.2">
      <c r="A56" s="37" t="s">
        <v>974</v>
      </c>
      <c r="B56" s="39" t="s">
        <v>975</v>
      </c>
      <c r="C56" s="37" t="s">
        <v>634</v>
      </c>
      <c r="D56" s="37">
        <v>10</v>
      </c>
      <c r="E56" s="38">
        <v>100.3917</v>
      </c>
      <c r="F56" s="51" t="s">
        <v>976</v>
      </c>
    </row>
    <row r="57" spans="1:6" x14ac:dyDescent="0.2">
      <c r="A57" s="36" t="s">
        <v>149</v>
      </c>
      <c r="B57" s="37"/>
      <c r="C57" s="37"/>
      <c r="D57" s="37"/>
      <c r="E57" s="40">
        <f>SUM(E8:E56)</f>
        <v>271822.16679699998</v>
      </c>
      <c r="F57" s="40">
        <f>SUM(F8:F56)</f>
        <v>40.205837758338056</v>
      </c>
    </row>
    <row r="58" spans="1:6" x14ac:dyDescent="0.2">
      <c r="A58" s="37"/>
      <c r="B58" s="37"/>
      <c r="C58" s="37"/>
      <c r="D58" s="37"/>
      <c r="E58" s="38"/>
      <c r="F58" s="38"/>
    </row>
    <row r="59" spans="1:6" x14ac:dyDescent="0.2">
      <c r="A59" s="36" t="s">
        <v>637</v>
      </c>
      <c r="B59" s="37"/>
      <c r="C59" s="37"/>
      <c r="D59" s="37"/>
      <c r="E59" s="38"/>
      <c r="F59" s="38"/>
    </row>
    <row r="60" spans="1:6" x14ac:dyDescent="0.2">
      <c r="A60" s="37" t="s">
        <v>913</v>
      </c>
      <c r="B60" s="39" t="s">
        <v>914</v>
      </c>
      <c r="C60" s="37" t="s">
        <v>915</v>
      </c>
      <c r="D60" s="37">
        <v>2750</v>
      </c>
      <c r="E60" s="38">
        <v>34638.945</v>
      </c>
      <c r="F60" s="38">
        <v>5.1254184626639896</v>
      </c>
    </row>
    <row r="61" spans="1:6" x14ac:dyDescent="0.2">
      <c r="A61" s="37" t="s">
        <v>854</v>
      </c>
      <c r="B61" s="39" t="s">
        <v>855</v>
      </c>
      <c r="C61" s="37" t="s">
        <v>649</v>
      </c>
      <c r="D61" s="37">
        <v>2900</v>
      </c>
      <c r="E61" s="38">
        <v>29232.435000000001</v>
      </c>
      <c r="F61" s="38">
        <v>4.3254337583787503</v>
      </c>
    </row>
    <row r="62" spans="1:6" x14ac:dyDescent="0.2">
      <c r="A62" s="37" t="s">
        <v>977</v>
      </c>
      <c r="B62" s="39" t="s">
        <v>978</v>
      </c>
      <c r="C62" s="37" t="s">
        <v>619</v>
      </c>
      <c r="D62" s="37">
        <v>2795</v>
      </c>
      <c r="E62" s="38">
        <v>28439.907599999999</v>
      </c>
      <c r="F62" s="38">
        <v>4.2081659094841903</v>
      </c>
    </row>
    <row r="63" spans="1:6" x14ac:dyDescent="0.2">
      <c r="A63" s="37" t="s">
        <v>979</v>
      </c>
      <c r="B63" s="39" t="s">
        <v>980</v>
      </c>
      <c r="C63" s="37" t="s">
        <v>607</v>
      </c>
      <c r="D63" s="37">
        <v>2500</v>
      </c>
      <c r="E63" s="38">
        <v>25232.375</v>
      </c>
      <c r="F63" s="38">
        <v>3.7335571473629199</v>
      </c>
    </row>
    <row r="64" spans="1:6" x14ac:dyDescent="0.2">
      <c r="A64" s="37" t="s">
        <v>1007</v>
      </c>
      <c r="B64" s="39" t="s">
        <v>1008</v>
      </c>
      <c r="C64" s="37" t="s">
        <v>915</v>
      </c>
      <c r="D64" s="37">
        <v>170</v>
      </c>
      <c r="E64" s="38">
        <v>19418.811000000002</v>
      </c>
      <c r="F64" s="38">
        <v>2.8733419110305598</v>
      </c>
    </row>
    <row r="65" spans="1:6" x14ac:dyDescent="0.2">
      <c r="A65" s="37" t="s">
        <v>1009</v>
      </c>
      <c r="B65" s="39" t="s">
        <v>1010</v>
      </c>
      <c r="C65" s="37" t="s">
        <v>915</v>
      </c>
      <c r="D65" s="37">
        <v>170</v>
      </c>
      <c r="E65" s="38">
        <v>19308.905999999999</v>
      </c>
      <c r="F65" s="38">
        <v>2.85707960523172</v>
      </c>
    </row>
    <row r="66" spans="1:6" x14ac:dyDescent="0.2">
      <c r="A66" s="37" t="s">
        <v>892</v>
      </c>
      <c r="B66" s="39" t="s">
        <v>893</v>
      </c>
      <c r="C66" s="37" t="s">
        <v>894</v>
      </c>
      <c r="D66" s="37">
        <v>1513</v>
      </c>
      <c r="E66" s="38">
        <v>17410.681069999999</v>
      </c>
      <c r="F66" s="38">
        <v>2.57620508372101</v>
      </c>
    </row>
    <row r="67" spans="1:6" x14ac:dyDescent="0.2">
      <c r="A67" s="37" t="s">
        <v>895</v>
      </c>
      <c r="B67" s="39" t="s">
        <v>896</v>
      </c>
      <c r="C67" s="37" t="s">
        <v>897</v>
      </c>
      <c r="D67" s="37">
        <v>3380</v>
      </c>
      <c r="E67" s="38">
        <v>16853.710899999998</v>
      </c>
      <c r="F67" s="38">
        <v>2.4937919157544002</v>
      </c>
    </row>
    <row r="68" spans="1:6" x14ac:dyDescent="0.2">
      <c r="A68" s="37" t="s">
        <v>858</v>
      </c>
      <c r="B68" s="39" t="s">
        <v>859</v>
      </c>
      <c r="C68" s="37" t="s">
        <v>649</v>
      </c>
      <c r="D68" s="37">
        <v>1675</v>
      </c>
      <c r="E68" s="38">
        <v>16836.982749999999</v>
      </c>
      <c r="F68" s="38">
        <v>2.4913167026999501</v>
      </c>
    </row>
    <row r="69" spans="1:6" x14ac:dyDescent="0.2">
      <c r="A69" s="37" t="s">
        <v>865</v>
      </c>
      <c r="B69" s="39" t="s">
        <v>866</v>
      </c>
      <c r="C69" s="37" t="s">
        <v>649</v>
      </c>
      <c r="D69" s="37">
        <v>1650</v>
      </c>
      <c r="E69" s="38">
        <v>16636.223999999998</v>
      </c>
      <c r="F69" s="38">
        <v>2.4616110461393599</v>
      </c>
    </row>
    <row r="70" spans="1:6" x14ac:dyDescent="0.2">
      <c r="A70" s="37" t="s">
        <v>1011</v>
      </c>
      <c r="B70" s="39" t="s">
        <v>1012</v>
      </c>
      <c r="C70" s="37" t="s">
        <v>649</v>
      </c>
      <c r="D70" s="37">
        <v>120</v>
      </c>
      <c r="E70" s="38">
        <v>15354.3</v>
      </c>
      <c r="F70" s="38">
        <v>2.2719286831998402</v>
      </c>
    </row>
    <row r="71" spans="1:6" x14ac:dyDescent="0.2">
      <c r="A71" s="37" t="s">
        <v>1013</v>
      </c>
      <c r="B71" s="39" t="s">
        <v>1014</v>
      </c>
      <c r="C71" s="37" t="s">
        <v>1015</v>
      </c>
      <c r="D71" s="37">
        <v>100</v>
      </c>
      <c r="E71" s="38">
        <v>11326.94</v>
      </c>
      <c r="F71" s="38">
        <v>1.67601257490629</v>
      </c>
    </row>
    <row r="72" spans="1:6" x14ac:dyDescent="0.2">
      <c r="A72" s="37" t="s">
        <v>886</v>
      </c>
      <c r="B72" s="39" t="s">
        <v>887</v>
      </c>
      <c r="C72" s="37" t="s">
        <v>888</v>
      </c>
      <c r="D72" s="37">
        <v>1050</v>
      </c>
      <c r="E72" s="38">
        <v>10618.817999999999</v>
      </c>
      <c r="F72" s="38">
        <v>1.5712339341994599</v>
      </c>
    </row>
    <row r="73" spans="1:6" x14ac:dyDescent="0.2">
      <c r="A73" s="37" t="s">
        <v>867</v>
      </c>
      <c r="B73" s="39" t="s">
        <v>868</v>
      </c>
      <c r="C73" s="37" t="s">
        <v>869</v>
      </c>
      <c r="D73" s="37">
        <v>960</v>
      </c>
      <c r="E73" s="38">
        <v>9774.8256000000001</v>
      </c>
      <c r="F73" s="38">
        <v>1.44635096708519</v>
      </c>
    </row>
    <row r="74" spans="1:6" x14ac:dyDescent="0.2">
      <c r="A74" s="37" t="s">
        <v>900</v>
      </c>
      <c r="B74" s="39" t="s">
        <v>901</v>
      </c>
      <c r="C74" s="37" t="s">
        <v>902</v>
      </c>
      <c r="D74" s="37">
        <v>800</v>
      </c>
      <c r="E74" s="38">
        <v>9669.3359999999993</v>
      </c>
      <c r="F74" s="38">
        <v>1.4307419944834201</v>
      </c>
    </row>
    <row r="75" spans="1:6" x14ac:dyDescent="0.2">
      <c r="A75" s="37" t="s">
        <v>981</v>
      </c>
      <c r="B75" s="39" t="s">
        <v>982</v>
      </c>
      <c r="C75" s="37" t="s">
        <v>649</v>
      </c>
      <c r="D75" s="37">
        <v>750</v>
      </c>
      <c r="E75" s="38">
        <v>7579.1625000000004</v>
      </c>
      <c r="F75" s="38">
        <v>1.1214654317280901</v>
      </c>
    </row>
    <row r="76" spans="1:6" x14ac:dyDescent="0.2">
      <c r="A76" s="37" t="s">
        <v>898</v>
      </c>
      <c r="B76" s="39" t="s">
        <v>899</v>
      </c>
      <c r="C76" s="37" t="s">
        <v>1273</v>
      </c>
      <c r="D76" s="37">
        <v>57</v>
      </c>
      <c r="E76" s="38">
        <v>7260.0729000000001</v>
      </c>
      <c r="F76" s="38">
        <v>1.07425072218413</v>
      </c>
    </row>
    <row r="77" spans="1:6" x14ac:dyDescent="0.2">
      <c r="A77" s="37" t="s">
        <v>983</v>
      </c>
      <c r="B77" s="39" t="s">
        <v>984</v>
      </c>
      <c r="C77" s="37" t="s">
        <v>649</v>
      </c>
      <c r="D77" s="37">
        <v>644</v>
      </c>
      <c r="E77" s="38">
        <v>6498.6168799999996</v>
      </c>
      <c r="F77" s="38">
        <v>0.96158041010001405</v>
      </c>
    </row>
    <row r="78" spans="1:6" x14ac:dyDescent="0.2">
      <c r="A78" s="37" t="s">
        <v>985</v>
      </c>
      <c r="B78" s="39" t="s">
        <v>986</v>
      </c>
      <c r="C78" s="37" t="s">
        <v>649</v>
      </c>
      <c r="D78" s="37">
        <v>600</v>
      </c>
      <c r="E78" s="38">
        <v>6043.5</v>
      </c>
      <c r="F78" s="38">
        <v>0.89423816109612397</v>
      </c>
    </row>
    <row r="79" spans="1:6" x14ac:dyDescent="0.2">
      <c r="A79" s="37" t="s">
        <v>987</v>
      </c>
      <c r="B79" s="39" t="s">
        <v>988</v>
      </c>
      <c r="C79" s="37" t="s">
        <v>643</v>
      </c>
      <c r="D79" s="37">
        <v>597</v>
      </c>
      <c r="E79" s="38">
        <v>6018.8584799999999</v>
      </c>
      <c r="F79" s="38">
        <v>0.89059203095110695</v>
      </c>
    </row>
    <row r="80" spans="1:6" x14ac:dyDescent="0.2">
      <c r="A80" s="37" t="s">
        <v>989</v>
      </c>
      <c r="B80" s="39" t="s">
        <v>990</v>
      </c>
      <c r="C80" s="37" t="s">
        <v>1273</v>
      </c>
      <c r="D80" s="37">
        <v>500</v>
      </c>
      <c r="E80" s="38">
        <v>5242.085</v>
      </c>
      <c r="F80" s="38">
        <v>0.77565524128560903</v>
      </c>
    </row>
    <row r="81" spans="1:6" x14ac:dyDescent="0.2">
      <c r="A81" s="37" t="s">
        <v>872</v>
      </c>
      <c r="B81" s="39" t="s">
        <v>873</v>
      </c>
      <c r="C81" s="37" t="s">
        <v>649</v>
      </c>
      <c r="D81" s="37">
        <v>500</v>
      </c>
      <c r="E81" s="38">
        <v>5020.7749999999996</v>
      </c>
      <c r="F81" s="38">
        <v>0.74290867928806104</v>
      </c>
    </row>
    <row r="82" spans="1:6" x14ac:dyDescent="0.2">
      <c r="A82" s="37" t="s">
        <v>991</v>
      </c>
      <c r="B82" s="39" t="s">
        <v>992</v>
      </c>
      <c r="C82" s="37" t="s">
        <v>643</v>
      </c>
      <c r="D82" s="37">
        <v>422</v>
      </c>
      <c r="E82" s="38">
        <v>4255.37626</v>
      </c>
      <c r="F82" s="38">
        <v>0.62965497501687795</v>
      </c>
    </row>
    <row r="83" spans="1:6" x14ac:dyDescent="0.2">
      <c r="A83" s="37" t="s">
        <v>993</v>
      </c>
      <c r="B83" s="39" t="s">
        <v>994</v>
      </c>
      <c r="C83" s="37" t="s">
        <v>649</v>
      </c>
      <c r="D83" s="37">
        <v>400</v>
      </c>
      <c r="E83" s="38">
        <v>4018.808</v>
      </c>
      <c r="F83" s="38">
        <v>0.59465069508039903</v>
      </c>
    </row>
    <row r="84" spans="1:6" x14ac:dyDescent="0.2">
      <c r="A84" s="37" t="s">
        <v>1016</v>
      </c>
      <c r="B84" s="39" t="s">
        <v>1017</v>
      </c>
      <c r="C84" s="37" t="s">
        <v>925</v>
      </c>
      <c r="D84" s="37">
        <v>250</v>
      </c>
      <c r="E84" s="38">
        <v>3973.9375</v>
      </c>
      <c r="F84" s="38">
        <v>0.58801134480200701</v>
      </c>
    </row>
    <row r="85" spans="1:6" x14ac:dyDescent="0.2">
      <c r="A85" s="37" t="s">
        <v>995</v>
      </c>
      <c r="B85" s="39" t="s">
        <v>996</v>
      </c>
      <c r="C85" s="37" t="s">
        <v>649</v>
      </c>
      <c r="D85" s="37">
        <v>370</v>
      </c>
      <c r="E85" s="38">
        <v>3755.2779999999998</v>
      </c>
      <c r="F85" s="38">
        <v>0.55565696916103802</v>
      </c>
    </row>
    <row r="86" spans="1:6" x14ac:dyDescent="0.2">
      <c r="A86" s="37" t="s">
        <v>1018</v>
      </c>
      <c r="B86" s="39" t="s">
        <v>1019</v>
      </c>
      <c r="C86" s="37" t="s">
        <v>907</v>
      </c>
      <c r="D86" s="37">
        <v>310</v>
      </c>
      <c r="E86" s="38">
        <v>3474.7465999999999</v>
      </c>
      <c r="F86" s="38">
        <v>0.51414759822272005</v>
      </c>
    </row>
    <row r="87" spans="1:6" x14ac:dyDescent="0.2">
      <c r="A87" s="37" t="s">
        <v>882</v>
      </c>
      <c r="B87" s="39" t="s">
        <v>883</v>
      </c>
      <c r="C87" s="37" t="s">
        <v>643</v>
      </c>
      <c r="D87" s="37">
        <v>338</v>
      </c>
      <c r="E87" s="38">
        <v>3404.64696</v>
      </c>
      <c r="F87" s="38">
        <v>0.50377516946999401</v>
      </c>
    </row>
    <row r="88" spans="1:6" x14ac:dyDescent="0.2">
      <c r="A88" s="37" t="s">
        <v>997</v>
      </c>
      <c r="B88" s="39" t="s">
        <v>998</v>
      </c>
      <c r="C88" s="37" t="s">
        <v>643</v>
      </c>
      <c r="D88" s="37">
        <v>323</v>
      </c>
      <c r="E88" s="38">
        <v>3260.45244</v>
      </c>
      <c r="F88" s="38">
        <v>0.48243914855414399</v>
      </c>
    </row>
    <row r="89" spans="1:6" x14ac:dyDescent="0.2">
      <c r="A89" s="37" t="s">
        <v>999</v>
      </c>
      <c r="B89" s="39" t="s">
        <v>1000</v>
      </c>
      <c r="C89" s="37" t="s">
        <v>649</v>
      </c>
      <c r="D89" s="37">
        <v>320</v>
      </c>
      <c r="E89" s="38">
        <v>3233.1648</v>
      </c>
      <c r="F89" s="38">
        <v>0.478401480147716</v>
      </c>
    </row>
    <row r="90" spans="1:6" x14ac:dyDescent="0.2">
      <c r="A90" s="37" t="s">
        <v>1020</v>
      </c>
      <c r="B90" s="39" t="s">
        <v>1021</v>
      </c>
      <c r="C90" s="37" t="s">
        <v>907</v>
      </c>
      <c r="D90" s="37">
        <v>285</v>
      </c>
      <c r="E90" s="38">
        <v>3185.6815499999998</v>
      </c>
      <c r="F90" s="38">
        <v>0.47137552926447401</v>
      </c>
    </row>
    <row r="91" spans="1:6" x14ac:dyDescent="0.2">
      <c r="A91" s="37" t="s">
        <v>880</v>
      </c>
      <c r="B91" s="39" t="s">
        <v>881</v>
      </c>
      <c r="C91" s="37" t="s">
        <v>649</v>
      </c>
      <c r="D91" s="37">
        <v>280</v>
      </c>
      <c r="E91" s="38">
        <v>2825.7348000000002</v>
      </c>
      <c r="F91" s="38">
        <v>0.418115312533685</v>
      </c>
    </row>
    <row r="92" spans="1:6" x14ac:dyDescent="0.2">
      <c r="A92" s="37" t="s">
        <v>863</v>
      </c>
      <c r="B92" s="39" t="s">
        <v>864</v>
      </c>
      <c r="C92" s="37" t="s">
        <v>862</v>
      </c>
      <c r="D92" s="37">
        <v>150</v>
      </c>
      <c r="E92" s="38">
        <v>2053.14</v>
      </c>
      <c r="F92" s="38">
        <v>0.30379682933281998</v>
      </c>
    </row>
    <row r="93" spans="1:6" x14ac:dyDescent="0.2">
      <c r="A93" s="37" t="s">
        <v>1001</v>
      </c>
      <c r="B93" s="39" t="s">
        <v>1002</v>
      </c>
      <c r="C93" s="37" t="s">
        <v>649</v>
      </c>
      <c r="D93" s="37">
        <v>170</v>
      </c>
      <c r="E93" s="38">
        <v>1710.0418999999999</v>
      </c>
      <c r="F93" s="38">
        <v>0.25302965567193197</v>
      </c>
    </row>
    <row r="94" spans="1:6" x14ac:dyDescent="0.2">
      <c r="A94" s="37" t="s">
        <v>910</v>
      </c>
      <c r="B94" s="39" t="s">
        <v>911</v>
      </c>
      <c r="C94" s="37" t="s">
        <v>912</v>
      </c>
      <c r="D94" s="37">
        <v>15</v>
      </c>
      <c r="E94" s="38">
        <v>1704.6255000000001</v>
      </c>
      <c r="F94" s="38">
        <v>0.25222820757467701</v>
      </c>
    </row>
    <row r="95" spans="1:6" x14ac:dyDescent="0.2">
      <c r="A95" s="37" t="s">
        <v>878</v>
      </c>
      <c r="B95" s="39" t="s">
        <v>879</v>
      </c>
      <c r="C95" s="37" t="s">
        <v>862</v>
      </c>
      <c r="D95" s="37">
        <v>90</v>
      </c>
      <c r="E95" s="38">
        <v>1241.3628000000001</v>
      </c>
      <c r="F95" s="38">
        <v>0.18368064656658201</v>
      </c>
    </row>
    <row r="96" spans="1:6" x14ac:dyDescent="0.2">
      <c r="A96" s="37" t="s">
        <v>1003</v>
      </c>
      <c r="B96" s="39" t="s">
        <v>1004</v>
      </c>
      <c r="C96" s="37" t="s">
        <v>888</v>
      </c>
      <c r="D96" s="37">
        <v>120</v>
      </c>
      <c r="E96" s="38">
        <v>1212.0588</v>
      </c>
      <c r="F96" s="38">
        <v>0.17934462355462499</v>
      </c>
    </row>
    <row r="97" spans="1:6" x14ac:dyDescent="0.2">
      <c r="A97" s="37" t="s">
        <v>1005</v>
      </c>
      <c r="B97" s="39" t="s">
        <v>1006</v>
      </c>
      <c r="C97" s="37" t="s">
        <v>1273</v>
      </c>
      <c r="D97" s="37">
        <v>90</v>
      </c>
      <c r="E97" s="38">
        <v>943.57529999999997</v>
      </c>
      <c r="F97" s="38">
        <v>0.13961794343141001</v>
      </c>
    </row>
    <row r="98" spans="1:6" x14ac:dyDescent="0.2">
      <c r="A98" s="37" t="s">
        <v>884</v>
      </c>
      <c r="B98" s="39" t="s">
        <v>885</v>
      </c>
      <c r="C98" s="37" t="s">
        <v>649</v>
      </c>
      <c r="D98" s="37">
        <v>60</v>
      </c>
      <c r="E98" s="38">
        <v>603.59040000000005</v>
      </c>
      <c r="F98" s="38">
        <v>8.9311420427115804E-2</v>
      </c>
    </row>
    <row r="99" spans="1:6" x14ac:dyDescent="0.2">
      <c r="A99" s="36" t="s">
        <v>149</v>
      </c>
      <c r="B99" s="37"/>
      <c r="C99" s="37"/>
      <c r="D99" s="37"/>
      <c r="E99" s="40">
        <f>SUM(E60:E98)</f>
        <v>369272.4902900001</v>
      </c>
      <c r="F99" s="40">
        <f>SUM(F60:F98)</f>
        <v>54.640117921786391</v>
      </c>
    </row>
    <row r="100" spans="1:6" x14ac:dyDescent="0.2">
      <c r="A100" s="37"/>
      <c r="B100" s="37"/>
      <c r="C100" s="37"/>
      <c r="D100" s="37"/>
      <c r="E100" s="38"/>
      <c r="F100" s="38"/>
    </row>
    <row r="101" spans="1:6" x14ac:dyDescent="0.2">
      <c r="A101" s="36" t="s">
        <v>677</v>
      </c>
      <c r="B101" s="37"/>
      <c r="C101" s="37"/>
      <c r="D101" s="37"/>
      <c r="E101" s="38"/>
      <c r="F101" s="38"/>
    </row>
    <row r="102" spans="1:6" x14ac:dyDescent="0.2">
      <c r="A102" s="37" t="s">
        <v>678</v>
      </c>
      <c r="B102" s="39" t="s">
        <v>679</v>
      </c>
      <c r="C102" s="37" t="s">
        <v>664</v>
      </c>
      <c r="D102" s="37">
        <v>2300</v>
      </c>
      <c r="E102" s="38">
        <v>11160.865</v>
      </c>
      <c r="F102" s="38">
        <v>1.6514389664668001</v>
      </c>
    </row>
    <row r="103" spans="1:6" x14ac:dyDescent="0.2">
      <c r="A103" s="37" t="s">
        <v>1022</v>
      </c>
      <c r="B103" s="39" t="s">
        <v>1023</v>
      </c>
      <c r="C103" s="37" t="s">
        <v>664</v>
      </c>
      <c r="D103" s="37">
        <v>1500</v>
      </c>
      <c r="E103" s="38">
        <v>7140.0074999999997</v>
      </c>
      <c r="F103" s="38">
        <v>1.0564850131567001</v>
      </c>
    </row>
    <row r="104" spans="1:6" x14ac:dyDescent="0.2">
      <c r="A104" s="36" t="s">
        <v>149</v>
      </c>
      <c r="B104" s="37"/>
      <c r="C104" s="37"/>
      <c r="D104" s="37"/>
      <c r="E104" s="40">
        <f>SUM(E102:E103)</f>
        <v>18300.872499999998</v>
      </c>
      <c r="F104" s="40">
        <f>SUM(F102:F103)</f>
        <v>2.7079239796235002</v>
      </c>
    </row>
    <row r="105" spans="1:6" x14ac:dyDescent="0.2">
      <c r="A105" s="37"/>
      <c r="B105" s="37"/>
      <c r="C105" s="37"/>
      <c r="D105" s="37"/>
      <c r="E105" s="38"/>
      <c r="F105" s="38"/>
    </row>
    <row r="106" spans="1:6" x14ac:dyDescent="0.2">
      <c r="A106" s="36" t="s">
        <v>149</v>
      </c>
      <c r="B106" s="37"/>
      <c r="C106" s="37"/>
      <c r="D106" s="37"/>
      <c r="E106" s="40">
        <v>659395.52958699991</v>
      </c>
      <c r="F106" s="40">
        <v>97.568734311720746</v>
      </c>
    </row>
    <row r="107" spans="1:6" x14ac:dyDescent="0.2">
      <c r="A107" s="37"/>
      <c r="B107" s="37"/>
      <c r="C107" s="37"/>
      <c r="D107" s="37"/>
      <c r="E107" s="38"/>
      <c r="F107" s="38"/>
    </row>
    <row r="108" spans="1:6" x14ac:dyDescent="0.2">
      <c r="A108" s="36" t="s">
        <v>162</v>
      </c>
      <c r="B108" s="37"/>
      <c r="C108" s="37"/>
      <c r="D108" s="37"/>
      <c r="E108" s="40">
        <v>16431.141565000002</v>
      </c>
      <c r="F108" s="40">
        <v>2.4300000000000002</v>
      </c>
    </row>
    <row r="109" spans="1:6" x14ac:dyDescent="0.2">
      <c r="A109" s="37"/>
      <c r="B109" s="37"/>
      <c r="C109" s="37"/>
      <c r="D109" s="37"/>
      <c r="E109" s="38"/>
      <c r="F109" s="38"/>
    </row>
    <row r="110" spans="1:6" x14ac:dyDescent="0.2">
      <c r="A110" s="41" t="s">
        <v>163</v>
      </c>
      <c r="B110" s="34"/>
      <c r="C110" s="34"/>
      <c r="D110" s="34"/>
      <c r="E110" s="42">
        <v>675826.67156499997</v>
      </c>
      <c r="F110" s="42">
        <f xml:space="preserve"> ROUND(SUM(F106:F109),2)</f>
        <v>100</v>
      </c>
    </row>
    <row r="111" spans="1:6" x14ac:dyDescent="0.2">
      <c r="A111" s="29" t="s">
        <v>732</v>
      </c>
      <c r="F111" s="52" t="s">
        <v>1024</v>
      </c>
    </row>
    <row r="112" spans="1:6" x14ac:dyDescent="0.2">
      <c r="A112" s="29" t="s">
        <v>1274</v>
      </c>
    </row>
    <row r="113" spans="1:4" x14ac:dyDescent="0.2">
      <c r="A113" s="29"/>
    </row>
    <row r="114" spans="1:4" x14ac:dyDescent="0.2">
      <c r="A114" s="29" t="s">
        <v>164</v>
      </c>
    </row>
    <row r="115" spans="1:4" x14ac:dyDescent="0.2">
      <c r="A115" s="29" t="s">
        <v>165</v>
      </c>
    </row>
    <row r="116" spans="1:4" x14ac:dyDescent="0.2">
      <c r="A116" s="29" t="s">
        <v>166</v>
      </c>
    </row>
    <row r="117" spans="1:4" x14ac:dyDescent="0.2">
      <c r="A117" s="31" t="s">
        <v>549</v>
      </c>
      <c r="D117" s="43">
        <v>11.395099999999999</v>
      </c>
    </row>
    <row r="118" spans="1:4" x14ac:dyDescent="0.2">
      <c r="A118" s="31" t="s">
        <v>916</v>
      </c>
      <c r="D118" s="43">
        <v>15.4057</v>
      </c>
    </row>
    <row r="119" spans="1:4" x14ac:dyDescent="0.2">
      <c r="A119" s="31" t="s">
        <v>550</v>
      </c>
      <c r="D119" s="43">
        <v>11.0618</v>
      </c>
    </row>
    <row r="120" spans="1:4" x14ac:dyDescent="0.2">
      <c r="A120" s="31" t="s">
        <v>917</v>
      </c>
      <c r="D120" s="43">
        <v>15.0204</v>
      </c>
    </row>
    <row r="122" spans="1:4" x14ac:dyDescent="0.2">
      <c r="A122" s="29" t="s">
        <v>171</v>
      </c>
    </row>
    <row r="123" spans="1:4" x14ac:dyDescent="0.2">
      <c r="A123" s="31" t="s">
        <v>549</v>
      </c>
      <c r="D123" s="43">
        <v>11.3398</v>
      </c>
    </row>
    <row r="124" spans="1:4" x14ac:dyDescent="0.2">
      <c r="A124" s="31" t="s">
        <v>916</v>
      </c>
      <c r="D124" s="43">
        <v>15.940899999999999</v>
      </c>
    </row>
    <row r="125" spans="1:4" x14ac:dyDescent="0.2">
      <c r="A125" s="31" t="s">
        <v>550</v>
      </c>
      <c r="D125" s="43">
        <v>10.945</v>
      </c>
    </row>
    <row r="126" spans="1:4" x14ac:dyDescent="0.2">
      <c r="A126" s="31" t="s">
        <v>917</v>
      </c>
      <c r="D126" s="43">
        <v>15.4755</v>
      </c>
    </row>
    <row r="128" spans="1:4" x14ac:dyDescent="0.2">
      <c r="A128" s="29" t="s">
        <v>172</v>
      </c>
      <c r="D128" s="44"/>
    </row>
    <row r="130" spans="1:9" s="2" customFormat="1" ht="11.25" x14ac:dyDescent="0.2">
      <c r="A130" s="17" t="s">
        <v>547</v>
      </c>
      <c r="B130" s="45"/>
      <c r="C130" s="59" t="s">
        <v>551</v>
      </c>
      <c r="D130" s="60"/>
      <c r="E130" s="1"/>
      <c r="F130" s="1"/>
      <c r="I130" s="1"/>
    </row>
    <row r="131" spans="1:9" s="2" customFormat="1" x14ac:dyDescent="0.2">
      <c r="A131" s="56"/>
      <c r="B131" s="57"/>
      <c r="C131" s="19" t="s">
        <v>552</v>
      </c>
      <c r="D131" s="19" t="s">
        <v>553</v>
      </c>
      <c r="E131" s="1"/>
      <c r="F131" s="1"/>
      <c r="I131" s="1"/>
    </row>
    <row r="132" spans="1:9" s="2" customFormat="1" x14ac:dyDescent="0.2">
      <c r="A132" s="56" t="s">
        <v>549</v>
      </c>
      <c r="B132" s="57"/>
      <c r="C132" s="46">
        <v>0.3214079339</v>
      </c>
      <c r="D132" s="46">
        <v>0.29777837159999998</v>
      </c>
      <c r="E132" s="1"/>
      <c r="F132" s="1"/>
      <c r="I132" s="1"/>
    </row>
    <row r="133" spans="1:9" s="2" customFormat="1" x14ac:dyDescent="0.2">
      <c r="A133" s="56" t="s">
        <v>550</v>
      </c>
      <c r="B133" s="57"/>
      <c r="C133" s="46">
        <v>0.3214079339</v>
      </c>
      <c r="D133" s="46">
        <v>0.29777837159999998</v>
      </c>
      <c r="E133" s="1"/>
      <c r="F133" s="1"/>
      <c r="I133" s="1"/>
    </row>
    <row r="135" spans="1:9" x14ac:dyDescent="0.2">
      <c r="A135" s="29" t="s">
        <v>744</v>
      </c>
      <c r="D135" s="50">
        <v>1.9747147862371364</v>
      </c>
      <c r="E135" s="30" t="s">
        <v>745</v>
      </c>
    </row>
  </sheetData>
  <sortState ref="A60:I98">
    <sortCondition descending="1" ref="F60:F98"/>
  </sortState>
  <mergeCells count="5">
    <mergeCell ref="B1:E1"/>
    <mergeCell ref="C130:D130"/>
    <mergeCell ref="A131:B131"/>
    <mergeCell ref="A132:B132"/>
    <mergeCell ref="A133:B13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66.5703125" style="31" bestFit="1" customWidth="1"/>
    <col min="3" max="3" width="14.5703125" style="31" bestFit="1" customWidth="1"/>
    <col min="4" max="4" width="13.42578125" style="31" customWidth="1"/>
    <col min="5" max="5" width="23" style="30" bestFit="1" customWidth="1"/>
    <col min="6" max="6" width="13.5703125" style="30" bestFit="1" customWidth="1"/>
    <col min="7" max="16384" width="9.140625" style="31"/>
  </cols>
  <sheetData>
    <row r="1" spans="1:6" x14ac:dyDescent="0.2">
      <c r="A1" s="29"/>
      <c r="B1" s="58" t="s">
        <v>1025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1026</v>
      </c>
      <c r="B8" s="39" t="s">
        <v>1027</v>
      </c>
      <c r="C8" s="37" t="s">
        <v>610</v>
      </c>
      <c r="D8" s="37">
        <v>500</v>
      </c>
      <c r="E8" s="38">
        <v>5097.17</v>
      </c>
      <c r="F8" s="38">
        <v>3.0966125615970199</v>
      </c>
    </row>
    <row r="9" spans="1:6" x14ac:dyDescent="0.2">
      <c r="A9" s="37" t="s">
        <v>1028</v>
      </c>
      <c r="B9" s="39" t="s">
        <v>1029</v>
      </c>
      <c r="C9" s="37" t="s">
        <v>749</v>
      </c>
      <c r="D9" s="37">
        <v>500</v>
      </c>
      <c r="E9" s="38">
        <v>5074.8999999999996</v>
      </c>
      <c r="F9" s="38">
        <v>3.0830831792639302</v>
      </c>
    </row>
    <row r="10" spans="1:6" x14ac:dyDescent="0.2">
      <c r="A10" s="37" t="s">
        <v>835</v>
      </c>
      <c r="B10" s="39" t="s">
        <v>836</v>
      </c>
      <c r="C10" s="37" t="s">
        <v>597</v>
      </c>
      <c r="D10" s="37">
        <v>9</v>
      </c>
      <c r="E10" s="38">
        <v>4522.1175000000003</v>
      </c>
      <c r="F10" s="38">
        <v>2.7472589408471202</v>
      </c>
    </row>
    <row r="11" spans="1:6" x14ac:dyDescent="0.2">
      <c r="A11" s="37" t="s">
        <v>1030</v>
      </c>
      <c r="B11" s="39" t="s">
        <v>1031</v>
      </c>
      <c r="C11" s="37" t="s">
        <v>820</v>
      </c>
      <c r="D11" s="37">
        <v>360</v>
      </c>
      <c r="E11" s="38">
        <v>3635.7876000000001</v>
      </c>
      <c r="F11" s="38">
        <v>2.2087993049983998</v>
      </c>
    </row>
    <row r="12" spans="1:6" x14ac:dyDescent="0.2">
      <c r="A12" s="37" t="s">
        <v>932</v>
      </c>
      <c r="B12" s="39" t="s">
        <v>933</v>
      </c>
      <c r="C12" s="37" t="s">
        <v>607</v>
      </c>
      <c r="D12" s="37">
        <v>300</v>
      </c>
      <c r="E12" s="38">
        <v>3131.3009999999999</v>
      </c>
      <c r="F12" s="38">
        <v>1.90231560076303</v>
      </c>
    </row>
    <row r="13" spans="1:6" x14ac:dyDescent="0.2">
      <c r="A13" s="37" t="s">
        <v>936</v>
      </c>
      <c r="B13" s="39" t="s">
        <v>937</v>
      </c>
      <c r="C13" s="37" t="s">
        <v>607</v>
      </c>
      <c r="D13" s="37">
        <v>300</v>
      </c>
      <c r="E13" s="38">
        <v>3039.27</v>
      </c>
      <c r="F13" s="38">
        <v>1.8464052915804201</v>
      </c>
    </row>
    <row r="14" spans="1:6" x14ac:dyDescent="0.2">
      <c r="A14" s="37" t="s">
        <v>839</v>
      </c>
      <c r="B14" s="39" t="s">
        <v>840</v>
      </c>
      <c r="C14" s="37" t="s">
        <v>841</v>
      </c>
      <c r="D14" s="37">
        <v>300</v>
      </c>
      <c r="E14" s="38">
        <v>3022.2449999999999</v>
      </c>
      <c r="F14" s="38">
        <v>1.8360623309059301</v>
      </c>
    </row>
    <row r="15" spans="1:6" x14ac:dyDescent="0.2">
      <c r="A15" s="37" t="s">
        <v>1032</v>
      </c>
      <c r="B15" s="39" t="s">
        <v>1033</v>
      </c>
      <c r="C15" s="37" t="s">
        <v>610</v>
      </c>
      <c r="D15" s="37">
        <v>298</v>
      </c>
      <c r="E15" s="38">
        <v>3021.7319200000002</v>
      </c>
      <c r="F15" s="38">
        <v>1.8357506265733099</v>
      </c>
    </row>
    <row r="16" spans="1:6" x14ac:dyDescent="0.2">
      <c r="A16" s="37" t="s">
        <v>846</v>
      </c>
      <c r="B16" s="39" t="s">
        <v>847</v>
      </c>
      <c r="C16" s="37" t="s">
        <v>600</v>
      </c>
      <c r="D16" s="37">
        <v>260</v>
      </c>
      <c r="E16" s="38">
        <v>2638.2615999999998</v>
      </c>
      <c r="F16" s="38">
        <v>1.60278625420362</v>
      </c>
    </row>
    <row r="17" spans="1:6" x14ac:dyDescent="0.2">
      <c r="A17" s="37" t="s">
        <v>1034</v>
      </c>
      <c r="B17" s="39" t="s">
        <v>1035</v>
      </c>
      <c r="C17" s="37" t="s">
        <v>628</v>
      </c>
      <c r="D17" s="37">
        <v>250</v>
      </c>
      <c r="E17" s="38">
        <v>2467.2575000000002</v>
      </c>
      <c r="F17" s="38">
        <v>1.49889851960881</v>
      </c>
    </row>
    <row r="18" spans="1:6" x14ac:dyDescent="0.2">
      <c r="A18" s="37" t="s">
        <v>1036</v>
      </c>
      <c r="B18" s="39" t="s">
        <v>1037</v>
      </c>
      <c r="C18" s="37" t="s">
        <v>610</v>
      </c>
      <c r="D18" s="37">
        <v>200</v>
      </c>
      <c r="E18" s="38">
        <v>2031.242</v>
      </c>
      <c r="F18" s="38">
        <v>1.2340121072758901</v>
      </c>
    </row>
    <row r="19" spans="1:6" x14ac:dyDescent="0.2">
      <c r="A19" s="37" t="s">
        <v>806</v>
      </c>
      <c r="B19" s="39" t="s">
        <v>807</v>
      </c>
      <c r="C19" s="37" t="s">
        <v>610</v>
      </c>
      <c r="D19" s="37">
        <v>200</v>
      </c>
      <c r="E19" s="38">
        <v>2030.886</v>
      </c>
      <c r="F19" s="38">
        <v>1.2337958315637001</v>
      </c>
    </row>
    <row r="20" spans="1:6" x14ac:dyDescent="0.2">
      <c r="A20" s="37" t="s">
        <v>810</v>
      </c>
      <c r="B20" s="39" t="s">
        <v>811</v>
      </c>
      <c r="C20" s="37" t="s">
        <v>597</v>
      </c>
      <c r="D20" s="37">
        <v>4</v>
      </c>
      <c r="E20" s="38">
        <v>2009.83</v>
      </c>
      <c r="F20" s="38">
        <v>1.2210039737098299</v>
      </c>
    </row>
    <row r="21" spans="1:6" x14ac:dyDescent="0.2">
      <c r="A21" s="37" t="s">
        <v>951</v>
      </c>
      <c r="B21" s="39" t="s">
        <v>952</v>
      </c>
      <c r="C21" s="37" t="s">
        <v>600</v>
      </c>
      <c r="D21" s="37">
        <v>180</v>
      </c>
      <c r="E21" s="38">
        <v>1813.6494</v>
      </c>
      <c r="F21" s="38">
        <v>1.1018211113957199</v>
      </c>
    </row>
    <row r="22" spans="1:6" x14ac:dyDescent="0.2">
      <c r="A22" s="37" t="s">
        <v>848</v>
      </c>
      <c r="B22" s="39" t="s">
        <v>849</v>
      </c>
      <c r="C22" s="37" t="s">
        <v>600</v>
      </c>
      <c r="D22" s="37">
        <v>170</v>
      </c>
      <c r="E22" s="38">
        <v>1705.4161999999999</v>
      </c>
      <c r="F22" s="38">
        <v>1.0360677057408401</v>
      </c>
    </row>
    <row r="23" spans="1:6" x14ac:dyDescent="0.2">
      <c r="A23" s="37" t="s">
        <v>818</v>
      </c>
      <c r="B23" s="39" t="s">
        <v>819</v>
      </c>
      <c r="C23" s="37" t="s">
        <v>820</v>
      </c>
      <c r="D23" s="37">
        <v>150</v>
      </c>
      <c r="E23" s="38">
        <v>1509.2445</v>
      </c>
      <c r="F23" s="38">
        <v>0.91689025031953297</v>
      </c>
    </row>
    <row r="24" spans="1:6" x14ac:dyDescent="0.2">
      <c r="A24" s="37" t="s">
        <v>603</v>
      </c>
      <c r="B24" s="39" t="s">
        <v>604</v>
      </c>
      <c r="C24" s="37" t="s">
        <v>594</v>
      </c>
      <c r="D24" s="37">
        <v>100</v>
      </c>
      <c r="E24" s="38">
        <v>1007.433</v>
      </c>
      <c r="F24" s="38">
        <v>0.612031712257463</v>
      </c>
    </row>
    <row r="25" spans="1:6" x14ac:dyDescent="0.2">
      <c r="A25" s="37" t="s">
        <v>941</v>
      </c>
      <c r="B25" s="39" t="s">
        <v>942</v>
      </c>
      <c r="C25" s="37" t="s">
        <v>628</v>
      </c>
      <c r="D25" s="37">
        <v>100</v>
      </c>
      <c r="E25" s="38">
        <v>988.33100000000002</v>
      </c>
      <c r="F25" s="38">
        <v>0.60042694075648795</v>
      </c>
    </row>
    <row r="26" spans="1:6" x14ac:dyDescent="0.2">
      <c r="A26" s="37" t="s">
        <v>828</v>
      </c>
      <c r="B26" s="39" t="s">
        <v>829</v>
      </c>
      <c r="C26" s="37" t="s">
        <v>619</v>
      </c>
      <c r="D26" s="37">
        <v>130</v>
      </c>
      <c r="E26" s="38">
        <v>942.80029999999999</v>
      </c>
      <c r="F26" s="38">
        <v>0.57276630994403599</v>
      </c>
    </row>
    <row r="27" spans="1:6" x14ac:dyDescent="0.2">
      <c r="A27" s="37" t="s">
        <v>1038</v>
      </c>
      <c r="B27" s="39" t="s">
        <v>1039</v>
      </c>
      <c r="C27" s="37" t="s">
        <v>600</v>
      </c>
      <c r="D27" s="37">
        <v>1500</v>
      </c>
      <c r="E27" s="38">
        <v>697.43025</v>
      </c>
      <c r="F27" s="38">
        <v>0.42370006748602701</v>
      </c>
    </row>
    <row r="28" spans="1:6" x14ac:dyDescent="0.2">
      <c r="A28" s="37" t="s">
        <v>1040</v>
      </c>
      <c r="B28" s="39" t="s">
        <v>1041</v>
      </c>
      <c r="C28" s="37" t="s">
        <v>749</v>
      </c>
      <c r="D28" s="37">
        <v>50</v>
      </c>
      <c r="E28" s="38">
        <v>522.51300000000003</v>
      </c>
      <c r="F28" s="38">
        <v>0.31743503147780899</v>
      </c>
    </row>
    <row r="29" spans="1:6" x14ac:dyDescent="0.2">
      <c r="A29" s="36" t="s">
        <v>149</v>
      </c>
      <c r="B29" s="37"/>
      <c r="C29" s="37"/>
      <c r="D29" s="37"/>
      <c r="E29" s="40">
        <f>SUM(E8:E28)</f>
        <v>50908.817769999994</v>
      </c>
      <c r="F29" s="40">
        <f>SUM(F8:F28)</f>
        <v>30.92792365226893</v>
      </c>
    </row>
    <row r="30" spans="1:6" x14ac:dyDescent="0.2">
      <c r="A30" s="37"/>
      <c r="B30" s="37"/>
      <c r="C30" s="37"/>
      <c r="D30" s="37"/>
      <c r="E30" s="38"/>
      <c r="F30" s="38"/>
    </row>
    <row r="31" spans="1:6" x14ac:dyDescent="0.2">
      <c r="A31" s="36" t="s">
        <v>637</v>
      </c>
      <c r="B31" s="37"/>
      <c r="C31" s="37"/>
      <c r="D31" s="37"/>
      <c r="E31" s="38"/>
      <c r="F31" s="38"/>
    </row>
    <row r="32" spans="1:6" x14ac:dyDescent="0.2">
      <c r="A32" s="37" t="s">
        <v>1042</v>
      </c>
      <c r="B32" s="39" t="s">
        <v>1043</v>
      </c>
      <c r="C32" s="37" t="s">
        <v>607</v>
      </c>
      <c r="D32" s="37">
        <v>550</v>
      </c>
      <c r="E32" s="38">
        <v>5569.6629999999996</v>
      </c>
      <c r="F32" s="38">
        <v>3.3836596404793502</v>
      </c>
    </row>
    <row r="33" spans="1:6" x14ac:dyDescent="0.2">
      <c r="A33" s="37" t="s">
        <v>1044</v>
      </c>
      <c r="B33" s="39" t="s">
        <v>1045</v>
      </c>
      <c r="C33" s="37" t="s">
        <v>1273</v>
      </c>
      <c r="D33" s="37">
        <v>500</v>
      </c>
      <c r="E33" s="38">
        <v>5242.085</v>
      </c>
      <c r="F33" s="38">
        <v>3.1846507493293998</v>
      </c>
    </row>
    <row r="34" spans="1:6" x14ac:dyDescent="0.2">
      <c r="A34" s="37" t="s">
        <v>913</v>
      </c>
      <c r="B34" s="39" t="s">
        <v>914</v>
      </c>
      <c r="C34" s="37" t="s">
        <v>915</v>
      </c>
      <c r="D34" s="37">
        <v>410</v>
      </c>
      <c r="E34" s="38">
        <v>5164.3518000000004</v>
      </c>
      <c r="F34" s="38">
        <v>3.1374265830620098</v>
      </c>
    </row>
    <row r="35" spans="1:6" x14ac:dyDescent="0.2">
      <c r="A35" s="37" t="s">
        <v>1059</v>
      </c>
      <c r="B35" s="39" t="s">
        <v>1012</v>
      </c>
      <c r="C35" s="37" t="s">
        <v>649</v>
      </c>
      <c r="D35" s="37">
        <v>36</v>
      </c>
      <c r="E35" s="38">
        <v>4606.29</v>
      </c>
      <c r="F35" s="38">
        <v>2.79839508518624</v>
      </c>
    </row>
    <row r="36" spans="1:6" x14ac:dyDescent="0.2">
      <c r="A36" s="37" t="s">
        <v>867</v>
      </c>
      <c r="B36" s="39" t="s">
        <v>868</v>
      </c>
      <c r="C36" s="37" t="s">
        <v>869</v>
      </c>
      <c r="D36" s="37">
        <v>440</v>
      </c>
      <c r="E36" s="38">
        <v>4480.1283999999996</v>
      </c>
      <c r="F36" s="38">
        <v>2.72174988886138</v>
      </c>
    </row>
    <row r="37" spans="1:6" x14ac:dyDescent="0.2">
      <c r="A37" s="37" t="s">
        <v>886</v>
      </c>
      <c r="B37" s="39" t="s">
        <v>887</v>
      </c>
      <c r="C37" s="37" t="s">
        <v>888</v>
      </c>
      <c r="D37" s="37">
        <v>400</v>
      </c>
      <c r="E37" s="38">
        <v>4045.2640000000001</v>
      </c>
      <c r="F37" s="38">
        <v>2.4575627882484201</v>
      </c>
    </row>
    <row r="38" spans="1:6" x14ac:dyDescent="0.2">
      <c r="A38" s="37" t="s">
        <v>872</v>
      </c>
      <c r="B38" s="39" t="s">
        <v>873</v>
      </c>
      <c r="C38" s="37" t="s">
        <v>649</v>
      </c>
      <c r="D38" s="37">
        <v>400</v>
      </c>
      <c r="E38" s="38">
        <v>4016.62</v>
      </c>
      <c r="F38" s="38">
        <v>2.44016109864137</v>
      </c>
    </row>
    <row r="39" spans="1:6" x14ac:dyDescent="0.2">
      <c r="A39" s="37" t="s">
        <v>860</v>
      </c>
      <c r="B39" s="39" t="s">
        <v>861</v>
      </c>
      <c r="C39" s="37" t="s">
        <v>862</v>
      </c>
      <c r="D39" s="37">
        <v>287</v>
      </c>
      <c r="E39" s="38">
        <v>3976.9216900000001</v>
      </c>
      <c r="F39" s="38">
        <v>2.4160437383374802</v>
      </c>
    </row>
    <row r="40" spans="1:6" x14ac:dyDescent="0.2">
      <c r="A40" s="37" t="s">
        <v>854</v>
      </c>
      <c r="B40" s="39" t="s">
        <v>855</v>
      </c>
      <c r="C40" s="37" t="s">
        <v>649</v>
      </c>
      <c r="D40" s="37">
        <v>390</v>
      </c>
      <c r="E40" s="38">
        <v>3931.2584999999999</v>
      </c>
      <c r="F40" s="38">
        <v>2.3883026177241602</v>
      </c>
    </row>
    <row r="41" spans="1:6" x14ac:dyDescent="0.2">
      <c r="A41" s="37" t="s">
        <v>892</v>
      </c>
      <c r="B41" s="39" t="s">
        <v>893</v>
      </c>
      <c r="C41" s="37" t="s">
        <v>894</v>
      </c>
      <c r="D41" s="37">
        <v>321</v>
      </c>
      <c r="E41" s="38">
        <v>3693.87219</v>
      </c>
      <c r="F41" s="38">
        <v>2.2440866254191798</v>
      </c>
    </row>
    <row r="42" spans="1:6" x14ac:dyDescent="0.2">
      <c r="A42" s="37" t="s">
        <v>1060</v>
      </c>
      <c r="B42" s="39" t="s">
        <v>1061</v>
      </c>
      <c r="C42" s="37" t="s">
        <v>1062</v>
      </c>
      <c r="D42" s="37">
        <v>29</v>
      </c>
      <c r="E42" s="38">
        <v>3603.1165999999998</v>
      </c>
      <c r="F42" s="38">
        <v>2.1889511482761499</v>
      </c>
    </row>
    <row r="43" spans="1:6" x14ac:dyDescent="0.2">
      <c r="A43" s="37" t="s">
        <v>1007</v>
      </c>
      <c r="B43" s="39" t="s">
        <v>1008</v>
      </c>
      <c r="C43" s="37" t="s">
        <v>915</v>
      </c>
      <c r="D43" s="37">
        <v>30</v>
      </c>
      <c r="E43" s="38">
        <v>3426.8490000000002</v>
      </c>
      <c r="F43" s="38">
        <v>2.0818657529758999</v>
      </c>
    </row>
    <row r="44" spans="1:6" x14ac:dyDescent="0.2">
      <c r="A44" s="37" t="s">
        <v>1003</v>
      </c>
      <c r="B44" s="39" t="s">
        <v>1004</v>
      </c>
      <c r="C44" s="37" t="s">
        <v>888</v>
      </c>
      <c r="D44" s="37">
        <v>310</v>
      </c>
      <c r="E44" s="38">
        <v>3131.1518999999998</v>
      </c>
      <c r="F44" s="38">
        <v>1.9022250201206501</v>
      </c>
    </row>
    <row r="45" spans="1:6" x14ac:dyDescent="0.2">
      <c r="A45" s="37" t="s">
        <v>1063</v>
      </c>
      <c r="B45" s="39" t="s">
        <v>1064</v>
      </c>
      <c r="C45" s="37" t="s">
        <v>891</v>
      </c>
      <c r="D45" s="37">
        <v>338</v>
      </c>
      <c r="E45" s="38">
        <v>3028.93968</v>
      </c>
      <c r="F45" s="38">
        <v>1.8401294564253601</v>
      </c>
    </row>
    <row r="46" spans="1:6" x14ac:dyDescent="0.2">
      <c r="A46" s="37" t="s">
        <v>865</v>
      </c>
      <c r="B46" s="39" t="s">
        <v>866</v>
      </c>
      <c r="C46" s="37" t="s">
        <v>649</v>
      </c>
      <c r="D46" s="37">
        <v>300</v>
      </c>
      <c r="E46" s="38">
        <v>3024.768</v>
      </c>
      <c r="F46" s="38">
        <v>1.83759509388871</v>
      </c>
    </row>
    <row r="47" spans="1:6" x14ac:dyDescent="0.2">
      <c r="A47" s="37" t="s">
        <v>900</v>
      </c>
      <c r="B47" s="39" t="s">
        <v>901</v>
      </c>
      <c r="C47" s="37" t="s">
        <v>902</v>
      </c>
      <c r="D47" s="37">
        <v>250</v>
      </c>
      <c r="E47" s="38">
        <v>3021.6675</v>
      </c>
      <c r="F47" s="38">
        <v>1.8357114903896601</v>
      </c>
    </row>
    <row r="48" spans="1:6" x14ac:dyDescent="0.2">
      <c r="A48" s="37" t="s">
        <v>898</v>
      </c>
      <c r="B48" s="39" t="s">
        <v>899</v>
      </c>
      <c r="C48" s="37" t="s">
        <v>1273</v>
      </c>
      <c r="D48" s="37">
        <v>21</v>
      </c>
      <c r="E48" s="38">
        <v>2674.7637</v>
      </c>
      <c r="F48" s="38">
        <v>1.62496186564775</v>
      </c>
    </row>
    <row r="49" spans="1:6" x14ac:dyDescent="0.2">
      <c r="A49" s="37" t="s">
        <v>1046</v>
      </c>
      <c r="B49" s="39" t="s">
        <v>1047</v>
      </c>
      <c r="C49" s="37" t="s">
        <v>1048</v>
      </c>
      <c r="D49" s="37">
        <v>250</v>
      </c>
      <c r="E49" s="38">
        <v>2580.6975000000002</v>
      </c>
      <c r="F49" s="38">
        <v>1.5678151398093501</v>
      </c>
    </row>
    <row r="50" spans="1:6" x14ac:dyDescent="0.2">
      <c r="A50" s="37" t="s">
        <v>1049</v>
      </c>
      <c r="B50" s="39" t="s">
        <v>1050</v>
      </c>
      <c r="C50" s="37" t="s">
        <v>1048</v>
      </c>
      <c r="D50" s="37">
        <v>250</v>
      </c>
      <c r="E50" s="38">
        <v>2575.23</v>
      </c>
      <c r="F50" s="38">
        <v>1.5644935458306299</v>
      </c>
    </row>
    <row r="51" spans="1:6" x14ac:dyDescent="0.2">
      <c r="A51" s="37" t="s">
        <v>1051</v>
      </c>
      <c r="B51" s="39" t="s">
        <v>1052</v>
      </c>
      <c r="C51" s="37" t="s">
        <v>1048</v>
      </c>
      <c r="D51" s="37">
        <v>250</v>
      </c>
      <c r="E51" s="38">
        <v>2568.56</v>
      </c>
      <c r="F51" s="38">
        <v>1.5604414138072</v>
      </c>
    </row>
    <row r="52" spans="1:6" x14ac:dyDescent="0.2">
      <c r="A52" s="37" t="s">
        <v>1053</v>
      </c>
      <c r="B52" s="39" t="s">
        <v>1054</v>
      </c>
      <c r="C52" s="37" t="s">
        <v>649</v>
      </c>
      <c r="D52" s="37">
        <v>250</v>
      </c>
      <c r="E52" s="38">
        <v>2525.2750000000001</v>
      </c>
      <c r="F52" s="38">
        <v>1.5341450817781099</v>
      </c>
    </row>
    <row r="53" spans="1:6" x14ac:dyDescent="0.2">
      <c r="A53" s="37" t="s">
        <v>1055</v>
      </c>
      <c r="B53" s="39" t="s">
        <v>1056</v>
      </c>
      <c r="C53" s="37" t="s">
        <v>649</v>
      </c>
      <c r="D53" s="37">
        <v>250</v>
      </c>
      <c r="E53" s="38">
        <v>2515.3975</v>
      </c>
      <c r="F53" s="38">
        <v>1.5281443420387699</v>
      </c>
    </row>
    <row r="54" spans="1:6" x14ac:dyDescent="0.2">
      <c r="A54" s="37" t="s">
        <v>910</v>
      </c>
      <c r="B54" s="39" t="s">
        <v>911</v>
      </c>
      <c r="C54" s="37" t="s">
        <v>912</v>
      </c>
      <c r="D54" s="37">
        <v>22</v>
      </c>
      <c r="E54" s="38">
        <v>2500.1174000000001</v>
      </c>
      <c r="F54" s="38">
        <v>1.51886143611205</v>
      </c>
    </row>
    <row r="55" spans="1:6" x14ac:dyDescent="0.2">
      <c r="A55" s="37" t="s">
        <v>995</v>
      </c>
      <c r="B55" s="39" t="s">
        <v>996</v>
      </c>
      <c r="C55" s="37" t="s">
        <v>649</v>
      </c>
      <c r="D55" s="37">
        <v>230</v>
      </c>
      <c r="E55" s="38">
        <v>2334.3620000000001</v>
      </c>
      <c r="F55" s="38">
        <v>1.41816237098522</v>
      </c>
    </row>
    <row r="56" spans="1:6" x14ac:dyDescent="0.2">
      <c r="A56" s="37" t="s">
        <v>999</v>
      </c>
      <c r="B56" s="39" t="s">
        <v>1000</v>
      </c>
      <c r="C56" s="37" t="s">
        <v>649</v>
      </c>
      <c r="D56" s="37">
        <v>230</v>
      </c>
      <c r="E56" s="38">
        <v>2323.8371999999999</v>
      </c>
      <c r="F56" s="38">
        <v>1.41176838610963</v>
      </c>
    </row>
    <row r="57" spans="1:6" x14ac:dyDescent="0.2">
      <c r="A57" s="37" t="s">
        <v>1001</v>
      </c>
      <c r="B57" s="39" t="s">
        <v>1002</v>
      </c>
      <c r="C57" s="37" t="s">
        <v>649</v>
      </c>
      <c r="D57" s="37">
        <v>230</v>
      </c>
      <c r="E57" s="38">
        <v>2313.5861</v>
      </c>
      <c r="F57" s="38">
        <v>1.4055406783757001</v>
      </c>
    </row>
    <row r="58" spans="1:6" x14ac:dyDescent="0.2">
      <c r="A58" s="37" t="s">
        <v>878</v>
      </c>
      <c r="B58" s="39" t="s">
        <v>879</v>
      </c>
      <c r="C58" s="37" t="s">
        <v>862</v>
      </c>
      <c r="D58" s="37">
        <v>150</v>
      </c>
      <c r="E58" s="38">
        <v>2068.9380000000001</v>
      </c>
      <c r="F58" s="38">
        <v>1.2569130321267299</v>
      </c>
    </row>
    <row r="59" spans="1:6" x14ac:dyDescent="0.2">
      <c r="A59" s="37" t="s">
        <v>991</v>
      </c>
      <c r="B59" s="39" t="s">
        <v>992</v>
      </c>
      <c r="C59" s="37" t="s">
        <v>643</v>
      </c>
      <c r="D59" s="37">
        <v>200</v>
      </c>
      <c r="E59" s="38">
        <v>2016.7660000000001</v>
      </c>
      <c r="F59" s="38">
        <v>1.22521770500136</v>
      </c>
    </row>
    <row r="60" spans="1:6" x14ac:dyDescent="0.2">
      <c r="A60" s="37" t="s">
        <v>1057</v>
      </c>
      <c r="B60" s="39" t="s">
        <v>1058</v>
      </c>
      <c r="C60" s="37" t="s">
        <v>643</v>
      </c>
      <c r="D60" s="37">
        <v>200</v>
      </c>
      <c r="E60" s="38">
        <v>2008.9480000000001</v>
      </c>
      <c r="F60" s="38">
        <v>1.2204681445577099</v>
      </c>
    </row>
    <row r="61" spans="1:6" x14ac:dyDescent="0.2">
      <c r="A61" s="37" t="s">
        <v>895</v>
      </c>
      <c r="B61" s="39" t="s">
        <v>896</v>
      </c>
      <c r="C61" s="37" t="s">
        <v>897</v>
      </c>
      <c r="D61" s="37">
        <v>400</v>
      </c>
      <c r="E61" s="38">
        <v>1994.5219999999999</v>
      </c>
      <c r="F61" s="38">
        <v>1.21170411808545</v>
      </c>
    </row>
    <row r="62" spans="1:6" x14ac:dyDescent="0.2">
      <c r="A62" s="37" t="s">
        <v>1009</v>
      </c>
      <c r="B62" s="39" t="s">
        <v>1010</v>
      </c>
      <c r="C62" s="37" t="s">
        <v>915</v>
      </c>
      <c r="D62" s="37">
        <v>17</v>
      </c>
      <c r="E62" s="38">
        <v>1930.8905999999999</v>
      </c>
      <c r="F62" s="38">
        <v>1.1730470215883699</v>
      </c>
    </row>
    <row r="63" spans="1:6" x14ac:dyDescent="0.2">
      <c r="A63" s="37" t="s">
        <v>653</v>
      </c>
      <c r="B63" s="39" t="s">
        <v>654</v>
      </c>
      <c r="C63" s="37" t="s">
        <v>1273</v>
      </c>
      <c r="D63" s="37">
        <v>15</v>
      </c>
      <c r="E63" s="38">
        <v>1910.5454999999999</v>
      </c>
      <c r="F63" s="38">
        <v>1.16068704689125</v>
      </c>
    </row>
    <row r="64" spans="1:6" x14ac:dyDescent="0.2">
      <c r="A64" s="37" t="s">
        <v>1005</v>
      </c>
      <c r="B64" s="39" t="s">
        <v>1006</v>
      </c>
      <c r="C64" s="37" t="s">
        <v>1273</v>
      </c>
      <c r="D64" s="37">
        <v>160</v>
      </c>
      <c r="E64" s="38">
        <v>1677.4672</v>
      </c>
      <c r="F64" s="38">
        <v>1.01908823978541</v>
      </c>
    </row>
    <row r="65" spans="1:6" x14ac:dyDescent="0.2">
      <c r="A65" s="37" t="s">
        <v>863</v>
      </c>
      <c r="B65" s="39" t="s">
        <v>864</v>
      </c>
      <c r="C65" s="37" t="s">
        <v>862</v>
      </c>
      <c r="D65" s="37">
        <v>90</v>
      </c>
      <c r="E65" s="38">
        <v>1231.884</v>
      </c>
      <c r="F65" s="38">
        <v>0.74838929618403605</v>
      </c>
    </row>
    <row r="66" spans="1:6" x14ac:dyDescent="0.2">
      <c r="A66" s="37" t="s">
        <v>977</v>
      </c>
      <c r="B66" s="39" t="s">
        <v>978</v>
      </c>
      <c r="C66" s="37" t="s">
        <v>619</v>
      </c>
      <c r="D66" s="37">
        <v>40</v>
      </c>
      <c r="E66" s="38">
        <v>407.01119999999997</v>
      </c>
      <c r="F66" s="38">
        <v>0.247265834694679</v>
      </c>
    </row>
    <row r="67" spans="1:6" x14ac:dyDescent="0.2">
      <c r="A67" s="36" t="s">
        <v>149</v>
      </c>
      <c r="B67" s="37"/>
      <c r="C67" s="37"/>
      <c r="D67" s="37"/>
      <c r="E67" s="40">
        <f>SUM(E32:E66)</f>
        <v>104121.74615999998</v>
      </c>
      <c r="F67" s="40">
        <f>SUM(F32:F66)</f>
        <v>63.255631476774816</v>
      </c>
    </row>
    <row r="68" spans="1:6" x14ac:dyDescent="0.2">
      <c r="A68" s="37"/>
      <c r="B68" s="37"/>
      <c r="C68" s="37"/>
      <c r="D68" s="37"/>
      <c r="E68" s="38"/>
      <c r="F68" s="38"/>
    </row>
    <row r="69" spans="1:6" x14ac:dyDescent="0.2">
      <c r="A69" s="36" t="s">
        <v>677</v>
      </c>
      <c r="B69" s="37"/>
      <c r="C69" s="37"/>
      <c r="D69" s="37"/>
      <c r="E69" s="38"/>
      <c r="F69" s="38"/>
    </row>
    <row r="70" spans="1:6" x14ac:dyDescent="0.2">
      <c r="A70" s="37" t="s">
        <v>1065</v>
      </c>
      <c r="B70" s="39" t="s">
        <v>1066</v>
      </c>
      <c r="C70" s="37" t="s">
        <v>703</v>
      </c>
      <c r="D70" s="37">
        <v>900</v>
      </c>
      <c r="E70" s="38">
        <v>4104.9854999999998</v>
      </c>
      <c r="F70" s="38">
        <v>2.4938445577592301</v>
      </c>
    </row>
    <row r="71" spans="1:6" x14ac:dyDescent="0.2">
      <c r="A71" s="37" t="s">
        <v>678</v>
      </c>
      <c r="B71" s="39" t="s">
        <v>679</v>
      </c>
      <c r="C71" s="37" t="s">
        <v>664</v>
      </c>
      <c r="D71" s="37">
        <v>200</v>
      </c>
      <c r="E71" s="38">
        <v>970.51</v>
      </c>
      <c r="F71" s="38">
        <v>0.58960039730978697</v>
      </c>
    </row>
    <row r="72" spans="1:6" x14ac:dyDescent="0.2">
      <c r="A72" s="36" t="s">
        <v>149</v>
      </c>
      <c r="B72" s="37"/>
      <c r="C72" s="37"/>
      <c r="D72" s="37"/>
      <c r="E72" s="40">
        <f>SUM(E70:E71)</f>
        <v>5075.4955</v>
      </c>
      <c r="F72" s="40">
        <f>SUM(F70:F71)</f>
        <v>3.0834449550690168</v>
      </c>
    </row>
    <row r="73" spans="1:6" x14ac:dyDescent="0.2">
      <c r="A73" s="37"/>
      <c r="B73" s="37"/>
      <c r="C73" s="37"/>
      <c r="D73" s="37"/>
      <c r="E73" s="38"/>
      <c r="F73" s="38"/>
    </row>
    <row r="74" spans="1:6" x14ac:dyDescent="0.2">
      <c r="A74" s="36" t="s">
        <v>149</v>
      </c>
      <c r="B74" s="37"/>
      <c r="C74" s="37"/>
      <c r="D74" s="37"/>
      <c r="E74" s="40">
        <v>160106.05942999999</v>
      </c>
      <c r="F74" s="40">
        <v>97.267000084112752</v>
      </c>
    </row>
    <row r="75" spans="1:6" x14ac:dyDescent="0.2">
      <c r="A75" s="37"/>
      <c r="B75" s="37"/>
      <c r="C75" s="37"/>
      <c r="D75" s="37"/>
      <c r="E75" s="38"/>
      <c r="F75" s="38"/>
    </row>
    <row r="76" spans="1:6" x14ac:dyDescent="0.2">
      <c r="A76" s="36" t="s">
        <v>162</v>
      </c>
      <c r="B76" s="37"/>
      <c r="C76" s="37"/>
      <c r="D76" s="37"/>
      <c r="E76" s="40">
        <v>4498.6459039000001</v>
      </c>
      <c r="F76" s="40">
        <v>2.73</v>
      </c>
    </row>
    <row r="77" spans="1:6" x14ac:dyDescent="0.2">
      <c r="A77" s="37"/>
      <c r="B77" s="37"/>
      <c r="C77" s="37"/>
      <c r="D77" s="37"/>
      <c r="E77" s="38"/>
      <c r="F77" s="38"/>
    </row>
    <row r="78" spans="1:6" x14ac:dyDescent="0.2">
      <c r="A78" s="41" t="s">
        <v>163</v>
      </c>
      <c r="B78" s="34"/>
      <c r="C78" s="34"/>
      <c r="D78" s="34"/>
      <c r="E78" s="42">
        <v>164604.7059039</v>
      </c>
      <c r="F78" s="42">
        <f xml:space="preserve"> ROUND(SUM(F74:F77),2)</f>
        <v>100</v>
      </c>
    </row>
    <row r="79" spans="1:6" x14ac:dyDescent="0.2">
      <c r="A79" s="29" t="s">
        <v>732</v>
      </c>
      <c r="B79" s="54"/>
      <c r="C79" s="54"/>
      <c r="D79" s="54"/>
      <c r="E79" s="55"/>
      <c r="F79" s="55"/>
    </row>
    <row r="80" spans="1:6" x14ac:dyDescent="0.2">
      <c r="A80" s="29" t="s">
        <v>1274</v>
      </c>
      <c r="B80" s="54"/>
      <c r="C80" s="54"/>
      <c r="D80" s="54"/>
      <c r="E80" s="55"/>
      <c r="F80" s="55"/>
    </row>
    <row r="82" spans="1:4" x14ac:dyDescent="0.2">
      <c r="A82" s="29" t="s">
        <v>164</v>
      </c>
    </row>
    <row r="83" spans="1:4" x14ac:dyDescent="0.2">
      <c r="A83" s="29" t="s">
        <v>165</v>
      </c>
    </row>
    <row r="84" spans="1:4" x14ac:dyDescent="0.2">
      <c r="A84" s="29" t="s">
        <v>166</v>
      </c>
    </row>
    <row r="85" spans="1:4" x14ac:dyDescent="0.2">
      <c r="A85" s="31" t="s">
        <v>549</v>
      </c>
      <c r="D85" s="43">
        <v>11.794700000000001</v>
      </c>
    </row>
    <row r="86" spans="1:4" x14ac:dyDescent="0.2">
      <c r="A86" s="31" t="s">
        <v>916</v>
      </c>
      <c r="D86" s="43">
        <v>51.417099999999998</v>
      </c>
    </row>
    <row r="87" spans="1:4" x14ac:dyDescent="0.2">
      <c r="A87" s="31" t="s">
        <v>550</v>
      </c>
      <c r="D87" s="43">
        <v>11.513999999999999</v>
      </c>
    </row>
    <row r="88" spans="1:4" x14ac:dyDescent="0.2">
      <c r="A88" s="31" t="s">
        <v>917</v>
      </c>
      <c r="D88" s="43">
        <v>50.349499999999999</v>
      </c>
    </row>
    <row r="90" spans="1:4" x14ac:dyDescent="0.2">
      <c r="A90" s="29" t="s">
        <v>171</v>
      </c>
    </row>
    <row r="91" spans="1:4" x14ac:dyDescent="0.2">
      <c r="A91" s="31" t="s">
        <v>549</v>
      </c>
      <c r="D91" s="43">
        <v>11.8536</v>
      </c>
    </row>
    <row r="92" spans="1:4" x14ac:dyDescent="0.2">
      <c r="A92" s="31" t="s">
        <v>916</v>
      </c>
      <c r="D92" s="43">
        <v>53.666800000000002</v>
      </c>
    </row>
    <row r="93" spans="1:4" x14ac:dyDescent="0.2">
      <c r="A93" s="31" t="s">
        <v>550</v>
      </c>
      <c r="D93" s="43">
        <v>11.5083</v>
      </c>
    </row>
    <row r="94" spans="1:4" x14ac:dyDescent="0.2">
      <c r="A94" s="31" t="s">
        <v>917</v>
      </c>
      <c r="D94" s="43">
        <v>52.325499999999998</v>
      </c>
    </row>
    <row r="96" spans="1:4" x14ac:dyDescent="0.2">
      <c r="A96" s="29" t="s">
        <v>172</v>
      </c>
      <c r="D96" s="44"/>
    </row>
    <row r="98" spans="1:9" s="2" customFormat="1" ht="11.25" x14ac:dyDescent="0.2">
      <c r="A98" s="17" t="s">
        <v>547</v>
      </c>
      <c r="B98" s="45"/>
      <c r="C98" s="59" t="s">
        <v>551</v>
      </c>
      <c r="D98" s="60"/>
      <c r="E98" s="1"/>
      <c r="F98" s="1"/>
      <c r="H98" s="22"/>
      <c r="I98" s="1"/>
    </row>
    <row r="99" spans="1:9" s="2" customFormat="1" x14ac:dyDescent="0.2">
      <c r="A99" s="56"/>
      <c r="B99" s="57"/>
      <c r="C99" s="19" t="s">
        <v>552</v>
      </c>
      <c r="D99" s="19" t="s">
        <v>553</v>
      </c>
      <c r="E99" s="1"/>
      <c r="F99" s="1"/>
      <c r="H99" s="22"/>
      <c r="I99" s="1"/>
    </row>
    <row r="100" spans="1:9" s="2" customFormat="1" x14ac:dyDescent="0.2">
      <c r="A100" s="56" t="s">
        <v>549</v>
      </c>
      <c r="B100" s="57"/>
      <c r="C100" s="46">
        <v>0.325019259</v>
      </c>
      <c r="D100" s="46">
        <v>0.30112419600000001</v>
      </c>
      <c r="E100" s="1"/>
      <c r="F100" s="1"/>
      <c r="H100" s="22"/>
      <c r="I100" s="1"/>
    </row>
    <row r="101" spans="1:9" s="2" customFormat="1" x14ac:dyDescent="0.2">
      <c r="A101" s="56" t="s">
        <v>550</v>
      </c>
      <c r="B101" s="57"/>
      <c r="C101" s="46">
        <v>0.325019259</v>
      </c>
      <c r="D101" s="46">
        <v>0.30112419600000001</v>
      </c>
      <c r="E101" s="1"/>
      <c r="F101" s="1"/>
      <c r="H101" s="22"/>
      <c r="I101" s="1"/>
    </row>
    <row r="103" spans="1:9" x14ac:dyDescent="0.2">
      <c r="A103" s="29" t="s">
        <v>744</v>
      </c>
      <c r="D103" s="50">
        <v>2.6319488194784997</v>
      </c>
      <c r="E103" s="30" t="s">
        <v>745</v>
      </c>
    </row>
  </sheetData>
  <sortState ref="A32:I66">
    <sortCondition descending="1" ref="F32:F66"/>
  </sortState>
  <mergeCells count="5">
    <mergeCell ref="B1:E1"/>
    <mergeCell ref="C98:D98"/>
    <mergeCell ref="A99:B99"/>
    <mergeCell ref="A100:B100"/>
    <mergeCell ref="A101:B1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showGridLines="0" topLeftCell="A99" zoomScale="85" zoomScaleNormal="85" workbookViewId="0">
      <selection activeCell="A99" sqref="A99"/>
    </sheetView>
  </sheetViews>
  <sheetFormatPr defaultRowHeight="12.75" x14ac:dyDescent="0.2"/>
  <cols>
    <col min="1" max="1" width="38" style="31" customWidth="1"/>
    <col min="2" max="2" width="67" style="31" bestFit="1" customWidth="1"/>
    <col min="3" max="3" width="14.5703125" style="31" bestFit="1" customWidth="1"/>
    <col min="4" max="4" width="9.5703125" style="31" bestFit="1" customWidth="1"/>
    <col min="5" max="5" width="23.140625" style="30" bestFit="1" customWidth="1"/>
    <col min="6" max="6" width="15.7109375" style="30" bestFit="1" customWidth="1"/>
    <col min="7" max="16384" width="9.140625" style="31"/>
  </cols>
  <sheetData>
    <row r="1" spans="1:6" x14ac:dyDescent="0.2">
      <c r="A1" s="29"/>
      <c r="B1" s="58" t="s">
        <v>1067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837</v>
      </c>
      <c r="B8" s="39" t="s">
        <v>838</v>
      </c>
      <c r="C8" s="37" t="s">
        <v>597</v>
      </c>
      <c r="D8" s="37">
        <v>43</v>
      </c>
      <c r="E8" s="38">
        <v>21589.096000000001</v>
      </c>
      <c r="F8" s="38">
        <v>2.7094400101730498</v>
      </c>
    </row>
    <row r="9" spans="1:6" x14ac:dyDescent="0.2">
      <c r="A9" s="37" t="s">
        <v>806</v>
      </c>
      <c r="B9" s="39" t="s">
        <v>807</v>
      </c>
      <c r="C9" s="37" t="s">
        <v>610</v>
      </c>
      <c r="D9" s="37">
        <v>1850</v>
      </c>
      <c r="E9" s="38">
        <v>18785.695500000002</v>
      </c>
      <c r="F9" s="38">
        <v>2.3576121485877799</v>
      </c>
    </row>
    <row r="10" spans="1:6" x14ac:dyDescent="0.2">
      <c r="A10" s="37" t="s">
        <v>624</v>
      </c>
      <c r="B10" s="39" t="s">
        <v>625</v>
      </c>
      <c r="C10" s="37" t="s">
        <v>619</v>
      </c>
      <c r="D10" s="37">
        <v>1800</v>
      </c>
      <c r="E10" s="38">
        <v>17992.008000000002</v>
      </c>
      <c r="F10" s="38">
        <v>2.2580040562399399</v>
      </c>
    </row>
    <row r="11" spans="1:6" x14ac:dyDescent="0.2">
      <c r="A11" s="37" t="s">
        <v>608</v>
      </c>
      <c r="B11" s="39" t="s">
        <v>609</v>
      </c>
      <c r="C11" s="37" t="s">
        <v>610</v>
      </c>
      <c r="D11" s="37">
        <v>1750</v>
      </c>
      <c r="E11" s="38">
        <v>17695.422500000001</v>
      </c>
      <c r="F11" s="38">
        <v>2.22078245973877</v>
      </c>
    </row>
    <row r="12" spans="1:6" x14ac:dyDescent="0.2">
      <c r="A12" s="37" t="s">
        <v>617</v>
      </c>
      <c r="B12" s="39" t="s">
        <v>618</v>
      </c>
      <c r="C12" s="37" t="s">
        <v>619</v>
      </c>
      <c r="D12" s="37">
        <v>1300</v>
      </c>
      <c r="E12" s="38">
        <v>12991.666999999999</v>
      </c>
      <c r="F12" s="38">
        <v>1.6304593007805801</v>
      </c>
    </row>
    <row r="13" spans="1:6" x14ac:dyDescent="0.2">
      <c r="A13" s="37" t="s">
        <v>823</v>
      </c>
      <c r="B13" s="39" t="s">
        <v>824</v>
      </c>
      <c r="C13" s="37" t="s">
        <v>825</v>
      </c>
      <c r="D13" s="37">
        <v>950</v>
      </c>
      <c r="E13" s="38">
        <v>11023.306</v>
      </c>
      <c r="F13" s="38">
        <v>1.3834292237516801</v>
      </c>
    </row>
    <row r="14" spans="1:6" x14ac:dyDescent="0.2">
      <c r="A14" s="37" t="s">
        <v>605</v>
      </c>
      <c r="B14" s="39" t="s">
        <v>606</v>
      </c>
      <c r="C14" s="37" t="s">
        <v>607</v>
      </c>
      <c r="D14" s="37">
        <v>1100</v>
      </c>
      <c r="E14" s="38">
        <v>10978.704</v>
      </c>
      <c r="F14" s="38">
        <v>1.37783165526926</v>
      </c>
    </row>
    <row r="15" spans="1:6" x14ac:dyDescent="0.2">
      <c r="A15" s="37" t="s">
        <v>852</v>
      </c>
      <c r="B15" s="39" t="s">
        <v>853</v>
      </c>
      <c r="C15" s="37" t="s">
        <v>610</v>
      </c>
      <c r="D15" s="37">
        <v>1050</v>
      </c>
      <c r="E15" s="38">
        <v>10514.458500000001</v>
      </c>
      <c r="F15" s="38">
        <v>1.3195686630512</v>
      </c>
    </row>
    <row r="16" spans="1:6" x14ac:dyDescent="0.2">
      <c r="A16" s="37" t="s">
        <v>1068</v>
      </c>
      <c r="B16" s="39" t="s">
        <v>1069</v>
      </c>
      <c r="C16" s="37" t="s">
        <v>594</v>
      </c>
      <c r="D16" s="37">
        <v>1000</v>
      </c>
      <c r="E16" s="38">
        <v>10130.870000000001</v>
      </c>
      <c r="F16" s="38">
        <v>1.2714281559478799</v>
      </c>
    </row>
    <row r="17" spans="1:6" x14ac:dyDescent="0.2">
      <c r="A17" s="37" t="s">
        <v>1070</v>
      </c>
      <c r="B17" s="39" t="s">
        <v>1071</v>
      </c>
      <c r="C17" s="37" t="s">
        <v>594</v>
      </c>
      <c r="D17" s="37">
        <v>1000</v>
      </c>
      <c r="E17" s="38">
        <v>10116.86</v>
      </c>
      <c r="F17" s="38">
        <v>1.26966989545645</v>
      </c>
    </row>
    <row r="18" spans="1:6" x14ac:dyDescent="0.2">
      <c r="A18" s="37" t="s">
        <v>598</v>
      </c>
      <c r="B18" s="39" t="s">
        <v>599</v>
      </c>
      <c r="C18" s="37" t="s">
        <v>600</v>
      </c>
      <c r="D18" s="37">
        <v>1000</v>
      </c>
      <c r="E18" s="38">
        <v>10054.08</v>
      </c>
      <c r="F18" s="38">
        <v>1.2617909808488801</v>
      </c>
    </row>
    <row r="19" spans="1:6" x14ac:dyDescent="0.2">
      <c r="A19" s="37" t="s">
        <v>828</v>
      </c>
      <c r="B19" s="39" t="s">
        <v>829</v>
      </c>
      <c r="C19" s="37" t="s">
        <v>619</v>
      </c>
      <c r="D19" s="37">
        <v>1340</v>
      </c>
      <c r="E19" s="38">
        <v>9718.0954000000002</v>
      </c>
      <c r="F19" s="38">
        <v>1.21962478185463</v>
      </c>
    </row>
    <row r="20" spans="1:6" x14ac:dyDescent="0.2">
      <c r="A20" s="37" t="s">
        <v>1072</v>
      </c>
      <c r="B20" s="39" t="s">
        <v>1073</v>
      </c>
      <c r="C20" s="37" t="s">
        <v>597</v>
      </c>
      <c r="D20" s="37">
        <v>19</v>
      </c>
      <c r="E20" s="38">
        <v>9539.3680000000004</v>
      </c>
      <c r="F20" s="38">
        <v>1.19719442309972</v>
      </c>
    </row>
    <row r="21" spans="1:6" x14ac:dyDescent="0.2">
      <c r="A21" s="37" t="s">
        <v>1074</v>
      </c>
      <c r="B21" s="39" t="s">
        <v>1075</v>
      </c>
      <c r="C21" s="37" t="s">
        <v>597</v>
      </c>
      <c r="D21" s="37">
        <v>18</v>
      </c>
      <c r="E21" s="38">
        <v>9014.0759999999991</v>
      </c>
      <c r="F21" s="38">
        <v>1.1312700712035699</v>
      </c>
    </row>
    <row r="22" spans="1:6" x14ac:dyDescent="0.2">
      <c r="A22" s="37" t="s">
        <v>1030</v>
      </c>
      <c r="B22" s="39" t="s">
        <v>1031</v>
      </c>
      <c r="C22" s="37" t="s">
        <v>820</v>
      </c>
      <c r="D22" s="37">
        <v>890</v>
      </c>
      <c r="E22" s="38">
        <v>8988.4748999999993</v>
      </c>
      <c r="F22" s="38">
        <v>1.1280571231188301</v>
      </c>
    </row>
    <row r="23" spans="1:6" x14ac:dyDescent="0.2">
      <c r="A23" s="37" t="s">
        <v>804</v>
      </c>
      <c r="B23" s="39" t="s">
        <v>805</v>
      </c>
      <c r="C23" s="37" t="s">
        <v>610</v>
      </c>
      <c r="D23" s="37">
        <v>850</v>
      </c>
      <c r="E23" s="38">
        <v>8599.2544999999991</v>
      </c>
      <c r="F23" s="38">
        <v>1.0792098103579999</v>
      </c>
    </row>
    <row r="24" spans="1:6" x14ac:dyDescent="0.2">
      <c r="A24" s="37" t="s">
        <v>1076</v>
      </c>
      <c r="B24" s="39" t="s">
        <v>1077</v>
      </c>
      <c r="C24" s="37" t="s">
        <v>834</v>
      </c>
      <c r="D24" s="37">
        <v>800</v>
      </c>
      <c r="E24" s="38">
        <v>8111.0959999999995</v>
      </c>
      <c r="F24" s="38">
        <v>1.0179457272668799</v>
      </c>
    </row>
    <row r="25" spans="1:6" x14ac:dyDescent="0.2">
      <c r="A25" s="37" t="s">
        <v>1078</v>
      </c>
      <c r="B25" s="39" t="s">
        <v>1079</v>
      </c>
      <c r="C25" s="37" t="s">
        <v>610</v>
      </c>
      <c r="D25" s="37">
        <v>800</v>
      </c>
      <c r="E25" s="38">
        <v>8035.8</v>
      </c>
      <c r="F25" s="38">
        <v>1.0084960497534801</v>
      </c>
    </row>
    <row r="26" spans="1:6" x14ac:dyDescent="0.2">
      <c r="A26" s="37" t="s">
        <v>1080</v>
      </c>
      <c r="B26" s="39" t="s">
        <v>1081</v>
      </c>
      <c r="C26" s="37" t="s">
        <v>834</v>
      </c>
      <c r="D26" s="37">
        <v>750</v>
      </c>
      <c r="E26" s="38">
        <v>7553.3774999999996</v>
      </c>
      <c r="F26" s="38">
        <v>0.94795183691067297</v>
      </c>
    </row>
    <row r="27" spans="1:6" x14ac:dyDescent="0.2">
      <c r="A27" s="37" t="s">
        <v>1082</v>
      </c>
      <c r="B27" s="39" t="s">
        <v>1083</v>
      </c>
      <c r="C27" s="37" t="s">
        <v>628</v>
      </c>
      <c r="D27" s="37">
        <v>750</v>
      </c>
      <c r="E27" s="38">
        <v>7480.9724999999999</v>
      </c>
      <c r="F27" s="38">
        <v>0.93886498103043703</v>
      </c>
    </row>
    <row r="28" spans="1:6" x14ac:dyDescent="0.2">
      <c r="A28" s="37" t="s">
        <v>1084</v>
      </c>
      <c r="B28" s="39" t="s">
        <v>1085</v>
      </c>
      <c r="C28" s="37" t="s">
        <v>825</v>
      </c>
      <c r="D28" s="37">
        <v>650</v>
      </c>
      <c r="E28" s="38">
        <v>7228.7865000000002</v>
      </c>
      <c r="F28" s="38">
        <v>0.90721553918231601</v>
      </c>
    </row>
    <row r="29" spans="1:6" x14ac:dyDescent="0.2">
      <c r="A29" s="37" t="s">
        <v>923</v>
      </c>
      <c r="B29" s="39" t="s">
        <v>924</v>
      </c>
      <c r="C29" s="37" t="s">
        <v>925</v>
      </c>
      <c r="D29" s="37">
        <v>590</v>
      </c>
      <c r="E29" s="38">
        <v>6251.9467999999997</v>
      </c>
      <c r="F29" s="38">
        <v>0.78462177394520605</v>
      </c>
    </row>
    <row r="30" spans="1:6" x14ac:dyDescent="0.2">
      <c r="A30" s="37" t="s">
        <v>939</v>
      </c>
      <c r="B30" s="39" t="s">
        <v>940</v>
      </c>
      <c r="C30" s="37" t="s">
        <v>597</v>
      </c>
      <c r="D30" s="37">
        <v>11</v>
      </c>
      <c r="E30" s="38">
        <v>5515.2295000000004</v>
      </c>
      <c r="F30" s="38">
        <v>0.69216346402770601</v>
      </c>
    </row>
    <row r="31" spans="1:6" x14ac:dyDescent="0.2">
      <c r="A31" s="37" t="s">
        <v>1086</v>
      </c>
      <c r="B31" s="39" t="s">
        <v>1087</v>
      </c>
      <c r="C31" s="37" t="s">
        <v>619</v>
      </c>
      <c r="D31" s="37">
        <v>500</v>
      </c>
      <c r="E31" s="38">
        <v>5222.6450000000004</v>
      </c>
      <c r="F31" s="38">
        <v>0.65544399459478098</v>
      </c>
    </row>
    <row r="32" spans="1:6" x14ac:dyDescent="0.2">
      <c r="A32" s="37" t="s">
        <v>1026</v>
      </c>
      <c r="B32" s="39" t="s">
        <v>1027</v>
      </c>
      <c r="C32" s="37" t="s">
        <v>610</v>
      </c>
      <c r="D32" s="37">
        <v>500</v>
      </c>
      <c r="E32" s="38">
        <v>5097.17</v>
      </c>
      <c r="F32" s="38">
        <v>0.63969683291295498</v>
      </c>
    </row>
    <row r="33" spans="1:6" x14ac:dyDescent="0.2">
      <c r="A33" s="37" t="s">
        <v>808</v>
      </c>
      <c r="B33" s="39" t="s">
        <v>809</v>
      </c>
      <c r="C33" s="37" t="s">
        <v>610</v>
      </c>
      <c r="D33" s="37">
        <v>500</v>
      </c>
      <c r="E33" s="38">
        <v>5058.3850000000002</v>
      </c>
      <c r="F33" s="38">
        <v>0.63482930021058703</v>
      </c>
    </row>
    <row r="34" spans="1:6" x14ac:dyDescent="0.2">
      <c r="A34" s="37" t="s">
        <v>802</v>
      </c>
      <c r="B34" s="39" t="s">
        <v>803</v>
      </c>
      <c r="C34" s="37" t="s">
        <v>607</v>
      </c>
      <c r="D34" s="37">
        <v>200</v>
      </c>
      <c r="E34" s="38">
        <v>5033.92</v>
      </c>
      <c r="F34" s="38">
        <v>0.63175893312116005</v>
      </c>
    </row>
    <row r="35" spans="1:6" x14ac:dyDescent="0.2">
      <c r="A35" s="37" t="s">
        <v>928</v>
      </c>
      <c r="B35" s="39" t="s">
        <v>929</v>
      </c>
      <c r="C35" s="37" t="s">
        <v>607</v>
      </c>
      <c r="D35" s="37">
        <v>500</v>
      </c>
      <c r="E35" s="38">
        <v>4992.2299999999996</v>
      </c>
      <c r="F35" s="38">
        <v>0.62652682178013297</v>
      </c>
    </row>
    <row r="36" spans="1:6" x14ac:dyDescent="0.2">
      <c r="A36" s="37" t="s">
        <v>951</v>
      </c>
      <c r="B36" s="39" t="s">
        <v>952</v>
      </c>
      <c r="C36" s="37" t="s">
        <v>600</v>
      </c>
      <c r="D36" s="37">
        <v>450</v>
      </c>
      <c r="E36" s="38">
        <v>4534.1234999999997</v>
      </c>
      <c r="F36" s="38">
        <v>0.56903427646835503</v>
      </c>
    </row>
    <row r="37" spans="1:6" x14ac:dyDescent="0.2">
      <c r="A37" s="37" t="s">
        <v>1088</v>
      </c>
      <c r="B37" s="39" t="s">
        <v>1089</v>
      </c>
      <c r="C37" s="37" t="s">
        <v>610</v>
      </c>
      <c r="D37" s="37">
        <v>450</v>
      </c>
      <c r="E37" s="38">
        <v>4505.9084999999995</v>
      </c>
      <c r="F37" s="38">
        <v>0.56549328290905798</v>
      </c>
    </row>
    <row r="38" spans="1:6" x14ac:dyDescent="0.2">
      <c r="A38" s="37" t="s">
        <v>1090</v>
      </c>
      <c r="B38" s="39" t="s">
        <v>1091</v>
      </c>
      <c r="C38" s="37" t="s">
        <v>841</v>
      </c>
      <c r="D38" s="37">
        <v>400</v>
      </c>
      <c r="E38" s="38">
        <v>4020.712</v>
      </c>
      <c r="F38" s="38">
        <v>0.50460093197894396</v>
      </c>
    </row>
    <row r="39" spans="1:6" x14ac:dyDescent="0.2">
      <c r="A39" s="37" t="s">
        <v>846</v>
      </c>
      <c r="B39" s="39" t="s">
        <v>847</v>
      </c>
      <c r="C39" s="37" t="s">
        <v>600</v>
      </c>
      <c r="D39" s="37">
        <v>370</v>
      </c>
      <c r="E39" s="38">
        <v>3754.4492</v>
      </c>
      <c r="F39" s="38">
        <v>0.471184846213208</v>
      </c>
    </row>
    <row r="40" spans="1:6" x14ac:dyDescent="0.2">
      <c r="A40" s="37" t="s">
        <v>919</v>
      </c>
      <c r="B40" s="39" t="s">
        <v>920</v>
      </c>
      <c r="C40" s="37" t="s">
        <v>594</v>
      </c>
      <c r="D40" s="37">
        <v>350</v>
      </c>
      <c r="E40" s="38">
        <v>3539.634</v>
      </c>
      <c r="F40" s="38">
        <v>0.44422545441313799</v>
      </c>
    </row>
    <row r="41" spans="1:6" x14ac:dyDescent="0.2">
      <c r="A41" s="37" t="s">
        <v>832</v>
      </c>
      <c r="B41" s="39" t="s">
        <v>833</v>
      </c>
      <c r="C41" s="37" t="s">
        <v>834</v>
      </c>
      <c r="D41" s="37">
        <v>350</v>
      </c>
      <c r="E41" s="38">
        <v>3524.3494999999998</v>
      </c>
      <c r="F41" s="38">
        <v>0.44230724367214702</v>
      </c>
    </row>
    <row r="42" spans="1:6" x14ac:dyDescent="0.2">
      <c r="A42" s="37" t="s">
        <v>835</v>
      </c>
      <c r="B42" s="39" t="s">
        <v>836</v>
      </c>
      <c r="C42" s="37" t="s">
        <v>597</v>
      </c>
      <c r="D42" s="37">
        <v>7</v>
      </c>
      <c r="E42" s="38">
        <v>3517.2024999999999</v>
      </c>
      <c r="F42" s="38">
        <v>0.44141029237077201</v>
      </c>
    </row>
    <row r="43" spans="1:6" x14ac:dyDescent="0.2">
      <c r="A43" s="37" t="s">
        <v>818</v>
      </c>
      <c r="B43" s="39" t="s">
        <v>819</v>
      </c>
      <c r="C43" s="37" t="s">
        <v>820</v>
      </c>
      <c r="D43" s="37">
        <v>300</v>
      </c>
      <c r="E43" s="38">
        <v>3018.489</v>
      </c>
      <c r="F43" s="38">
        <v>0.37882155264246498</v>
      </c>
    </row>
    <row r="44" spans="1:6" x14ac:dyDescent="0.2">
      <c r="A44" s="37" t="s">
        <v>814</v>
      </c>
      <c r="B44" s="39" t="s">
        <v>815</v>
      </c>
      <c r="C44" s="37" t="s">
        <v>610</v>
      </c>
      <c r="D44" s="37">
        <v>286</v>
      </c>
      <c r="E44" s="38">
        <v>2863.93822</v>
      </c>
      <c r="F44" s="38">
        <v>0.35942536917394702</v>
      </c>
    </row>
    <row r="45" spans="1:6" x14ac:dyDescent="0.2">
      <c r="A45" s="37" t="s">
        <v>1092</v>
      </c>
      <c r="B45" s="39" t="s">
        <v>1093</v>
      </c>
      <c r="C45" s="37" t="s">
        <v>610</v>
      </c>
      <c r="D45" s="37">
        <v>250</v>
      </c>
      <c r="E45" s="38">
        <v>2536.875</v>
      </c>
      <c r="F45" s="38">
        <v>0.318378806866566</v>
      </c>
    </row>
    <row r="46" spans="1:6" x14ac:dyDescent="0.2">
      <c r="A46" s="37" t="s">
        <v>1032</v>
      </c>
      <c r="B46" s="39" t="s">
        <v>1033</v>
      </c>
      <c r="C46" s="37" t="s">
        <v>610</v>
      </c>
      <c r="D46" s="37">
        <v>202</v>
      </c>
      <c r="E46" s="38">
        <v>2048.2880799999998</v>
      </c>
      <c r="F46" s="38">
        <v>0.25706095689752501</v>
      </c>
    </row>
    <row r="47" spans="1:6" x14ac:dyDescent="0.2">
      <c r="A47" s="37" t="s">
        <v>816</v>
      </c>
      <c r="B47" s="39" t="s">
        <v>817</v>
      </c>
      <c r="C47" s="37" t="s">
        <v>610</v>
      </c>
      <c r="D47" s="37">
        <v>180</v>
      </c>
      <c r="E47" s="38">
        <v>1840.4387999999999</v>
      </c>
      <c r="F47" s="38">
        <v>0.23097579078785299</v>
      </c>
    </row>
    <row r="48" spans="1:6" x14ac:dyDescent="0.2">
      <c r="A48" s="37" t="s">
        <v>1036</v>
      </c>
      <c r="B48" s="39" t="s">
        <v>1037</v>
      </c>
      <c r="C48" s="37" t="s">
        <v>610</v>
      </c>
      <c r="D48" s="37">
        <v>160</v>
      </c>
      <c r="E48" s="38">
        <v>1624.9936</v>
      </c>
      <c r="F48" s="38">
        <v>0.20393733374084499</v>
      </c>
    </row>
    <row r="49" spans="1:6" x14ac:dyDescent="0.2">
      <c r="A49" s="37" t="s">
        <v>926</v>
      </c>
      <c r="B49" s="39" t="s">
        <v>927</v>
      </c>
      <c r="C49" s="37" t="s">
        <v>597</v>
      </c>
      <c r="D49" s="37">
        <v>3</v>
      </c>
      <c r="E49" s="38">
        <v>1504.1534999999999</v>
      </c>
      <c r="F49" s="38">
        <v>0.188771853825738</v>
      </c>
    </row>
    <row r="50" spans="1:6" x14ac:dyDescent="0.2">
      <c r="A50" s="37" t="s">
        <v>1094</v>
      </c>
      <c r="B50" s="39" t="s">
        <v>1095</v>
      </c>
      <c r="C50" s="37" t="s">
        <v>1096</v>
      </c>
      <c r="D50" s="37">
        <v>140</v>
      </c>
      <c r="E50" s="38">
        <v>1438.0044</v>
      </c>
      <c r="F50" s="38">
        <v>0.18047011584759701</v>
      </c>
    </row>
    <row r="51" spans="1:6" x14ac:dyDescent="0.2">
      <c r="A51" s="37" t="s">
        <v>1097</v>
      </c>
      <c r="B51" s="39" t="s">
        <v>1098</v>
      </c>
      <c r="C51" s="37" t="s">
        <v>607</v>
      </c>
      <c r="D51" s="37">
        <v>100</v>
      </c>
      <c r="E51" s="38">
        <v>1031.4670000000001</v>
      </c>
      <c r="F51" s="38">
        <v>0.12944951279910799</v>
      </c>
    </row>
    <row r="52" spans="1:6" x14ac:dyDescent="0.2">
      <c r="A52" s="37" t="s">
        <v>1099</v>
      </c>
      <c r="B52" s="39" t="s">
        <v>1100</v>
      </c>
      <c r="C52" s="37" t="s">
        <v>749</v>
      </c>
      <c r="D52" s="37">
        <v>99</v>
      </c>
      <c r="E52" s="38">
        <v>1008.68427</v>
      </c>
      <c r="F52" s="38">
        <v>0.12659027125407199</v>
      </c>
    </row>
    <row r="53" spans="1:6" x14ac:dyDescent="0.2">
      <c r="A53" s="37" t="s">
        <v>953</v>
      </c>
      <c r="B53" s="39" t="s">
        <v>954</v>
      </c>
      <c r="C53" s="37" t="s">
        <v>610</v>
      </c>
      <c r="D53" s="37">
        <v>50</v>
      </c>
      <c r="E53" s="38">
        <v>505.60050000000001</v>
      </c>
      <c r="F53" s="38">
        <v>6.3453060927771004E-2</v>
      </c>
    </row>
    <row r="54" spans="1:6" x14ac:dyDescent="0.2">
      <c r="A54" s="37" t="s">
        <v>629</v>
      </c>
      <c r="B54" s="39" t="s">
        <v>630</v>
      </c>
      <c r="C54" s="37" t="s">
        <v>631</v>
      </c>
      <c r="D54" s="37">
        <v>50</v>
      </c>
      <c r="E54" s="38">
        <v>501.4325</v>
      </c>
      <c r="F54" s="38">
        <v>6.2929975294060303E-2</v>
      </c>
    </row>
    <row r="55" spans="1:6" x14ac:dyDescent="0.2">
      <c r="A55" s="37" t="s">
        <v>1101</v>
      </c>
      <c r="B55" s="39" t="s">
        <v>1102</v>
      </c>
      <c r="C55" s="37" t="s">
        <v>825</v>
      </c>
      <c r="D55" s="37">
        <v>500</v>
      </c>
      <c r="E55" s="38">
        <v>501.07900000000001</v>
      </c>
      <c r="F55" s="38">
        <v>6.28856109055006E-2</v>
      </c>
    </row>
    <row r="56" spans="1:6" x14ac:dyDescent="0.2">
      <c r="A56" s="37" t="s">
        <v>1103</v>
      </c>
      <c r="B56" s="39" t="s">
        <v>1104</v>
      </c>
      <c r="C56" s="37" t="s">
        <v>634</v>
      </c>
      <c r="D56" s="37">
        <v>10</v>
      </c>
      <c r="E56" s="38">
        <v>100.1662</v>
      </c>
      <c r="F56" s="51" t="s">
        <v>976</v>
      </c>
    </row>
    <row r="57" spans="1:6" x14ac:dyDescent="0.2">
      <c r="A57" s="36" t="s">
        <v>149</v>
      </c>
      <c r="B57" s="37"/>
      <c r="C57" s="37"/>
      <c r="D57" s="37"/>
      <c r="E57" s="40">
        <f>SUM(E8:E56)</f>
        <v>321232.98437000002</v>
      </c>
      <c r="F57" s="40">
        <f>SUM(F8:F56)</f>
        <v>40.302294553205201</v>
      </c>
    </row>
    <row r="58" spans="1:6" x14ac:dyDescent="0.2">
      <c r="A58" s="37"/>
      <c r="B58" s="37"/>
      <c r="C58" s="37"/>
      <c r="D58" s="37"/>
      <c r="E58" s="38"/>
      <c r="F58" s="38"/>
    </row>
    <row r="59" spans="1:6" x14ac:dyDescent="0.2">
      <c r="A59" s="36" t="s">
        <v>637</v>
      </c>
      <c r="B59" s="37"/>
      <c r="C59" s="37"/>
      <c r="D59" s="37"/>
      <c r="E59" s="38"/>
      <c r="F59" s="38"/>
    </row>
    <row r="60" spans="1:6" x14ac:dyDescent="0.2">
      <c r="A60" s="37" t="s">
        <v>913</v>
      </c>
      <c r="B60" s="39" t="s">
        <v>914</v>
      </c>
      <c r="C60" s="37" t="s">
        <v>915</v>
      </c>
      <c r="D60" s="37">
        <v>3160</v>
      </c>
      <c r="E60" s="38">
        <v>39803.296799999996</v>
      </c>
      <c r="F60" s="38">
        <v>4.9953293499048197</v>
      </c>
    </row>
    <row r="61" spans="1:6" x14ac:dyDescent="0.2">
      <c r="A61" s="37" t="s">
        <v>895</v>
      </c>
      <c r="B61" s="39" t="s">
        <v>896</v>
      </c>
      <c r="C61" s="37" t="s">
        <v>897</v>
      </c>
      <c r="D61" s="37">
        <v>5720</v>
      </c>
      <c r="E61" s="38">
        <v>28521.6646</v>
      </c>
      <c r="F61" s="38">
        <v>3.5794800867982701</v>
      </c>
    </row>
    <row r="62" spans="1:6" x14ac:dyDescent="0.2">
      <c r="A62" s="37" t="s">
        <v>1059</v>
      </c>
      <c r="B62" s="39" t="s">
        <v>1012</v>
      </c>
      <c r="C62" s="37" t="s">
        <v>649</v>
      </c>
      <c r="D62" s="37">
        <v>214</v>
      </c>
      <c r="E62" s="38">
        <v>27381.834999999999</v>
      </c>
      <c r="F62" s="38">
        <v>3.4364310252247998</v>
      </c>
    </row>
    <row r="63" spans="1:6" x14ac:dyDescent="0.2">
      <c r="A63" s="37" t="s">
        <v>858</v>
      </c>
      <c r="B63" s="39" t="s">
        <v>859</v>
      </c>
      <c r="C63" s="37" t="s">
        <v>649</v>
      </c>
      <c r="D63" s="37">
        <v>2225</v>
      </c>
      <c r="E63" s="38">
        <v>22365.544249999999</v>
      </c>
      <c r="F63" s="38">
        <v>2.8068845698886902</v>
      </c>
    </row>
    <row r="64" spans="1:6" x14ac:dyDescent="0.2">
      <c r="A64" s="37" t="s">
        <v>898</v>
      </c>
      <c r="B64" s="39" t="s">
        <v>899</v>
      </c>
      <c r="C64" s="37" t="s">
        <v>1273</v>
      </c>
      <c r="D64" s="37">
        <v>170</v>
      </c>
      <c r="E64" s="38">
        <v>21652.848999999998</v>
      </c>
      <c r="F64" s="38">
        <v>2.7174410366620001</v>
      </c>
    </row>
    <row r="65" spans="1:6" x14ac:dyDescent="0.2">
      <c r="A65" s="37" t="s">
        <v>1060</v>
      </c>
      <c r="B65" s="39" t="s">
        <v>1061</v>
      </c>
      <c r="C65" s="37" t="s">
        <v>1062</v>
      </c>
      <c r="D65" s="37">
        <v>171</v>
      </c>
      <c r="E65" s="38">
        <v>21245.963400000001</v>
      </c>
      <c r="F65" s="38">
        <v>2.6663767343770299</v>
      </c>
    </row>
    <row r="66" spans="1:6" x14ac:dyDescent="0.2">
      <c r="A66" s="37" t="s">
        <v>1042</v>
      </c>
      <c r="B66" s="39" t="s">
        <v>1043</v>
      </c>
      <c r="C66" s="37" t="s">
        <v>607</v>
      </c>
      <c r="D66" s="37">
        <v>1950</v>
      </c>
      <c r="E66" s="38">
        <v>19746.987000000001</v>
      </c>
      <c r="F66" s="38">
        <v>2.4782546086305302</v>
      </c>
    </row>
    <row r="67" spans="1:6" x14ac:dyDescent="0.2">
      <c r="A67" s="37" t="s">
        <v>653</v>
      </c>
      <c r="B67" s="39" t="s">
        <v>654</v>
      </c>
      <c r="C67" s="37" t="s">
        <v>1273</v>
      </c>
      <c r="D67" s="37">
        <v>155</v>
      </c>
      <c r="E67" s="38">
        <v>19742.303500000002</v>
      </c>
      <c r="F67" s="38">
        <v>2.47766682754476</v>
      </c>
    </row>
    <row r="68" spans="1:6" x14ac:dyDescent="0.2">
      <c r="A68" s="37" t="s">
        <v>863</v>
      </c>
      <c r="B68" s="39" t="s">
        <v>864</v>
      </c>
      <c r="C68" s="37" t="s">
        <v>862</v>
      </c>
      <c r="D68" s="37">
        <v>1430</v>
      </c>
      <c r="E68" s="38">
        <v>19573.268</v>
      </c>
      <c r="F68" s="38">
        <v>2.4564528060387398</v>
      </c>
    </row>
    <row r="69" spans="1:6" x14ac:dyDescent="0.2">
      <c r="A69" s="37" t="s">
        <v>647</v>
      </c>
      <c r="B69" s="39" t="s">
        <v>648</v>
      </c>
      <c r="C69" s="37" t="s">
        <v>649</v>
      </c>
      <c r="D69" s="37">
        <v>150</v>
      </c>
      <c r="E69" s="38">
        <v>19161.345000000001</v>
      </c>
      <c r="F69" s="38">
        <v>2.40475630807929</v>
      </c>
    </row>
    <row r="70" spans="1:6" x14ac:dyDescent="0.2">
      <c r="A70" s="37" t="s">
        <v>892</v>
      </c>
      <c r="B70" s="39" t="s">
        <v>893</v>
      </c>
      <c r="C70" s="37" t="s">
        <v>894</v>
      </c>
      <c r="D70" s="37">
        <v>1641</v>
      </c>
      <c r="E70" s="38">
        <v>18883.626990000001</v>
      </c>
      <c r="F70" s="38">
        <v>2.3699025889685101</v>
      </c>
    </row>
    <row r="71" spans="1:6" x14ac:dyDescent="0.2">
      <c r="A71" s="37" t="s">
        <v>865</v>
      </c>
      <c r="B71" s="39" t="s">
        <v>866</v>
      </c>
      <c r="C71" s="37" t="s">
        <v>649</v>
      </c>
      <c r="D71" s="37">
        <v>1800</v>
      </c>
      <c r="E71" s="38">
        <v>18148.608</v>
      </c>
      <c r="F71" s="38">
        <v>2.2776574176216799</v>
      </c>
    </row>
    <row r="72" spans="1:6" x14ac:dyDescent="0.2">
      <c r="A72" s="37" t="s">
        <v>878</v>
      </c>
      <c r="B72" s="39" t="s">
        <v>879</v>
      </c>
      <c r="C72" s="37" t="s">
        <v>862</v>
      </c>
      <c r="D72" s="37">
        <v>980</v>
      </c>
      <c r="E72" s="38">
        <v>13517.061600000001</v>
      </c>
      <c r="F72" s="38">
        <v>1.69639652901695</v>
      </c>
    </row>
    <row r="73" spans="1:6" x14ac:dyDescent="0.2">
      <c r="A73" s="37" t="s">
        <v>903</v>
      </c>
      <c r="B73" s="39" t="s">
        <v>904</v>
      </c>
      <c r="C73" s="37" t="s">
        <v>891</v>
      </c>
      <c r="D73" s="37">
        <v>1300</v>
      </c>
      <c r="E73" s="38">
        <v>12008.841</v>
      </c>
      <c r="F73" s="38">
        <v>1.50711425254705</v>
      </c>
    </row>
    <row r="74" spans="1:6" x14ac:dyDescent="0.2">
      <c r="A74" s="37" t="s">
        <v>1063</v>
      </c>
      <c r="B74" s="39" t="s">
        <v>1064</v>
      </c>
      <c r="C74" s="37" t="s">
        <v>891</v>
      </c>
      <c r="D74" s="37">
        <v>1112</v>
      </c>
      <c r="E74" s="38">
        <v>9965.0323200000003</v>
      </c>
      <c r="F74" s="38">
        <v>1.2506154621052901</v>
      </c>
    </row>
    <row r="75" spans="1:6" x14ac:dyDescent="0.2">
      <c r="A75" s="37" t="s">
        <v>1124</v>
      </c>
      <c r="B75" s="39" t="s">
        <v>1125</v>
      </c>
      <c r="C75" s="37" t="s">
        <v>912</v>
      </c>
      <c r="D75" s="37">
        <v>75</v>
      </c>
      <c r="E75" s="38">
        <v>8503.92</v>
      </c>
      <c r="F75" s="38">
        <v>1.0672452932401999</v>
      </c>
    </row>
    <row r="76" spans="1:6" x14ac:dyDescent="0.2">
      <c r="A76" s="37" t="s">
        <v>854</v>
      </c>
      <c r="B76" s="39" t="s">
        <v>855</v>
      </c>
      <c r="C76" s="37" t="s">
        <v>649</v>
      </c>
      <c r="D76" s="37">
        <v>800</v>
      </c>
      <c r="E76" s="38">
        <v>8064.12</v>
      </c>
      <c r="F76" s="38">
        <v>1.0120502208539299</v>
      </c>
    </row>
    <row r="77" spans="1:6" x14ac:dyDescent="0.2">
      <c r="A77" s="37" t="s">
        <v>1005</v>
      </c>
      <c r="B77" s="39" t="s">
        <v>1006</v>
      </c>
      <c r="C77" s="37" t="s">
        <v>1273</v>
      </c>
      <c r="D77" s="37">
        <v>750</v>
      </c>
      <c r="E77" s="38">
        <v>7863.1274999999996</v>
      </c>
      <c r="F77" s="38">
        <v>0.98682558332187498</v>
      </c>
    </row>
    <row r="78" spans="1:6" x14ac:dyDescent="0.2">
      <c r="A78" s="37" t="s">
        <v>867</v>
      </c>
      <c r="B78" s="39" t="s">
        <v>868</v>
      </c>
      <c r="C78" s="37" t="s">
        <v>869</v>
      </c>
      <c r="D78" s="37">
        <v>700</v>
      </c>
      <c r="E78" s="38">
        <v>7127.4769999999999</v>
      </c>
      <c r="F78" s="38">
        <v>0.89450115722252399</v>
      </c>
    </row>
    <row r="79" spans="1:6" x14ac:dyDescent="0.2">
      <c r="A79" s="37" t="s">
        <v>1105</v>
      </c>
      <c r="B79" s="39" t="s">
        <v>1106</v>
      </c>
      <c r="C79" s="37" t="s">
        <v>1048</v>
      </c>
      <c r="D79" s="37">
        <v>668</v>
      </c>
      <c r="E79" s="38">
        <v>6873.1855999999998</v>
      </c>
      <c r="F79" s="38">
        <v>0.86258748684915898</v>
      </c>
    </row>
    <row r="80" spans="1:6" x14ac:dyDescent="0.2">
      <c r="A80" s="37" t="s">
        <v>1107</v>
      </c>
      <c r="B80" s="39" t="s">
        <v>1108</v>
      </c>
      <c r="C80" s="37" t="s">
        <v>1048</v>
      </c>
      <c r="D80" s="37">
        <v>666</v>
      </c>
      <c r="E80" s="38">
        <v>6828.7311</v>
      </c>
      <c r="F80" s="38">
        <v>0.85700842967454505</v>
      </c>
    </row>
    <row r="81" spans="1:6" x14ac:dyDescent="0.2">
      <c r="A81" s="37" t="s">
        <v>1109</v>
      </c>
      <c r="B81" s="39" t="s">
        <v>1110</v>
      </c>
      <c r="C81" s="37" t="s">
        <v>1048</v>
      </c>
      <c r="D81" s="37">
        <v>666</v>
      </c>
      <c r="E81" s="38">
        <v>6812.6738400000004</v>
      </c>
      <c r="F81" s="38">
        <v>0.85499323725065901</v>
      </c>
    </row>
    <row r="82" spans="1:6" x14ac:dyDescent="0.2">
      <c r="A82" s="37" t="s">
        <v>1111</v>
      </c>
      <c r="B82" s="39" t="s">
        <v>1112</v>
      </c>
      <c r="C82" s="37" t="s">
        <v>649</v>
      </c>
      <c r="D82" s="37">
        <v>600</v>
      </c>
      <c r="E82" s="38">
        <v>6078.3</v>
      </c>
      <c r="F82" s="38">
        <v>0.76282903248171297</v>
      </c>
    </row>
    <row r="83" spans="1:6" x14ac:dyDescent="0.2">
      <c r="A83" s="37" t="s">
        <v>1113</v>
      </c>
      <c r="B83" s="39" t="s">
        <v>1114</v>
      </c>
      <c r="C83" s="37" t="s">
        <v>649</v>
      </c>
      <c r="D83" s="37">
        <v>587</v>
      </c>
      <c r="E83" s="38">
        <v>5912.1172500000002</v>
      </c>
      <c r="F83" s="38">
        <v>0.74197303221886801</v>
      </c>
    </row>
    <row r="84" spans="1:6" x14ac:dyDescent="0.2">
      <c r="A84" s="37" t="s">
        <v>1115</v>
      </c>
      <c r="B84" s="39" t="s">
        <v>1116</v>
      </c>
      <c r="C84" s="37" t="s">
        <v>649</v>
      </c>
      <c r="D84" s="37">
        <v>525</v>
      </c>
      <c r="E84" s="38">
        <v>5274.78</v>
      </c>
      <c r="F84" s="38">
        <v>0.66198695752988401</v>
      </c>
    </row>
    <row r="85" spans="1:6" x14ac:dyDescent="0.2">
      <c r="A85" s="37" t="s">
        <v>1117</v>
      </c>
      <c r="B85" s="39" t="s">
        <v>1118</v>
      </c>
      <c r="C85" s="37" t="s">
        <v>1273</v>
      </c>
      <c r="D85" s="37">
        <v>500</v>
      </c>
      <c r="E85" s="38">
        <v>5219.34</v>
      </c>
      <c r="F85" s="38">
        <v>0.65502921579933604</v>
      </c>
    </row>
    <row r="86" spans="1:6" x14ac:dyDescent="0.2">
      <c r="A86" s="37" t="s">
        <v>872</v>
      </c>
      <c r="B86" s="39" t="s">
        <v>873</v>
      </c>
      <c r="C86" s="37" t="s">
        <v>649</v>
      </c>
      <c r="D86" s="37">
        <v>500</v>
      </c>
      <c r="E86" s="38">
        <v>5020.7749999999996</v>
      </c>
      <c r="F86" s="38">
        <v>0.63010923046877798</v>
      </c>
    </row>
    <row r="87" spans="1:6" x14ac:dyDescent="0.2">
      <c r="A87" s="37" t="s">
        <v>910</v>
      </c>
      <c r="B87" s="39" t="s">
        <v>911</v>
      </c>
      <c r="C87" s="37" t="s">
        <v>912</v>
      </c>
      <c r="D87" s="37">
        <v>44</v>
      </c>
      <c r="E87" s="38">
        <v>5000.2348000000002</v>
      </c>
      <c r="F87" s="38">
        <v>0.62753142731773603</v>
      </c>
    </row>
    <row r="88" spans="1:6" x14ac:dyDescent="0.2">
      <c r="A88" s="37" t="s">
        <v>1119</v>
      </c>
      <c r="B88" s="39" t="s">
        <v>1120</v>
      </c>
      <c r="C88" s="37" t="s">
        <v>649</v>
      </c>
      <c r="D88" s="37">
        <v>488</v>
      </c>
      <c r="E88" s="38">
        <v>4897.9437600000001</v>
      </c>
      <c r="F88" s="38">
        <v>0.61469386170321405</v>
      </c>
    </row>
    <row r="89" spans="1:6" x14ac:dyDescent="0.2">
      <c r="A89" s="37" t="s">
        <v>860</v>
      </c>
      <c r="B89" s="39" t="s">
        <v>861</v>
      </c>
      <c r="C89" s="37" t="s">
        <v>862</v>
      </c>
      <c r="D89" s="37">
        <v>323</v>
      </c>
      <c r="E89" s="38">
        <v>4475.76901</v>
      </c>
      <c r="F89" s="38">
        <v>0.56171076510042905</v>
      </c>
    </row>
    <row r="90" spans="1:6" x14ac:dyDescent="0.2">
      <c r="A90" s="37" t="s">
        <v>1009</v>
      </c>
      <c r="B90" s="39" t="s">
        <v>1010</v>
      </c>
      <c r="C90" s="37" t="s">
        <v>915</v>
      </c>
      <c r="D90" s="37">
        <v>38</v>
      </c>
      <c r="E90" s="38">
        <v>4316.1084000000001</v>
      </c>
      <c r="F90" s="38">
        <v>0.54167329596403502</v>
      </c>
    </row>
    <row r="91" spans="1:6" x14ac:dyDescent="0.2">
      <c r="A91" s="37" t="s">
        <v>900</v>
      </c>
      <c r="B91" s="39" t="s">
        <v>901</v>
      </c>
      <c r="C91" s="37" t="s">
        <v>902</v>
      </c>
      <c r="D91" s="37">
        <v>350</v>
      </c>
      <c r="E91" s="38">
        <v>4230.3344999999999</v>
      </c>
      <c r="F91" s="38">
        <v>0.53090863789365705</v>
      </c>
    </row>
    <row r="92" spans="1:6" x14ac:dyDescent="0.2">
      <c r="A92" s="37" t="s">
        <v>1126</v>
      </c>
      <c r="B92" s="39" t="s">
        <v>1127</v>
      </c>
      <c r="C92" s="37" t="s">
        <v>912</v>
      </c>
      <c r="D92" s="37">
        <v>34</v>
      </c>
      <c r="E92" s="38">
        <v>3837.4032000000002</v>
      </c>
      <c r="F92" s="38">
        <v>0.48159560572828403</v>
      </c>
    </row>
    <row r="93" spans="1:6" x14ac:dyDescent="0.2">
      <c r="A93" s="37" t="s">
        <v>886</v>
      </c>
      <c r="B93" s="39" t="s">
        <v>1121</v>
      </c>
      <c r="C93" s="37" t="s">
        <v>888</v>
      </c>
      <c r="D93" s="37">
        <v>350</v>
      </c>
      <c r="E93" s="38">
        <v>3539.6060000000002</v>
      </c>
      <c r="F93" s="38">
        <v>0.44422194040216301</v>
      </c>
    </row>
    <row r="94" spans="1:6" x14ac:dyDescent="0.2">
      <c r="A94" s="37" t="s">
        <v>1128</v>
      </c>
      <c r="B94" s="39" t="s">
        <v>1129</v>
      </c>
      <c r="C94" s="37" t="s">
        <v>907</v>
      </c>
      <c r="D94" s="37">
        <v>300</v>
      </c>
      <c r="E94" s="38">
        <v>3364.7460000000001</v>
      </c>
      <c r="F94" s="38">
        <v>0.42227694186313902</v>
      </c>
    </row>
    <row r="95" spans="1:6" x14ac:dyDescent="0.2">
      <c r="A95" s="37" t="s">
        <v>1130</v>
      </c>
      <c r="B95" s="39" t="s">
        <v>1131</v>
      </c>
      <c r="C95" s="37" t="s">
        <v>907</v>
      </c>
      <c r="D95" s="37">
        <v>290</v>
      </c>
      <c r="E95" s="38">
        <v>3253.8986</v>
      </c>
      <c r="F95" s="38">
        <v>0.40836554971482197</v>
      </c>
    </row>
    <row r="96" spans="1:6" x14ac:dyDescent="0.2">
      <c r="A96" s="37" t="s">
        <v>1132</v>
      </c>
      <c r="B96" s="39" t="s">
        <v>1133</v>
      </c>
      <c r="C96" s="37" t="s">
        <v>907</v>
      </c>
      <c r="D96" s="37">
        <v>278</v>
      </c>
      <c r="E96" s="38">
        <v>3111.7207199999998</v>
      </c>
      <c r="F96" s="38">
        <v>0.390522170046049</v>
      </c>
    </row>
    <row r="97" spans="1:6" x14ac:dyDescent="0.2">
      <c r="A97" s="37" t="s">
        <v>1055</v>
      </c>
      <c r="B97" s="39" t="s">
        <v>1056</v>
      </c>
      <c r="C97" s="37" t="s">
        <v>649</v>
      </c>
      <c r="D97" s="37">
        <v>275</v>
      </c>
      <c r="E97" s="38">
        <v>2766.9372499999999</v>
      </c>
      <c r="F97" s="38">
        <v>0.34725170941794797</v>
      </c>
    </row>
    <row r="98" spans="1:6" x14ac:dyDescent="0.2">
      <c r="A98" s="37" t="s">
        <v>1122</v>
      </c>
      <c r="B98" s="39" t="s">
        <v>1123</v>
      </c>
      <c r="C98" s="37" t="s">
        <v>749</v>
      </c>
      <c r="D98" s="37">
        <v>25</v>
      </c>
      <c r="E98" s="38">
        <v>2505.395</v>
      </c>
      <c r="F98" s="38">
        <v>0.314428054527503</v>
      </c>
    </row>
    <row r="99" spans="1:6" x14ac:dyDescent="0.2">
      <c r="A99" s="37" t="s">
        <v>1003</v>
      </c>
      <c r="B99" s="39" t="s">
        <v>1004</v>
      </c>
      <c r="C99" s="37" t="s">
        <v>888</v>
      </c>
      <c r="D99" s="37">
        <v>220</v>
      </c>
      <c r="E99" s="38">
        <v>2222.1078000000002</v>
      </c>
      <c r="F99" s="38">
        <v>0.27887539988879601</v>
      </c>
    </row>
    <row r="100" spans="1:6" x14ac:dyDescent="0.2">
      <c r="A100" s="36" t="s">
        <v>149</v>
      </c>
      <c r="B100" s="37"/>
      <c r="C100" s="37"/>
      <c r="D100" s="37"/>
      <c r="E100" s="40">
        <f>SUM(E60:E99)</f>
        <v>438818.97879000014</v>
      </c>
      <c r="F100" s="40">
        <f>SUM(F60:F99)</f>
        <v>55.071953839887655</v>
      </c>
    </row>
    <row r="101" spans="1:6" x14ac:dyDescent="0.2">
      <c r="A101" s="37"/>
      <c r="B101" s="37"/>
      <c r="C101" s="37"/>
      <c r="D101" s="37"/>
      <c r="E101" s="38"/>
      <c r="F101" s="38"/>
    </row>
    <row r="102" spans="1:6" x14ac:dyDescent="0.2">
      <c r="A102" s="36" t="s">
        <v>677</v>
      </c>
      <c r="B102" s="37"/>
      <c r="C102" s="37"/>
      <c r="D102" s="37"/>
      <c r="E102" s="38"/>
      <c r="F102" s="38"/>
    </row>
    <row r="103" spans="1:6" x14ac:dyDescent="0.2">
      <c r="A103" s="37" t="s">
        <v>1065</v>
      </c>
      <c r="B103" s="39" t="s">
        <v>1066</v>
      </c>
      <c r="C103" s="37" t="s">
        <v>703</v>
      </c>
      <c r="D103" s="37">
        <v>2100</v>
      </c>
      <c r="E103" s="38">
        <v>9578.2994999999992</v>
      </c>
      <c r="F103" s="38">
        <v>1.2020803416095101</v>
      </c>
    </row>
    <row r="104" spans="1:6" x14ac:dyDescent="0.2">
      <c r="A104" s="37" t="s">
        <v>678</v>
      </c>
      <c r="B104" s="39" t="s">
        <v>679</v>
      </c>
      <c r="C104" s="37" t="s">
        <v>664</v>
      </c>
      <c r="D104" s="37">
        <v>1000</v>
      </c>
      <c r="E104" s="38">
        <v>4852.55</v>
      </c>
      <c r="F104" s="38">
        <v>0.60899692703044195</v>
      </c>
    </row>
    <row r="105" spans="1:6" x14ac:dyDescent="0.2">
      <c r="A105" s="37" t="s">
        <v>1134</v>
      </c>
      <c r="B105" s="39" t="s">
        <v>1135</v>
      </c>
      <c r="C105" s="37" t="s">
        <v>1136</v>
      </c>
      <c r="D105" s="37">
        <v>700</v>
      </c>
      <c r="E105" s="38">
        <v>3430.8784999999998</v>
      </c>
      <c r="F105" s="38">
        <v>0.43057659653477298</v>
      </c>
    </row>
    <row r="106" spans="1:6" x14ac:dyDescent="0.2">
      <c r="A106" s="37" t="s">
        <v>1137</v>
      </c>
      <c r="B106" s="39" t="s">
        <v>1138</v>
      </c>
      <c r="C106" s="37" t="s">
        <v>1136</v>
      </c>
      <c r="D106" s="37">
        <v>600</v>
      </c>
      <c r="E106" s="38">
        <v>2861.4360000000001</v>
      </c>
      <c r="F106" s="38">
        <v>0.35911133958316399</v>
      </c>
    </row>
    <row r="107" spans="1:6" x14ac:dyDescent="0.2">
      <c r="A107" s="36" t="s">
        <v>149</v>
      </c>
      <c r="B107" s="37"/>
      <c r="C107" s="37"/>
      <c r="D107" s="37"/>
      <c r="E107" s="40">
        <f>SUM(E103:E106)</f>
        <v>20723.164000000001</v>
      </c>
      <c r="F107" s="40">
        <f>SUM(F103:F106)</f>
        <v>2.6007652047578889</v>
      </c>
    </row>
    <row r="108" spans="1:6" x14ac:dyDescent="0.2">
      <c r="A108" s="37"/>
      <c r="B108" s="37"/>
      <c r="C108" s="37"/>
      <c r="D108" s="37"/>
      <c r="E108" s="38"/>
      <c r="F108" s="38"/>
    </row>
    <row r="109" spans="1:6" x14ac:dyDescent="0.2">
      <c r="A109" s="36" t="s">
        <v>149</v>
      </c>
      <c r="B109" s="37"/>
      <c r="C109" s="37"/>
      <c r="D109" s="37"/>
      <c r="E109" s="40">
        <v>780775.12715999992</v>
      </c>
      <c r="F109" s="40">
        <v>97.987584495212431</v>
      </c>
    </row>
    <row r="110" spans="1:6" x14ac:dyDescent="0.2">
      <c r="A110" s="37"/>
      <c r="B110" s="37"/>
      <c r="C110" s="37"/>
      <c r="D110" s="37"/>
      <c r="E110" s="38"/>
      <c r="F110" s="38"/>
    </row>
    <row r="111" spans="1:6" x14ac:dyDescent="0.2">
      <c r="A111" s="36" t="s">
        <v>162</v>
      </c>
      <c r="B111" s="37"/>
      <c r="C111" s="37"/>
      <c r="D111" s="37"/>
      <c r="E111" s="40">
        <v>16035.1303837</v>
      </c>
      <c r="F111" s="40">
        <v>2.0099999999999998</v>
      </c>
    </row>
    <row r="112" spans="1:6" x14ac:dyDescent="0.2">
      <c r="A112" s="37"/>
      <c r="B112" s="37"/>
      <c r="C112" s="37"/>
      <c r="D112" s="37"/>
      <c r="E112" s="38"/>
      <c r="F112" s="38"/>
    </row>
    <row r="113" spans="1:6" x14ac:dyDescent="0.2">
      <c r="A113" s="41" t="s">
        <v>163</v>
      </c>
      <c r="B113" s="34"/>
      <c r="C113" s="34"/>
      <c r="D113" s="34"/>
      <c r="E113" s="42">
        <v>796810.26038370002</v>
      </c>
      <c r="F113" s="42">
        <f xml:space="preserve"> ROUND(SUM(F109:F112),2)</f>
        <v>100</v>
      </c>
    </row>
    <row r="114" spans="1:6" x14ac:dyDescent="0.2">
      <c r="A114" s="29" t="s">
        <v>732</v>
      </c>
      <c r="B114" s="54"/>
      <c r="C114" s="54"/>
      <c r="D114" s="54"/>
      <c r="E114" s="55"/>
      <c r="F114" s="52" t="s">
        <v>1024</v>
      </c>
    </row>
    <row r="115" spans="1:6" x14ac:dyDescent="0.2">
      <c r="A115" s="29" t="s">
        <v>1274</v>
      </c>
      <c r="B115" s="54"/>
      <c r="C115" s="54"/>
      <c r="D115" s="54"/>
      <c r="E115" s="55"/>
      <c r="F115" s="55"/>
    </row>
    <row r="116" spans="1:6" x14ac:dyDescent="0.2">
      <c r="F116" s="31"/>
    </row>
    <row r="117" spans="1:6" x14ac:dyDescent="0.2">
      <c r="A117" s="29" t="s">
        <v>164</v>
      </c>
    </row>
    <row r="118" spans="1:6" x14ac:dyDescent="0.2">
      <c r="A118" s="29" t="s">
        <v>165</v>
      </c>
    </row>
    <row r="119" spans="1:6" x14ac:dyDescent="0.2">
      <c r="A119" s="29" t="s">
        <v>166</v>
      </c>
    </row>
    <row r="120" spans="1:6" x14ac:dyDescent="0.2">
      <c r="A120" s="31" t="s">
        <v>1139</v>
      </c>
      <c r="D120" s="43">
        <v>3131.5039000000002</v>
      </c>
    </row>
    <row r="121" spans="1:6" x14ac:dyDescent="0.2">
      <c r="A121" s="31" t="s">
        <v>1140</v>
      </c>
      <c r="D121" s="43">
        <v>1240.7050999999999</v>
      </c>
    </row>
    <row r="122" spans="1:6" x14ac:dyDescent="0.2">
      <c r="A122" s="31" t="s">
        <v>1141</v>
      </c>
      <c r="D122" s="43">
        <v>1275.9783</v>
      </c>
    </row>
    <row r="123" spans="1:6" x14ac:dyDescent="0.2">
      <c r="A123" s="31" t="s">
        <v>1142</v>
      </c>
      <c r="D123" s="43">
        <v>1114.8244</v>
      </c>
    </row>
    <row r="124" spans="1:6" x14ac:dyDescent="0.2">
      <c r="A124" s="31" t="s">
        <v>737</v>
      </c>
      <c r="D124" s="43">
        <v>2489.3834999999999</v>
      </c>
    </row>
    <row r="125" spans="1:6" x14ac:dyDescent="0.2">
      <c r="A125" s="31" t="s">
        <v>1143</v>
      </c>
      <c r="D125" s="43">
        <v>1281.2371000000001</v>
      </c>
    </row>
    <row r="126" spans="1:6" x14ac:dyDescent="0.2">
      <c r="A126" s="31" t="s">
        <v>739</v>
      </c>
      <c r="D126" s="43">
        <v>3053.1851000000001</v>
      </c>
    </row>
    <row r="127" spans="1:6" x14ac:dyDescent="0.2">
      <c r="A127" s="31" t="s">
        <v>1144</v>
      </c>
      <c r="D127" s="43">
        <v>1209.8300999999999</v>
      </c>
    </row>
    <row r="128" spans="1:6" x14ac:dyDescent="0.2">
      <c r="A128" s="31" t="s">
        <v>1145</v>
      </c>
      <c r="D128" s="43">
        <v>1243.3467000000001</v>
      </c>
    </row>
    <row r="129" spans="1:4" x14ac:dyDescent="0.2">
      <c r="A129" s="31" t="s">
        <v>740</v>
      </c>
      <c r="D129" s="43">
        <v>1112.4286</v>
      </c>
    </row>
    <row r="131" spans="1:4" x14ac:dyDescent="0.2">
      <c r="A131" s="29" t="s">
        <v>171</v>
      </c>
    </row>
    <row r="132" spans="1:4" x14ac:dyDescent="0.2">
      <c r="A132" s="31" t="s">
        <v>1139</v>
      </c>
      <c r="D132" s="43">
        <v>3222.3206</v>
      </c>
    </row>
    <row r="133" spans="1:4" x14ac:dyDescent="0.2">
      <c r="A133" s="31" t="s">
        <v>1140</v>
      </c>
      <c r="D133" s="43">
        <v>1228.0752</v>
      </c>
    </row>
    <row r="134" spans="1:4" x14ac:dyDescent="0.2">
      <c r="A134" s="31" t="s">
        <v>1141</v>
      </c>
      <c r="D134" s="43">
        <v>1262.9567999999999</v>
      </c>
    </row>
    <row r="135" spans="1:4" x14ac:dyDescent="0.2">
      <c r="A135" s="31" t="s">
        <v>1142</v>
      </c>
      <c r="D135" s="43">
        <v>1091.3330000000001</v>
      </c>
    </row>
    <row r="136" spans="1:4" x14ac:dyDescent="0.2">
      <c r="A136" s="31" t="s">
        <v>737</v>
      </c>
      <c r="D136" s="43">
        <v>2556.7266</v>
      </c>
    </row>
    <row r="137" spans="1:4" x14ac:dyDescent="0.2">
      <c r="A137" s="31" t="s">
        <v>1143</v>
      </c>
      <c r="D137" s="43">
        <v>1267.6855</v>
      </c>
    </row>
    <row r="138" spans="1:4" x14ac:dyDescent="0.2">
      <c r="A138" s="31" t="s">
        <v>739</v>
      </c>
      <c r="D138" s="43">
        <v>3129.8562999999999</v>
      </c>
    </row>
    <row r="139" spans="1:4" x14ac:dyDescent="0.2">
      <c r="A139" s="31" t="s">
        <v>1144</v>
      </c>
      <c r="D139" s="43">
        <v>1192.0464999999999</v>
      </c>
    </row>
    <row r="140" spans="1:4" x14ac:dyDescent="0.2">
      <c r="A140" s="31" t="s">
        <v>1145</v>
      </c>
      <c r="D140" s="43">
        <v>1224.7756999999999</v>
      </c>
    </row>
    <row r="141" spans="1:4" x14ac:dyDescent="0.2">
      <c r="A141" s="31" t="s">
        <v>740</v>
      </c>
      <c r="D141" s="43">
        <v>1089.9589000000001</v>
      </c>
    </row>
    <row r="143" spans="1:4" x14ac:dyDescent="0.2">
      <c r="A143" s="29" t="s">
        <v>172</v>
      </c>
      <c r="D143" s="44"/>
    </row>
    <row r="145" spans="1:9" s="2" customFormat="1" ht="11.25" x14ac:dyDescent="0.2">
      <c r="A145" s="17" t="s">
        <v>547</v>
      </c>
      <c r="B145" s="45"/>
      <c r="C145" s="59" t="s">
        <v>551</v>
      </c>
      <c r="D145" s="60"/>
      <c r="E145" s="1"/>
      <c r="F145" s="1"/>
      <c r="I145" s="1"/>
    </row>
    <row r="146" spans="1:9" s="2" customFormat="1" x14ac:dyDescent="0.2">
      <c r="A146" s="56"/>
      <c r="B146" s="57"/>
      <c r="C146" s="19" t="s">
        <v>552</v>
      </c>
      <c r="D146" s="19" t="s">
        <v>553</v>
      </c>
      <c r="E146" s="1"/>
      <c r="F146" s="1"/>
      <c r="I146" s="1"/>
    </row>
    <row r="147" spans="1:9" s="2" customFormat="1" x14ac:dyDescent="0.2">
      <c r="A147" s="56" t="s">
        <v>1140</v>
      </c>
      <c r="B147" s="57"/>
      <c r="C147" s="46">
        <v>34.127022195000002</v>
      </c>
      <c r="D147" s="46">
        <v>31.618040580000002</v>
      </c>
      <c r="E147" s="1"/>
      <c r="F147" s="1"/>
      <c r="I147" s="1"/>
    </row>
    <row r="148" spans="1:9" s="2" customFormat="1" x14ac:dyDescent="0.2">
      <c r="A148" s="56" t="s">
        <v>1141</v>
      </c>
      <c r="B148" s="57"/>
      <c r="C148" s="46">
        <v>35.390985980000004</v>
      </c>
      <c r="D148" s="46">
        <v>32.789079120000004</v>
      </c>
      <c r="E148" s="1"/>
      <c r="F148" s="1"/>
      <c r="I148" s="1"/>
    </row>
    <row r="149" spans="1:9" s="2" customFormat="1" x14ac:dyDescent="0.2">
      <c r="A149" s="56" t="s">
        <v>1142</v>
      </c>
      <c r="B149" s="57"/>
      <c r="C149" s="46">
        <v>39.398256762999992</v>
      </c>
      <c r="D149" s="46">
        <v>36.501739709999995</v>
      </c>
      <c r="E149" s="1"/>
      <c r="F149" s="1"/>
      <c r="I149" s="1"/>
    </row>
    <row r="150" spans="1:9" s="2" customFormat="1" x14ac:dyDescent="0.2">
      <c r="A150" s="56" t="s">
        <v>1143</v>
      </c>
      <c r="B150" s="57"/>
      <c r="C150" s="46">
        <v>34.127022195000002</v>
      </c>
      <c r="D150" s="46">
        <v>31.618040580000002</v>
      </c>
      <c r="E150" s="1"/>
      <c r="F150" s="1"/>
      <c r="I150" s="1"/>
    </row>
    <row r="151" spans="1:9" s="2" customFormat="1" x14ac:dyDescent="0.2">
      <c r="A151" s="56" t="s">
        <v>1144</v>
      </c>
      <c r="B151" s="57"/>
      <c r="C151" s="46">
        <v>34.127022195000002</v>
      </c>
      <c r="D151" s="46">
        <v>31.618040580000002</v>
      </c>
      <c r="E151" s="1"/>
      <c r="F151" s="1"/>
      <c r="I151" s="1"/>
    </row>
    <row r="152" spans="1:9" s="2" customFormat="1" x14ac:dyDescent="0.2">
      <c r="A152" s="56" t="s">
        <v>1145</v>
      </c>
      <c r="B152" s="57"/>
      <c r="C152" s="46">
        <v>35.390985980000004</v>
      </c>
      <c r="D152" s="46">
        <v>32.789079120000004</v>
      </c>
      <c r="E152" s="1"/>
      <c r="F152" s="1"/>
      <c r="I152" s="1"/>
    </row>
    <row r="153" spans="1:9" s="2" customFormat="1" x14ac:dyDescent="0.2">
      <c r="A153" s="56" t="s">
        <v>740</v>
      </c>
      <c r="B153" s="57"/>
      <c r="C153" s="46">
        <v>35.731533939999998</v>
      </c>
      <c r="D153" s="46">
        <v>33.104590358000003</v>
      </c>
      <c r="E153" s="1"/>
      <c r="F153" s="1"/>
      <c r="I153" s="1"/>
    </row>
    <row r="155" spans="1:9" x14ac:dyDescent="0.2">
      <c r="A155" s="29" t="s">
        <v>744</v>
      </c>
      <c r="D155" s="50">
        <v>2.0260581274994833</v>
      </c>
      <c r="E155" s="30" t="s">
        <v>745</v>
      </c>
    </row>
  </sheetData>
  <sortState ref="A60:I99">
    <sortCondition descending="1" ref="E60:E99"/>
  </sortState>
  <mergeCells count="10">
    <mergeCell ref="A150:B150"/>
    <mergeCell ref="A151:B151"/>
    <mergeCell ref="A152:B152"/>
    <mergeCell ref="A153:B153"/>
    <mergeCell ref="B1:E1"/>
    <mergeCell ref="C145:D145"/>
    <mergeCell ref="A146:B146"/>
    <mergeCell ref="A147:B147"/>
    <mergeCell ref="A148:B148"/>
    <mergeCell ref="A149:B1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41.5703125" style="31" bestFit="1" customWidth="1"/>
    <col min="3" max="3" width="21.5703125" style="31" bestFit="1" customWidth="1"/>
    <col min="4" max="4" width="8.5703125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1146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1147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7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7" t="s">
        <v>9</v>
      </c>
      <c r="B7" s="37" t="s">
        <v>10</v>
      </c>
      <c r="C7" s="37" t="s">
        <v>11</v>
      </c>
      <c r="D7" s="37">
        <v>105000</v>
      </c>
      <c r="E7" s="38">
        <v>1235.2725</v>
      </c>
      <c r="F7" s="38">
        <v>3.3604309649136002</v>
      </c>
    </row>
    <row r="8" spans="1:6" x14ac:dyDescent="0.2">
      <c r="A8" s="37" t="s">
        <v>14</v>
      </c>
      <c r="B8" s="37" t="s">
        <v>15</v>
      </c>
      <c r="C8" s="37" t="s">
        <v>16</v>
      </c>
      <c r="D8" s="37">
        <v>80000</v>
      </c>
      <c r="E8" s="38">
        <v>936.64</v>
      </c>
      <c r="F8" s="38">
        <v>2.5480321621153799</v>
      </c>
    </row>
    <row r="9" spans="1:6" x14ac:dyDescent="0.2">
      <c r="A9" s="37" t="s">
        <v>20</v>
      </c>
      <c r="B9" s="37" t="s">
        <v>21</v>
      </c>
      <c r="C9" s="37" t="s">
        <v>11</v>
      </c>
      <c r="D9" s="37">
        <v>61000</v>
      </c>
      <c r="E9" s="38">
        <v>678.07600000000002</v>
      </c>
      <c r="F9" s="38">
        <v>1.8446355658081499</v>
      </c>
    </row>
    <row r="10" spans="1:6" x14ac:dyDescent="0.2">
      <c r="A10" s="37" t="s">
        <v>17</v>
      </c>
      <c r="B10" s="37" t="s">
        <v>18</v>
      </c>
      <c r="C10" s="37" t="s">
        <v>19</v>
      </c>
      <c r="D10" s="37">
        <v>160000</v>
      </c>
      <c r="E10" s="38">
        <v>586.88</v>
      </c>
      <c r="F10" s="38">
        <v>1.59654628811739</v>
      </c>
    </row>
    <row r="11" spans="1:6" x14ac:dyDescent="0.2">
      <c r="A11" s="37" t="s">
        <v>27</v>
      </c>
      <c r="B11" s="37" t="s">
        <v>28</v>
      </c>
      <c r="C11" s="37" t="s">
        <v>11</v>
      </c>
      <c r="D11" s="37">
        <v>70000</v>
      </c>
      <c r="E11" s="38">
        <v>534.34500000000003</v>
      </c>
      <c r="F11" s="38">
        <v>1.45363025886738</v>
      </c>
    </row>
    <row r="12" spans="1:6" x14ac:dyDescent="0.2">
      <c r="A12" s="37" t="s">
        <v>32</v>
      </c>
      <c r="B12" s="37" t="s">
        <v>33</v>
      </c>
      <c r="C12" s="37" t="s">
        <v>11</v>
      </c>
      <c r="D12" s="37">
        <v>93000</v>
      </c>
      <c r="E12" s="38">
        <v>496.15499999999997</v>
      </c>
      <c r="F12" s="38">
        <v>1.3497383171702699</v>
      </c>
    </row>
    <row r="13" spans="1:6" x14ac:dyDescent="0.2">
      <c r="A13" s="37" t="s">
        <v>54</v>
      </c>
      <c r="B13" s="37" t="s">
        <v>55</v>
      </c>
      <c r="C13" s="37" t="s">
        <v>31</v>
      </c>
      <c r="D13" s="37">
        <v>36000</v>
      </c>
      <c r="E13" s="38">
        <v>494.226</v>
      </c>
      <c r="F13" s="38">
        <v>1.34449067235399</v>
      </c>
    </row>
    <row r="14" spans="1:6" x14ac:dyDescent="0.2">
      <c r="A14" s="37" t="s">
        <v>24</v>
      </c>
      <c r="B14" s="37" t="s">
        <v>25</v>
      </c>
      <c r="C14" s="37" t="s">
        <v>26</v>
      </c>
      <c r="D14" s="37">
        <v>32000</v>
      </c>
      <c r="E14" s="38">
        <v>478.88</v>
      </c>
      <c r="F14" s="38">
        <v>1.3027434679213099</v>
      </c>
    </row>
    <row r="15" spans="1:6" x14ac:dyDescent="0.2">
      <c r="A15" s="37" t="s">
        <v>12</v>
      </c>
      <c r="B15" s="37" t="s">
        <v>13</v>
      </c>
      <c r="C15" s="37" t="s">
        <v>11</v>
      </c>
      <c r="D15" s="37">
        <v>180000</v>
      </c>
      <c r="E15" s="38">
        <v>432.99</v>
      </c>
      <c r="F15" s="38">
        <v>1.1779044733027999</v>
      </c>
    </row>
    <row r="16" spans="1:6" x14ac:dyDescent="0.2">
      <c r="A16" s="37" t="s">
        <v>22</v>
      </c>
      <c r="B16" s="37" t="s">
        <v>23</v>
      </c>
      <c r="C16" s="37" t="s">
        <v>11</v>
      </c>
      <c r="D16" s="37">
        <v>37500</v>
      </c>
      <c r="E16" s="38">
        <v>415.16250000000002</v>
      </c>
      <c r="F16" s="38">
        <v>1.1294066049968301</v>
      </c>
    </row>
    <row r="17" spans="1:6" x14ac:dyDescent="0.2">
      <c r="A17" s="37" t="s">
        <v>258</v>
      </c>
      <c r="B17" s="37" t="s">
        <v>259</v>
      </c>
      <c r="C17" s="37" t="s">
        <v>41</v>
      </c>
      <c r="D17" s="37">
        <v>40000</v>
      </c>
      <c r="E17" s="38">
        <v>387.66</v>
      </c>
      <c r="F17" s="38">
        <v>1.05458890071495</v>
      </c>
    </row>
    <row r="18" spans="1:6" x14ac:dyDescent="0.2">
      <c r="A18" s="37" t="s">
        <v>29</v>
      </c>
      <c r="B18" s="37" t="s">
        <v>30</v>
      </c>
      <c r="C18" s="37" t="s">
        <v>31</v>
      </c>
      <c r="D18" s="37">
        <v>11000</v>
      </c>
      <c r="E18" s="38">
        <v>371.98700000000002</v>
      </c>
      <c r="F18" s="38">
        <v>1.01195212663223</v>
      </c>
    </row>
    <row r="19" spans="1:6" x14ac:dyDescent="0.2">
      <c r="A19" s="37" t="s">
        <v>42</v>
      </c>
      <c r="B19" s="37" t="s">
        <v>43</v>
      </c>
      <c r="C19" s="37" t="s">
        <v>36</v>
      </c>
      <c r="D19" s="37">
        <v>25000</v>
      </c>
      <c r="E19" s="38">
        <v>357.48750000000001</v>
      </c>
      <c r="F19" s="38">
        <v>0.97250773782266697</v>
      </c>
    </row>
    <row r="20" spans="1:6" x14ac:dyDescent="0.2">
      <c r="A20" s="37" t="s">
        <v>87</v>
      </c>
      <c r="B20" s="37" t="s">
        <v>88</v>
      </c>
      <c r="C20" s="37" t="s">
        <v>36</v>
      </c>
      <c r="D20" s="37">
        <v>115000</v>
      </c>
      <c r="E20" s="38">
        <v>355.92500000000001</v>
      </c>
      <c r="F20" s="38">
        <v>0.96825711831751504</v>
      </c>
    </row>
    <row r="21" spans="1:6" x14ac:dyDescent="0.2">
      <c r="A21" s="37" t="s">
        <v>44</v>
      </c>
      <c r="B21" s="37" t="s">
        <v>45</v>
      </c>
      <c r="C21" s="37" t="s">
        <v>36</v>
      </c>
      <c r="D21" s="37">
        <v>11000</v>
      </c>
      <c r="E21" s="38">
        <v>349.60750000000002</v>
      </c>
      <c r="F21" s="38">
        <v>0.95107101353428602</v>
      </c>
    </row>
    <row r="22" spans="1:6" x14ac:dyDescent="0.2">
      <c r="A22" s="37" t="s">
        <v>34</v>
      </c>
      <c r="B22" s="37" t="s">
        <v>35</v>
      </c>
      <c r="C22" s="37" t="s">
        <v>36</v>
      </c>
      <c r="D22" s="37">
        <v>74940</v>
      </c>
      <c r="E22" s="38">
        <v>344.16194999999999</v>
      </c>
      <c r="F22" s="38">
        <v>0.93625695846466706</v>
      </c>
    </row>
    <row r="23" spans="1:6" x14ac:dyDescent="0.2">
      <c r="A23" s="37" t="s">
        <v>126</v>
      </c>
      <c r="B23" s="37" t="s">
        <v>127</v>
      </c>
      <c r="C23" s="37" t="s">
        <v>53</v>
      </c>
      <c r="D23" s="37">
        <v>34000</v>
      </c>
      <c r="E23" s="38">
        <v>341.12200000000001</v>
      </c>
      <c r="F23" s="38">
        <v>0.92798708917526795</v>
      </c>
    </row>
    <row r="24" spans="1:6" x14ac:dyDescent="0.2">
      <c r="A24" s="37" t="s">
        <v>46</v>
      </c>
      <c r="B24" s="37" t="s">
        <v>47</v>
      </c>
      <c r="C24" s="37" t="s">
        <v>48</v>
      </c>
      <c r="D24" s="37">
        <v>10000</v>
      </c>
      <c r="E24" s="38">
        <v>341.1</v>
      </c>
      <c r="F24" s="38">
        <v>0.92792724045263597</v>
      </c>
    </row>
    <row r="25" spans="1:6" x14ac:dyDescent="0.2">
      <c r="A25" s="37" t="s">
        <v>39</v>
      </c>
      <c r="B25" s="37" t="s">
        <v>40</v>
      </c>
      <c r="C25" s="37" t="s">
        <v>41</v>
      </c>
      <c r="D25" s="37">
        <v>31000</v>
      </c>
      <c r="E25" s="38">
        <v>332.36649999999997</v>
      </c>
      <c r="F25" s="38">
        <v>0.90416865776576105</v>
      </c>
    </row>
    <row r="26" spans="1:6" x14ac:dyDescent="0.2">
      <c r="A26" s="37" t="s">
        <v>96</v>
      </c>
      <c r="B26" s="37" t="s">
        <v>97</v>
      </c>
      <c r="C26" s="37" t="s">
        <v>11</v>
      </c>
      <c r="D26" s="37">
        <v>150000</v>
      </c>
      <c r="E26" s="38">
        <v>328.2</v>
      </c>
      <c r="F26" s="38">
        <v>0.89283412581810295</v>
      </c>
    </row>
    <row r="27" spans="1:6" x14ac:dyDescent="0.2">
      <c r="A27" s="37" t="s">
        <v>112</v>
      </c>
      <c r="B27" s="37" t="s">
        <v>113</v>
      </c>
      <c r="C27" s="37" t="s">
        <v>114</v>
      </c>
      <c r="D27" s="37">
        <v>167000</v>
      </c>
      <c r="E27" s="38">
        <v>302.85449999999997</v>
      </c>
      <c r="F27" s="38">
        <v>0.82388431675069695</v>
      </c>
    </row>
    <row r="28" spans="1:6" x14ac:dyDescent="0.2">
      <c r="A28" s="37" t="s">
        <v>98</v>
      </c>
      <c r="B28" s="37" t="s">
        <v>99</v>
      </c>
      <c r="C28" s="37" t="s">
        <v>100</v>
      </c>
      <c r="D28" s="37">
        <v>40000</v>
      </c>
      <c r="E28" s="38">
        <v>287.95999999999998</v>
      </c>
      <c r="F28" s="38">
        <v>0.78336537133022899</v>
      </c>
    </row>
    <row r="29" spans="1:6" x14ac:dyDescent="0.2">
      <c r="A29" s="37" t="s">
        <v>274</v>
      </c>
      <c r="B29" s="37" t="s">
        <v>275</v>
      </c>
      <c r="C29" s="37" t="s">
        <v>276</v>
      </c>
      <c r="D29" s="37">
        <v>23000</v>
      </c>
      <c r="E29" s="38">
        <v>280.86450000000002</v>
      </c>
      <c r="F29" s="38">
        <v>0.76406279808299404</v>
      </c>
    </row>
    <row r="30" spans="1:6" x14ac:dyDescent="0.2">
      <c r="A30" s="37" t="s">
        <v>69</v>
      </c>
      <c r="B30" s="37" t="s">
        <v>70</v>
      </c>
      <c r="C30" s="37" t="s">
        <v>31</v>
      </c>
      <c r="D30" s="37">
        <v>36000</v>
      </c>
      <c r="E30" s="38">
        <v>274.71600000000001</v>
      </c>
      <c r="F30" s="38">
        <v>0.747336440305442</v>
      </c>
    </row>
    <row r="31" spans="1:6" x14ac:dyDescent="0.2">
      <c r="A31" s="37" t="s">
        <v>71</v>
      </c>
      <c r="B31" s="37" t="s">
        <v>72</v>
      </c>
      <c r="C31" s="37" t="s">
        <v>73</v>
      </c>
      <c r="D31" s="37">
        <v>32100</v>
      </c>
      <c r="E31" s="38">
        <v>272.49689999999998</v>
      </c>
      <c r="F31" s="38">
        <v>0.74129960846935805</v>
      </c>
    </row>
    <row r="32" spans="1:6" x14ac:dyDescent="0.2">
      <c r="A32" s="37" t="s">
        <v>59</v>
      </c>
      <c r="B32" s="37" t="s">
        <v>60</v>
      </c>
      <c r="C32" s="37" t="s">
        <v>16</v>
      </c>
      <c r="D32" s="37">
        <v>48000</v>
      </c>
      <c r="E32" s="38">
        <v>267.81599999999997</v>
      </c>
      <c r="F32" s="38">
        <v>0.72856570457069203</v>
      </c>
    </row>
    <row r="33" spans="1:6" x14ac:dyDescent="0.2">
      <c r="A33" s="37" t="s">
        <v>74</v>
      </c>
      <c r="B33" s="37" t="s">
        <v>75</v>
      </c>
      <c r="C33" s="37" t="s">
        <v>53</v>
      </c>
      <c r="D33" s="37">
        <v>100820</v>
      </c>
      <c r="E33" s="38">
        <v>265.76152000000002</v>
      </c>
      <c r="F33" s="38">
        <v>0.722976704403688</v>
      </c>
    </row>
    <row r="34" spans="1:6" x14ac:dyDescent="0.2">
      <c r="A34" s="37" t="s">
        <v>37</v>
      </c>
      <c r="B34" s="37" t="s">
        <v>38</v>
      </c>
      <c r="C34" s="37" t="s">
        <v>16</v>
      </c>
      <c r="D34" s="37">
        <v>36000</v>
      </c>
      <c r="E34" s="38">
        <v>262.96199999999999</v>
      </c>
      <c r="F34" s="38">
        <v>0.71536090004076802</v>
      </c>
    </row>
    <row r="35" spans="1:6" x14ac:dyDescent="0.2">
      <c r="A35" s="37" t="s">
        <v>108</v>
      </c>
      <c r="B35" s="37" t="s">
        <v>109</v>
      </c>
      <c r="C35" s="37" t="s">
        <v>19</v>
      </c>
      <c r="D35" s="37">
        <v>50000</v>
      </c>
      <c r="E35" s="38">
        <v>240.22499999999999</v>
      </c>
      <c r="F35" s="38">
        <v>0.653507245200042</v>
      </c>
    </row>
    <row r="36" spans="1:6" x14ac:dyDescent="0.2">
      <c r="A36" s="37" t="s">
        <v>49</v>
      </c>
      <c r="B36" s="37" t="s">
        <v>50</v>
      </c>
      <c r="C36" s="37" t="s">
        <v>31</v>
      </c>
      <c r="D36" s="37">
        <v>72000</v>
      </c>
      <c r="E36" s="38">
        <v>236.304</v>
      </c>
      <c r="F36" s="38">
        <v>0.64284057058903399</v>
      </c>
    </row>
    <row r="37" spans="1:6" x14ac:dyDescent="0.2">
      <c r="A37" s="37" t="s">
        <v>56</v>
      </c>
      <c r="B37" s="37" t="s">
        <v>57</v>
      </c>
      <c r="C37" s="37" t="s">
        <v>58</v>
      </c>
      <c r="D37" s="37">
        <v>27000</v>
      </c>
      <c r="E37" s="38">
        <v>234.5085</v>
      </c>
      <c r="F37" s="38">
        <v>0.63795609870327497</v>
      </c>
    </row>
    <row r="38" spans="1:6" x14ac:dyDescent="0.2">
      <c r="A38" s="37" t="s">
        <v>78</v>
      </c>
      <c r="B38" s="37" t="s">
        <v>79</v>
      </c>
      <c r="C38" s="37" t="s">
        <v>11</v>
      </c>
      <c r="D38" s="37">
        <v>47000</v>
      </c>
      <c r="E38" s="38">
        <v>233.30799999999999</v>
      </c>
      <c r="F38" s="38">
        <v>0.634690262725076</v>
      </c>
    </row>
    <row r="39" spans="1:6" x14ac:dyDescent="0.2">
      <c r="A39" s="37" t="s">
        <v>130</v>
      </c>
      <c r="B39" s="37" t="s">
        <v>131</v>
      </c>
      <c r="C39" s="37" t="s">
        <v>68</v>
      </c>
      <c r="D39" s="37">
        <v>71000</v>
      </c>
      <c r="E39" s="38">
        <v>219.67400000000001</v>
      </c>
      <c r="F39" s="38">
        <v>0.59760037707180402</v>
      </c>
    </row>
    <row r="40" spans="1:6" x14ac:dyDescent="0.2">
      <c r="A40" s="37" t="s">
        <v>66</v>
      </c>
      <c r="B40" s="37" t="s">
        <v>67</v>
      </c>
      <c r="C40" s="37" t="s">
        <v>68</v>
      </c>
      <c r="D40" s="37">
        <v>128000</v>
      </c>
      <c r="E40" s="38">
        <v>208.64</v>
      </c>
      <c r="F40" s="38">
        <v>0.567583522275104</v>
      </c>
    </row>
    <row r="41" spans="1:6" x14ac:dyDescent="0.2">
      <c r="A41" s="37" t="s">
        <v>117</v>
      </c>
      <c r="B41" s="37" t="s">
        <v>118</v>
      </c>
      <c r="C41" s="37" t="s">
        <v>119</v>
      </c>
      <c r="D41" s="37">
        <v>143000</v>
      </c>
      <c r="E41" s="38">
        <v>204.91900000000001</v>
      </c>
      <c r="F41" s="38">
        <v>0.557460926960755</v>
      </c>
    </row>
    <row r="42" spans="1:6" x14ac:dyDescent="0.2">
      <c r="A42" s="37" t="s">
        <v>94</v>
      </c>
      <c r="B42" s="37" t="s">
        <v>95</v>
      </c>
      <c r="C42" s="37" t="s">
        <v>26</v>
      </c>
      <c r="D42" s="37">
        <v>60000</v>
      </c>
      <c r="E42" s="38">
        <v>193.35</v>
      </c>
      <c r="F42" s="38">
        <v>0.52598866004549105</v>
      </c>
    </row>
    <row r="43" spans="1:6" x14ac:dyDescent="0.2">
      <c r="A43" s="37" t="s">
        <v>134</v>
      </c>
      <c r="B43" s="37" t="s">
        <v>135</v>
      </c>
      <c r="C43" s="37" t="s">
        <v>73</v>
      </c>
      <c r="D43" s="37">
        <v>130000</v>
      </c>
      <c r="E43" s="38">
        <v>180.31</v>
      </c>
      <c r="F43" s="38">
        <v>0.490514689903298</v>
      </c>
    </row>
    <row r="44" spans="1:6" x14ac:dyDescent="0.2">
      <c r="A44" s="37" t="s">
        <v>268</v>
      </c>
      <c r="B44" s="37" t="s">
        <v>269</v>
      </c>
      <c r="C44" s="37" t="s">
        <v>146</v>
      </c>
      <c r="D44" s="37">
        <v>55000</v>
      </c>
      <c r="E44" s="38">
        <v>172.15</v>
      </c>
      <c r="F44" s="38">
        <v>0.46831625459959297</v>
      </c>
    </row>
    <row r="45" spans="1:6" x14ac:dyDescent="0.2">
      <c r="A45" s="37" t="s">
        <v>101</v>
      </c>
      <c r="B45" s="37" t="s">
        <v>102</v>
      </c>
      <c r="C45" s="37" t="s">
        <v>103</v>
      </c>
      <c r="D45" s="37">
        <v>119600</v>
      </c>
      <c r="E45" s="38">
        <v>170.66919999999999</v>
      </c>
      <c r="F45" s="38">
        <v>0.46428789148712701</v>
      </c>
    </row>
    <row r="46" spans="1:6" x14ac:dyDescent="0.2">
      <c r="A46" s="37" t="s">
        <v>63</v>
      </c>
      <c r="B46" s="37" t="s">
        <v>64</v>
      </c>
      <c r="C46" s="37" t="s">
        <v>65</v>
      </c>
      <c r="D46" s="37">
        <v>50000</v>
      </c>
      <c r="E46" s="38">
        <v>164.5</v>
      </c>
      <c r="F46" s="38">
        <v>0.44750522150236999</v>
      </c>
    </row>
    <row r="47" spans="1:6" x14ac:dyDescent="0.2">
      <c r="A47" s="37" t="s">
        <v>104</v>
      </c>
      <c r="B47" s="37" t="s">
        <v>105</v>
      </c>
      <c r="C47" s="37" t="s">
        <v>53</v>
      </c>
      <c r="D47" s="37">
        <v>42000</v>
      </c>
      <c r="E47" s="38">
        <v>154.72800000000001</v>
      </c>
      <c r="F47" s="38">
        <v>0.42092150706759102</v>
      </c>
    </row>
    <row r="48" spans="1:6" x14ac:dyDescent="0.2">
      <c r="A48" s="37" t="s">
        <v>110</v>
      </c>
      <c r="B48" s="37" t="s">
        <v>111</v>
      </c>
      <c r="C48" s="37" t="s">
        <v>58</v>
      </c>
      <c r="D48" s="37">
        <v>20000</v>
      </c>
      <c r="E48" s="38">
        <v>132.63</v>
      </c>
      <c r="F48" s="38">
        <v>0.36080618557969202</v>
      </c>
    </row>
    <row r="49" spans="1:6" x14ac:dyDescent="0.2">
      <c r="A49" s="37" t="s">
        <v>51</v>
      </c>
      <c r="B49" s="37" t="s">
        <v>52</v>
      </c>
      <c r="C49" s="37" t="s">
        <v>53</v>
      </c>
      <c r="D49" s="37">
        <v>15000</v>
      </c>
      <c r="E49" s="38">
        <v>112.6125</v>
      </c>
      <c r="F49" s="38">
        <v>0.30635064897529302</v>
      </c>
    </row>
    <row r="50" spans="1:6" x14ac:dyDescent="0.2">
      <c r="A50" s="36" t="s">
        <v>149</v>
      </c>
      <c r="B50" s="37"/>
      <c r="C50" s="37"/>
      <c r="D50" s="37"/>
      <c r="E50" s="40">
        <f>SUM(E7:E49)</f>
        <v>14872.204069999996</v>
      </c>
      <c r="F50" s="40">
        <f>SUM(F7:F49)</f>
        <v>40.458291650904592</v>
      </c>
    </row>
    <row r="51" spans="1:6" x14ac:dyDescent="0.2">
      <c r="A51" s="37"/>
      <c r="B51" s="37"/>
      <c r="C51" s="37"/>
      <c r="D51" s="37"/>
      <c r="E51" s="38"/>
      <c r="F51" s="38"/>
    </row>
    <row r="52" spans="1:6" x14ac:dyDescent="0.2">
      <c r="A52" s="36" t="s">
        <v>637</v>
      </c>
      <c r="B52" s="37"/>
      <c r="C52" s="37"/>
      <c r="D52" s="37"/>
      <c r="E52" s="38"/>
      <c r="F52" s="38"/>
    </row>
    <row r="53" spans="1:6" x14ac:dyDescent="0.2">
      <c r="A53" s="37" t="s">
        <v>860</v>
      </c>
      <c r="B53" s="39" t="s">
        <v>861</v>
      </c>
      <c r="C53" s="37" t="s">
        <v>862</v>
      </c>
      <c r="D53" s="37">
        <v>180</v>
      </c>
      <c r="E53" s="38">
        <v>2494.2366000000002</v>
      </c>
      <c r="F53" s="38">
        <v>6.7853124751508798</v>
      </c>
    </row>
    <row r="54" spans="1:6" x14ac:dyDescent="0.2">
      <c r="A54" s="36" t="s">
        <v>149</v>
      </c>
      <c r="B54" s="37"/>
      <c r="C54" s="37"/>
      <c r="D54" s="37"/>
      <c r="E54" s="40">
        <f>SUM(E53:E53)</f>
        <v>2494.2366000000002</v>
      </c>
      <c r="F54" s="40">
        <f>SUM(F53:F53)</f>
        <v>6.7853124751508798</v>
      </c>
    </row>
    <row r="55" spans="1:6" x14ac:dyDescent="0.2">
      <c r="A55" s="37"/>
      <c r="B55" s="37"/>
      <c r="C55" s="37"/>
      <c r="D55" s="37"/>
      <c r="E55" s="38"/>
      <c r="F55" s="38"/>
    </row>
    <row r="56" spans="1:6" x14ac:dyDescent="0.2">
      <c r="A56" s="36" t="s">
        <v>728</v>
      </c>
      <c r="B56" s="37"/>
      <c r="C56" s="37"/>
      <c r="D56" s="37"/>
      <c r="E56" s="38"/>
      <c r="F56" s="38"/>
    </row>
    <row r="57" spans="1:6" x14ac:dyDescent="0.2">
      <c r="A57" s="37" t="s">
        <v>1148</v>
      </c>
      <c r="B57" s="37" t="s">
        <v>1149</v>
      </c>
      <c r="C57" s="37" t="s">
        <v>731</v>
      </c>
      <c r="D57" s="37">
        <v>4725000</v>
      </c>
      <c r="E57" s="38">
        <v>4818.5550000000003</v>
      </c>
      <c r="F57" s="38">
        <v>13.108380076573599</v>
      </c>
    </row>
    <row r="58" spans="1:6" x14ac:dyDescent="0.2">
      <c r="A58" s="37" t="s">
        <v>1150</v>
      </c>
      <c r="B58" s="37" t="s">
        <v>1151</v>
      </c>
      <c r="C58" s="37" t="s">
        <v>731</v>
      </c>
      <c r="D58" s="37">
        <v>3912500</v>
      </c>
      <c r="E58" s="38">
        <v>4090.3035629999999</v>
      </c>
      <c r="F58" s="38">
        <v>11.127247428402701</v>
      </c>
    </row>
    <row r="59" spans="1:6" x14ac:dyDescent="0.2">
      <c r="A59" s="37" t="s">
        <v>1152</v>
      </c>
      <c r="B59" s="37" t="s">
        <v>1153</v>
      </c>
      <c r="C59" s="37" t="s">
        <v>731</v>
      </c>
      <c r="D59" s="37">
        <v>2960000</v>
      </c>
      <c r="E59" s="38">
        <v>3097.0479999999998</v>
      </c>
      <c r="F59" s="38">
        <v>8.4251984878022697</v>
      </c>
    </row>
    <row r="60" spans="1:6" x14ac:dyDescent="0.2">
      <c r="A60" s="37" t="s">
        <v>1154</v>
      </c>
      <c r="B60" s="37" t="s">
        <v>1155</v>
      </c>
      <c r="C60" s="37" t="s">
        <v>731</v>
      </c>
      <c r="D60" s="37">
        <v>2875000</v>
      </c>
      <c r="E60" s="38">
        <v>3007.8249999999998</v>
      </c>
      <c r="F60" s="38">
        <v>8.1824765523730605</v>
      </c>
    </row>
    <row r="61" spans="1:6" x14ac:dyDescent="0.2">
      <c r="A61" s="37" t="s">
        <v>1156</v>
      </c>
      <c r="B61" s="37" t="s">
        <v>1157</v>
      </c>
      <c r="C61" s="37" t="s">
        <v>731</v>
      </c>
      <c r="D61" s="37">
        <v>2400000</v>
      </c>
      <c r="E61" s="38">
        <v>2420.16</v>
      </c>
      <c r="F61" s="38">
        <v>6.5837947530162699</v>
      </c>
    </row>
    <row r="62" spans="1:6" x14ac:dyDescent="0.2">
      <c r="A62" s="37" t="s">
        <v>1158</v>
      </c>
      <c r="B62" s="37" t="s">
        <v>1159</v>
      </c>
      <c r="C62" s="37" t="s">
        <v>731</v>
      </c>
      <c r="D62" s="37">
        <v>950000</v>
      </c>
      <c r="E62" s="38">
        <v>949.1925</v>
      </c>
      <c r="F62" s="38">
        <v>2.58217993897197</v>
      </c>
    </row>
    <row r="63" spans="1:6" x14ac:dyDescent="0.2">
      <c r="A63" s="36" t="s">
        <v>149</v>
      </c>
      <c r="B63" s="37"/>
      <c r="C63" s="37"/>
      <c r="D63" s="37"/>
      <c r="E63" s="40">
        <f>SUM(E57:E62)</f>
        <v>18383.084063000002</v>
      </c>
      <c r="F63" s="40">
        <f>SUM(F57:F62)</f>
        <v>50.009277237139869</v>
      </c>
    </row>
    <row r="64" spans="1:6" x14ac:dyDescent="0.2">
      <c r="A64" s="37"/>
      <c r="B64" s="37"/>
      <c r="C64" s="37"/>
      <c r="D64" s="37"/>
      <c r="E64" s="38"/>
      <c r="F64" s="38"/>
    </row>
    <row r="65" spans="1:6" x14ac:dyDescent="0.2">
      <c r="A65" s="36" t="s">
        <v>149</v>
      </c>
      <c r="B65" s="37"/>
      <c r="C65" s="37"/>
      <c r="D65" s="37"/>
      <c r="E65" s="40">
        <v>35749.524732999998</v>
      </c>
      <c r="F65" s="40">
        <v>97.252881363195328</v>
      </c>
    </row>
    <row r="66" spans="1:6" x14ac:dyDescent="0.2">
      <c r="A66" s="37"/>
      <c r="B66" s="37"/>
      <c r="C66" s="37"/>
      <c r="D66" s="37"/>
      <c r="E66" s="38"/>
      <c r="F66" s="38"/>
    </row>
    <row r="67" spans="1:6" x14ac:dyDescent="0.2">
      <c r="A67" s="36" t="s">
        <v>162</v>
      </c>
      <c r="B67" s="37"/>
      <c r="C67" s="37"/>
      <c r="D67" s="37"/>
      <c r="E67" s="40">
        <v>1009.8276223</v>
      </c>
      <c r="F67" s="40">
        <v>2.75</v>
      </c>
    </row>
    <row r="68" spans="1:6" x14ac:dyDescent="0.2">
      <c r="A68" s="37"/>
      <c r="B68" s="37"/>
      <c r="C68" s="37"/>
      <c r="D68" s="37"/>
      <c r="E68" s="38"/>
      <c r="F68" s="38"/>
    </row>
    <row r="69" spans="1:6" x14ac:dyDescent="0.2">
      <c r="A69" s="41" t="s">
        <v>163</v>
      </c>
      <c r="B69" s="34"/>
      <c r="C69" s="34"/>
      <c r="D69" s="34"/>
      <c r="E69" s="42">
        <v>36759.347622300003</v>
      </c>
      <c r="F69" s="42">
        <f xml:space="preserve"> ROUND(SUM(F65:F68),2)</f>
        <v>100</v>
      </c>
    </row>
    <row r="70" spans="1:6" x14ac:dyDescent="0.2">
      <c r="A70" s="29" t="s">
        <v>732</v>
      </c>
    </row>
    <row r="71" spans="1:6" x14ac:dyDescent="0.2">
      <c r="A71" s="29"/>
    </row>
    <row r="72" spans="1:6" x14ac:dyDescent="0.2">
      <c r="A72" s="29" t="s">
        <v>164</v>
      </c>
    </row>
    <row r="73" spans="1:6" x14ac:dyDescent="0.2">
      <c r="A73" s="29" t="s">
        <v>165</v>
      </c>
    </row>
    <row r="74" spans="1:6" x14ac:dyDescent="0.2">
      <c r="A74" s="29" t="s">
        <v>166</v>
      </c>
    </row>
    <row r="75" spans="1:6" x14ac:dyDescent="0.2">
      <c r="A75" s="31" t="s">
        <v>549</v>
      </c>
      <c r="D75" s="43">
        <v>18.374099999999999</v>
      </c>
    </row>
    <row r="76" spans="1:6" x14ac:dyDescent="0.2">
      <c r="A76" s="31" t="s">
        <v>916</v>
      </c>
      <c r="D76" s="43">
        <v>101.2119</v>
      </c>
    </row>
    <row r="77" spans="1:6" x14ac:dyDescent="0.2">
      <c r="A77" s="31" t="s">
        <v>550</v>
      </c>
      <c r="D77" s="43">
        <v>18.0245</v>
      </c>
    </row>
    <row r="78" spans="1:6" x14ac:dyDescent="0.2">
      <c r="A78" s="31" t="s">
        <v>917</v>
      </c>
      <c r="D78" s="43">
        <v>99.313199999999995</v>
      </c>
    </row>
    <row r="80" spans="1:6" x14ac:dyDescent="0.2">
      <c r="A80" s="29" t="s">
        <v>171</v>
      </c>
    </row>
    <row r="81" spans="1:9" x14ac:dyDescent="0.2">
      <c r="A81" s="31" t="s">
        <v>549</v>
      </c>
      <c r="D81" s="43">
        <v>18.4818</v>
      </c>
    </row>
    <row r="82" spans="1:9" x14ac:dyDescent="0.2">
      <c r="A82" s="31" t="s">
        <v>916</v>
      </c>
      <c r="D82" s="43">
        <v>107.7341</v>
      </c>
    </row>
    <row r="83" spans="1:9" x14ac:dyDescent="0.2">
      <c r="A83" s="31" t="s">
        <v>550</v>
      </c>
      <c r="D83" s="43">
        <v>18.045300000000001</v>
      </c>
    </row>
    <row r="84" spans="1:9" x14ac:dyDescent="0.2">
      <c r="A84" s="31" t="s">
        <v>917</v>
      </c>
      <c r="D84" s="43">
        <v>105.2928</v>
      </c>
    </row>
    <row r="86" spans="1:9" x14ac:dyDescent="0.2">
      <c r="A86" s="29" t="s">
        <v>172</v>
      </c>
      <c r="D86" s="44"/>
    </row>
    <row r="88" spans="1:9" s="2" customFormat="1" ht="11.25" x14ac:dyDescent="0.2">
      <c r="A88" s="17" t="s">
        <v>547</v>
      </c>
      <c r="B88" s="45"/>
      <c r="C88" s="59" t="s">
        <v>551</v>
      </c>
      <c r="D88" s="60"/>
      <c r="E88" s="1"/>
      <c r="F88" s="1"/>
      <c r="H88" s="22"/>
      <c r="I88" s="1"/>
    </row>
    <row r="89" spans="1:9" s="2" customFormat="1" x14ac:dyDescent="0.2">
      <c r="A89" s="56"/>
      <c r="B89" s="57"/>
      <c r="C89" s="19" t="s">
        <v>552</v>
      </c>
      <c r="D89" s="19" t="s">
        <v>553</v>
      </c>
      <c r="E89" s="1"/>
      <c r="F89" s="1"/>
      <c r="H89" s="22"/>
      <c r="I89" s="1"/>
    </row>
    <row r="90" spans="1:9" s="2" customFormat="1" x14ac:dyDescent="0.2">
      <c r="A90" s="56" t="s">
        <v>549</v>
      </c>
      <c r="B90" s="57"/>
      <c r="C90" s="46">
        <v>0.72226502000000004</v>
      </c>
      <c r="D90" s="46">
        <v>0.66916488000000007</v>
      </c>
      <c r="E90" s="1"/>
      <c r="F90" s="1"/>
      <c r="H90" s="22"/>
      <c r="I90" s="1"/>
    </row>
    <row r="91" spans="1:9" s="2" customFormat="1" x14ac:dyDescent="0.2">
      <c r="A91" s="56" t="s">
        <v>550</v>
      </c>
      <c r="B91" s="57"/>
      <c r="C91" s="46">
        <v>0.72226502000000004</v>
      </c>
      <c r="D91" s="46">
        <v>0.66916488000000007</v>
      </c>
      <c r="E91" s="1"/>
      <c r="F91" s="1"/>
      <c r="H91" s="22"/>
      <c r="I91" s="1"/>
    </row>
    <row r="93" spans="1:9" x14ac:dyDescent="0.2">
      <c r="A93" s="29" t="s">
        <v>744</v>
      </c>
      <c r="D93" s="50">
        <v>16.570397821236604</v>
      </c>
      <c r="E93" s="30" t="s">
        <v>745</v>
      </c>
    </row>
  </sheetData>
  <mergeCells count="5">
    <mergeCell ref="B1:E1"/>
    <mergeCell ref="C88:D88"/>
    <mergeCell ref="A89:B89"/>
    <mergeCell ref="A90:B90"/>
    <mergeCell ref="A91:B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46" style="31" bestFit="1" customWidth="1"/>
    <col min="3" max="3" width="21.5703125" style="31" bestFit="1" customWidth="1"/>
    <col min="4" max="4" width="9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1160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1147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7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7" t="s">
        <v>9</v>
      </c>
      <c r="B7" s="37" t="s">
        <v>10</v>
      </c>
      <c r="C7" s="37" t="s">
        <v>11</v>
      </c>
      <c r="D7" s="37">
        <v>63000</v>
      </c>
      <c r="E7" s="38">
        <v>741.1635</v>
      </c>
      <c r="F7" s="38">
        <v>1.7368170922488</v>
      </c>
    </row>
    <row r="8" spans="1:6" x14ac:dyDescent="0.2">
      <c r="A8" s="37" t="s">
        <v>14</v>
      </c>
      <c r="B8" s="37" t="s">
        <v>15</v>
      </c>
      <c r="C8" s="37" t="s">
        <v>16</v>
      </c>
      <c r="D8" s="37">
        <v>42000</v>
      </c>
      <c r="E8" s="38">
        <v>491.73599999999999</v>
      </c>
      <c r="F8" s="38">
        <v>1.15231725479474</v>
      </c>
    </row>
    <row r="9" spans="1:6" x14ac:dyDescent="0.2">
      <c r="A9" s="37" t="s">
        <v>22</v>
      </c>
      <c r="B9" s="37" t="s">
        <v>23</v>
      </c>
      <c r="C9" s="37" t="s">
        <v>11</v>
      </c>
      <c r="D9" s="37">
        <v>35000</v>
      </c>
      <c r="E9" s="38">
        <v>387.48500000000001</v>
      </c>
      <c r="F9" s="38">
        <v>0.90801904166898095</v>
      </c>
    </row>
    <row r="10" spans="1:6" x14ac:dyDescent="0.2">
      <c r="A10" s="37" t="s">
        <v>17</v>
      </c>
      <c r="B10" s="37" t="s">
        <v>18</v>
      </c>
      <c r="C10" s="37" t="s">
        <v>19</v>
      </c>
      <c r="D10" s="37">
        <v>100000</v>
      </c>
      <c r="E10" s="38">
        <v>366.8</v>
      </c>
      <c r="F10" s="38">
        <v>0.85954652305039503</v>
      </c>
    </row>
    <row r="11" spans="1:6" x14ac:dyDescent="0.2">
      <c r="A11" s="37" t="s">
        <v>27</v>
      </c>
      <c r="B11" s="37" t="s">
        <v>28</v>
      </c>
      <c r="C11" s="37" t="s">
        <v>11</v>
      </c>
      <c r="D11" s="37">
        <v>43000</v>
      </c>
      <c r="E11" s="38">
        <v>328.2405</v>
      </c>
      <c r="F11" s="38">
        <v>0.76918751499270199</v>
      </c>
    </row>
    <row r="12" spans="1:6" x14ac:dyDescent="0.2">
      <c r="A12" s="37" t="s">
        <v>24</v>
      </c>
      <c r="B12" s="37" t="s">
        <v>25</v>
      </c>
      <c r="C12" s="37" t="s">
        <v>26</v>
      </c>
      <c r="D12" s="37">
        <v>20000</v>
      </c>
      <c r="E12" s="38">
        <v>299.3</v>
      </c>
      <c r="F12" s="38">
        <v>0.70136934119133898</v>
      </c>
    </row>
    <row r="13" spans="1:6" x14ac:dyDescent="0.2">
      <c r="A13" s="37" t="s">
        <v>20</v>
      </c>
      <c r="B13" s="37" t="s">
        <v>21</v>
      </c>
      <c r="C13" s="37" t="s">
        <v>11</v>
      </c>
      <c r="D13" s="37">
        <v>25100</v>
      </c>
      <c r="E13" s="38">
        <v>279.01159999999999</v>
      </c>
      <c r="F13" s="38">
        <v>0.65382620139238701</v>
      </c>
    </row>
    <row r="14" spans="1:6" x14ac:dyDescent="0.2">
      <c r="A14" s="37" t="s">
        <v>12</v>
      </c>
      <c r="B14" s="37" t="s">
        <v>13</v>
      </c>
      <c r="C14" s="37" t="s">
        <v>11</v>
      </c>
      <c r="D14" s="37">
        <v>102000</v>
      </c>
      <c r="E14" s="38">
        <v>245.36099999999999</v>
      </c>
      <c r="F14" s="38">
        <v>0.57497054100918199</v>
      </c>
    </row>
    <row r="15" spans="1:6" x14ac:dyDescent="0.2">
      <c r="A15" s="37" t="s">
        <v>54</v>
      </c>
      <c r="B15" s="37" t="s">
        <v>55</v>
      </c>
      <c r="C15" s="37" t="s">
        <v>31</v>
      </c>
      <c r="D15" s="37">
        <v>17600</v>
      </c>
      <c r="E15" s="38">
        <v>241.6216</v>
      </c>
      <c r="F15" s="38">
        <v>0.56620775947075597</v>
      </c>
    </row>
    <row r="16" spans="1:6" x14ac:dyDescent="0.2">
      <c r="A16" s="37" t="s">
        <v>32</v>
      </c>
      <c r="B16" s="37" t="s">
        <v>33</v>
      </c>
      <c r="C16" s="37" t="s">
        <v>11</v>
      </c>
      <c r="D16" s="37">
        <v>45000</v>
      </c>
      <c r="E16" s="38">
        <v>240.07499999999999</v>
      </c>
      <c r="F16" s="38">
        <v>0.562583510145375</v>
      </c>
    </row>
    <row r="17" spans="1:6" x14ac:dyDescent="0.2">
      <c r="A17" s="37" t="s">
        <v>46</v>
      </c>
      <c r="B17" s="37" t="s">
        <v>47</v>
      </c>
      <c r="C17" s="37" t="s">
        <v>48</v>
      </c>
      <c r="D17" s="37">
        <v>7000</v>
      </c>
      <c r="E17" s="38">
        <v>238.77</v>
      </c>
      <c r="F17" s="38">
        <v>0.559525417962767</v>
      </c>
    </row>
    <row r="18" spans="1:6" x14ac:dyDescent="0.2">
      <c r="A18" s="37" t="s">
        <v>29</v>
      </c>
      <c r="B18" s="37" t="s">
        <v>30</v>
      </c>
      <c r="C18" s="37" t="s">
        <v>31</v>
      </c>
      <c r="D18" s="37">
        <v>7000</v>
      </c>
      <c r="E18" s="38">
        <v>236.71899999999999</v>
      </c>
      <c r="F18" s="38">
        <v>0.55471917499990897</v>
      </c>
    </row>
    <row r="19" spans="1:6" x14ac:dyDescent="0.2">
      <c r="A19" s="37" t="s">
        <v>258</v>
      </c>
      <c r="B19" s="37" t="s">
        <v>259</v>
      </c>
      <c r="C19" s="37" t="s">
        <v>41</v>
      </c>
      <c r="D19" s="37">
        <v>24000</v>
      </c>
      <c r="E19" s="38">
        <v>232.596</v>
      </c>
      <c r="F19" s="38">
        <v>0.54505747839539198</v>
      </c>
    </row>
    <row r="20" spans="1:6" x14ac:dyDescent="0.2">
      <c r="A20" s="37" t="s">
        <v>42</v>
      </c>
      <c r="B20" s="37" t="s">
        <v>43</v>
      </c>
      <c r="C20" s="37" t="s">
        <v>36</v>
      </c>
      <c r="D20" s="37">
        <v>16000</v>
      </c>
      <c r="E20" s="38">
        <v>228.792</v>
      </c>
      <c r="F20" s="38">
        <v>0.53614331543551197</v>
      </c>
    </row>
    <row r="21" spans="1:6" x14ac:dyDescent="0.2">
      <c r="A21" s="37" t="s">
        <v>87</v>
      </c>
      <c r="B21" s="37" t="s">
        <v>88</v>
      </c>
      <c r="C21" s="37" t="s">
        <v>36</v>
      </c>
      <c r="D21" s="37">
        <v>70000</v>
      </c>
      <c r="E21" s="38">
        <v>216.65</v>
      </c>
      <c r="F21" s="38">
        <v>0.50769016962614</v>
      </c>
    </row>
    <row r="22" spans="1:6" x14ac:dyDescent="0.2">
      <c r="A22" s="37" t="s">
        <v>39</v>
      </c>
      <c r="B22" s="37" t="s">
        <v>40</v>
      </c>
      <c r="C22" s="37" t="s">
        <v>41</v>
      </c>
      <c r="D22" s="37">
        <v>20000</v>
      </c>
      <c r="E22" s="38">
        <v>214.43</v>
      </c>
      <c r="F22" s="38">
        <v>0.50248789786722003</v>
      </c>
    </row>
    <row r="23" spans="1:6" x14ac:dyDescent="0.2">
      <c r="A23" s="37" t="s">
        <v>44</v>
      </c>
      <c r="B23" s="37" t="s">
        <v>45</v>
      </c>
      <c r="C23" s="37" t="s">
        <v>36</v>
      </c>
      <c r="D23" s="37">
        <v>6500</v>
      </c>
      <c r="E23" s="38">
        <v>206.58625000000001</v>
      </c>
      <c r="F23" s="38">
        <v>0.48410712349378299</v>
      </c>
    </row>
    <row r="24" spans="1:6" x14ac:dyDescent="0.2">
      <c r="A24" s="37" t="s">
        <v>112</v>
      </c>
      <c r="B24" s="37" t="s">
        <v>113</v>
      </c>
      <c r="C24" s="37" t="s">
        <v>114</v>
      </c>
      <c r="D24" s="37">
        <v>106600</v>
      </c>
      <c r="E24" s="38">
        <v>193.31909999999999</v>
      </c>
      <c r="F24" s="38">
        <v>0.453017339815244</v>
      </c>
    </row>
    <row r="25" spans="1:6" x14ac:dyDescent="0.2">
      <c r="A25" s="37" t="s">
        <v>34</v>
      </c>
      <c r="B25" s="37" t="s">
        <v>35</v>
      </c>
      <c r="C25" s="37" t="s">
        <v>36</v>
      </c>
      <c r="D25" s="37">
        <v>40000</v>
      </c>
      <c r="E25" s="38">
        <v>183.7</v>
      </c>
      <c r="F25" s="38">
        <v>0.43047627122234899</v>
      </c>
    </row>
    <row r="26" spans="1:6" x14ac:dyDescent="0.2">
      <c r="A26" s="37" t="s">
        <v>98</v>
      </c>
      <c r="B26" s="37" t="s">
        <v>99</v>
      </c>
      <c r="C26" s="37" t="s">
        <v>100</v>
      </c>
      <c r="D26" s="37">
        <v>25000</v>
      </c>
      <c r="E26" s="38">
        <v>179.97499999999999</v>
      </c>
      <c r="F26" s="38">
        <v>0.42174723414938597</v>
      </c>
    </row>
    <row r="27" spans="1:6" x14ac:dyDescent="0.2">
      <c r="A27" s="37" t="s">
        <v>96</v>
      </c>
      <c r="B27" s="37" t="s">
        <v>97</v>
      </c>
      <c r="C27" s="37" t="s">
        <v>11</v>
      </c>
      <c r="D27" s="37">
        <v>80000</v>
      </c>
      <c r="E27" s="38">
        <v>175.04</v>
      </c>
      <c r="F27" s="38">
        <v>0.410182724631246</v>
      </c>
    </row>
    <row r="28" spans="1:6" x14ac:dyDescent="0.2">
      <c r="A28" s="37" t="s">
        <v>274</v>
      </c>
      <c r="B28" s="37" t="s">
        <v>275</v>
      </c>
      <c r="C28" s="37" t="s">
        <v>276</v>
      </c>
      <c r="D28" s="37">
        <v>14000</v>
      </c>
      <c r="E28" s="38">
        <v>170.96100000000001</v>
      </c>
      <c r="F28" s="38">
        <v>0.40062413611564501</v>
      </c>
    </row>
    <row r="29" spans="1:6" x14ac:dyDescent="0.2">
      <c r="A29" s="37" t="s">
        <v>71</v>
      </c>
      <c r="B29" s="37" t="s">
        <v>72</v>
      </c>
      <c r="C29" s="37" t="s">
        <v>73</v>
      </c>
      <c r="D29" s="37">
        <v>20015</v>
      </c>
      <c r="E29" s="38">
        <v>169.90733499999999</v>
      </c>
      <c r="F29" s="38">
        <v>0.39815501374048201</v>
      </c>
    </row>
    <row r="30" spans="1:6" x14ac:dyDescent="0.2">
      <c r="A30" s="37" t="s">
        <v>126</v>
      </c>
      <c r="B30" s="37" t="s">
        <v>127</v>
      </c>
      <c r="C30" s="37" t="s">
        <v>53</v>
      </c>
      <c r="D30" s="37">
        <v>16810</v>
      </c>
      <c r="E30" s="38">
        <v>168.65473</v>
      </c>
      <c r="F30" s="38">
        <v>0.395219702201481</v>
      </c>
    </row>
    <row r="31" spans="1:6" x14ac:dyDescent="0.2">
      <c r="A31" s="37" t="s">
        <v>37</v>
      </c>
      <c r="B31" s="37" t="s">
        <v>38</v>
      </c>
      <c r="C31" s="37" t="s">
        <v>16</v>
      </c>
      <c r="D31" s="37">
        <v>23000</v>
      </c>
      <c r="E31" s="38">
        <v>168.0035</v>
      </c>
      <c r="F31" s="38">
        <v>0.39369363218456099</v>
      </c>
    </row>
    <row r="32" spans="1:6" x14ac:dyDescent="0.2">
      <c r="A32" s="37" t="s">
        <v>69</v>
      </c>
      <c r="B32" s="37" t="s">
        <v>70</v>
      </c>
      <c r="C32" s="37" t="s">
        <v>31</v>
      </c>
      <c r="D32" s="37">
        <v>22000</v>
      </c>
      <c r="E32" s="38">
        <v>167.88200000000001</v>
      </c>
      <c r="F32" s="38">
        <v>0.393408913257215</v>
      </c>
    </row>
    <row r="33" spans="1:6" x14ac:dyDescent="0.2">
      <c r="A33" s="37" t="s">
        <v>59</v>
      </c>
      <c r="B33" s="37" t="s">
        <v>60</v>
      </c>
      <c r="C33" s="37" t="s">
        <v>16</v>
      </c>
      <c r="D33" s="37">
        <v>29800</v>
      </c>
      <c r="E33" s="38">
        <v>166.26910000000001</v>
      </c>
      <c r="F33" s="38">
        <v>0.38962929878876301</v>
      </c>
    </row>
    <row r="34" spans="1:6" x14ac:dyDescent="0.2">
      <c r="A34" s="37" t="s">
        <v>49</v>
      </c>
      <c r="B34" s="37" t="s">
        <v>50</v>
      </c>
      <c r="C34" s="37" t="s">
        <v>31</v>
      </c>
      <c r="D34" s="37">
        <v>45000</v>
      </c>
      <c r="E34" s="38">
        <v>147.69</v>
      </c>
      <c r="F34" s="38">
        <v>0.34609167390761397</v>
      </c>
    </row>
    <row r="35" spans="1:6" x14ac:dyDescent="0.2">
      <c r="A35" s="37" t="s">
        <v>56</v>
      </c>
      <c r="B35" s="37" t="s">
        <v>57</v>
      </c>
      <c r="C35" s="37" t="s">
        <v>58</v>
      </c>
      <c r="D35" s="37">
        <v>17000</v>
      </c>
      <c r="E35" s="38">
        <v>147.65350000000001</v>
      </c>
      <c r="F35" s="38">
        <v>0.34600614106112698</v>
      </c>
    </row>
    <row r="36" spans="1:6" x14ac:dyDescent="0.2">
      <c r="A36" s="37" t="s">
        <v>74</v>
      </c>
      <c r="B36" s="37" t="s">
        <v>75</v>
      </c>
      <c r="C36" s="37" t="s">
        <v>53</v>
      </c>
      <c r="D36" s="37">
        <v>52290</v>
      </c>
      <c r="E36" s="38">
        <v>137.83644000000001</v>
      </c>
      <c r="F36" s="38">
        <v>0.32300117980273801</v>
      </c>
    </row>
    <row r="37" spans="1:6" x14ac:dyDescent="0.2">
      <c r="A37" s="37" t="s">
        <v>108</v>
      </c>
      <c r="B37" s="37" t="s">
        <v>109</v>
      </c>
      <c r="C37" s="37" t="s">
        <v>19</v>
      </c>
      <c r="D37" s="37">
        <v>27300</v>
      </c>
      <c r="E37" s="38">
        <v>131.16284999999999</v>
      </c>
      <c r="F37" s="38">
        <v>0.30736251818669702</v>
      </c>
    </row>
    <row r="38" spans="1:6" x14ac:dyDescent="0.2">
      <c r="A38" s="37" t="s">
        <v>94</v>
      </c>
      <c r="B38" s="37" t="s">
        <v>95</v>
      </c>
      <c r="C38" s="37" t="s">
        <v>26</v>
      </c>
      <c r="D38" s="37">
        <v>40000</v>
      </c>
      <c r="E38" s="38">
        <v>128.9</v>
      </c>
      <c r="F38" s="38">
        <v>0.30205983320936702</v>
      </c>
    </row>
    <row r="39" spans="1:6" x14ac:dyDescent="0.2">
      <c r="A39" s="37" t="s">
        <v>66</v>
      </c>
      <c r="B39" s="37" t="s">
        <v>67</v>
      </c>
      <c r="C39" s="37" t="s">
        <v>68</v>
      </c>
      <c r="D39" s="37">
        <v>77000</v>
      </c>
      <c r="E39" s="38">
        <v>125.51</v>
      </c>
      <c r="F39" s="38">
        <v>0.29411582363155703</v>
      </c>
    </row>
    <row r="40" spans="1:6" x14ac:dyDescent="0.2">
      <c r="A40" s="37" t="s">
        <v>117</v>
      </c>
      <c r="B40" s="37" t="s">
        <v>118</v>
      </c>
      <c r="C40" s="37" t="s">
        <v>119</v>
      </c>
      <c r="D40" s="37">
        <v>78000</v>
      </c>
      <c r="E40" s="38">
        <v>111.774</v>
      </c>
      <c r="F40" s="38">
        <v>0.26192735296465303</v>
      </c>
    </row>
    <row r="41" spans="1:6" x14ac:dyDescent="0.2">
      <c r="A41" s="37" t="s">
        <v>268</v>
      </c>
      <c r="B41" s="37" t="s">
        <v>269</v>
      </c>
      <c r="C41" s="37" t="s">
        <v>146</v>
      </c>
      <c r="D41" s="37">
        <v>35000</v>
      </c>
      <c r="E41" s="38">
        <v>109.55</v>
      </c>
      <c r="F41" s="38">
        <v>0.25671570774310498</v>
      </c>
    </row>
    <row r="42" spans="1:6" x14ac:dyDescent="0.2">
      <c r="A42" s="37" t="s">
        <v>101</v>
      </c>
      <c r="B42" s="37" t="s">
        <v>102</v>
      </c>
      <c r="C42" s="37" t="s">
        <v>103</v>
      </c>
      <c r="D42" s="37">
        <v>72800</v>
      </c>
      <c r="E42" s="38">
        <v>103.8856</v>
      </c>
      <c r="F42" s="38">
        <v>0.24344194731462401</v>
      </c>
    </row>
    <row r="43" spans="1:6" x14ac:dyDescent="0.2">
      <c r="A43" s="37" t="s">
        <v>63</v>
      </c>
      <c r="B43" s="37" t="s">
        <v>64</v>
      </c>
      <c r="C43" s="37" t="s">
        <v>65</v>
      </c>
      <c r="D43" s="37">
        <v>30000</v>
      </c>
      <c r="E43" s="38">
        <v>98.7</v>
      </c>
      <c r="F43" s="38">
        <v>0.23129019036279699</v>
      </c>
    </row>
    <row r="44" spans="1:6" x14ac:dyDescent="0.2">
      <c r="A44" s="37" t="s">
        <v>104</v>
      </c>
      <c r="B44" s="37" t="s">
        <v>105</v>
      </c>
      <c r="C44" s="37" t="s">
        <v>53</v>
      </c>
      <c r="D44" s="37">
        <v>26000</v>
      </c>
      <c r="E44" s="38">
        <v>95.784000000000006</v>
      </c>
      <c r="F44" s="38">
        <v>0.22445693610648601</v>
      </c>
    </row>
    <row r="45" spans="1:6" x14ac:dyDescent="0.2">
      <c r="A45" s="37" t="s">
        <v>130</v>
      </c>
      <c r="B45" s="37" t="s">
        <v>131</v>
      </c>
      <c r="C45" s="37" t="s">
        <v>68</v>
      </c>
      <c r="D45" s="37">
        <v>30000</v>
      </c>
      <c r="E45" s="38">
        <v>92.82</v>
      </c>
      <c r="F45" s="38">
        <v>0.21751120029863</v>
      </c>
    </row>
    <row r="46" spans="1:6" x14ac:dyDescent="0.2">
      <c r="A46" s="37" t="s">
        <v>110</v>
      </c>
      <c r="B46" s="37" t="s">
        <v>111</v>
      </c>
      <c r="C46" s="37" t="s">
        <v>58</v>
      </c>
      <c r="D46" s="37">
        <v>13000</v>
      </c>
      <c r="E46" s="38">
        <v>86.209500000000006</v>
      </c>
      <c r="F46" s="38">
        <v>0.2020203816219</v>
      </c>
    </row>
    <row r="47" spans="1:6" x14ac:dyDescent="0.2">
      <c r="A47" s="37" t="s">
        <v>51</v>
      </c>
      <c r="B47" s="37" t="s">
        <v>52</v>
      </c>
      <c r="C47" s="37" t="s">
        <v>53</v>
      </c>
      <c r="D47" s="37">
        <v>10000</v>
      </c>
      <c r="E47" s="38">
        <v>75.075000000000003</v>
      </c>
      <c r="F47" s="38">
        <v>0.17592817671212799</v>
      </c>
    </row>
    <row r="48" spans="1:6" x14ac:dyDescent="0.2">
      <c r="A48" s="37" t="s">
        <v>134</v>
      </c>
      <c r="B48" s="37" t="s">
        <v>135</v>
      </c>
      <c r="C48" s="37" t="s">
        <v>73</v>
      </c>
      <c r="D48" s="37">
        <v>48500</v>
      </c>
      <c r="E48" s="38">
        <v>67.269499999999994</v>
      </c>
      <c r="F48" s="38">
        <v>0.15763703607507801</v>
      </c>
    </row>
    <row r="49" spans="1:6" x14ac:dyDescent="0.2">
      <c r="A49" s="37" t="s">
        <v>78</v>
      </c>
      <c r="B49" s="37" t="s">
        <v>79</v>
      </c>
      <c r="C49" s="37" t="s">
        <v>11</v>
      </c>
      <c r="D49" s="37">
        <v>12000</v>
      </c>
      <c r="E49" s="38">
        <v>59.567999999999998</v>
      </c>
      <c r="F49" s="38">
        <v>0.139589605466374</v>
      </c>
    </row>
    <row r="50" spans="1:6" x14ac:dyDescent="0.2">
      <c r="A50" s="36" t="s">
        <v>149</v>
      </c>
      <c r="B50" s="37"/>
      <c r="C50" s="37"/>
      <c r="D50" s="37"/>
      <c r="E50" s="40">
        <f>SUM(E7:E49)</f>
        <v>8658.437605000001</v>
      </c>
      <c r="F50" s="40">
        <f>SUM(F7:F49)</f>
        <v>20.289885328316622</v>
      </c>
    </row>
    <row r="51" spans="1:6" x14ac:dyDescent="0.2">
      <c r="A51" s="37"/>
      <c r="B51" s="37"/>
      <c r="C51" s="37"/>
      <c r="D51" s="37"/>
      <c r="E51" s="38"/>
      <c r="F51" s="38"/>
    </row>
    <row r="52" spans="1:6" x14ac:dyDescent="0.2">
      <c r="A52" s="36" t="s">
        <v>591</v>
      </c>
      <c r="B52" s="37"/>
      <c r="C52" s="37"/>
      <c r="D52" s="37"/>
      <c r="E52" s="38"/>
      <c r="F52" s="38"/>
    </row>
    <row r="53" spans="1:6" x14ac:dyDescent="0.2">
      <c r="A53" s="36" t="s">
        <v>8</v>
      </c>
      <c r="B53" s="37"/>
      <c r="C53" s="37"/>
      <c r="D53" s="37"/>
      <c r="E53" s="38"/>
      <c r="F53" s="38"/>
    </row>
    <row r="54" spans="1:6" x14ac:dyDescent="0.2">
      <c r="A54" s="36"/>
      <c r="B54" s="37"/>
      <c r="C54" s="37"/>
      <c r="D54" s="37"/>
      <c r="E54" s="38"/>
      <c r="F54" s="38"/>
    </row>
    <row r="55" spans="1:6" x14ac:dyDescent="0.2">
      <c r="A55" s="37" t="s">
        <v>1161</v>
      </c>
      <c r="B55" s="39" t="s">
        <v>1162</v>
      </c>
      <c r="C55" s="37" t="s">
        <v>634</v>
      </c>
      <c r="D55" s="37">
        <v>100</v>
      </c>
      <c r="E55" s="38">
        <v>1016.057</v>
      </c>
      <c r="F55" s="38">
        <v>2.3809930795283898</v>
      </c>
    </row>
    <row r="56" spans="1:6" x14ac:dyDescent="0.2">
      <c r="A56" s="37" t="s">
        <v>1163</v>
      </c>
      <c r="B56" s="39" t="s">
        <v>1164</v>
      </c>
      <c r="C56" s="37" t="s">
        <v>634</v>
      </c>
      <c r="D56" s="37">
        <v>100</v>
      </c>
      <c r="E56" s="38">
        <v>1010.6849999999999</v>
      </c>
      <c r="F56" s="38">
        <v>2.3684045192180698</v>
      </c>
    </row>
    <row r="57" spans="1:6" x14ac:dyDescent="0.2">
      <c r="A57" s="37" t="s">
        <v>1094</v>
      </c>
      <c r="B57" s="39" t="s">
        <v>1095</v>
      </c>
      <c r="C57" s="37" t="s">
        <v>1096</v>
      </c>
      <c r="D57" s="37">
        <v>60</v>
      </c>
      <c r="E57" s="38">
        <v>616.2876</v>
      </c>
      <c r="F57" s="38">
        <v>1.44418719678046</v>
      </c>
    </row>
    <row r="58" spans="1:6" x14ac:dyDescent="0.2">
      <c r="A58" s="37" t="s">
        <v>1165</v>
      </c>
      <c r="B58" s="39" t="s">
        <v>1166</v>
      </c>
      <c r="C58" s="37" t="s">
        <v>634</v>
      </c>
      <c r="D58" s="37">
        <v>50</v>
      </c>
      <c r="E58" s="38">
        <v>521.77099999999996</v>
      </c>
      <c r="F58" s="38">
        <v>1.2227002423078699</v>
      </c>
    </row>
    <row r="59" spans="1:6" x14ac:dyDescent="0.2">
      <c r="A59" s="37" t="s">
        <v>1167</v>
      </c>
      <c r="B59" s="39" t="s">
        <v>1168</v>
      </c>
      <c r="C59" s="37" t="s">
        <v>634</v>
      </c>
      <c r="D59" s="37">
        <v>50</v>
      </c>
      <c r="E59" s="38">
        <v>516.08600000000001</v>
      </c>
      <c r="F59" s="38">
        <v>1.2093782085468501</v>
      </c>
    </row>
    <row r="60" spans="1:6" x14ac:dyDescent="0.2">
      <c r="A60" s="37" t="s">
        <v>974</v>
      </c>
      <c r="B60" s="39" t="s">
        <v>975</v>
      </c>
      <c r="C60" s="37" t="s">
        <v>634</v>
      </c>
      <c r="D60" s="37">
        <v>40</v>
      </c>
      <c r="E60" s="38">
        <v>401.5668</v>
      </c>
      <c r="F60" s="38">
        <v>0.94101784818013501</v>
      </c>
    </row>
    <row r="61" spans="1:6" x14ac:dyDescent="0.2">
      <c r="A61" s="37" t="s">
        <v>1169</v>
      </c>
      <c r="B61" s="39" t="s">
        <v>1170</v>
      </c>
      <c r="C61" s="37" t="s">
        <v>634</v>
      </c>
      <c r="D61" s="37">
        <v>10</v>
      </c>
      <c r="E61" s="38">
        <v>103.70010000000001</v>
      </c>
      <c r="F61" s="38">
        <v>0.243007252985219</v>
      </c>
    </row>
    <row r="62" spans="1:6" x14ac:dyDescent="0.2">
      <c r="A62" s="37" t="s">
        <v>1171</v>
      </c>
      <c r="B62" s="39" t="s">
        <v>1172</v>
      </c>
      <c r="C62" s="37" t="s">
        <v>634</v>
      </c>
      <c r="D62" s="37">
        <v>10</v>
      </c>
      <c r="E62" s="38">
        <v>101.3733</v>
      </c>
      <c r="F62" s="38">
        <v>0.237554709774113</v>
      </c>
    </row>
    <row r="63" spans="1:6" x14ac:dyDescent="0.2">
      <c r="A63" s="36" t="s">
        <v>149</v>
      </c>
      <c r="B63" s="37"/>
      <c r="C63" s="37"/>
      <c r="D63" s="37"/>
      <c r="E63" s="40">
        <f>SUM(E55:E62)</f>
        <v>4287.5267999999996</v>
      </c>
      <c r="F63" s="40">
        <f>SUM(F55:F62)</f>
        <v>10.047243057321106</v>
      </c>
    </row>
    <row r="64" spans="1:6" x14ac:dyDescent="0.2">
      <c r="A64" s="37"/>
      <c r="B64" s="37"/>
      <c r="C64" s="37"/>
      <c r="D64" s="37"/>
      <c r="E64" s="38"/>
      <c r="F64" s="38"/>
    </row>
    <row r="65" spans="1:6" x14ac:dyDescent="0.2">
      <c r="A65" s="36" t="s">
        <v>637</v>
      </c>
      <c r="B65" s="37"/>
      <c r="C65" s="37"/>
      <c r="D65" s="37"/>
      <c r="E65" s="38"/>
      <c r="F65" s="38"/>
    </row>
    <row r="66" spans="1:6" x14ac:dyDescent="0.2">
      <c r="A66" s="37" t="s">
        <v>860</v>
      </c>
      <c r="B66" s="39" t="s">
        <v>861</v>
      </c>
      <c r="C66" s="37" t="s">
        <v>862</v>
      </c>
      <c r="D66" s="37">
        <v>100</v>
      </c>
      <c r="E66" s="38">
        <v>1385.6869999999999</v>
      </c>
      <c r="F66" s="38">
        <v>3.2471713273885801</v>
      </c>
    </row>
    <row r="67" spans="1:6" x14ac:dyDescent="0.2">
      <c r="A67" s="37" t="s">
        <v>878</v>
      </c>
      <c r="B67" s="39" t="s">
        <v>879</v>
      </c>
      <c r="C67" s="37" t="s">
        <v>862</v>
      </c>
      <c r="D67" s="37">
        <v>90</v>
      </c>
      <c r="E67" s="38">
        <v>1241.3628000000001</v>
      </c>
      <c r="F67" s="38">
        <v>2.9089669536098799</v>
      </c>
    </row>
    <row r="68" spans="1:6" x14ac:dyDescent="0.2">
      <c r="A68" s="36" t="s">
        <v>149</v>
      </c>
      <c r="B68" s="37"/>
      <c r="C68" s="37"/>
      <c r="D68" s="37"/>
      <c r="E68" s="40">
        <f>SUM(E66:E67)</f>
        <v>2627.0497999999998</v>
      </c>
      <c r="F68" s="40">
        <f>SUM(F66:F67)</f>
        <v>6.1561382809984604</v>
      </c>
    </row>
    <row r="69" spans="1:6" x14ac:dyDescent="0.2">
      <c r="A69" s="37"/>
      <c r="B69" s="37"/>
      <c r="C69" s="37"/>
      <c r="D69" s="37"/>
      <c r="E69" s="38"/>
      <c r="F69" s="38"/>
    </row>
    <row r="70" spans="1:6" x14ac:dyDescent="0.2">
      <c r="A70" s="36" t="s">
        <v>728</v>
      </c>
      <c r="B70" s="37"/>
      <c r="C70" s="37"/>
      <c r="D70" s="37"/>
      <c r="E70" s="38"/>
      <c r="F70" s="38"/>
    </row>
    <row r="71" spans="1:6" x14ac:dyDescent="0.2">
      <c r="A71" s="37" t="s">
        <v>1148</v>
      </c>
      <c r="B71" s="37" t="s">
        <v>1149</v>
      </c>
      <c r="C71" s="37" t="s">
        <v>731</v>
      </c>
      <c r="D71" s="37">
        <v>10710000</v>
      </c>
      <c r="E71" s="38">
        <v>10922.058000000001</v>
      </c>
      <c r="F71" s="38">
        <v>25.594375622831901</v>
      </c>
    </row>
    <row r="72" spans="1:6" x14ac:dyDescent="0.2">
      <c r="A72" s="37" t="s">
        <v>1150</v>
      </c>
      <c r="B72" s="37" t="s">
        <v>1151</v>
      </c>
      <c r="C72" s="37" t="s">
        <v>731</v>
      </c>
      <c r="D72" s="37">
        <v>5062500</v>
      </c>
      <c r="E72" s="38">
        <v>5292.5653130000001</v>
      </c>
      <c r="F72" s="38">
        <v>12.402415792819699</v>
      </c>
    </row>
    <row r="73" spans="1:6" x14ac:dyDescent="0.2">
      <c r="A73" s="37" t="s">
        <v>1156</v>
      </c>
      <c r="B73" s="37" t="s">
        <v>1157</v>
      </c>
      <c r="C73" s="37" t="s">
        <v>731</v>
      </c>
      <c r="D73" s="37">
        <v>3825000</v>
      </c>
      <c r="E73" s="38">
        <v>3857.13</v>
      </c>
      <c r="F73" s="38">
        <v>9.0386659772447402</v>
      </c>
    </row>
    <row r="74" spans="1:6" x14ac:dyDescent="0.2">
      <c r="A74" s="37" t="s">
        <v>1152</v>
      </c>
      <c r="B74" s="37" t="s">
        <v>1153</v>
      </c>
      <c r="C74" s="37" t="s">
        <v>731</v>
      </c>
      <c r="D74" s="37">
        <v>2575000</v>
      </c>
      <c r="E74" s="38">
        <v>2694.2224999999999</v>
      </c>
      <c r="F74" s="38">
        <v>6.3135484792779204</v>
      </c>
    </row>
    <row r="75" spans="1:6" x14ac:dyDescent="0.2">
      <c r="A75" s="37" t="s">
        <v>1158</v>
      </c>
      <c r="B75" s="37" t="s">
        <v>1159</v>
      </c>
      <c r="C75" s="37" t="s">
        <v>731</v>
      </c>
      <c r="D75" s="37">
        <v>1250000</v>
      </c>
      <c r="E75" s="38">
        <v>1248.9375</v>
      </c>
      <c r="F75" s="38">
        <v>2.9267172454532502</v>
      </c>
    </row>
    <row r="76" spans="1:6" x14ac:dyDescent="0.2">
      <c r="A76" s="37" t="s">
        <v>1154</v>
      </c>
      <c r="B76" s="37" t="s">
        <v>1155</v>
      </c>
      <c r="C76" s="37" t="s">
        <v>731</v>
      </c>
      <c r="D76" s="37">
        <v>1150000</v>
      </c>
      <c r="E76" s="38">
        <v>1203.1300000000001</v>
      </c>
      <c r="F76" s="38">
        <v>2.8193735231123802</v>
      </c>
    </row>
    <row r="77" spans="1:6" x14ac:dyDescent="0.2">
      <c r="A77" s="36" t="s">
        <v>149</v>
      </c>
      <c r="B77" s="37"/>
      <c r="C77" s="37"/>
      <c r="D77" s="37"/>
      <c r="E77" s="40">
        <f>SUM(E71:E76)</f>
        <v>25218.043313000002</v>
      </c>
      <c r="F77" s="40">
        <f>SUM(F71:F76)</f>
        <v>59.095096640739889</v>
      </c>
    </row>
    <row r="78" spans="1:6" x14ac:dyDescent="0.2">
      <c r="A78" s="37"/>
      <c r="B78" s="37"/>
      <c r="C78" s="37"/>
      <c r="D78" s="37"/>
      <c r="E78" s="38"/>
      <c r="F78" s="38"/>
    </row>
    <row r="79" spans="1:6" x14ac:dyDescent="0.2">
      <c r="A79" s="36" t="s">
        <v>149</v>
      </c>
      <c r="B79" s="37"/>
      <c r="C79" s="37"/>
      <c r="D79" s="37"/>
      <c r="E79" s="40">
        <v>40791.057518000001</v>
      </c>
      <c r="F79" s="40">
        <v>95.588363307376071</v>
      </c>
    </row>
    <row r="80" spans="1:6" x14ac:dyDescent="0.2">
      <c r="A80" s="37"/>
      <c r="B80" s="37"/>
      <c r="C80" s="37"/>
      <c r="D80" s="37"/>
      <c r="E80" s="38"/>
      <c r="F80" s="38"/>
    </row>
    <row r="81" spans="1:6" x14ac:dyDescent="0.2">
      <c r="A81" s="36" t="s">
        <v>162</v>
      </c>
      <c r="B81" s="37"/>
      <c r="C81" s="37"/>
      <c r="D81" s="37"/>
      <c r="E81" s="40">
        <v>1882.6045618999999</v>
      </c>
      <c r="F81" s="40">
        <v>4.41</v>
      </c>
    </row>
    <row r="82" spans="1:6" x14ac:dyDescent="0.2">
      <c r="A82" s="37"/>
      <c r="B82" s="37"/>
      <c r="C82" s="37"/>
      <c r="D82" s="37"/>
      <c r="E82" s="38"/>
      <c r="F82" s="38"/>
    </row>
    <row r="83" spans="1:6" x14ac:dyDescent="0.2">
      <c r="A83" s="41" t="s">
        <v>163</v>
      </c>
      <c r="B83" s="34"/>
      <c r="C83" s="34"/>
      <c r="D83" s="34"/>
      <c r="E83" s="42">
        <v>42673.664561899997</v>
      </c>
      <c r="F83" s="42">
        <f xml:space="preserve"> ROUND(SUM(F79:F82),2)</f>
        <v>100</v>
      </c>
    </row>
    <row r="84" spans="1:6" x14ac:dyDescent="0.2">
      <c r="A84" s="29" t="s">
        <v>732</v>
      </c>
    </row>
    <row r="85" spans="1:6" x14ac:dyDescent="0.2">
      <c r="A85" s="29"/>
    </row>
    <row r="86" spans="1:6" x14ac:dyDescent="0.2">
      <c r="A86" s="29" t="s">
        <v>164</v>
      </c>
    </row>
    <row r="87" spans="1:6" x14ac:dyDescent="0.2">
      <c r="A87" s="29" t="s">
        <v>165</v>
      </c>
    </row>
    <row r="88" spans="1:6" x14ac:dyDescent="0.2">
      <c r="A88" s="29" t="s">
        <v>166</v>
      </c>
    </row>
    <row r="89" spans="1:6" x14ac:dyDescent="0.2">
      <c r="A89" s="31" t="s">
        <v>916</v>
      </c>
      <c r="D89" s="43">
        <v>45.328400000000002</v>
      </c>
    </row>
    <row r="90" spans="1:6" x14ac:dyDescent="0.2">
      <c r="A90" s="31" t="s">
        <v>1173</v>
      </c>
      <c r="D90" s="43">
        <v>14.1988</v>
      </c>
    </row>
    <row r="91" spans="1:6" x14ac:dyDescent="0.2">
      <c r="A91" s="31" t="s">
        <v>1174</v>
      </c>
      <c r="D91" s="43">
        <v>13.602</v>
      </c>
    </row>
    <row r="92" spans="1:6" x14ac:dyDescent="0.2">
      <c r="A92" s="31" t="s">
        <v>917</v>
      </c>
      <c r="D92" s="43">
        <v>44.367400000000004</v>
      </c>
    </row>
    <row r="93" spans="1:6" x14ac:dyDescent="0.2">
      <c r="A93" s="31" t="s">
        <v>1175</v>
      </c>
      <c r="D93" s="43">
        <v>13.869300000000001</v>
      </c>
    </row>
    <row r="94" spans="1:6" x14ac:dyDescent="0.2">
      <c r="A94" s="31" t="s">
        <v>1176</v>
      </c>
      <c r="D94" s="43">
        <v>13.285</v>
      </c>
    </row>
    <row r="96" spans="1:6" x14ac:dyDescent="0.2">
      <c r="A96" s="29" t="s">
        <v>171</v>
      </c>
    </row>
    <row r="97" spans="1:9" x14ac:dyDescent="0.2">
      <c r="A97" s="31" t="s">
        <v>916</v>
      </c>
      <c r="D97" s="43">
        <v>48.098199999999999</v>
      </c>
    </row>
    <row r="98" spans="1:9" x14ac:dyDescent="0.2">
      <c r="A98" s="31" t="s">
        <v>1173</v>
      </c>
      <c r="D98" s="43">
        <v>14.498699999999999</v>
      </c>
    </row>
    <row r="99" spans="1:9" x14ac:dyDescent="0.2">
      <c r="A99" s="31" t="s">
        <v>1174</v>
      </c>
      <c r="D99" s="43">
        <v>13.8634</v>
      </c>
    </row>
    <row r="100" spans="1:9" x14ac:dyDescent="0.2">
      <c r="A100" s="31" t="s">
        <v>917</v>
      </c>
      <c r="D100" s="43">
        <v>46.846800000000002</v>
      </c>
    </row>
    <row r="101" spans="1:9" x14ac:dyDescent="0.2">
      <c r="A101" s="31" t="s">
        <v>1175</v>
      </c>
      <c r="D101" s="43">
        <v>14.081899999999999</v>
      </c>
    </row>
    <row r="102" spans="1:9" x14ac:dyDescent="0.2">
      <c r="A102" s="31" t="s">
        <v>1176</v>
      </c>
      <c r="D102" s="43">
        <v>13.4621</v>
      </c>
    </row>
    <row r="104" spans="1:9" x14ac:dyDescent="0.2">
      <c r="A104" s="29" t="s">
        <v>172</v>
      </c>
      <c r="D104" s="44"/>
    </row>
    <row r="106" spans="1:9" s="2" customFormat="1" ht="11.25" x14ac:dyDescent="0.2">
      <c r="A106" s="17" t="s">
        <v>547</v>
      </c>
      <c r="B106" s="45"/>
      <c r="C106" s="59" t="s">
        <v>551</v>
      </c>
      <c r="D106" s="60"/>
      <c r="E106" s="1"/>
      <c r="F106" s="1"/>
      <c r="H106" s="22"/>
      <c r="I106" s="1"/>
    </row>
    <row r="107" spans="1:9" s="2" customFormat="1" x14ac:dyDescent="0.2">
      <c r="A107" s="56"/>
      <c r="B107" s="57"/>
      <c r="C107" s="19" t="s">
        <v>552</v>
      </c>
      <c r="D107" s="19" t="s">
        <v>553</v>
      </c>
      <c r="E107" s="1"/>
      <c r="F107" s="1"/>
      <c r="H107" s="22"/>
      <c r="I107" s="1"/>
    </row>
    <row r="108" spans="1:9" s="2" customFormat="1" x14ac:dyDescent="0.2">
      <c r="A108" s="56" t="s">
        <v>1173</v>
      </c>
      <c r="B108" s="57"/>
      <c r="C108" s="46">
        <v>0.31057395859999998</v>
      </c>
      <c r="D108" s="46">
        <v>0.2877408984</v>
      </c>
      <c r="E108" s="1"/>
      <c r="F108" s="1"/>
      <c r="H108" s="22"/>
      <c r="I108" s="1"/>
    </row>
    <row r="109" spans="1:9" s="2" customFormat="1" x14ac:dyDescent="0.2">
      <c r="A109" s="56" t="s">
        <v>1174</v>
      </c>
      <c r="B109" s="57"/>
      <c r="C109" s="46">
        <v>0.33946455939999998</v>
      </c>
      <c r="D109" s="46">
        <v>0.31450749359999997</v>
      </c>
      <c r="E109" s="1"/>
      <c r="F109" s="1"/>
      <c r="H109" s="22"/>
      <c r="I109" s="1"/>
    </row>
    <row r="110" spans="1:9" s="2" customFormat="1" x14ac:dyDescent="0.2">
      <c r="A110" s="56" t="s">
        <v>1175</v>
      </c>
      <c r="B110" s="57"/>
      <c r="C110" s="46">
        <v>0.31057395859999998</v>
      </c>
      <c r="D110" s="46">
        <v>0.2877408984</v>
      </c>
      <c r="E110" s="1"/>
      <c r="F110" s="1"/>
      <c r="H110" s="22"/>
      <c r="I110" s="1"/>
    </row>
    <row r="111" spans="1:9" s="2" customFormat="1" x14ac:dyDescent="0.2">
      <c r="A111" s="56" t="s">
        <v>1176</v>
      </c>
      <c r="B111" s="57"/>
      <c r="C111" s="46">
        <v>0.33946455939999998</v>
      </c>
      <c r="D111" s="46">
        <v>0.31450749359999997</v>
      </c>
      <c r="E111" s="1"/>
      <c r="F111" s="1"/>
      <c r="H111" s="22"/>
      <c r="I111" s="1"/>
    </row>
    <row r="113" spans="1:5" x14ac:dyDescent="0.2">
      <c r="A113" s="29" t="s">
        <v>744</v>
      </c>
      <c r="D113" s="50">
        <v>13.154976086221401</v>
      </c>
      <c r="E113" s="30" t="s">
        <v>745</v>
      </c>
    </row>
  </sheetData>
  <mergeCells count="7">
    <mergeCell ref="A111:B111"/>
    <mergeCell ref="B1:E1"/>
    <mergeCell ref="C106:D106"/>
    <mergeCell ref="A107:B107"/>
    <mergeCell ref="A108:B108"/>
    <mergeCell ref="A109:B109"/>
    <mergeCell ref="A110:B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showGridLines="0" zoomScale="85" zoomScaleNormal="85" workbookViewId="0"/>
  </sheetViews>
  <sheetFormatPr defaultRowHeight="12.75" x14ac:dyDescent="0.2"/>
  <cols>
    <col min="1" max="1" width="38" style="31" customWidth="1"/>
    <col min="2" max="2" width="56.140625" style="31" bestFit="1" customWidth="1"/>
    <col min="3" max="3" width="13.140625" style="31" bestFit="1" customWidth="1"/>
    <col min="4" max="4" width="8" style="31" bestFit="1" customWidth="1"/>
    <col min="5" max="5" width="23.140625" style="30" bestFit="1" customWidth="1"/>
    <col min="6" max="6" width="13.7109375" style="30" bestFit="1" customWidth="1"/>
    <col min="7" max="16384" width="9.140625" style="31"/>
  </cols>
  <sheetData>
    <row r="1" spans="1:6" x14ac:dyDescent="0.2">
      <c r="A1" s="29"/>
      <c r="B1" s="58" t="s">
        <v>1177</v>
      </c>
      <c r="C1" s="58"/>
      <c r="D1" s="58"/>
      <c r="E1" s="58"/>
    </row>
    <row r="3" spans="1:6" s="29" customFormat="1" x14ac:dyDescent="0.2">
      <c r="A3" s="32" t="s">
        <v>1</v>
      </c>
      <c r="B3" s="32" t="s">
        <v>2</v>
      </c>
      <c r="C3" s="32" t="s">
        <v>590</v>
      </c>
      <c r="D3" s="32" t="s">
        <v>4</v>
      </c>
      <c r="E3" s="33" t="s">
        <v>5</v>
      </c>
      <c r="F3" s="33" t="s">
        <v>6</v>
      </c>
    </row>
    <row r="4" spans="1:6" x14ac:dyDescent="0.2">
      <c r="A4" s="34"/>
      <c r="B4" s="34"/>
      <c r="C4" s="34"/>
      <c r="D4" s="34"/>
      <c r="E4" s="35"/>
      <c r="F4" s="35"/>
    </row>
    <row r="5" spans="1:6" x14ac:dyDescent="0.2">
      <c r="A5" s="36" t="s">
        <v>591</v>
      </c>
      <c r="B5" s="37"/>
      <c r="C5" s="37"/>
      <c r="D5" s="37"/>
      <c r="E5" s="38"/>
      <c r="F5" s="38"/>
    </row>
    <row r="6" spans="1:6" x14ac:dyDescent="0.2">
      <c r="A6" s="36" t="s">
        <v>8</v>
      </c>
      <c r="B6" s="37"/>
      <c r="C6" s="37"/>
      <c r="D6" s="37"/>
      <c r="E6" s="38"/>
      <c r="F6" s="38"/>
    </row>
    <row r="7" spans="1:6" x14ac:dyDescent="0.2">
      <c r="A7" s="36"/>
      <c r="B7" s="37"/>
      <c r="C7" s="37"/>
      <c r="D7" s="37"/>
      <c r="E7" s="38"/>
      <c r="F7" s="38"/>
    </row>
    <row r="8" spans="1:6" x14ac:dyDescent="0.2">
      <c r="A8" s="37" t="s">
        <v>608</v>
      </c>
      <c r="B8" s="39" t="s">
        <v>609</v>
      </c>
      <c r="C8" s="37" t="s">
        <v>610</v>
      </c>
      <c r="D8" s="37">
        <v>1680</v>
      </c>
      <c r="E8" s="38">
        <v>16987.605599999999</v>
      </c>
      <c r="F8" s="38">
        <v>9.1238978750570094</v>
      </c>
    </row>
    <row r="9" spans="1:6" x14ac:dyDescent="0.2">
      <c r="A9" s="37" t="s">
        <v>804</v>
      </c>
      <c r="B9" s="39" t="s">
        <v>805</v>
      </c>
      <c r="C9" s="37" t="s">
        <v>610</v>
      </c>
      <c r="D9" s="37">
        <v>1200</v>
      </c>
      <c r="E9" s="38">
        <v>12140.124</v>
      </c>
      <c r="F9" s="38">
        <v>6.5203569104835202</v>
      </c>
    </row>
    <row r="10" spans="1:6" x14ac:dyDescent="0.2">
      <c r="A10" s="37" t="s">
        <v>926</v>
      </c>
      <c r="B10" s="39" t="s">
        <v>927</v>
      </c>
      <c r="C10" s="37" t="s">
        <v>597</v>
      </c>
      <c r="D10" s="37">
        <v>22</v>
      </c>
      <c r="E10" s="38">
        <v>11030.459000000001</v>
      </c>
      <c r="F10" s="38">
        <v>5.9243653167344199</v>
      </c>
    </row>
    <row r="11" spans="1:6" x14ac:dyDescent="0.2">
      <c r="A11" s="37" t="s">
        <v>1178</v>
      </c>
      <c r="B11" s="39" t="s">
        <v>1179</v>
      </c>
      <c r="C11" s="37" t="s">
        <v>628</v>
      </c>
      <c r="D11" s="37">
        <v>750</v>
      </c>
      <c r="E11" s="38">
        <v>7491.8850000000002</v>
      </c>
      <c r="F11" s="38">
        <v>4.0238274446206503</v>
      </c>
    </row>
    <row r="12" spans="1:6" x14ac:dyDescent="0.2">
      <c r="A12" s="37" t="s">
        <v>928</v>
      </c>
      <c r="B12" s="39" t="s">
        <v>929</v>
      </c>
      <c r="C12" s="37" t="s">
        <v>607</v>
      </c>
      <c r="D12" s="37">
        <v>750</v>
      </c>
      <c r="E12" s="38">
        <v>7488.3450000000003</v>
      </c>
      <c r="F12" s="38">
        <v>4.0219261408561202</v>
      </c>
    </row>
    <row r="13" spans="1:6" x14ac:dyDescent="0.2">
      <c r="A13" s="37" t="s">
        <v>603</v>
      </c>
      <c r="B13" s="39" t="s">
        <v>604</v>
      </c>
      <c r="C13" s="37" t="s">
        <v>594</v>
      </c>
      <c r="D13" s="37">
        <v>680</v>
      </c>
      <c r="E13" s="38">
        <v>6850.5443999999998</v>
      </c>
      <c r="F13" s="38">
        <v>3.6793688861097502</v>
      </c>
    </row>
    <row r="14" spans="1:6" x14ac:dyDescent="0.2">
      <c r="A14" s="37" t="s">
        <v>620</v>
      </c>
      <c r="B14" s="39" t="s">
        <v>621</v>
      </c>
      <c r="C14" s="37" t="s">
        <v>610</v>
      </c>
      <c r="D14" s="37">
        <v>270</v>
      </c>
      <c r="E14" s="38">
        <v>2696.5169999999998</v>
      </c>
      <c r="F14" s="38">
        <v>1.44827624950011</v>
      </c>
    </row>
    <row r="15" spans="1:6" x14ac:dyDescent="0.2">
      <c r="A15" s="37" t="s">
        <v>1180</v>
      </c>
      <c r="B15" s="39" t="s">
        <v>1181</v>
      </c>
      <c r="C15" s="37" t="s">
        <v>834</v>
      </c>
      <c r="D15" s="37">
        <v>200</v>
      </c>
      <c r="E15" s="38">
        <v>2582.9380000000001</v>
      </c>
      <c r="F15" s="38">
        <v>1.3872739386888</v>
      </c>
    </row>
    <row r="16" spans="1:6" x14ac:dyDescent="0.2">
      <c r="A16" s="37" t="s">
        <v>1076</v>
      </c>
      <c r="B16" s="39" t="s">
        <v>1077</v>
      </c>
      <c r="C16" s="37" t="s">
        <v>834</v>
      </c>
      <c r="D16" s="37">
        <v>200</v>
      </c>
      <c r="E16" s="38">
        <v>2027.7739999999999</v>
      </c>
      <c r="F16" s="38">
        <v>1.0891000959956301</v>
      </c>
    </row>
    <row r="17" spans="1:6" x14ac:dyDescent="0.2">
      <c r="A17" s="37" t="s">
        <v>830</v>
      </c>
      <c r="B17" s="39" t="s">
        <v>831</v>
      </c>
      <c r="C17" s="37" t="s">
        <v>610</v>
      </c>
      <c r="D17" s="37">
        <v>200</v>
      </c>
      <c r="E17" s="38">
        <v>2011.856</v>
      </c>
      <c r="F17" s="38">
        <v>1.08055067415273</v>
      </c>
    </row>
    <row r="18" spans="1:6" x14ac:dyDescent="0.2">
      <c r="A18" s="37" t="s">
        <v>605</v>
      </c>
      <c r="B18" s="39" t="s">
        <v>606</v>
      </c>
      <c r="C18" s="37" t="s">
        <v>607</v>
      </c>
      <c r="D18" s="37">
        <v>150</v>
      </c>
      <c r="E18" s="38">
        <v>1497.096</v>
      </c>
      <c r="F18" s="38">
        <v>0.80407747476526903</v>
      </c>
    </row>
    <row r="19" spans="1:6" x14ac:dyDescent="0.2">
      <c r="A19" s="37" t="s">
        <v>1182</v>
      </c>
      <c r="B19" s="39" t="s">
        <v>1183</v>
      </c>
      <c r="C19" s="37" t="s">
        <v>610</v>
      </c>
      <c r="D19" s="37">
        <v>100</v>
      </c>
      <c r="E19" s="38">
        <v>1016.415</v>
      </c>
      <c r="F19" s="38">
        <v>0.54590781520593301</v>
      </c>
    </row>
    <row r="20" spans="1:6" x14ac:dyDescent="0.2">
      <c r="A20" s="36" t="s">
        <v>149</v>
      </c>
      <c r="B20" s="37"/>
      <c r="C20" s="37"/>
      <c r="D20" s="37"/>
      <c r="E20" s="40">
        <f>SUM(E8:E19)</f>
        <v>73821.559000000008</v>
      </c>
      <c r="F20" s="40">
        <f>SUM(F8:F19)</f>
        <v>39.648928822169957</v>
      </c>
    </row>
    <row r="21" spans="1:6" x14ac:dyDescent="0.2">
      <c r="A21" s="37"/>
      <c r="B21" s="37"/>
      <c r="C21" s="37"/>
      <c r="D21" s="37"/>
      <c r="E21" s="38"/>
      <c r="F21" s="38"/>
    </row>
    <row r="22" spans="1:6" x14ac:dyDescent="0.2">
      <c r="A22" s="36" t="s">
        <v>637</v>
      </c>
      <c r="B22" s="37"/>
      <c r="C22" s="37"/>
      <c r="D22" s="37"/>
      <c r="E22" s="38"/>
      <c r="F22" s="38"/>
    </row>
    <row r="23" spans="1:6" x14ac:dyDescent="0.2">
      <c r="A23" s="37" t="s">
        <v>858</v>
      </c>
      <c r="B23" s="39" t="s">
        <v>859</v>
      </c>
      <c r="C23" s="37" t="s">
        <v>649</v>
      </c>
      <c r="D23" s="37">
        <v>1175</v>
      </c>
      <c r="E23" s="38">
        <v>11811.017750000001</v>
      </c>
      <c r="F23" s="38">
        <v>6.3435967545352998</v>
      </c>
    </row>
    <row r="24" spans="1:6" x14ac:dyDescent="0.2">
      <c r="A24" s="37" t="s">
        <v>655</v>
      </c>
      <c r="B24" s="39" t="s">
        <v>656</v>
      </c>
      <c r="C24" s="37" t="s">
        <v>646</v>
      </c>
      <c r="D24" s="37">
        <v>95</v>
      </c>
      <c r="E24" s="38">
        <v>10582.145</v>
      </c>
      <c r="F24" s="38">
        <v>5.6835796964255598</v>
      </c>
    </row>
    <row r="25" spans="1:6" x14ac:dyDescent="0.2">
      <c r="A25" s="37" t="s">
        <v>1011</v>
      </c>
      <c r="B25" s="39" t="s">
        <v>1012</v>
      </c>
      <c r="C25" s="37" t="s">
        <v>649</v>
      </c>
      <c r="D25" s="37">
        <v>80</v>
      </c>
      <c r="E25" s="38">
        <v>10236.200000000001</v>
      </c>
      <c r="F25" s="38">
        <v>5.4977755916736504</v>
      </c>
    </row>
    <row r="26" spans="1:6" x14ac:dyDescent="0.2">
      <c r="A26" s="37" t="s">
        <v>638</v>
      </c>
      <c r="B26" s="39" t="s">
        <v>639</v>
      </c>
      <c r="C26" s="37" t="s">
        <v>640</v>
      </c>
      <c r="D26" s="37">
        <v>580</v>
      </c>
      <c r="E26" s="38">
        <v>6623.6232</v>
      </c>
      <c r="F26" s="38">
        <v>3.5574914477445998</v>
      </c>
    </row>
    <row r="27" spans="1:6" x14ac:dyDescent="0.2">
      <c r="A27" s="37" t="s">
        <v>1184</v>
      </c>
      <c r="B27" s="39" t="s">
        <v>1185</v>
      </c>
      <c r="C27" s="37" t="s">
        <v>643</v>
      </c>
      <c r="D27" s="37">
        <v>494</v>
      </c>
      <c r="E27" s="38">
        <v>4954.11852</v>
      </c>
      <c r="F27" s="38">
        <v>2.6608147435097398</v>
      </c>
    </row>
    <row r="28" spans="1:6" x14ac:dyDescent="0.2">
      <c r="A28" s="37" t="s">
        <v>1186</v>
      </c>
      <c r="B28" s="39" t="s">
        <v>1187</v>
      </c>
      <c r="C28" s="37" t="s">
        <v>649</v>
      </c>
      <c r="D28" s="37">
        <v>406</v>
      </c>
      <c r="E28" s="38">
        <v>4067.2674000000002</v>
      </c>
      <c r="F28" s="38">
        <v>2.1844945816347798</v>
      </c>
    </row>
    <row r="29" spans="1:6" x14ac:dyDescent="0.2">
      <c r="A29" s="37" t="s">
        <v>854</v>
      </c>
      <c r="B29" s="39" t="s">
        <v>855</v>
      </c>
      <c r="C29" s="37" t="s">
        <v>649</v>
      </c>
      <c r="D29" s="37">
        <v>400</v>
      </c>
      <c r="E29" s="38">
        <v>4032.06</v>
      </c>
      <c r="F29" s="38">
        <v>2.16558498780442</v>
      </c>
    </row>
    <row r="30" spans="1:6" x14ac:dyDescent="0.2">
      <c r="A30" s="37" t="s">
        <v>1188</v>
      </c>
      <c r="B30" s="39" t="s">
        <v>1189</v>
      </c>
      <c r="C30" s="37" t="s">
        <v>649</v>
      </c>
      <c r="D30" s="37">
        <v>594</v>
      </c>
      <c r="E30" s="38">
        <v>2526.5433600000001</v>
      </c>
      <c r="F30" s="38">
        <v>1.35698485921662</v>
      </c>
    </row>
    <row r="31" spans="1:6" x14ac:dyDescent="0.2">
      <c r="A31" s="37" t="s">
        <v>1190</v>
      </c>
      <c r="B31" s="39" t="s">
        <v>1191</v>
      </c>
      <c r="C31" s="37" t="s">
        <v>649</v>
      </c>
      <c r="D31" s="37">
        <v>200</v>
      </c>
      <c r="E31" s="38">
        <v>2005.6659999999999</v>
      </c>
      <c r="F31" s="38">
        <v>1.0772260780220899</v>
      </c>
    </row>
    <row r="32" spans="1:6" x14ac:dyDescent="0.2">
      <c r="A32" s="37" t="s">
        <v>1192</v>
      </c>
      <c r="B32" s="39" t="s">
        <v>1193</v>
      </c>
      <c r="C32" s="37" t="s">
        <v>649</v>
      </c>
      <c r="D32" s="37">
        <v>167</v>
      </c>
      <c r="E32" s="38">
        <v>1672.42317</v>
      </c>
      <c r="F32" s="38">
        <v>0.89824420028677299</v>
      </c>
    </row>
    <row r="33" spans="1:6" x14ac:dyDescent="0.2">
      <c r="A33" s="36" t="s">
        <v>149</v>
      </c>
      <c r="B33" s="37"/>
      <c r="C33" s="37"/>
      <c r="D33" s="37"/>
      <c r="E33" s="40">
        <f>SUM(E23:E32)</f>
        <v>58511.064400000003</v>
      </c>
      <c r="F33" s="40">
        <f>SUM(F23:F32)</f>
        <v>31.42579294085353</v>
      </c>
    </row>
    <row r="34" spans="1:6" x14ac:dyDescent="0.2">
      <c r="A34" s="37"/>
      <c r="B34" s="37"/>
      <c r="C34" s="37"/>
      <c r="D34" s="37"/>
      <c r="E34" s="38"/>
      <c r="F34" s="38"/>
    </row>
    <row r="35" spans="1:6" x14ac:dyDescent="0.2">
      <c r="A35" s="36" t="s">
        <v>657</v>
      </c>
      <c r="B35" s="37"/>
      <c r="C35" s="37"/>
      <c r="D35" s="37"/>
      <c r="E35" s="38"/>
      <c r="F35" s="38"/>
    </row>
    <row r="36" spans="1:6" x14ac:dyDescent="0.2">
      <c r="A36" s="36" t="s">
        <v>658</v>
      </c>
      <c r="B36" s="37"/>
      <c r="C36" s="37"/>
      <c r="D36" s="37"/>
      <c r="E36" s="38"/>
      <c r="F36" s="38"/>
    </row>
    <row r="37" spans="1:6" x14ac:dyDescent="0.2">
      <c r="A37" s="37" t="s">
        <v>659</v>
      </c>
      <c r="B37" s="39" t="s">
        <v>660</v>
      </c>
      <c r="C37" s="37" t="s">
        <v>661</v>
      </c>
      <c r="D37" s="37">
        <v>5000</v>
      </c>
      <c r="E37" s="38">
        <v>4836.5550000000003</v>
      </c>
      <c r="F37" s="38">
        <v>2.59767238103858</v>
      </c>
    </row>
    <row r="38" spans="1:6" x14ac:dyDescent="0.2">
      <c r="A38" s="37" t="s">
        <v>669</v>
      </c>
      <c r="B38" s="39" t="s">
        <v>670</v>
      </c>
      <c r="C38" s="37" t="s">
        <v>664</v>
      </c>
      <c r="D38" s="37">
        <v>5000</v>
      </c>
      <c r="E38" s="38">
        <v>4787.5749999999998</v>
      </c>
      <c r="F38" s="38">
        <v>2.57136564138127</v>
      </c>
    </row>
    <row r="39" spans="1:6" x14ac:dyDescent="0.2">
      <c r="A39" s="36" t="s">
        <v>149</v>
      </c>
      <c r="B39" s="37"/>
      <c r="C39" s="37"/>
      <c r="D39" s="37"/>
      <c r="E39" s="40">
        <f>SUM(E37:E38)</f>
        <v>9624.130000000001</v>
      </c>
      <c r="F39" s="40">
        <f>SUM(F37:F38)</f>
        <v>5.1690380224198496</v>
      </c>
    </row>
    <row r="40" spans="1:6" x14ac:dyDescent="0.2">
      <c r="A40" s="37"/>
      <c r="B40" s="37"/>
      <c r="C40" s="37"/>
      <c r="D40" s="37"/>
      <c r="E40" s="38"/>
      <c r="F40" s="38"/>
    </row>
    <row r="41" spans="1:6" x14ac:dyDescent="0.2">
      <c r="A41" s="36" t="s">
        <v>677</v>
      </c>
      <c r="B41" s="37"/>
      <c r="C41" s="37"/>
      <c r="D41" s="37"/>
      <c r="E41" s="38"/>
      <c r="F41" s="38"/>
    </row>
    <row r="42" spans="1:6" x14ac:dyDescent="0.2">
      <c r="A42" s="37" t="s">
        <v>678</v>
      </c>
      <c r="B42" s="39" t="s">
        <v>679</v>
      </c>
      <c r="C42" s="37" t="s">
        <v>664</v>
      </c>
      <c r="D42" s="37">
        <v>2100</v>
      </c>
      <c r="E42" s="38">
        <v>10190.355</v>
      </c>
      <c r="F42" s="38">
        <v>5.4731526337400096</v>
      </c>
    </row>
    <row r="43" spans="1:6" x14ac:dyDescent="0.2">
      <c r="A43" s="37" t="s">
        <v>683</v>
      </c>
      <c r="B43" s="39" t="s">
        <v>684</v>
      </c>
      <c r="C43" s="37" t="s">
        <v>664</v>
      </c>
      <c r="D43" s="37">
        <v>2000</v>
      </c>
      <c r="E43" s="38">
        <v>9683.01</v>
      </c>
      <c r="F43" s="38">
        <v>5.2006619675203503</v>
      </c>
    </row>
    <row r="44" spans="1:6" x14ac:dyDescent="0.2">
      <c r="A44" s="37" t="s">
        <v>1022</v>
      </c>
      <c r="B44" s="39" t="s">
        <v>1023</v>
      </c>
      <c r="C44" s="37" t="s">
        <v>664</v>
      </c>
      <c r="D44" s="37">
        <v>1500</v>
      </c>
      <c r="E44" s="38">
        <v>7140.0074999999997</v>
      </c>
      <c r="F44" s="38">
        <v>3.8348370447887699</v>
      </c>
    </row>
    <row r="45" spans="1:6" x14ac:dyDescent="0.2">
      <c r="A45" s="37" t="s">
        <v>701</v>
      </c>
      <c r="B45" s="39" t="s">
        <v>702</v>
      </c>
      <c r="C45" s="37" t="s">
        <v>703</v>
      </c>
      <c r="D45" s="37">
        <v>500</v>
      </c>
      <c r="E45" s="38">
        <v>2469.8000000000002</v>
      </c>
      <c r="F45" s="38">
        <v>1.3265084852108799</v>
      </c>
    </row>
    <row r="46" spans="1:6" x14ac:dyDescent="0.2">
      <c r="A46" s="37" t="s">
        <v>724</v>
      </c>
      <c r="B46" s="39" t="s">
        <v>725</v>
      </c>
      <c r="C46" s="37" t="s">
        <v>689</v>
      </c>
      <c r="D46" s="37">
        <v>220</v>
      </c>
      <c r="E46" s="38">
        <v>1084.0060000000001</v>
      </c>
      <c r="F46" s="38">
        <v>0.58221036400498105</v>
      </c>
    </row>
    <row r="47" spans="1:6" x14ac:dyDescent="0.2">
      <c r="A47" s="36" t="s">
        <v>149</v>
      </c>
      <c r="B47" s="37"/>
      <c r="C47" s="37"/>
      <c r="D47" s="37"/>
      <c r="E47" s="40">
        <f>SUM(E42:E46)</f>
        <v>30567.178499999998</v>
      </c>
      <c r="F47" s="40">
        <f>SUM(F42:F46)</f>
        <v>16.417370495264993</v>
      </c>
    </row>
    <row r="48" spans="1:6" x14ac:dyDescent="0.2">
      <c r="A48" s="37"/>
      <c r="B48" s="37"/>
      <c r="C48" s="37"/>
      <c r="D48" s="37"/>
      <c r="E48" s="38"/>
      <c r="F48" s="38"/>
    </row>
    <row r="49" spans="1:6" x14ac:dyDescent="0.2">
      <c r="A49" s="36" t="s">
        <v>728</v>
      </c>
      <c r="B49" s="37"/>
      <c r="C49" s="37"/>
      <c r="D49" s="37"/>
      <c r="E49" s="38"/>
      <c r="F49" s="38"/>
    </row>
    <row r="50" spans="1:6" x14ac:dyDescent="0.2">
      <c r="A50" s="37" t="s">
        <v>729</v>
      </c>
      <c r="B50" s="39" t="s">
        <v>730</v>
      </c>
      <c r="C50" s="37" t="s">
        <v>731</v>
      </c>
      <c r="D50" s="37">
        <v>9000000</v>
      </c>
      <c r="E50" s="38">
        <v>8856.1980000000003</v>
      </c>
      <c r="F50" s="38">
        <v>4.7565883041977504</v>
      </c>
    </row>
    <row r="51" spans="1:6" x14ac:dyDescent="0.2">
      <c r="A51" s="36" t="s">
        <v>149</v>
      </c>
      <c r="B51" s="37"/>
      <c r="C51" s="37"/>
      <c r="D51" s="37"/>
      <c r="E51" s="40">
        <f>SUM(E50:E50)</f>
        <v>8856.1980000000003</v>
      </c>
      <c r="F51" s="40">
        <f>SUM(F50:F50)</f>
        <v>4.7565883041977504</v>
      </c>
    </row>
    <row r="52" spans="1:6" x14ac:dyDescent="0.2">
      <c r="A52" s="37"/>
      <c r="B52" s="37"/>
      <c r="C52" s="37"/>
      <c r="D52" s="37"/>
      <c r="E52" s="38"/>
      <c r="F52" s="38"/>
    </row>
    <row r="53" spans="1:6" x14ac:dyDescent="0.2">
      <c r="A53" s="36" t="s">
        <v>149</v>
      </c>
      <c r="B53" s="37"/>
      <c r="C53" s="37"/>
      <c r="D53" s="37"/>
      <c r="E53" s="40">
        <v>181380.1299</v>
      </c>
      <c r="F53" s="40">
        <v>97.417718584906069</v>
      </c>
    </row>
    <row r="54" spans="1:6" x14ac:dyDescent="0.2">
      <c r="A54" s="37"/>
      <c r="B54" s="37"/>
      <c r="C54" s="37"/>
      <c r="D54" s="37"/>
      <c r="E54" s="38"/>
      <c r="F54" s="38"/>
    </row>
    <row r="55" spans="1:6" x14ac:dyDescent="0.2">
      <c r="A55" s="36" t="s">
        <v>162</v>
      </c>
      <c r="B55" s="37"/>
      <c r="C55" s="37"/>
      <c r="D55" s="37"/>
      <c r="E55" s="40">
        <v>4807.8987638999997</v>
      </c>
      <c r="F55" s="40">
        <v>2.58</v>
      </c>
    </row>
    <row r="56" spans="1:6" x14ac:dyDescent="0.2">
      <c r="A56" s="37"/>
      <c r="B56" s="37"/>
      <c r="C56" s="37"/>
      <c r="D56" s="37"/>
      <c r="E56" s="38"/>
      <c r="F56" s="38"/>
    </row>
    <row r="57" spans="1:6" x14ac:dyDescent="0.2">
      <c r="A57" s="41" t="s">
        <v>163</v>
      </c>
      <c r="B57" s="34"/>
      <c r="C57" s="34"/>
      <c r="D57" s="34"/>
      <c r="E57" s="42">
        <v>186188.02876389999</v>
      </c>
      <c r="F57" s="42">
        <f xml:space="preserve"> ROUND(SUM(F53:F56),2)</f>
        <v>100</v>
      </c>
    </row>
    <row r="58" spans="1:6" x14ac:dyDescent="0.2">
      <c r="A58" s="29" t="s">
        <v>732</v>
      </c>
    </row>
    <row r="60" spans="1:6" x14ac:dyDescent="0.2">
      <c r="A60" s="29" t="s">
        <v>164</v>
      </c>
    </row>
    <row r="61" spans="1:6" x14ac:dyDescent="0.2">
      <c r="A61" s="29" t="s">
        <v>165</v>
      </c>
    </row>
    <row r="62" spans="1:6" x14ac:dyDescent="0.2">
      <c r="A62" s="29" t="s">
        <v>166</v>
      </c>
    </row>
    <row r="63" spans="1:6" x14ac:dyDescent="0.2">
      <c r="A63" s="31" t="s">
        <v>916</v>
      </c>
      <c r="D63" s="43">
        <v>16.603400000000001</v>
      </c>
    </row>
    <row r="64" spans="1:6" x14ac:dyDescent="0.2">
      <c r="A64" s="31" t="s">
        <v>1173</v>
      </c>
      <c r="D64" s="43">
        <v>10.636900000000001</v>
      </c>
    </row>
    <row r="65" spans="1:9" x14ac:dyDescent="0.2">
      <c r="A65" s="31" t="s">
        <v>1174</v>
      </c>
      <c r="D65" s="43">
        <v>10.463800000000001</v>
      </c>
    </row>
    <row r="66" spans="1:9" x14ac:dyDescent="0.2">
      <c r="A66" s="31" t="s">
        <v>917</v>
      </c>
      <c r="D66" s="43">
        <v>16.462599999999998</v>
      </c>
    </row>
    <row r="67" spans="1:9" x14ac:dyDescent="0.2">
      <c r="A67" s="31" t="s">
        <v>1175</v>
      </c>
      <c r="D67" s="43">
        <v>10.5297</v>
      </c>
    </row>
    <row r="68" spans="1:9" x14ac:dyDescent="0.2">
      <c r="A68" s="31" t="s">
        <v>1176</v>
      </c>
      <c r="D68" s="43">
        <v>10.3551</v>
      </c>
    </row>
    <row r="70" spans="1:9" x14ac:dyDescent="0.2">
      <c r="A70" s="29" t="s">
        <v>171</v>
      </c>
    </row>
    <row r="71" spans="1:9" x14ac:dyDescent="0.2">
      <c r="A71" s="31" t="s">
        <v>916</v>
      </c>
      <c r="D71" s="43">
        <v>17.3444</v>
      </c>
    </row>
    <row r="72" spans="1:9" x14ac:dyDescent="0.2">
      <c r="A72" s="31" t="s">
        <v>1173</v>
      </c>
      <c r="D72" s="43">
        <v>10.672000000000001</v>
      </c>
    </row>
    <row r="73" spans="1:9" x14ac:dyDescent="0.2">
      <c r="A73" s="31" t="s">
        <v>1174</v>
      </c>
      <c r="D73" s="43">
        <v>10.454700000000001</v>
      </c>
    </row>
    <row r="74" spans="1:9" x14ac:dyDescent="0.2">
      <c r="A74" s="31" t="s">
        <v>917</v>
      </c>
      <c r="D74" s="43">
        <v>17.170000000000002</v>
      </c>
    </row>
    <row r="75" spans="1:9" x14ac:dyDescent="0.2">
      <c r="A75" s="31" t="s">
        <v>1175</v>
      </c>
      <c r="D75" s="43">
        <v>10.5428</v>
      </c>
    </row>
    <row r="76" spans="1:9" x14ac:dyDescent="0.2">
      <c r="A76" s="31" t="s">
        <v>1176</v>
      </c>
      <c r="D76" s="43">
        <v>10.3239</v>
      </c>
    </row>
    <row r="78" spans="1:9" x14ac:dyDescent="0.2">
      <c r="A78" s="29" t="s">
        <v>172</v>
      </c>
      <c r="D78" s="44"/>
    </row>
    <row r="80" spans="1:9" s="2" customFormat="1" ht="11.25" x14ac:dyDescent="0.2">
      <c r="A80" s="17" t="s">
        <v>547</v>
      </c>
      <c r="B80" s="45"/>
      <c r="C80" s="59" t="s">
        <v>551</v>
      </c>
      <c r="D80" s="60"/>
      <c r="E80" s="1"/>
      <c r="F80" s="1"/>
      <c r="H80" s="22"/>
      <c r="I80" s="1"/>
    </row>
    <row r="81" spans="1:9" s="2" customFormat="1" x14ac:dyDescent="0.2">
      <c r="A81" s="56"/>
      <c r="B81" s="57"/>
      <c r="C81" s="19" t="s">
        <v>552</v>
      </c>
      <c r="D81" s="19" t="s">
        <v>553</v>
      </c>
      <c r="E81" s="1"/>
      <c r="F81" s="1"/>
      <c r="H81" s="22"/>
      <c r="I81" s="1"/>
    </row>
    <row r="82" spans="1:9" s="2" customFormat="1" x14ac:dyDescent="0.2">
      <c r="A82" s="56" t="s">
        <v>1173</v>
      </c>
      <c r="B82" s="57"/>
      <c r="C82" s="46">
        <v>0.29973998330000001</v>
      </c>
      <c r="D82" s="46">
        <v>0.27770342520000002</v>
      </c>
      <c r="E82" s="1"/>
      <c r="F82" s="1"/>
      <c r="H82" s="22"/>
      <c r="I82" s="1"/>
    </row>
    <row r="83" spans="1:9" s="2" customFormat="1" x14ac:dyDescent="0.2">
      <c r="A83" s="56" t="s">
        <v>1174</v>
      </c>
      <c r="B83" s="57"/>
      <c r="C83" s="46">
        <v>0.31418528369999998</v>
      </c>
      <c r="D83" s="46">
        <v>0.29108672280000003</v>
      </c>
      <c r="E83" s="1"/>
      <c r="F83" s="1"/>
      <c r="H83" s="22"/>
      <c r="I83" s="1"/>
    </row>
    <row r="84" spans="1:9" s="2" customFormat="1" x14ac:dyDescent="0.2">
      <c r="A84" s="56" t="s">
        <v>1175</v>
      </c>
      <c r="B84" s="57"/>
      <c r="C84" s="46">
        <v>0.29973998330000001</v>
      </c>
      <c r="D84" s="46">
        <v>0.27770342520000002</v>
      </c>
      <c r="E84" s="1"/>
      <c r="F84" s="1"/>
      <c r="H84" s="22"/>
      <c r="I84" s="1"/>
    </row>
    <row r="85" spans="1:9" s="2" customFormat="1" x14ac:dyDescent="0.2">
      <c r="A85" s="56" t="s">
        <v>1176</v>
      </c>
      <c r="B85" s="57"/>
      <c r="C85" s="46">
        <v>0.31418528369999998</v>
      </c>
      <c r="D85" s="46">
        <v>0.29108672280000003</v>
      </c>
      <c r="E85" s="1"/>
      <c r="F85" s="1"/>
      <c r="H85" s="22"/>
      <c r="I85" s="1"/>
    </row>
    <row r="87" spans="1:9" x14ac:dyDescent="0.2">
      <c r="A87" s="29" t="s">
        <v>744</v>
      </c>
      <c r="D87" s="50">
        <v>1.0582108725910786</v>
      </c>
      <c r="E87" s="30" t="s">
        <v>745</v>
      </c>
    </row>
  </sheetData>
  <sortState ref="A23:I32">
    <sortCondition descending="1" ref="F23:F32"/>
  </sortState>
  <mergeCells count="7">
    <mergeCell ref="A85:B85"/>
    <mergeCell ref="B1:E1"/>
    <mergeCell ref="C80:D80"/>
    <mergeCell ref="A81:B81"/>
    <mergeCell ref="A82:B82"/>
    <mergeCell ref="A83:B83"/>
    <mergeCell ref="A84:B8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083C90-86F3-44B1-A24B-0C12F8A515AA}"/>
</file>

<file path=customXml/itemProps2.xml><?xml version="1.0" encoding="utf-8"?>
<ds:datastoreItem xmlns:ds="http://schemas.openxmlformats.org/officeDocument/2006/customXml" ds:itemID="{AA4A388B-2141-4B5C-BC44-B0A829EF8C46}"/>
</file>

<file path=customXml/itemProps3.xml><?xml version="1.0" encoding="utf-8"?>
<ds:datastoreItem xmlns:ds="http://schemas.openxmlformats.org/officeDocument/2006/customXml" ds:itemID="{2BD59B69-081C-422B-94FA-F7B78338CB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Sheet1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Piyush</dc:creator>
  <cp:lastModifiedBy>Jadhav, Sarita</cp:lastModifiedBy>
  <dcterms:created xsi:type="dcterms:W3CDTF">2016-07-07T09:11:38Z</dcterms:created>
  <dcterms:modified xsi:type="dcterms:W3CDTF">2016-07-08T09:23:15Z</dcterms:modified>
</cp:coreProperties>
</file>