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7755" tabRatio="675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'!$B$2:$L$42</definedName>
  </definedNames>
  <calcPr calcId="145621"/>
</workbook>
</file>

<file path=xl/calcChain.xml><?xml version="1.0" encoding="utf-8"?>
<calcChain xmlns="http://schemas.openxmlformats.org/spreadsheetml/2006/main">
  <c r="BJ32" i="8" l="1"/>
  <c r="BJ40" i="8" s="1"/>
  <c r="BI32" i="8"/>
  <c r="BH32" i="8"/>
  <c r="BH40" i="8" s="1"/>
  <c r="BG32" i="8"/>
  <c r="BF32" i="8"/>
  <c r="BF40" i="8" s="1"/>
  <c r="BE32" i="8"/>
  <c r="BD32" i="8"/>
  <c r="BD40" i="8" s="1"/>
  <c r="BC32" i="8"/>
  <c r="BB32" i="8"/>
  <c r="BB40" i="8" s="1"/>
  <c r="BA32" i="8"/>
  <c r="AZ32" i="8"/>
  <c r="AZ40" i="8" s="1"/>
  <c r="AY32" i="8"/>
  <c r="AX32" i="8"/>
  <c r="AX40" i="8" s="1"/>
  <c r="AW32" i="8"/>
  <c r="AV32" i="8"/>
  <c r="AV40" i="8" s="1"/>
  <c r="AU32" i="8"/>
  <c r="AT32" i="8"/>
  <c r="AT40" i="8" s="1"/>
  <c r="AS32" i="8"/>
  <c r="AR32" i="8"/>
  <c r="AR40" i="8" s="1"/>
  <c r="AQ32" i="8"/>
  <c r="AP32" i="8"/>
  <c r="AP40" i="8" s="1"/>
  <c r="AO32" i="8"/>
  <c r="AN32" i="8"/>
  <c r="AN40" i="8" s="1"/>
  <c r="AM32" i="8"/>
  <c r="AL32" i="8"/>
  <c r="AL40" i="8" s="1"/>
  <c r="AK32" i="8"/>
  <c r="AJ32" i="8"/>
  <c r="AJ40" i="8" s="1"/>
  <c r="AI32" i="8"/>
  <c r="AH32" i="8"/>
  <c r="AH40" i="8" s="1"/>
  <c r="AG32" i="8"/>
  <c r="AF32" i="8"/>
  <c r="AF40" i="8" s="1"/>
  <c r="AE32" i="8"/>
  <c r="AD32" i="8"/>
  <c r="AD40" i="8" s="1"/>
  <c r="AC32" i="8"/>
  <c r="AB32" i="8"/>
  <c r="AB40" i="8" s="1"/>
  <c r="AA32" i="8"/>
  <c r="Z32" i="8"/>
  <c r="Z40" i="8" s="1"/>
  <c r="Y32" i="8"/>
  <c r="X32" i="8"/>
  <c r="X40" i="8" s="1"/>
  <c r="W32" i="8"/>
  <c r="V32" i="8"/>
  <c r="V40" i="8" s="1"/>
  <c r="U32" i="8"/>
  <c r="T32" i="8"/>
  <c r="T40" i="8" s="1"/>
  <c r="S32" i="8"/>
  <c r="R32" i="8"/>
  <c r="R40" i="8" s="1"/>
  <c r="Q32" i="8"/>
  <c r="P32" i="8"/>
  <c r="P40" i="8" s="1"/>
  <c r="O32" i="8"/>
  <c r="N32" i="8"/>
  <c r="N40" i="8" s="1"/>
  <c r="M32" i="8"/>
  <c r="L32" i="8"/>
  <c r="L40" i="8" s="1"/>
  <c r="K32" i="8"/>
  <c r="J32" i="8"/>
  <c r="J40" i="8" s="1"/>
  <c r="I32" i="8"/>
  <c r="H32" i="8"/>
  <c r="H40" i="8" s="1"/>
  <c r="G32" i="8"/>
  <c r="F32" i="8"/>
  <c r="F40" i="8" s="1"/>
  <c r="E32" i="8"/>
  <c r="D32" i="8"/>
  <c r="D40" i="8" s="1"/>
  <c r="BJ39" i="8"/>
  <c r="BI39" i="8"/>
  <c r="BI40" i="8" s="1"/>
  <c r="BH39" i="8"/>
  <c r="BG39" i="8"/>
  <c r="BF39" i="8"/>
  <c r="BE39" i="8"/>
  <c r="BE40" i="8" s="1"/>
  <c r="BD39" i="8"/>
  <c r="BC39" i="8"/>
  <c r="BB39" i="8"/>
  <c r="BA39" i="8"/>
  <c r="BA40" i="8" s="1"/>
  <c r="AZ39" i="8"/>
  <c r="AY39" i="8"/>
  <c r="AX39" i="8"/>
  <c r="AW39" i="8"/>
  <c r="AW40" i="8" s="1"/>
  <c r="AV39" i="8"/>
  <c r="AU39" i="8"/>
  <c r="AT39" i="8"/>
  <c r="AS39" i="8"/>
  <c r="AS40" i="8" s="1"/>
  <c r="AR39" i="8"/>
  <c r="AQ39" i="8"/>
  <c r="AP39" i="8"/>
  <c r="AO39" i="8"/>
  <c r="AO40" i="8" s="1"/>
  <c r="AN39" i="8"/>
  <c r="AM39" i="8"/>
  <c r="AL39" i="8"/>
  <c r="AK39" i="8"/>
  <c r="AK40" i="8" s="1"/>
  <c r="AJ39" i="8"/>
  <c r="AI39" i="8"/>
  <c r="AH39" i="8"/>
  <c r="AG39" i="8"/>
  <c r="AG40" i="8" s="1"/>
  <c r="AF39" i="8"/>
  <c r="AE39" i="8"/>
  <c r="AD39" i="8"/>
  <c r="AC39" i="8"/>
  <c r="AC40" i="8" s="1"/>
  <c r="AB39" i="8"/>
  <c r="AA39" i="8"/>
  <c r="Z39" i="8"/>
  <c r="Y39" i="8"/>
  <c r="Y40" i="8" s="1"/>
  <c r="X39" i="8"/>
  <c r="W39" i="8"/>
  <c r="V39" i="8"/>
  <c r="U39" i="8"/>
  <c r="U40" i="8" s="1"/>
  <c r="T39" i="8"/>
  <c r="S39" i="8"/>
  <c r="R39" i="8"/>
  <c r="Q39" i="8"/>
  <c r="Q40" i="8" s="1"/>
  <c r="P39" i="8"/>
  <c r="O39" i="8"/>
  <c r="N39" i="8"/>
  <c r="M39" i="8"/>
  <c r="M40" i="8" s="1"/>
  <c r="L39" i="8"/>
  <c r="K39" i="8"/>
  <c r="J39" i="8"/>
  <c r="I39" i="8"/>
  <c r="I40" i="8" s="1"/>
  <c r="H39" i="8"/>
  <c r="G39" i="8"/>
  <c r="F39" i="8"/>
  <c r="E39" i="8"/>
  <c r="E40" i="8" s="1"/>
  <c r="D3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BG40" i="8"/>
  <c r="BC40" i="8"/>
  <c r="AY40" i="8"/>
  <c r="AU40" i="8"/>
  <c r="AQ40" i="8"/>
  <c r="AM40" i="8"/>
  <c r="AI40" i="8"/>
  <c r="AE40" i="8"/>
  <c r="AA40" i="8"/>
  <c r="W40" i="8"/>
  <c r="S40" i="8"/>
  <c r="O40" i="8"/>
  <c r="K40" i="8"/>
  <c r="G40" i="8"/>
  <c r="C39" i="8"/>
  <c r="K5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K25" i="8"/>
  <c r="BK24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K42" i="9" l="1"/>
  <c r="BK26" i="8"/>
  <c r="BK58" i="8"/>
  <c r="C59" i="8"/>
  <c r="BK38" i="8"/>
  <c r="BK37" i="8"/>
  <c r="BK36" i="8"/>
  <c r="BK35" i="8"/>
  <c r="BK34" i="8"/>
  <c r="BK31" i="8"/>
  <c r="C32" i="8"/>
  <c r="BJ10" i="8"/>
  <c r="BJ27" i="8" s="1"/>
  <c r="BJ61" i="8" s="1"/>
  <c r="BI10" i="8"/>
  <c r="BI27" i="8" s="1"/>
  <c r="BI61" i="8" s="1"/>
  <c r="BH10" i="8"/>
  <c r="BH27" i="8" s="1"/>
  <c r="BH61" i="8" s="1"/>
  <c r="BG10" i="8"/>
  <c r="BG27" i="8" s="1"/>
  <c r="BG61" i="8" s="1"/>
  <c r="BF10" i="8"/>
  <c r="BF27" i="8" s="1"/>
  <c r="BF61" i="8" s="1"/>
  <c r="BE10" i="8"/>
  <c r="BE27" i="8" s="1"/>
  <c r="BE61" i="8" s="1"/>
  <c r="BD10" i="8"/>
  <c r="BD27" i="8" s="1"/>
  <c r="BD61" i="8" s="1"/>
  <c r="BC10" i="8"/>
  <c r="BC27" i="8" s="1"/>
  <c r="BC61" i="8" s="1"/>
  <c r="BB10" i="8"/>
  <c r="BB27" i="8" s="1"/>
  <c r="BB61" i="8" s="1"/>
  <c r="BA10" i="8"/>
  <c r="BA27" i="8" s="1"/>
  <c r="BA61" i="8" s="1"/>
  <c r="AZ10" i="8"/>
  <c r="AZ27" i="8" s="1"/>
  <c r="AZ61" i="8" s="1"/>
  <c r="AY10" i="8"/>
  <c r="AY27" i="8" s="1"/>
  <c r="AY61" i="8" s="1"/>
  <c r="AX10" i="8"/>
  <c r="AX27" i="8" s="1"/>
  <c r="AX61" i="8" s="1"/>
  <c r="AW10" i="8"/>
  <c r="AW27" i="8" s="1"/>
  <c r="AW61" i="8" s="1"/>
  <c r="AV10" i="8"/>
  <c r="AV27" i="8" s="1"/>
  <c r="AV61" i="8" s="1"/>
  <c r="AU10" i="8"/>
  <c r="AU27" i="8" s="1"/>
  <c r="AU61" i="8" s="1"/>
  <c r="AT10" i="8"/>
  <c r="AT27" i="8" s="1"/>
  <c r="AT61" i="8" s="1"/>
  <c r="AS10" i="8"/>
  <c r="AS27" i="8" s="1"/>
  <c r="AS61" i="8" s="1"/>
  <c r="AR10" i="8"/>
  <c r="AR27" i="8" s="1"/>
  <c r="AR61" i="8" s="1"/>
  <c r="AQ10" i="8"/>
  <c r="AQ27" i="8" s="1"/>
  <c r="AQ61" i="8" s="1"/>
  <c r="AP10" i="8"/>
  <c r="AP27" i="8" s="1"/>
  <c r="AP61" i="8" s="1"/>
  <c r="AO10" i="8"/>
  <c r="AO27" i="8" s="1"/>
  <c r="AO61" i="8" s="1"/>
  <c r="AN10" i="8"/>
  <c r="AN27" i="8" s="1"/>
  <c r="AN61" i="8" s="1"/>
  <c r="AM10" i="8"/>
  <c r="AM27" i="8" s="1"/>
  <c r="AM61" i="8" s="1"/>
  <c r="AL10" i="8"/>
  <c r="AL27" i="8" s="1"/>
  <c r="AL61" i="8" s="1"/>
  <c r="AK10" i="8"/>
  <c r="AK27" i="8" s="1"/>
  <c r="AK61" i="8" s="1"/>
  <c r="AJ10" i="8"/>
  <c r="AJ27" i="8" s="1"/>
  <c r="AJ61" i="8" s="1"/>
  <c r="AI10" i="8"/>
  <c r="AI27" i="8" s="1"/>
  <c r="AI61" i="8" s="1"/>
  <c r="AH10" i="8"/>
  <c r="AH27" i="8" s="1"/>
  <c r="AH61" i="8" s="1"/>
  <c r="AG10" i="8"/>
  <c r="AG27" i="8" s="1"/>
  <c r="AG61" i="8" s="1"/>
  <c r="AF10" i="8"/>
  <c r="AF27" i="8" s="1"/>
  <c r="AF61" i="8" s="1"/>
  <c r="AE10" i="8"/>
  <c r="AE27" i="8" s="1"/>
  <c r="AE61" i="8" s="1"/>
  <c r="AD10" i="8"/>
  <c r="AD27" i="8" s="1"/>
  <c r="AD61" i="8" s="1"/>
  <c r="AC10" i="8"/>
  <c r="AC27" i="8" s="1"/>
  <c r="AC61" i="8" s="1"/>
  <c r="AB10" i="8"/>
  <c r="AB27" i="8" s="1"/>
  <c r="AB61" i="8" s="1"/>
  <c r="AA10" i="8"/>
  <c r="AA27" i="8" s="1"/>
  <c r="AA61" i="8" s="1"/>
  <c r="Z10" i="8"/>
  <c r="Z27" i="8" s="1"/>
  <c r="Z61" i="8" s="1"/>
  <c r="Y10" i="8"/>
  <c r="Y27" i="8" s="1"/>
  <c r="Y61" i="8" s="1"/>
  <c r="X10" i="8"/>
  <c r="X27" i="8" s="1"/>
  <c r="X61" i="8" s="1"/>
  <c r="W10" i="8"/>
  <c r="W27" i="8" s="1"/>
  <c r="W61" i="8" s="1"/>
  <c r="V10" i="8"/>
  <c r="V27" i="8" s="1"/>
  <c r="V61" i="8" s="1"/>
  <c r="U10" i="8"/>
  <c r="U27" i="8" s="1"/>
  <c r="U61" i="8" s="1"/>
  <c r="T10" i="8"/>
  <c r="T27" i="8" s="1"/>
  <c r="T61" i="8" s="1"/>
  <c r="S10" i="8"/>
  <c r="S27" i="8" s="1"/>
  <c r="S61" i="8" s="1"/>
  <c r="R10" i="8"/>
  <c r="R27" i="8" s="1"/>
  <c r="R61" i="8" s="1"/>
  <c r="Q10" i="8"/>
  <c r="Q27" i="8" s="1"/>
  <c r="Q61" i="8" s="1"/>
  <c r="P10" i="8"/>
  <c r="P27" i="8" s="1"/>
  <c r="P61" i="8" s="1"/>
  <c r="O10" i="8"/>
  <c r="O27" i="8" s="1"/>
  <c r="O61" i="8" s="1"/>
  <c r="N10" i="8"/>
  <c r="N27" i="8" s="1"/>
  <c r="N61" i="8" s="1"/>
  <c r="M10" i="8"/>
  <c r="M27" i="8" s="1"/>
  <c r="M61" i="8" s="1"/>
  <c r="L10" i="8"/>
  <c r="L27" i="8" s="1"/>
  <c r="L61" i="8" s="1"/>
  <c r="K10" i="8"/>
  <c r="K27" i="8" s="1"/>
  <c r="K61" i="8" s="1"/>
  <c r="J10" i="8"/>
  <c r="J27" i="8" s="1"/>
  <c r="J61" i="8" s="1"/>
  <c r="I10" i="8"/>
  <c r="I27" i="8" s="1"/>
  <c r="I61" i="8" s="1"/>
  <c r="H10" i="8"/>
  <c r="H27" i="8" s="1"/>
  <c r="H61" i="8" s="1"/>
  <c r="G10" i="8"/>
  <c r="G27" i="8" s="1"/>
  <c r="G61" i="8" s="1"/>
  <c r="F10" i="8"/>
  <c r="F27" i="8" s="1"/>
  <c r="F61" i="8" s="1"/>
  <c r="E10" i="8"/>
  <c r="E27" i="8" s="1"/>
  <c r="E61" i="8" s="1"/>
  <c r="D10" i="8"/>
  <c r="D27" i="8" s="1"/>
  <c r="D61" i="8" s="1"/>
  <c r="C10" i="8"/>
  <c r="C27" i="8" s="1"/>
  <c r="C61" i="8" s="1"/>
  <c r="BK8" i="8"/>
  <c r="D42" i="9"/>
  <c r="BK61" i="8" l="1"/>
  <c r="C40" i="8"/>
  <c r="BK59" i="8"/>
  <c r="BK32" i="8"/>
  <c r="BK10" i="8"/>
  <c r="BK27" i="8"/>
  <c r="BK39" i="8"/>
  <c r="E42" i="9"/>
  <c r="BK40" i="8" l="1"/>
  <c r="F42" i="9"/>
  <c r="L42" i="9" l="1"/>
  <c r="J42" i="9"/>
  <c r="I42" i="9"/>
  <c r="H42" i="9"/>
  <c r="G42" i="9"/>
</calcChain>
</file>

<file path=xl/sharedStrings.xml><?xml version="1.0" encoding="utf-8"?>
<sst xmlns="http://schemas.openxmlformats.org/spreadsheetml/2006/main" count="158" uniqueCount="121">
  <si>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</si>
  <si>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</si>
  <si>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</si>
  <si>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</si>
  <si>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</si>
  <si>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</si>
  <si>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</si>
  <si>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</si>
  <si>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</si>
  <si>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</si>
  <si>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</si>
  <si>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</si>
  <si>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</si>
  <si>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</si>
  <si>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</si>
  <si>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</si>
  <si>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</si>
  <si>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</si>
  <si>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</si>
  <si>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</si>
  <si>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</si>
  <si>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</si>
  <si>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</si>
  <si>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</si>
  <si>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</si>
  <si>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</si>
  <si>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</si>
  <si>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</si>
  <si>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</si>
  <si>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</si>
  <si>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</si>
  <si>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</si>
  <si>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</si>
  <si>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</si>
  <si>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</si>
  <si>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</si>
  <si>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</si>
  <si>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</si>
  <si>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</si>
  <si>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</si>
  <si>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</si>
  <si>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</si>
  <si>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</si>
  <si>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</si>
  <si>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</si>
  <si>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</si>
  <si>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</si>
  <si>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</si>
  <si>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</si>
  <si>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</si>
  <si>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</si>
  <si>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</si>
  <si>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</si>
  <si>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</si>
  <si>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</si>
  <si>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</si>
  <si>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</si>
  <si>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</si>
  <si>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</si>
  <si>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</si>
  <si>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</si>
  <si>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</si>
  <si>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</si>
  <si>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</si>
  <si>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</si>
  <si>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</si>
  <si>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</si>
  <si>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</si>
  <si>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</si>
  <si>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</si>
  <si>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</si>
  <si>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</si>
  <si>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</si>
  <si>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</si>
  <si>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</si>
  <si>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</si>
  <si>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</si>
  <si>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</si>
  <si>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</si>
  <si>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</si>
  <si>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</si>
  <si>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</si>
  <si>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</si>
  <si>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</si>
  <si>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</si>
  <si>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</si>
  <si>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</si>
  <si>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</si>
  <si>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</si>
  <si>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</si>
  <si>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</si>
  <si>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</si>
  <si>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</si>
  <si>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</si>
  <si>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</si>
  <si>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</si>
  <si>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</si>
  <si>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</si>
  <si>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</si>
  <si>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</si>
  <si>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</si>
  <si>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</si>
  <si>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</si>
  <si>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</si>
  <si>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</si>
  <si>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MIRAE ASSET FIXED MATURITY PLAN SERIES I</t>
  </si>
  <si>
    <t>MIRAE ASSET INDIA OPPORTUNITIES FUND</t>
  </si>
  <si>
    <t>MIRAE ASSET INDIA CHINA CONSUMPTION FUND</t>
  </si>
  <si>
    <t>MIRAE ASSET GLOBAL COMMODITY STOCKS FUND</t>
  </si>
  <si>
    <t>MIRAE ASSET EMERGING BLUE CHIP FUND</t>
  </si>
  <si>
    <t>MIRAE ASSET CHINA ADVANTAGE FUND</t>
  </si>
  <si>
    <t>Mirae ASSET CASH MANAGEMENT FUND</t>
  </si>
  <si>
    <t>MIRAE ASSET ULTRA SHORT TERM BOND FUND</t>
  </si>
  <si>
    <t>MIRAE ASSET SHORT TERM BOND FUND</t>
  </si>
  <si>
    <t>Mirae Asset Mutual Fund (All figures in Rs. Crore)</t>
  </si>
  <si>
    <t>Grand Sub0.00Total (a+b)</t>
  </si>
  <si>
    <t>Telangana</t>
  </si>
  <si>
    <t>MIRAE ASSET PRUDENCE FUND</t>
  </si>
  <si>
    <t>MIRAE ASSET TAX SAVER FUND</t>
  </si>
  <si>
    <t>MIRAE ASSET Mutual Fund: Net Assets Under Management (AUM) as on 31.07.2016 (All figures in Rs. Crore)</t>
  </si>
  <si>
    <t>Table showing State wise /Union Territory wise contribution to AUM of category of schemes as on 31.07.2016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</si>
</sst>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"/>
    <numFmt numFmtId="165" formatCode="0.000000"/>
    <numFmt numFmtId="166" formatCode="0.0000"/>
    <numFmt numFmtId="167" formatCode="0.00000"/>
    <numFmt numFmtId="168" formatCode="0.0000000"/>
    <numFmt numFmtId="169" formatCode="0.00000000"/>
    <numFmt numFmtId="170" formatCode="0.00000000000000"/>
  </numFmts>
  <fonts count="17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sz val="9"/>
      <color indexed="8"/>
      <name val="Arial"/>
      <family val="2"/>
      <charset val="1"/>
    </font>
    <font>
      <b/>
      <sz val="12"/>
      <color theme="1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  <charset val="1"/>
    </font>
    <font>
      <i/>
      <sz val="12"/>
      <color indexed="8"/>
      <name val="Arial"/>
      <family val="2"/>
    </font>
    <font>
      <sz val="11"/>
      <color indexed="8"/>
      <name val="Arial"/>
      <family val="2"/>
      <charset val="1"/>
    </font>
    <font>
      <b/>
      <sz val="11"/>
      <color indexed="8"/>
      <name val="Arial"/>
      <family val="2"/>
      <charset val="1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91">
    <xf numFmtId="0" fontId="0" fillId="0" borderId="0" xfId="0"/>
    <xf numFmtId="0" fontId="0" fillId="0" borderId="1" xfId="0" applyBorder="1"/>
    <xf numFmtId="2" fontId="7" fillId="0" borderId="0" xfId="2" applyNumberFormat="1" applyFont="1"/>
    <xf numFmtId="0" fontId="7" fillId="0" borderId="0" xfId="2" applyFont="1"/>
    <xf numFmtId="2" fontId="6" fillId="0" borderId="0" xfId="2" applyNumberFormat="1" applyFont="1"/>
    <xf numFmtId="0" fontId="6" fillId="0" borderId="0" xfId="2" applyFont="1"/>
    <xf numFmtId="0" fontId="8" fillId="0" borderId="1" xfId="1" applyFont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8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0" fontId="6" fillId="0" borderId="4" xfId="2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0" fontId="6" fillId="0" borderId="5" xfId="2" applyNumberFormat="1" applyFont="1" applyFill="1" applyBorder="1" applyAlignment="1">
      <alignment horizontal="center" wrapText="1"/>
    </xf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11" fillId="0" borderId="6" xfId="0" applyFont="1" applyBorder="1"/>
    <xf numFmtId="0" fontId="11" fillId="0" borderId="7" xfId="0" applyFont="1" applyBorder="1" applyAlignment="1">
      <alignment wrapText="1"/>
    </xf>
    <xf numFmtId="0" fontId="12" fillId="0" borderId="0" xfId="0" applyFont="1" applyBorder="1"/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right" wrapText="1"/>
    </xf>
    <xf numFmtId="0" fontId="12" fillId="0" borderId="7" xfId="0" applyFont="1" applyBorder="1" applyAlignment="1">
      <alignment horizontal="right" wrapText="1"/>
    </xf>
    <xf numFmtId="0" fontId="13" fillId="0" borderId="7" xfId="0" applyFont="1" applyBorder="1" applyAlignment="1">
      <alignment wrapText="1"/>
    </xf>
    <xf numFmtId="0" fontId="11" fillId="0" borderId="0" xfId="0" applyFont="1" applyBorder="1"/>
    <xf numFmtId="0" fontId="11" fillId="0" borderId="7" xfId="0" applyFont="1" applyBorder="1" applyAlignment="1">
      <alignment horizontal="center" wrapText="1"/>
    </xf>
    <xf numFmtId="0" fontId="11" fillId="0" borderId="3" xfId="0" applyFont="1" applyBorder="1" applyAlignment="1">
      <alignment horizontal="right"/>
    </xf>
    <xf numFmtId="2" fontId="6" fillId="0" borderId="3" xfId="2" applyNumberFormat="1" applyFont="1" applyFill="1" applyBorder="1"/>
    <xf numFmtId="0" fontId="11" fillId="0" borderId="8" xfId="0" applyFont="1" applyBorder="1"/>
    <xf numFmtId="0" fontId="11" fillId="0" borderId="0" xfId="0" applyFont="1" applyBorder="1" applyAlignment="1">
      <alignment horizontal="right" wrapText="1"/>
    </xf>
    <xf numFmtId="0" fontId="11" fillId="0" borderId="0" xfId="0" applyFont="1" applyFill="1" applyBorder="1"/>
    <xf numFmtId="2" fontId="14" fillId="0" borderId="4" xfId="0" applyNumberFormat="1" applyFont="1" applyBorder="1"/>
    <xf numFmtId="2" fontId="14" fillId="0" borderId="1" xfId="0" applyNumberFormat="1" applyFont="1" applyBorder="1"/>
    <xf numFmtId="2" fontId="14" fillId="0" borderId="5" xfId="0" applyNumberFormat="1" applyFont="1" applyBorder="1"/>
    <xf numFmtId="2" fontId="14" fillId="0" borderId="6" xfId="0" applyNumberFormat="1" applyFont="1" applyBorder="1"/>
    <xf numFmtId="2" fontId="14" fillId="0" borderId="1" xfId="0" applyNumberFormat="1" applyFont="1" applyBorder="1" applyAlignment="1">
      <alignment horizontal="center"/>
    </xf>
    <xf numFmtId="2" fontId="8" fillId="0" borderId="1" xfId="1" applyNumberFormat="1" applyFont="1" applyBorder="1" applyAlignment="1">
      <alignment horizontal="left"/>
    </xf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0" borderId="1" xfId="0" applyFont="1" applyBorder="1"/>
    <xf numFmtId="2" fontId="0" fillId="0" borderId="0" xfId="0" applyNumberFormat="1"/>
    <xf numFmtId="164" fontId="12" fillId="0" borderId="0" xfId="0" applyNumberFormat="1" applyFont="1" applyBorder="1"/>
    <xf numFmtId="2" fontId="14" fillId="0" borderId="6" xfId="0" applyNumberFormat="1" applyFont="1" applyFill="1" applyBorder="1"/>
    <xf numFmtId="2" fontId="10" fillId="0" borderId="6" xfId="0" applyNumberFormat="1" applyFont="1" applyFill="1" applyBorder="1"/>
    <xf numFmtId="2" fontId="12" fillId="0" borderId="0" xfId="0" applyNumberFormat="1" applyFont="1" applyBorder="1"/>
    <xf numFmtId="0" fontId="8" fillId="0" borderId="1" xfId="1" applyFont="1" applyFill="1" applyBorder="1"/>
    <xf numFmtId="0" fontId="0" fillId="0" borderId="1" xfId="0" applyFill="1" applyBorder="1"/>
    <xf numFmtId="0" fontId="0" fillId="0" borderId="0" xfId="0" applyFill="1"/>
    <xf numFmtId="165" fontId="12" fillId="0" borderId="0" xfId="0" applyNumberFormat="1" applyFont="1" applyBorder="1"/>
    <xf numFmtId="1" fontId="0" fillId="0" borderId="1" xfId="0" applyNumberFormat="1" applyBorder="1" applyAlignment="1">
      <alignment horizontal="right"/>
    </xf>
    <xf numFmtId="166" fontId="12" fillId="0" borderId="0" xfId="0" applyNumberFormat="1" applyFont="1" applyBorder="1"/>
    <xf numFmtId="167" fontId="12" fillId="0" borderId="0" xfId="0" applyNumberFormat="1" applyFont="1" applyBorder="1"/>
    <xf numFmtId="168" fontId="12" fillId="0" borderId="0" xfId="0" applyNumberFormat="1" applyFont="1" applyBorder="1"/>
    <xf numFmtId="169" fontId="12" fillId="0" borderId="0" xfId="0" applyNumberFormat="1" applyFont="1" applyBorder="1"/>
    <xf numFmtId="170" fontId="12" fillId="0" borderId="0" xfId="0" applyNumberFormat="1" applyFont="1" applyBorder="1"/>
    <xf numFmtId="0" fontId="16" fillId="0" borderId="6" xfId="0" applyFont="1" applyBorder="1"/>
    <xf numFmtId="2" fontId="10" fillId="0" borderId="4" xfId="0" applyNumberFormat="1" applyFont="1" applyBorder="1"/>
    <xf numFmtId="2" fontId="10" fillId="0" borderId="1" xfId="0" applyNumberFormat="1" applyFont="1" applyBorder="1"/>
    <xf numFmtId="2" fontId="10" fillId="0" borderId="5" xfId="0" applyNumberFormat="1" applyFont="1" applyBorder="1"/>
    <xf numFmtId="0" fontId="16" fillId="0" borderId="0" xfId="0" applyFon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49" fontId="9" fillId="0" borderId="23" xfId="1" applyNumberFormat="1" applyFont="1" applyFill="1" applyBorder="1" applyAlignment="1">
      <alignment horizontal="center" vertical="center" wrapText="1"/>
    </xf>
    <xf numFmtId="49" fontId="9" fillId="0" borderId="6" xfId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2" fontId="15" fillId="0" borderId="21" xfId="0" applyNumberFormat="1" applyFont="1" applyBorder="1" applyAlignment="1">
      <alignment horizontal="center"/>
    </xf>
    <xf numFmtId="2" fontId="15" fillId="0" borderId="22" xfId="0" applyNumberFormat="1" applyFont="1" applyBorder="1" applyAlignment="1">
      <alignment horizontal="center"/>
    </xf>
    <xf numFmtId="2" fontId="15" fillId="0" borderId="7" xfId="0" applyNumberFormat="1" applyFont="1" applyBorder="1" applyAlignment="1">
      <alignment horizontal="center"/>
    </xf>
    <xf numFmtId="2" fontId="6" fillId="0" borderId="15" xfId="2" applyNumberFormat="1" applyFont="1" applyFill="1" applyBorder="1" applyAlignment="1">
      <alignment horizontal="center" vertical="top" wrapText="1"/>
    </xf>
    <xf numFmtId="2" fontId="6" fillId="0" borderId="16" xfId="2" applyNumberFormat="1" applyFont="1" applyFill="1" applyBorder="1" applyAlignment="1">
      <alignment horizontal="center" vertical="top" wrapText="1"/>
    </xf>
    <xf numFmtId="2" fontId="6" fillId="0" borderId="17" xfId="2" applyNumberFormat="1" applyFont="1" applyFill="1" applyBorder="1" applyAlignment="1">
      <alignment horizontal="center" vertical="top" wrapText="1"/>
    </xf>
    <xf numFmtId="2" fontId="6" fillId="0" borderId="15" xfId="2" applyNumberFormat="1" applyFont="1" applyFill="1" applyBorder="1" applyAlignment="1">
      <alignment horizontal="center"/>
    </xf>
    <xf numFmtId="2" fontId="6" fillId="0" borderId="16" xfId="2" applyNumberFormat="1" applyFont="1" applyFill="1" applyBorder="1" applyAlignment="1">
      <alignment horizontal="center"/>
    </xf>
    <xf numFmtId="2" fontId="6" fillId="0" borderId="17" xfId="2" applyNumberFormat="1" applyFont="1" applyFill="1" applyBorder="1" applyAlignment="1">
      <alignment horizontal="center"/>
    </xf>
    <xf numFmtId="3" fontId="6" fillId="0" borderId="18" xfId="2" applyNumberFormat="1" applyFont="1" applyFill="1" applyBorder="1" applyAlignment="1">
      <alignment horizontal="center" vertical="center" wrapText="1"/>
    </xf>
    <xf numFmtId="3" fontId="6" fillId="0" borderId="19" xfId="2" applyNumberFormat="1" applyFont="1" applyFill="1" applyBorder="1" applyAlignment="1">
      <alignment horizontal="center" vertical="center" wrapText="1"/>
    </xf>
    <xf numFmtId="3" fontId="6" fillId="0" borderId="20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Fill="1" applyBorder="1" applyAlignment="1">
      <alignment horizontal="center" vertical="center" wrapText="1"/>
    </xf>
    <xf numFmtId="49" fontId="9" fillId="0" borderId="7" xfId="1" applyNumberFormat="1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2" fontId="6" fillId="0" borderId="9" xfId="2" applyNumberFormat="1" applyFont="1" applyFill="1" applyBorder="1" applyAlignment="1">
      <alignment horizontal="center" vertical="top" wrapText="1"/>
    </xf>
    <xf numFmtId="2" fontId="6" fillId="0" borderId="10" xfId="2" applyNumberFormat="1" applyFont="1" applyFill="1" applyBorder="1" applyAlignment="1">
      <alignment horizontal="center" vertical="top" wrapText="1"/>
    </xf>
    <xf numFmtId="2" fontId="6" fillId="0" borderId="11" xfId="2" applyNumberFormat="1" applyFont="1" applyFill="1" applyBorder="1" applyAlignment="1">
      <alignment horizontal="center" vertical="top" wrapText="1"/>
    </xf>
    <xf numFmtId="2" fontId="6" fillId="0" borderId="12" xfId="2" applyNumberFormat="1" applyFont="1" applyFill="1" applyBorder="1" applyAlignment="1">
      <alignment horizontal="center" vertical="top" wrapText="1"/>
    </xf>
    <xf numFmtId="2" fontId="6" fillId="0" borderId="13" xfId="2" applyNumberFormat="1" applyFont="1" applyFill="1" applyBorder="1" applyAlignment="1">
      <alignment horizontal="center" vertical="top" wrapText="1"/>
    </xf>
    <xf numFmtId="2" fontId="6" fillId="0" borderId="14" xfId="2" applyNumberFormat="1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0"/>
  <sheetViews>
    <sheetView tabSelected="1" zoomScale="80" zoomScaleNormal="80" workbookViewId="0">
      <pane xSplit="2" ySplit="5" topLeftCell="BG6" activePane="bottomRight" state="frozen"/>
      <selection activeCell="F20" sqref="F20"/>
      <selection pane="topRight" activeCell="F20" sqref="F20"/>
      <selection pane="bottomLeft" activeCell="F20" sqref="F20"/>
      <selection pane="bottomRight" activeCell="C12" sqref="C12:BK13"/>
    </sheetView>
  </sheetViews>
  <sheetFormatPr defaultColWidth="9.140625" defaultRowHeight="15" x14ac:dyDescent="0.2"/>
  <cols>
    <col min="1" max="1" width="8.5703125" style="17" bestFit="1" customWidth="1"/>
    <col min="2" max="2" width="35.28515625" style="17" customWidth="1"/>
    <col min="3" max="6" width="11.7109375" style="17" bestFit="1" customWidth="1"/>
    <col min="7" max="11" width="11" style="17" bestFit="1" customWidth="1"/>
    <col min="12" max="12" width="10.28515625" style="17" customWidth="1"/>
    <col min="13" max="62" width="11" style="17" bestFit="1" customWidth="1"/>
    <col min="63" max="63" width="17.7109375" style="17" customWidth="1"/>
    <col min="64" max="64" width="13.5703125" style="17" bestFit="1" customWidth="1"/>
    <col min="65" max="65" width="22.42578125" style="17" bestFit="1" customWidth="1"/>
    <col min="66" max="66" width="14.85546875" style="17" bestFit="1" customWidth="1"/>
    <col min="67" max="16384" width="9.140625" style="17"/>
  </cols>
  <sheetData>
    <row r="1" spans="1:107" s="3" customFormat="1" ht="30" customHeight="1" thickBot="1" x14ac:dyDescent="0.4">
      <c r="A1" s="61" t="s">
        <v>79</v>
      </c>
      <c r="B1" s="78" t="s">
        <v>32</v>
      </c>
      <c r="C1" s="69" t="s">
        <v>119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0"/>
      <c r="BI1" s="70"/>
      <c r="BJ1" s="70"/>
      <c r="BK1" s="71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3" customFormat="1" ht="30" customHeight="1" thickBot="1" x14ac:dyDescent="0.4">
      <c r="A2" s="62"/>
      <c r="B2" s="79"/>
      <c r="C2" s="69" t="s">
        <v>31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1"/>
      <c r="W2" s="69" t="s">
        <v>27</v>
      </c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1"/>
      <c r="AQ2" s="69" t="s">
        <v>28</v>
      </c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1"/>
      <c r="BK2" s="75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spans="1:107" s="5" customFormat="1" ht="30" customHeight="1" thickBot="1" x14ac:dyDescent="0.4">
      <c r="A3" s="62"/>
      <c r="B3" s="79"/>
      <c r="C3" s="72" t="s">
        <v>12</v>
      </c>
      <c r="D3" s="73"/>
      <c r="E3" s="73"/>
      <c r="F3" s="73"/>
      <c r="G3" s="73"/>
      <c r="H3" s="73"/>
      <c r="I3" s="73"/>
      <c r="J3" s="73"/>
      <c r="K3" s="73"/>
      <c r="L3" s="74"/>
      <c r="M3" s="72" t="s">
        <v>13</v>
      </c>
      <c r="N3" s="73"/>
      <c r="O3" s="73"/>
      <c r="P3" s="73"/>
      <c r="Q3" s="73"/>
      <c r="R3" s="73"/>
      <c r="S3" s="73"/>
      <c r="T3" s="73"/>
      <c r="U3" s="73"/>
      <c r="V3" s="74"/>
      <c r="W3" s="72" t="s">
        <v>12</v>
      </c>
      <c r="X3" s="73"/>
      <c r="Y3" s="73"/>
      <c r="Z3" s="73"/>
      <c r="AA3" s="73"/>
      <c r="AB3" s="73"/>
      <c r="AC3" s="73"/>
      <c r="AD3" s="73"/>
      <c r="AE3" s="73"/>
      <c r="AF3" s="74"/>
      <c r="AG3" s="72" t="s">
        <v>13</v>
      </c>
      <c r="AH3" s="73"/>
      <c r="AI3" s="73"/>
      <c r="AJ3" s="73"/>
      <c r="AK3" s="73"/>
      <c r="AL3" s="73"/>
      <c r="AM3" s="73"/>
      <c r="AN3" s="73"/>
      <c r="AO3" s="73"/>
      <c r="AP3" s="74"/>
      <c r="AQ3" s="72" t="s">
        <v>12</v>
      </c>
      <c r="AR3" s="73"/>
      <c r="AS3" s="73"/>
      <c r="AT3" s="73"/>
      <c r="AU3" s="73"/>
      <c r="AV3" s="73"/>
      <c r="AW3" s="73"/>
      <c r="AX3" s="73"/>
      <c r="AY3" s="73"/>
      <c r="AZ3" s="74"/>
      <c r="BA3" s="72" t="s">
        <v>13</v>
      </c>
      <c r="BB3" s="73"/>
      <c r="BC3" s="73"/>
      <c r="BD3" s="73"/>
      <c r="BE3" s="73"/>
      <c r="BF3" s="73"/>
      <c r="BG3" s="73"/>
      <c r="BH3" s="73"/>
      <c r="BI3" s="73"/>
      <c r="BJ3" s="74"/>
      <c r="BK3" s="76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</row>
    <row r="4" spans="1:107" s="5" customFormat="1" ht="30" customHeight="1" x14ac:dyDescent="0.35">
      <c r="A4" s="62"/>
      <c r="B4" s="79"/>
      <c r="C4" s="85" t="s">
        <v>38</v>
      </c>
      <c r="D4" s="86"/>
      <c r="E4" s="86"/>
      <c r="F4" s="86"/>
      <c r="G4" s="87"/>
      <c r="H4" s="82" t="s">
        <v>39</v>
      </c>
      <c r="I4" s="83"/>
      <c r="J4" s="83"/>
      <c r="K4" s="83"/>
      <c r="L4" s="84"/>
      <c r="M4" s="85" t="s">
        <v>38</v>
      </c>
      <c r="N4" s="86"/>
      <c r="O4" s="86"/>
      <c r="P4" s="86"/>
      <c r="Q4" s="87"/>
      <c r="R4" s="82" t="s">
        <v>39</v>
      </c>
      <c r="S4" s="83"/>
      <c r="T4" s="83"/>
      <c r="U4" s="83"/>
      <c r="V4" s="84"/>
      <c r="W4" s="85" t="s">
        <v>38</v>
      </c>
      <c r="X4" s="86"/>
      <c r="Y4" s="86"/>
      <c r="Z4" s="86"/>
      <c r="AA4" s="87"/>
      <c r="AB4" s="82" t="s">
        <v>39</v>
      </c>
      <c r="AC4" s="83"/>
      <c r="AD4" s="83"/>
      <c r="AE4" s="83"/>
      <c r="AF4" s="84"/>
      <c r="AG4" s="85" t="s">
        <v>38</v>
      </c>
      <c r="AH4" s="86"/>
      <c r="AI4" s="86"/>
      <c r="AJ4" s="86"/>
      <c r="AK4" s="87"/>
      <c r="AL4" s="82" t="s">
        <v>39</v>
      </c>
      <c r="AM4" s="83"/>
      <c r="AN4" s="83"/>
      <c r="AO4" s="83"/>
      <c r="AP4" s="84"/>
      <c r="AQ4" s="85" t="s">
        <v>38</v>
      </c>
      <c r="AR4" s="86"/>
      <c r="AS4" s="86"/>
      <c r="AT4" s="86"/>
      <c r="AU4" s="87"/>
      <c r="AV4" s="82" t="s">
        <v>39</v>
      </c>
      <c r="AW4" s="83"/>
      <c r="AX4" s="83"/>
      <c r="AY4" s="83"/>
      <c r="AZ4" s="84"/>
      <c r="BA4" s="85" t="s">
        <v>38</v>
      </c>
      <c r="BB4" s="86"/>
      <c r="BC4" s="86"/>
      <c r="BD4" s="86"/>
      <c r="BE4" s="87"/>
      <c r="BF4" s="82" t="s">
        <v>39</v>
      </c>
      <c r="BG4" s="83"/>
      <c r="BH4" s="83"/>
      <c r="BI4" s="83"/>
      <c r="BJ4" s="84"/>
      <c r="BK4" s="76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107" s="5" customFormat="1" ht="30" customHeight="1" x14ac:dyDescent="0.35">
      <c r="A5" s="62"/>
      <c r="B5" s="79"/>
      <c r="C5" s="10">
        <v>1</v>
      </c>
      <c r="D5" s="11">
        <v>2</v>
      </c>
      <c r="E5" s="11">
        <v>3</v>
      </c>
      <c r="F5" s="11">
        <v>4</v>
      </c>
      <c r="G5" s="12">
        <v>5</v>
      </c>
      <c r="H5" s="10">
        <v>1</v>
      </c>
      <c r="I5" s="11">
        <v>2</v>
      </c>
      <c r="J5" s="11">
        <v>3</v>
      </c>
      <c r="K5" s="11">
        <v>4</v>
      </c>
      <c r="L5" s="12">
        <v>5</v>
      </c>
      <c r="M5" s="10">
        <v>1</v>
      </c>
      <c r="N5" s="11">
        <v>2</v>
      </c>
      <c r="O5" s="11">
        <v>3</v>
      </c>
      <c r="P5" s="11">
        <v>4</v>
      </c>
      <c r="Q5" s="12">
        <v>5</v>
      </c>
      <c r="R5" s="10">
        <v>1</v>
      </c>
      <c r="S5" s="11">
        <v>2</v>
      </c>
      <c r="T5" s="11">
        <v>3</v>
      </c>
      <c r="U5" s="11">
        <v>4</v>
      </c>
      <c r="V5" s="12">
        <v>5</v>
      </c>
      <c r="W5" s="10">
        <v>1</v>
      </c>
      <c r="X5" s="11">
        <v>2</v>
      </c>
      <c r="Y5" s="11">
        <v>3</v>
      </c>
      <c r="Z5" s="11">
        <v>4</v>
      </c>
      <c r="AA5" s="12">
        <v>5</v>
      </c>
      <c r="AB5" s="10">
        <v>1</v>
      </c>
      <c r="AC5" s="11">
        <v>2</v>
      </c>
      <c r="AD5" s="11">
        <v>3</v>
      </c>
      <c r="AE5" s="11">
        <v>4</v>
      </c>
      <c r="AF5" s="12">
        <v>5</v>
      </c>
      <c r="AG5" s="10">
        <v>1</v>
      </c>
      <c r="AH5" s="11">
        <v>2</v>
      </c>
      <c r="AI5" s="11">
        <v>3</v>
      </c>
      <c r="AJ5" s="11">
        <v>4</v>
      </c>
      <c r="AK5" s="12">
        <v>5</v>
      </c>
      <c r="AL5" s="10">
        <v>1</v>
      </c>
      <c r="AM5" s="11">
        <v>2</v>
      </c>
      <c r="AN5" s="11">
        <v>3</v>
      </c>
      <c r="AO5" s="11">
        <v>4</v>
      </c>
      <c r="AP5" s="12">
        <v>5</v>
      </c>
      <c r="AQ5" s="10">
        <v>1</v>
      </c>
      <c r="AR5" s="11">
        <v>2</v>
      </c>
      <c r="AS5" s="11">
        <v>3</v>
      </c>
      <c r="AT5" s="11">
        <v>4</v>
      </c>
      <c r="AU5" s="12">
        <v>5</v>
      </c>
      <c r="AV5" s="10">
        <v>1</v>
      </c>
      <c r="AW5" s="11">
        <v>2</v>
      </c>
      <c r="AX5" s="11">
        <v>3</v>
      </c>
      <c r="AY5" s="11">
        <v>4</v>
      </c>
      <c r="AZ5" s="12">
        <v>5</v>
      </c>
      <c r="BA5" s="10">
        <v>1</v>
      </c>
      <c r="BB5" s="11">
        <v>2</v>
      </c>
      <c r="BC5" s="11">
        <v>3</v>
      </c>
      <c r="BD5" s="11">
        <v>4</v>
      </c>
      <c r="BE5" s="12">
        <v>5</v>
      </c>
      <c r="BF5" s="10">
        <v>1</v>
      </c>
      <c r="BG5" s="11">
        <v>2</v>
      </c>
      <c r="BH5" s="11">
        <v>3</v>
      </c>
      <c r="BI5" s="11">
        <v>4</v>
      </c>
      <c r="BJ5" s="12">
        <v>5</v>
      </c>
      <c r="BK5" s="77"/>
      <c r="BL5" s="4"/>
      <c r="BM5" s="4"/>
      <c r="BN5" s="4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</row>
    <row r="6" spans="1:107" ht="31.5" x14ac:dyDescent="0.25">
      <c r="A6" s="15" t="s">
        <v>0</v>
      </c>
      <c r="B6" s="16" t="s">
        <v>6</v>
      </c>
      <c r="C6" s="80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81"/>
    </row>
    <row r="7" spans="1:107" ht="15.75" x14ac:dyDescent="0.25">
      <c r="A7" s="15" t="s">
        <v>80</v>
      </c>
      <c r="B7" s="18" t="s">
        <v>14</v>
      </c>
      <c r="C7" s="80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81"/>
    </row>
    <row r="8" spans="1:107" ht="31.5" x14ac:dyDescent="0.25">
      <c r="A8" s="15"/>
      <c r="B8" s="19" t="s">
        <v>111</v>
      </c>
      <c r="C8" s="29">
        <v>0</v>
      </c>
      <c r="D8" s="29">
        <v>70.981602100223085</v>
      </c>
      <c r="E8" s="29">
        <v>0</v>
      </c>
      <c r="F8" s="29">
        <v>0</v>
      </c>
      <c r="G8" s="29">
        <v>0</v>
      </c>
      <c r="H8" s="29">
        <v>2.8844333291264004</v>
      </c>
      <c r="I8" s="29">
        <v>9.6765796470641998</v>
      </c>
      <c r="J8" s="29">
        <v>7.1079021971290004</v>
      </c>
      <c r="K8" s="29">
        <v>0</v>
      </c>
      <c r="L8" s="29">
        <v>5.6521089318378985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0.96391265409489979</v>
      </c>
      <c r="S8" s="29">
        <v>1.2552866774E-3</v>
      </c>
      <c r="T8" s="29">
        <v>0</v>
      </c>
      <c r="U8" s="29">
        <v>0</v>
      </c>
      <c r="V8" s="29">
        <v>4.389132956515601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29">
        <v>0</v>
      </c>
      <c r="AJ8" s="29">
        <v>0</v>
      </c>
      <c r="AK8" s="29">
        <v>0</v>
      </c>
      <c r="AL8" s="29">
        <v>0</v>
      </c>
      <c r="AM8" s="29">
        <v>0</v>
      </c>
      <c r="AN8" s="29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29">
        <v>0</v>
      </c>
      <c r="AV8" s="29">
        <v>21.575751702726006</v>
      </c>
      <c r="AW8" s="29">
        <v>8.8076995780300003</v>
      </c>
      <c r="AX8" s="29">
        <v>0</v>
      </c>
      <c r="AY8" s="29">
        <v>0</v>
      </c>
      <c r="AZ8" s="29">
        <v>45.103969959432604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3.9767127746296</v>
      </c>
      <c r="BG8" s="29">
        <v>0.23009137309659999</v>
      </c>
      <c r="BH8" s="29">
        <v>0</v>
      </c>
      <c r="BI8" s="29">
        <v>0</v>
      </c>
      <c r="BJ8" s="29">
        <v>3.5557358284167</v>
      </c>
      <c r="BK8" s="41">
        <f>SUM(C8:BJ8)</f>
        <v>184.90688831899996</v>
      </c>
      <c r="BM8" s="39"/>
      <c r="BN8" s="39"/>
    </row>
    <row r="9" spans="1:107" ht="15.75" x14ac:dyDescent="0.25">
      <c r="A9" s="15"/>
      <c r="B9" s="20"/>
      <c r="C9" s="29"/>
      <c r="D9" s="30"/>
      <c r="E9" s="30"/>
      <c r="F9" s="30"/>
      <c r="G9" s="31"/>
      <c r="H9" s="29"/>
      <c r="I9" s="30"/>
      <c r="J9" s="30"/>
      <c r="K9" s="30"/>
      <c r="L9" s="31"/>
      <c r="M9" s="29"/>
      <c r="N9" s="30"/>
      <c r="O9" s="30"/>
      <c r="P9" s="30"/>
      <c r="Q9" s="31"/>
      <c r="R9" s="29"/>
      <c r="S9" s="30"/>
      <c r="T9" s="30"/>
      <c r="U9" s="30"/>
      <c r="V9" s="31"/>
      <c r="W9" s="29"/>
      <c r="X9" s="30"/>
      <c r="Y9" s="30"/>
      <c r="Z9" s="30"/>
      <c r="AA9" s="31"/>
      <c r="AB9" s="29"/>
      <c r="AC9" s="30"/>
      <c r="AD9" s="30"/>
      <c r="AE9" s="30"/>
      <c r="AF9" s="31"/>
      <c r="AG9" s="29"/>
      <c r="AH9" s="30"/>
      <c r="AI9" s="30"/>
      <c r="AJ9" s="30"/>
      <c r="AK9" s="31"/>
      <c r="AL9" s="29"/>
      <c r="AM9" s="30"/>
      <c r="AN9" s="30"/>
      <c r="AO9" s="30"/>
      <c r="AP9" s="31"/>
      <c r="AQ9" s="29"/>
      <c r="AR9" s="30"/>
      <c r="AS9" s="30"/>
      <c r="AT9" s="30"/>
      <c r="AU9" s="31"/>
      <c r="AV9" s="29"/>
      <c r="AW9" s="30"/>
      <c r="AX9" s="30"/>
      <c r="AY9" s="30"/>
      <c r="AZ9" s="31"/>
      <c r="BA9" s="29"/>
      <c r="BB9" s="30"/>
      <c r="BC9" s="30"/>
      <c r="BD9" s="30"/>
      <c r="BE9" s="31"/>
      <c r="BF9" s="29"/>
      <c r="BG9" s="30"/>
      <c r="BH9" s="30"/>
      <c r="BI9" s="30"/>
      <c r="BJ9" s="31"/>
      <c r="BK9" s="40"/>
      <c r="BN9" s="39"/>
    </row>
    <row r="10" spans="1:107" ht="15.75" x14ac:dyDescent="0.25">
      <c r="A10" s="15"/>
      <c r="B10" s="20" t="s">
        <v>89</v>
      </c>
      <c r="C10" s="29">
        <f>+C8</f>
        <v>0</v>
      </c>
      <c r="D10" s="29">
        <f t="shared" ref="D10:BJ10" si="0">+D8</f>
        <v>70.981602100223085</v>
      </c>
      <c r="E10" s="29">
        <f t="shared" si="0"/>
        <v>0</v>
      </c>
      <c r="F10" s="29">
        <f t="shared" si="0"/>
        <v>0</v>
      </c>
      <c r="G10" s="29">
        <f t="shared" si="0"/>
        <v>0</v>
      </c>
      <c r="H10" s="29">
        <f t="shared" si="0"/>
        <v>2.8844333291264004</v>
      </c>
      <c r="I10" s="29">
        <f t="shared" si="0"/>
        <v>9.6765796470641998</v>
      </c>
      <c r="J10" s="29">
        <f t="shared" si="0"/>
        <v>7.1079021971290004</v>
      </c>
      <c r="K10" s="29">
        <f t="shared" si="0"/>
        <v>0</v>
      </c>
      <c r="L10" s="29">
        <f t="shared" si="0"/>
        <v>5.6521089318378985</v>
      </c>
      <c r="M10" s="29">
        <f t="shared" si="0"/>
        <v>0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0</v>
      </c>
      <c r="R10" s="29">
        <f t="shared" si="0"/>
        <v>0.96391265409489979</v>
      </c>
      <c r="S10" s="29">
        <f t="shared" si="0"/>
        <v>1.2552866774E-3</v>
      </c>
      <c r="T10" s="29">
        <f t="shared" si="0"/>
        <v>0</v>
      </c>
      <c r="U10" s="29">
        <f t="shared" si="0"/>
        <v>0</v>
      </c>
      <c r="V10" s="29">
        <f t="shared" si="0"/>
        <v>4.389132956515601</v>
      </c>
      <c r="W10" s="29">
        <f t="shared" si="0"/>
        <v>0</v>
      </c>
      <c r="X10" s="29">
        <f t="shared" si="0"/>
        <v>0</v>
      </c>
      <c r="Y10" s="29">
        <f t="shared" si="0"/>
        <v>0</v>
      </c>
      <c r="Z10" s="29">
        <f t="shared" si="0"/>
        <v>0</v>
      </c>
      <c r="AA10" s="29">
        <f t="shared" si="0"/>
        <v>0</v>
      </c>
      <c r="AB10" s="29">
        <f t="shared" si="0"/>
        <v>0</v>
      </c>
      <c r="AC10" s="29">
        <f t="shared" si="0"/>
        <v>0</v>
      </c>
      <c r="AD10" s="29">
        <f t="shared" si="0"/>
        <v>0</v>
      </c>
      <c r="AE10" s="29">
        <f t="shared" si="0"/>
        <v>0</v>
      </c>
      <c r="AF10" s="29">
        <f t="shared" si="0"/>
        <v>0</v>
      </c>
      <c r="AG10" s="29">
        <f t="shared" si="0"/>
        <v>0</v>
      </c>
      <c r="AH10" s="29">
        <f t="shared" si="0"/>
        <v>0</v>
      </c>
      <c r="AI10" s="29">
        <f t="shared" si="0"/>
        <v>0</v>
      </c>
      <c r="AJ10" s="29">
        <f t="shared" si="0"/>
        <v>0</v>
      </c>
      <c r="AK10" s="29">
        <f t="shared" si="0"/>
        <v>0</v>
      </c>
      <c r="AL10" s="29">
        <f t="shared" si="0"/>
        <v>0</v>
      </c>
      <c r="AM10" s="29">
        <f t="shared" si="0"/>
        <v>0</v>
      </c>
      <c r="AN10" s="29">
        <f t="shared" si="0"/>
        <v>0</v>
      </c>
      <c r="AO10" s="29">
        <f t="shared" si="0"/>
        <v>0</v>
      </c>
      <c r="AP10" s="29">
        <f t="shared" si="0"/>
        <v>0</v>
      </c>
      <c r="AQ10" s="29">
        <f t="shared" si="0"/>
        <v>0</v>
      </c>
      <c r="AR10" s="29">
        <f t="shared" si="0"/>
        <v>0</v>
      </c>
      <c r="AS10" s="29">
        <f t="shared" si="0"/>
        <v>0</v>
      </c>
      <c r="AT10" s="29">
        <f t="shared" si="0"/>
        <v>0</v>
      </c>
      <c r="AU10" s="29">
        <f t="shared" si="0"/>
        <v>0</v>
      </c>
      <c r="AV10" s="29">
        <f t="shared" si="0"/>
        <v>21.575751702726006</v>
      </c>
      <c r="AW10" s="29">
        <f t="shared" si="0"/>
        <v>8.8076995780300003</v>
      </c>
      <c r="AX10" s="29">
        <f t="shared" si="0"/>
        <v>0</v>
      </c>
      <c r="AY10" s="29">
        <f t="shared" si="0"/>
        <v>0</v>
      </c>
      <c r="AZ10" s="29">
        <f t="shared" si="0"/>
        <v>45.103969959432604</v>
      </c>
      <c r="BA10" s="29">
        <f t="shared" si="0"/>
        <v>0</v>
      </c>
      <c r="BB10" s="29">
        <f t="shared" si="0"/>
        <v>0</v>
      </c>
      <c r="BC10" s="29">
        <f t="shared" si="0"/>
        <v>0</v>
      </c>
      <c r="BD10" s="29">
        <f t="shared" si="0"/>
        <v>0</v>
      </c>
      <c r="BE10" s="29">
        <f t="shared" si="0"/>
        <v>0</v>
      </c>
      <c r="BF10" s="29">
        <f t="shared" si="0"/>
        <v>3.9767127746296</v>
      </c>
      <c r="BG10" s="29">
        <f t="shared" si="0"/>
        <v>0.23009137309659999</v>
      </c>
      <c r="BH10" s="29">
        <f t="shared" si="0"/>
        <v>0</v>
      </c>
      <c r="BI10" s="29">
        <f t="shared" si="0"/>
        <v>0</v>
      </c>
      <c r="BJ10" s="29">
        <f t="shared" si="0"/>
        <v>3.5557358284167</v>
      </c>
      <c r="BK10" s="41">
        <f>SUM(C10:BJ10)</f>
        <v>184.90688831899996</v>
      </c>
      <c r="BM10" s="39"/>
    </row>
    <row r="11" spans="1:107" ht="15.75" x14ac:dyDescent="0.25">
      <c r="A11" s="15" t="s">
        <v>81</v>
      </c>
      <c r="B11" s="18" t="s">
        <v>3</v>
      </c>
      <c r="C11" s="58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60"/>
    </row>
    <row r="12" spans="1:107" ht="15.75" x14ac:dyDescent="0.25">
      <c r="A12" s="15"/>
      <c r="B12" s="20" t="s">
        <v>40</v>
      </c>
      <c r="C12" s="29">
        <v>0</v>
      </c>
      <c r="D12" s="30">
        <v>0</v>
      </c>
      <c r="E12" s="30">
        <v>0</v>
      </c>
      <c r="F12" s="30">
        <v>0</v>
      </c>
      <c r="G12" s="31">
        <v>0</v>
      </c>
      <c r="H12" s="29">
        <v>0</v>
      </c>
      <c r="I12" s="30">
        <v>0</v>
      </c>
      <c r="J12" s="30">
        <v>0</v>
      </c>
      <c r="K12" s="30">
        <v>0</v>
      </c>
      <c r="L12" s="31">
        <v>0</v>
      </c>
      <c r="M12" s="29">
        <v>0</v>
      </c>
      <c r="N12" s="30">
        <v>0</v>
      </c>
      <c r="O12" s="30">
        <v>0</v>
      </c>
      <c r="P12" s="30">
        <v>0</v>
      </c>
      <c r="Q12" s="31">
        <v>0</v>
      </c>
      <c r="R12" s="29">
        <v>0</v>
      </c>
      <c r="S12" s="30">
        <v>0</v>
      </c>
      <c r="T12" s="30">
        <v>0</v>
      </c>
      <c r="U12" s="30">
        <v>0</v>
      </c>
      <c r="V12" s="31">
        <v>0</v>
      </c>
      <c r="W12" s="29">
        <v>0</v>
      </c>
      <c r="X12" s="30">
        <v>0</v>
      </c>
      <c r="Y12" s="30">
        <v>0</v>
      </c>
      <c r="Z12" s="30">
        <v>0</v>
      </c>
      <c r="AA12" s="31">
        <v>0</v>
      </c>
      <c r="AB12" s="29">
        <v>0</v>
      </c>
      <c r="AC12" s="30">
        <v>0</v>
      </c>
      <c r="AD12" s="30">
        <v>0</v>
      </c>
      <c r="AE12" s="30">
        <v>0</v>
      </c>
      <c r="AF12" s="31">
        <v>0</v>
      </c>
      <c r="AG12" s="29">
        <v>0</v>
      </c>
      <c r="AH12" s="30">
        <v>0</v>
      </c>
      <c r="AI12" s="30">
        <v>0</v>
      </c>
      <c r="AJ12" s="30">
        <v>0</v>
      </c>
      <c r="AK12" s="31">
        <v>0</v>
      </c>
      <c r="AL12" s="29">
        <v>0</v>
      </c>
      <c r="AM12" s="30">
        <v>0</v>
      </c>
      <c r="AN12" s="30">
        <v>0</v>
      </c>
      <c r="AO12" s="30">
        <v>0</v>
      </c>
      <c r="AP12" s="31">
        <v>0</v>
      </c>
      <c r="AQ12" s="29">
        <v>0</v>
      </c>
      <c r="AR12" s="30">
        <v>0</v>
      </c>
      <c r="AS12" s="30">
        <v>0</v>
      </c>
      <c r="AT12" s="30">
        <v>0</v>
      </c>
      <c r="AU12" s="31">
        <v>0</v>
      </c>
      <c r="AV12" s="29">
        <v>0</v>
      </c>
      <c r="AW12" s="30">
        <v>0</v>
      </c>
      <c r="AX12" s="30">
        <v>0</v>
      </c>
      <c r="AY12" s="30">
        <v>0</v>
      </c>
      <c r="AZ12" s="31">
        <v>0</v>
      </c>
      <c r="BA12" s="29">
        <v>0</v>
      </c>
      <c r="BB12" s="30">
        <v>0</v>
      </c>
      <c r="BC12" s="30">
        <v>0</v>
      </c>
      <c r="BD12" s="30">
        <v>0</v>
      </c>
      <c r="BE12" s="31">
        <v>0</v>
      </c>
      <c r="BF12" s="29">
        <v>0</v>
      </c>
      <c r="BG12" s="30">
        <v>0</v>
      </c>
      <c r="BH12" s="30">
        <v>0</v>
      </c>
      <c r="BI12" s="30">
        <v>0</v>
      </c>
      <c r="BJ12" s="31">
        <v>0</v>
      </c>
      <c r="BK12" s="41">
        <v>0</v>
      </c>
    </row>
    <row r="13" spans="1:107" ht="15.75" x14ac:dyDescent="0.25">
      <c r="A13" s="15"/>
      <c r="B13" s="20" t="s">
        <v>90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0</v>
      </c>
      <c r="AM13" s="29">
        <v>0</v>
      </c>
      <c r="AN13" s="29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29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41">
        <v>0</v>
      </c>
    </row>
    <row r="14" spans="1:107" ht="15.75" x14ac:dyDescent="0.25">
      <c r="A14" s="15" t="s">
        <v>82</v>
      </c>
      <c r="B14" s="18" t="s">
        <v>10</v>
      </c>
      <c r="C14" s="58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60"/>
    </row>
    <row r="15" spans="1:107" ht="31.5" x14ac:dyDescent="0.25">
      <c r="A15" s="15"/>
      <c r="B15" s="19" t="s">
        <v>105</v>
      </c>
      <c r="C15" s="29">
        <v>0</v>
      </c>
      <c r="D15" s="30">
        <v>0</v>
      </c>
      <c r="E15" s="30">
        <v>0</v>
      </c>
      <c r="F15" s="30">
        <v>0</v>
      </c>
      <c r="G15" s="31">
        <v>0</v>
      </c>
      <c r="H15" s="29">
        <v>0</v>
      </c>
      <c r="I15" s="30">
        <v>0</v>
      </c>
      <c r="J15" s="30">
        <v>0</v>
      </c>
      <c r="K15" s="30">
        <v>0</v>
      </c>
      <c r="L15" s="31">
        <v>0</v>
      </c>
      <c r="M15" s="29">
        <v>0</v>
      </c>
      <c r="N15" s="30">
        <v>0</v>
      </c>
      <c r="O15" s="30">
        <v>0</v>
      </c>
      <c r="P15" s="30">
        <v>0</v>
      </c>
      <c r="Q15" s="31">
        <v>0</v>
      </c>
      <c r="R15" s="29">
        <v>0</v>
      </c>
      <c r="S15" s="30">
        <v>0</v>
      </c>
      <c r="T15" s="30">
        <v>0</v>
      </c>
      <c r="U15" s="30">
        <v>0</v>
      </c>
      <c r="V15" s="31">
        <v>0</v>
      </c>
      <c r="W15" s="29">
        <v>0</v>
      </c>
      <c r="X15" s="30">
        <v>0</v>
      </c>
      <c r="Y15" s="30">
        <v>0</v>
      </c>
      <c r="Z15" s="30">
        <v>0</v>
      </c>
      <c r="AA15" s="31">
        <v>0</v>
      </c>
      <c r="AB15" s="29">
        <v>0</v>
      </c>
      <c r="AC15" s="30">
        <v>0</v>
      </c>
      <c r="AD15" s="30">
        <v>0</v>
      </c>
      <c r="AE15" s="30">
        <v>0</v>
      </c>
      <c r="AF15" s="31">
        <v>0</v>
      </c>
      <c r="AG15" s="29">
        <v>0</v>
      </c>
      <c r="AH15" s="30">
        <v>0</v>
      </c>
      <c r="AI15" s="30">
        <v>0</v>
      </c>
      <c r="AJ15" s="30">
        <v>0</v>
      </c>
      <c r="AK15" s="31">
        <v>0</v>
      </c>
      <c r="AL15" s="29">
        <v>0</v>
      </c>
      <c r="AM15" s="30">
        <v>0</v>
      </c>
      <c r="AN15" s="30">
        <v>0</v>
      </c>
      <c r="AO15" s="30">
        <v>0</v>
      </c>
      <c r="AP15" s="31">
        <v>0</v>
      </c>
      <c r="AQ15" s="29">
        <v>0</v>
      </c>
      <c r="AR15" s="30">
        <v>0</v>
      </c>
      <c r="AS15" s="30">
        <v>0</v>
      </c>
      <c r="AT15" s="30">
        <v>0</v>
      </c>
      <c r="AU15" s="31">
        <v>0</v>
      </c>
      <c r="AV15" s="29">
        <v>0</v>
      </c>
      <c r="AW15" s="30">
        <v>0</v>
      </c>
      <c r="AX15" s="30">
        <v>0</v>
      </c>
      <c r="AY15" s="30">
        <v>0</v>
      </c>
      <c r="AZ15" s="31">
        <v>0</v>
      </c>
      <c r="BA15" s="29">
        <v>0</v>
      </c>
      <c r="BB15" s="30">
        <v>0</v>
      </c>
      <c r="BC15" s="30">
        <v>0</v>
      </c>
      <c r="BD15" s="30">
        <v>0</v>
      </c>
      <c r="BE15" s="31">
        <v>0</v>
      </c>
      <c r="BF15" s="29">
        <v>0</v>
      </c>
      <c r="BG15" s="30">
        <v>0</v>
      </c>
      <c r="BH15" s="30">
        <v>0</v>
      </c>
      <c r="BI15" s="30">
        <v>0</v>
      </c>
      <c r="BJ15" s="31">
        <v>0</v>
      </c>
      <c r="BK15" s="41">
        <v>0</v>
      </c>
      <c r="BL15" s="48"/>
      <c r="BM15" s="48"/>
    </row>
    <row r="16" spans="1:107" ht="15.75" x14ac:dyDescent="0.25">
      <c r="A16" s="15"/>
      <c r="B16" s="20" t="s">
        <v>97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41">
        <v>0</v>
      </c>
      <c r="BL16" s="42"/>
      <c r="BM16" s="42"/>
    </row>
    <row r="17" spans="1:66" ht="15.75" x14ac:dyDescent="0.25">
      <c r="A17" s="15" t="s">
        <v>83</v>
      </c>
      <c r="B17" s="18" t="s">
        <v>15</v>
      </c>
      <c r="C17" s="58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60"/>
    </row>
    <row r="18" spans="1:66" ht="15.75" x14ac:dyDescent="0.25">
      <c r="A18" s="15"/>
      <c r="B18" s="20" t="s">
        <v>40</v>
      </c>
      <c r="C18" s="29">
        <v>0</v>
      </c>
      <c r="D18" s="30">
        <v>0</v>
      </c>
      <c r="E18" s="30">
        <v>0</v>
      </c>
      <c r="F18" s="30">
        <v>0</v>
      </c>
      <c r="G18" s="31">
        <v>0</v>
      </c>
      <c r="H18" s="29">
        <v>0</v>
      </c>
      <c r="I18" s="30">
        <v>0</v>
      </c>
      <c r="J18" s="30">
        <v>0</v>
      </c>
      <c r="K18" s="30">
        <v>0</v>
      </c>
      <c r="L18" s="31">
        <v>0</v>
      </c>
      <c r="M18" s="29">
        <v>0</v>
      </c>
      <c r="N18" s="30">
        <v>0</v>
      </c>
      <c r="O18" s="30">
        <v>0</v>
      </c>
      <c r="P18" s="30">
        <v>0</v>
      </c>
      <c r="Q18" s="31">
        <v>0</v>
      </c>
      <c r="R18" s="29">
        <v>0</v>
      </c>
      <c r="S18" s="30">
        <v>0</v>
      </c>
      <c r="T18" s="30">
        <v>0</v>
      </c>
      <c r="U18" s="30">
        <v>0</v>
      </c>
      <c r="V18" s="31">
        <v>0</v>
      </c>
      <c r="W18" s="29">
        <v>0</v>
      </c>
      <c r="X18" s="30">
        <v>0</v>
      </c>
      <c r="Y18" s="30">
        <v>0</v>
      </c>
      <c r="Z18" s="30">
        <v>0</v>
      </c>
      <c r="AA18" s="31">
        <v>0</v>
      </c>
      <c r="AB18" s="29">
        <v>0</v>
      </c>
      <c r="AC18" s="30">
        <v>0</v>
      </c>
      <c r="AD18" s="30">
        <v>0</v>
      </c>
      <c r="AE18" s="30">
        <v>0</v>
      </c>
      <c r="AF18" s="31">
        <v>0</v>
      </c>
      <c r="AG18" s="29">
        <v>0</v>
      </c>
      <c r="AH18" s="30">
        <v>0</v>
      </c>
      <c r="AI18" s="30">
        <v>0</v>
      </c>
      <c r="AJ18" s="30">
        <v>0</v>
      </c>
      <c r="AK18" s="31">
        <v>0</v>
      </c>
      <c r="AL18" s="29">
        <v>0</v>
      </c>
      <c r="AM18" s="30">
        <v>0</v>
      </c>
      <c r="AN18" s="30">
        <v>0</v>
      </c>
      <c r="AO18" s="30">
        <v>0</v>
      </c>
      <c r="AP18" s="31">
        <v>0</v>
      </c>
      <c r="AQ18" s="29">
        <v>0</v>
      </c>
      <c r="AR18" s="30">
        <v>0</v>
      </c>
      <c r="AS18" s="30">
        <v>0</v>
      </c>
      <c r="AT18" s="30">
        <v>0</v>
      </c>
      <c r="AU18" s="31">
        <v>0</v>
      </c>
      <c r="AV18" s="29">
        <v>0</v>
      </c>
      <c r="AW18" s="30">
        <v>0</v>
      </c>
      <c r="AX18" s="30">
        <v>0</v>
      </c>
      <c r="AY18" s="30">
        <v>0</v>
      </c>
      <c r="AZ18" s="31">
        <v>0</v>
      </c>
      <c r="BA18" s="29">
        <v>0</v>
      </c>
      <c r="BB18" s="30">
        <v>0</v>
      </c>
      <c r="BC18" s="30">
        <v>0</v>
      </c>
      <c r="BD18" s="30">
        <v>0</v>
      </c>
      <c r="BE18" s="31">
        <v>0</v>
      </c>
      <c r="BF18" s="29">
        <v>0</v>
      </c>
      <c r="BG18" s="30">
        <v>0</v>
      </c>
      <c r="BH18" s="30">
        <v>0</v>
      </c>
      <c r="BI18" s="30">
        <v>0</v>
      </c>
      <c r="BJ18" s="31">
        <v>0</v>
      </c>
      <c r="BK18" s="41">
        <v>0</v>
      </c>
    </row>
    <row r="19" spans="1:66" ht="15.75" x14ac:dyDescent="0.25">
      <c r="A19" s="15"/>
      <c r="B19" s="20" t="s">
        <v>96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41">
        <v>0</v>
      </c>
    </row>
    <row r="20" spans="1:66" ht="15.75" x14ac:dyDescent="0.25">
      <c r="A20" s="15" t="s">
        <v>85</v>
      </c>
      <c r="B20" s="18" t="s">
        <v>101</v>
      </c>
      <c r="C20" s="58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60"/>
    </row>
    <row r="21" spans="1:66" ht="15.75" x14ac:dyDescent="0.25">
      <c r="A21" s="15"/>
      <c r="B21" s="20" t="s">
        <v>40</v>
      </c>
      <c r="C21" s="29">
        <v>0</v>
      </c>
      <c r="D21" s="30">
        <v>0</v>
      </c>
      <c r="E21" s="30">
        <v>0</v>
      </c>
      <c r="F21" s="30">
        <v>0</v>
      </c>
      <c r="G21" s="31">
        <v>0</v>
      </c>
      <c r="H21" s="29">
        <v>0</v>
      </c>
      <c r="I21" s="30">
        <v>0</v>
      </c>
      <c r="J21" s="30">
        <v>0</v>
      </c>
      <c r="K21" s="30">
        <v>0</v>
      </c>
      <c r="L21" s="31">
        <v>0</v>
      </c>
      <c r="M21" s="29">
        <v>0</v>
      </c>
      <c r="N21" s="30">
        <v>0</v>
      </c>
      <c r="O21" s="30">
        <v>0</v>
      </c>
      <c r="P21" s="30">
        <v>0</v>
      </c>
      <c r="Q21" s="31">
        <v>0</v>
      </c>
      <c r="R21" s="29">
        <v>0</v>
      </c>
      <c r="S21" s="30">
        <v>0</v>
      </c>
      <c r="T21" s="30">
        <v>0</v>
      </c>
      <c r="U21" s="30">
        <v>0</v>
      </c>
      <c r="V21" s="31">
        <v>0</v>
      </c>
      <c r="W21" s="29">
        <v>0</v>
      </c>
      <c r="X21" s="30">
        <v>0</v>
      </c>
      <c r="Y21" s="30">
        <v>0</v>
      </c>
      <c r="Z21" s="30">
        <v>0</v>
      </c>
      <c r="AA21" s="31">
        <v>0</v>
      </c>
      <c r="AB21" s="29">
        <v>0</v>
      </c>
      <c r="AC21" s="30">
        <v>0</v>
      </c>
      <c r="AD21" s="30">
        <v>0</v>
      </c>
      <c r="AE21" s="30">
        <v>0</v>
      </c>
      <c r="AF21" s="31">
        <v>0</v>
      </c>
      <c r="AG21" s="29">
        <v>0</v>
      </c>
      <c r="AH21" s="30">
        <v>0</v>
      </c>
      <c r="AI21" s="30">
        <v>0</v>
      </c>
      <c r="AJ21" s="30">
        <v>0</v>
      </c>
      <c r="AK21" s="31">
        <v>0</v>
      </c>
      <c r="AL21" s="29">
        <v>0</v>
      </c>
      <c r="AM21" s="30">
        <v>0</v>
      </c>
      <c r="AN21" s="30">
        <v>0</v>
      </c>
      <c r="AO21" s="30">
        <v>0</v>
      </c>
      <c r="AP21" s="31">
        <v>0</v>
      </c>
      <c r="AQ21" s="29">
        <v>0</v>
      </c>
      <c r="AR21" s="30">
        <v>0</v>
      </c>
      <c r="AS21" s="30">
        <v>0</v>
      </c>
      <c r="AT21" s="30">
        <v>0</v>
      </c>
      <c r="AU21" s="31">
        <v>0</v>
      </c>
      <c r="AV21" s="29">
        <v>0</v>
      </c>
      <c r="AW21" s="30">
        <v>0</v>
      </c>
      <c r="AX21" s="30">
        <v>0</v>
      </c>
      <c r="AY21" s="30">
        <v>0</v>
      </c>
      <c r="AZ21" s="31">
        <v>0</v>
      </c>
      <c r="BA21" s="29">
        <v>0</v>
      </c>
      <c r="BB21" s="30">
        <v>0</v>
      </c>
      <c r="BC21" s="30">
        <v>0</v>
      </c>
      <c r="BD21" s="30">
        <v>0</v>
      </c>
      <c r="BE21" s="31">
        <v>0</v>
      </c>
      <c r="BF21" s="29">
        <v>0</v>
      </c>
      <c r="BG21" s="30">
        <v>0</v>
      </c>
      <c r="BH21" s="30">
        <v>0</v>
      </c>
      <c r="BI21" s="30">
        <v>0</v>
      </c>
      <c r="BJ21" s="31">
        <v>0</v>
      </c>
      <c r="BK21" s="41">
        <v>0</v>
      </c>
    </row>
    <row r="22" spans="1:66" ht="15.75" x14ac:dyDescent="0.25">
      <c r="A22" s="15"/>
      <c r="B22" s="20" t="s">
        <v>95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41">
        <v>0</v>
      </c>
    </row>
    <row r="23" spans="1:66" ht="15.75" x14ac:dyDescent="0.25">
      <c r="A23" s="15" t="s">
        <v>86</v>
      </c>
      <c r="B23" s="18" t="s">
        <v>16</v>
      </c>
      <c r="C23" s="58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60"/>
    </row>
    <row r="24" spans="1:66" ht="31.5" x14ac:dyDescent="0.25">
      <c r="A24" s="15"/>
      <c r="B24" s="19" t="s">
        <v>113</v>
      </c>
      <c r="C24" s="29">
        <v>0</v>
      </c>
      <c r="D24" s="30">
        <v>0</v>
      </c>
      <c r="E24" s="30">
        <v>0</v>
      </c>
      <c r="F24" s="30">
        <v>0</v>
      </c>
      <c r="G24" s="31">
        <v>0</v>
      </c>
      <c r="H24" s="29">
        <v>0</v>
      </c>
      <c r="I24" s="30">
        <v>0</v>
      </c>
      <c r="J24" s="30">
        <v>0</v>
      </c>
      <c r="K24" s="30">
        <v>0</v>
      </c>
      <c r="L24" s="31">
        <v>0</v>
      </c>
      <c r="M24" s="29">
        <v>0</v>
      </c>
      <c r="N24" s="30">
        <v>0</v>
      </c>
      <c r="O24" s="30">
        <v>0</v>
      </c>
      <c r="P24" s="30">
        <v>0</v>
      </c>
      <c r="Q24" s="31">
        <v>0</v>
      </c>
      <c r="R24" s="29">
        <v>0</v>
      </c>
      <c r="S24" s="30">
        <v>0</v>
      </c>
      <c r="T24" s="30">
        <v>0</v>
      </c>
      <c r="U24" s="30">
        <v>0</v>
      </c>
      <c r="V24" s="31">
        <v>0</v>
      </c>
      <c r="W24" s="29">
        <v>0</v>
      </c>
      <c r="X24" s="30">
        <v>0</v>
      </c>
      <c r="Y24" s="30">
        <v>0</v>
      </c>
      <c r="Z24" s="30">
        <v>0</v>
      </c>
      <c r="AA24" s="31">
        <v>0</v>
      </c>
      <c r="AB24" s="29">
        <v>0</v>
      </c>
      <c r="AC24" s="30">
        <v>0</v>
      </c>
      <c r="AD24" s="30">
        <v>0</v>
      </c>
      <c r="AE24" s="30">
        <v>0</v>
      </c>
      <c r="AF24" s="31">
        <v>0</v>
      </c>
      <c r="AG24" s="29">
        <v>0</v>
      </c>
      <c r="AH24" s="30">
        <v>0</v>
      </c>
      <c r="AI24" s="30">
        <v>0</v>
      </c>
      <c r="AJ24" s="30">
        <v>0</v>
      </c>
      <c r="AK24" s="31">
        <v>0</v>
      </c>
      <c r="AL24" s="29">
        <v>0</v>
      </c>
      <c r="AM24" s="30">
        <v>0</v>
      </c>
      <c r="AN24" s="30">
        <v>0</v>
      </c>
      <c r="AO24" s="30">
        <v>0</v>
      </c>
      <c r="AP24" s="31">
        <v>0</v>
      </c>
      <c r="AQ24" s="29">
        <v>0</v>
      </c>
      <c r="AR24" s="30">
        <v>0</v>
      </c>
      <c r="AS24" s="30">
        <v>0</v>
      </c>
      <c r="AT24" s="30">
        <v>0</v>
      </c>
      <c r="AU24" s="31">
        <v>0</v>
      </c>
      <c r="AV24" s="29">
        <v>0</v>
      </c>
      <c r="AW24" s="30">
        <v>0</v>
      </c>
      <c r="AX24" s="30">
        <v>0</v>
      </c>
      <c r="AY24" s="30">
        <v>0</v>
      </c>
      <c r="AZ24" s="31">
        <v>0</v>
      </c>
      <c r="BA24" s="29">
        <v>0</v>
      </c>
      <c r="BB24" s="30">
        <v>0</v>
      </c>
      <c r="BC24" s="30">
        <v>0</v>
      </c>
      <c r="BD24" s="30">
        <v>0</v>
      </c>
      <c r="BE24" s="31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41">
        <f>SUM(C24:BJ24)</f>
        <v>0</v>
      </c>
      <c r="BL24" s="42"/>
      <c r="BM24" s="42"/>
      <c r="BN24" s="46"/>
    </row>
    <row r="25" spans="1:66" ht="31.5" x14ac:dyDescent="0.25">
      <c r="A25" s="15"/>
      <c r="B25" s="19" t="s">
        <v>112</v>
      </c>
      <c r="C25" s="29">
        <v>0</v>
      </c>
      <c r="D25" s="30">
        <v>14.542386103741899</v>
      </c>
      <c r="E25" s="30">
        <v>0</v>
      </c>
      <c r="F25" s="30">
        <v>0</v>
      </c>
      <c r="G25" s="31">
        <v>0</v>
      </c>
      <c r="H25" s="29">
        <v>1.3748444931271004</v>
      </c>
      <c r="I25" s="30">
        <v>0.67134225474180009</v>
      </c>
      <c r="J25" s="30">
        <v>0</v>
      </c>
      <c r="K25" s="30">
        <v>0</v>
      </c>
      <c r="L25" s="31">
        <v>1.6867463582253004</v>
      </c>
      <c r="M25" s="29">
        <v>0</v>
      </c>
      <c r="N25" s="30">
        <v>0</v>
      </c>
      <c r="O25" s="30">
        <v>0</v>
      </c>
      <c r="P25" s="30">
        <v>0</v>
      </c>
      <c r="Q25" s="31">
        <v>0</v>
      </c>
      <c r="R25" s="29">
        <v>0.21976121987019998</v>
      </c>
      <c r="S25" s="30">
        <v>0.1290470255483</v>
      </c>
      <c r="T25" s="30">
        <v>0</v>
      </c>
      <c r="U25" s="30">
        <v>0</v>
      </c>
      <c r="V25" s="31">
        <v>0.1043377138709</v>
      </c>
      <c r="W25" s="29">
        <v>0</v>
      </c>
      <c r="X25" s="30">
        <v>0</v>
      </c>
      <c r="Y25" s="30">
        <v>0</v>
      </c>
      <c r="Z25" s="30">
        <v>0</v>
      </c>
      <c r="AA25" s="31">
        <v>0</v>
      </c>
      <c r="AB25" s="29">
        <v>0</v>
      </c>
      <c r="AC25" s="30">
        <v>0</v>
      </c>
      <c r="AD25" s="30">
        <v>0</v>
      </c>
      <c r="AE25" s="30">
        <v>0</v>
      </c>
      <c r="AF25" s="31">
        <v>0</v>
      </c>
      <c r="AG25" s="29">
        <v>0</v>
      </c>
      <c r="AH25" s="30">
        <v>0</v>
      </c>
      <c r="AI25" s="30">
        <v>0</v>
      </c>
      <c r="AJ25" s="30">
        <v>0</v>
      </c>
      <c r="AK25" s="31">
        <v>0</v>
      </c>
      <c r="AL25" s="29">
        <v>0</v>
      </c>
      <c r="AM25" s="30">
        <v>0</v>
      </c>
      <c r="AN25" s="30">
        <v>0</v>
      </c>
      <c r="AO25" s="30">
        <v>0</v>
      </c>
      <c r="AP25" s="31">
        <v>0</v>
      </c>
      <c r="AQ25" s="29">
        <v>0</v>
      </c>
      <c r="AR25" s="30">
        <v>0</v>
      </c>
      <c r="AS25" s="30">
        <v>0</v>
      </c>
      <c r="AT25" s="30">
        <v>0</v>
      </c>
      <c r="AU25" s="31">
        <v>0</v>
      </c>
      <c r="AV25" s="29">
        <v>19.742408807022294</v>
      </c>
      <c r="AW25" s="30">
        <v>5.5261994562888015</v>
      </c>
      <c r="AX25" s="30">
        <v>0</v>
      </c>
      <c r="AY25" s="30">
        <v>0</v>
      </c>
      <c r="AZ25" s="31">
        <v>35.683271313348001</v>
      </c>
      <c r="BA25" s="29">
        <v>0</v>
      </c>
      <c r="BB25" s="30">
        <v>0</v>
      </c>
      <c r="BC25" s="30">
        <v>0</v>
      </c>
      <c r="BD25" s="30">
        <v>0</v>
      </c>
      <c r="BE25" s="31">
        <v>0</v>
      </c>
      <c r="BF25" s="29">
        <v>2.1241635000555998</v>
      </c>
      <c r="BG25" s="30">
        <v>2.7715173123225001</v>
      </c>
      <c r="BH25" s="30">
        <v>0</v>
      </c>
      <c r="BI25" s="30">
        <v>0</v>
      </c>
      <c r="BJ25" s="31">
        <v>3.4806567208373003</v>
      </c>
      <c r="BK25" s="41">
        <f>SUM(C25:BJ25)</f>
        <v>88.056682279</v>
      </c>
      <c r="BL25" s="42"/>
      <c r="BM25" s="42"/>
    </row>
    <row r="26" spans="1:66" ht="15.75" x14ac:dyDescent="0.25">
      <c r="A26" s="15"/>
      <c r="B26" s="20" t="s">
        <v>94</v>
      </c>
      <c r="C26" s="29">
        <f>SUM(C24:C25)</f>
        <v>0</v>
      </c>
      <c r="D26" s="29">
        <f t="shared" ref="D26:BJ26" si="1">SUM(D24:D25)</f>
        <v>14.542386103741899</v>
      </c>
      <c r="E26" s="29">
        <f t="shared" si="1"/>
        <v>0</v>
      </c>
      <c r="F26" s="29">
        <f t="shared" si="1"/>
        <v>0</v>
      </c>
      <c r="G26" s="29">
        <f t="shared" si="1"/>
        <v>0</v>
      </c>
      <c r="H26" s="29">
        <f t="shared" si="1"/>
        <v>1.3748444931271004</v>
      </c>
      <c r="I26" s="29">
        <f t="shared" si="1"/>
        <v>0.67134225474180009</v>
      </c>
      <c r="J26" s="29">
        <f t="shared" si="1"/>
        <v>0</v>
      </c>
      <c r="K26" s="29">
        <f t="shared" si="1"/>
        <v>0</v>
      </c>
      <c r="L26" s="29">
        <f t="shared" si="1"/>
        <v>1.6867463582253004</v>
      </c>
      <c r="M26" s="29">
        <f t="shared" si="1"/>
        <v>0</v>
      </c>
      <c r="N26" s="29">
        <f t="shared" si="1"/>
        <v>0</v>
      </c>
      <c r="O26" s="29">
        <f t="shared" si="1"/>
        <v>0</v>
      </c>
      <c r="P26" s="29">
        <f t="shared" si="1"/>
        <v>0</v>
      </c>
      <c r="Q26" s="29">
        <f t="shared" si="1"/>
        <v>0</v>
      </c>
      <c r="R26" s="29">
        <f t="shared" si="1"/>
        <v>0.21976121987019998</v>
      </c>
      <c r="S26" s="29">
        <f t="shared" si="1"/>
        <v>0.1290470255483</v>
      </c>
      <c r="T26" s="29">
        <f t="shared" si="1"/>
        <v>0</v>
      </c>
      <c r="U26" s="29">
        <f t="shared" si="1"/>
        <v>0</v>
      </c>
      <c r="V26" s="29">
        <f t="shared" si="1"/>
        <v>0.1043377138709</v>
      </c>
      <c r="W26" s="29">
        <f t="shared" si="1"/>
        <v>0</v>
      </c>
      <c r="X26" s="29">
        <f t="shared" si="1"/>
        <v>0</v>
      </c>
      <c r="Y26" s="29">
        <f t="shared" si="1"/>
        <v>0</v>
      </c>
      <c r="Z26" s="29">
        <f t="shared" si="1"/>
        <v>0</v>
      </c>
      <c r="AA26" s="29">
        <f t="shared" si="1"/>
        <v>0</v>
      </c>
      <c r="AB26" s="29">
        <f t="shared" si="1"/>
        <v>0</v>
      </c>
      <c r="AC26" s="29">
        <f t="shared" si="1"/>
        <v>0</v>
      </c>
      <c r="AD26" s="29">
        <f t="shared" si="1"/>
        <v>0</v>
      </c>
      <c r="AE26" s="29">
        <f t="shared" si="1"/>
        <v>0</v>
      </c>
      <c r="AF26" s="29">
        <f t="shared" si="1"/>
        <v>0</v>
      </c>
      <c r="AG26" s="29">
        <f t="shared" si="1"/>
        <v>0</v>
      </c>
      <c r="AH26" s="29">
        <f t="shared" si="1"/>
        <v>0</v>
      </c>
      <c r="AI26" s="29">
        <f t="shared" si="1"/>
        <v>0</v>
      </c>
      <c r="AJ26" s="29">
        <f t="shared" si="1"/>
        <v>0</v>
      </c>
      <c r="AK26" s="29">
        <f t="shared" si="1"/>
        <v>0</v>
      </c>
      <c r="AL26" s="29">
        <f t="shared" si="1"/>
        <v>0</v>
      </c>
      <c r="AM26" s="29">
        <f t="shared" si="1"/>
        <v>0</v>
      </c>
      <c r="AN26" s="29">
        <f t="shared" si="1"/>
        <v>0</v>
      </c>
      <c r="AO26" s="29">
        <f t="shared" si="1"/>
        <v>0</v>
      </c>
      <c r="AP26" s="29">
        <f t="shared" si="1"/>
        <v>0</v>
      </c>
      <c r="AQ26" s="29">
        <f t="shared" si="1"/>
        <v>0</v>
      </c>
      <c r="AR26" s="29">
        <f t="shared" si="1"/>
        <v>0</v>
      </c>
      <c r="AS26" s="29">
        <f t="shared" si="1"/>
        <v>0</v>
      </c>
      <c r="AT26" s="29">
        <f t="shared" si="1"/>
        <v>0</v>
      </c>
      <c r="AU26" s="29">
        <f t="shared" si="1"/>
        <v>0</v>
      </c>
      <c r="AV26" s="29">
        <f t="shared" si="1"/>
        <v>19.742408807022294</v>
      </c>
      <c r="AW26" s="29">
        <f t="shared" si="1"/>
        <v>5.5261994562888015</v>
      </c>
      <c r="AX26" s="29">
        <f t="shared" si="1"/>
        <v>0</v>
      </c>
      <c r="AY26" s="29">
        <f t="shared" si="1"/>
        <v>0</v>
      </c>
      <c r="AZ26" s="29">
        <f t="shared" si="1"/>
        <v>35.683271313348001</v>
      </c>
      <c r="BA26" s="29">
        <f t="shared" si="1"/>
        <v>0</v>
      </c>
      <c r="BB26" s="29">
        <f t="shared" si="1"/>
        <v>0</v>
      </c>
      <c r="BC26" s="29">
        <f t="shared" si="1"/>
        <v>0</v>
      </c>
      <c r="BD26" s="29">
        <f t="shared" si="1"/>
        <v>0</v>
      </c>
      <c r="BE26" s="29">
        <f t="shared" si="1"/>
        <v>0</v>
      </c>
      <c r="BF26" s="29">
        <f t="shared" si="1"/>
        <v>2.1241635000555998</v>
      </c>
      <c r="BG26" s="29">
        <f t="shared" si="1"/>
        <v>2.7715173123225001</v>
      </c>
      <c r="BH26" s="29">
        <f t="shared" si="1"/>
        <v>0</v>
      </c>
      <c r="BI26" s="29">
        <f t="shared" si="1"/>
        <v>0</v>
      </c>
      <c r="BJ26" s="29">
        <f t="shared" si="1"/>
        <v>3.4806567208373003</v>
      </c>
      <c r="BK26" s="41">
        <f>SUM(BK24:BK25)</f>
        <v>88.056682279</v>
      </c>
      <c r="BM26" s="39"/>
    </row>
    <row r="27" spans="1:66" ht="31.5" x14ac:dyDescent="0.25">
      <c r="A27" s="15"/>
      <c r="B27" s="19" t="s">
        <v>84</v>
      </c>
      <c r="C27" s="29">
        <f>+C10+C13+C16+C19+C22+C26</f>
        <v>0</v>
      </c>
      <c r="D27" s="29">
        <f t="shared" ref="D27:BJ27" si="2">+D10+D13+D16+D19+D22+D26</f>
        <v>85.52398820396499</v>
      </c>
      <c r="E27" s="29">
        <f t="shared" si="2"/>
        <v>0</v>
      </c>
      <c r="F27" s="29">
        <f t="shared" si="2"/>
        <v>0</v>
      </c>
      <c r="G27" s="29">
        <f t="shared" si="2"/>
        <v>0</v>
      </c>
      <c r="H27" s="29">
        <f t="shared" si="2"/>
        <v>4.2592778222535008</v>
      </c>
      <c r="I27" s="29">
        <f t="shared" si="2"/>
        <v>10.347921901806</v>
      </c>
      <c r="J27" s="29">
        <f t="shared" si="2"/>
        <v>7.1079021971290004</v>
      </c>
      <c r="K27" s="29">
        <f t="shared" si="2"/>
        <v>0</v>
      </c>
      <c r="L27" s="29">
        <f t="shared" si="2"/>
        <v>7.3388552900631989</v>
      </c>
      <c r="M27" s="29">
        <f t="shared" si="2"/>
        <v>0</v>
      </c>
      <c r="N27" s="29">
        <f t="shared" si="2"/>
        <v>0</v>
      </c>
      <c r="O27" s="29">
        <f t="shared" si="2"/>
        <v>0</v>
      </c>
      <c r="P27" s="29">
        <f t="shared" si="2"/>
        <v>0</v>
      </c>
      <c r="Q27" s="29">
        <f t="shared" si="2"/>
        <v>0</v>
      </c>
      <c r="R27" s="29">
        <f t="shared" si="2"/>
        <v>1.1836738739650998</v>
      </c>
      <c r="S27" s="29">
        <f t="shared" si="2"/>
        <v>0.13030231222569999</v>
      </c>
      <c r="T27" s="29">
        <f t="shared" si="2"/>
        <v>0</v>
      </c>
      <c r="U27" s="29">
        <f t="shared" si="2"/>
        <v>0</v>
      </c>
      <c r="V27" s="29">
        <f t="shared" si="2"/>
        <v>4.4934706703865013</v>
      </c>
      <c r="W27" s="29">
        <f t="shared" si="2"/>
        <v>0</v>
      </c>
      <c r="X27" s="29">
        <f t="shared" si="2"/>
        <v>0</v>
      </c>
      <c r="Y27" s="29">
        <f t="shared" si="2"/>
        <v>0</v>
      </c>
      <c r="Z27" s="29">
        <f t="shared" si="2"/>
        <v>0</v>
      </c>
      <c r="AA27" s="29">
        <f t="shared" si="2"/>
        <v>0</v>
      </c>
      <c r="AB27" s="29">
        <f t="shared" si="2"/>
        <v>0</v>
      </c>
      <c r="AC27" s="29">
        <f t="shared" si="2"/>
        <v>0</v>
      </c>
      <c r="AD27" s="29">
        <f t="shared" si="2"/>
        <v>0</v>
      </c>
      <c r="AE27" s="29">
        <f t="shared" si="2"/>
        <v>0</v>
      </c>
      <c r="AF27" s="29">
        <f t="shared" si="2"/>
        <v>0</v>
      </c>
      <c r="AG27" s="29">
        <f t="shared" si="2"/>
        <v>0</v>
      </c>
      <c r="AH27" s="29">
        <f t="shared" si="2"/>
        <v>0</v>
      </c>
      <c r="AI27" s="29">
        <f t="shared" si="2"/>
        <v>0</v>
      </c>
      <c r="AJ27" s="29">
        <f t="shared" si="2"/>
        <v>0</v>
      </c>
      <c r="AK27" s="29">
        <f t="shared" si="2"/>
        <v>0</v>
      </c>
      <c r="AL27" s="29">
        <f t="shared" si="2"/>
        <v>0</v>
      </c>
      <c r="AM27" s="29">
        <f t="shared" si="2"/>
        <v>0</v>
      </c>
      <c r="AN27" s="29">
        <f t="shared" si="2"/>
        <v>0</v>
      </c>
      <c r="AO27" s="29">
        <f t="shared" si="2"/>
        <v>0</v>
      </c>
      <c r="AP27" s="29">
        <f t="shared" si="2"/>
        <v>0</v>
      </c>
      <c r="AQ27" s="29">
        <f t="shared" si="2"/>
        <v>0</v>
      </c>
      <c r="AR27" s="29">
        <f t="shared" si="2"/>
        <v>0</v>
      </c>
      <c r="AS27" s="29">
        <f t="shared" si="2"/>
        <v>0</v>
      </c>
      <c r="AT27" s="29">
        <f t="shared" si="2"/>
        <v>0</v>
      </c>
      <c r="AU27" s="29">
        <f t="shared" si="2"/>
        <v>0</v>
      </c>
      <c r="AV27" s="29">
        <f t="shared" si="2"/>
        <v>41.318160509748296</v>
      </c>
      <c r="AW27" s="29">
        <f t="shared" si="2"/>
        <v>14.333899034318801</v>
      </c>
      <c r="AX27" s="29">
        <f t="shared" si="2"/>
        <v>0</v>
      </c>
      <c r="AY27" s="29">
        <f t="shared" si="2"/>
        <v>0</v>
      </c>
      <c r="AZ27" s="29">
        <f t="shared" si="2"/>
        <v>80.787241272780605</v>
      </c>
      <c r="BA27" s="29">
        <f t="shared" si="2"/>
        <v>0</v>
      </c>
      <c r="BB27" s="29">
        <f t="shared" si="2"/>
        <v>0</v>
      </c>
      <c r="BC27" s="29">
        <f t="shared" si="2"/>
        <v>0</v>
      </c>
      <c r="BD27" s="29">
        <f t="shared" si="2"/>
        <v>0</v>
      </c>
      <c r="BE27" s="29">
        <f t="shared" si="2"/>
        <v>0</v>
      </c>
      <c r="BF27" s="29">
        <f t="shared" si="2"/>
        <v>6.1008762746852003</v>
      </c>
      <c r="BG27" s="29">
        <f t="shared" si="2"/>
        <v>3.0016086854191002</v>
      </c>
      <c r="BH27" s="29">
        <f t="shared" si="2"/>
        <v>0</v>
      </c>
      <c r="BI27" s="29">
        <f t="shared" si="2"/>
        <v>0</v>
      </c>
      <c r="BJ27" s="29">
        <f t="shared" si="2"/>
        <v>7.0363925492539998</v>
      </c>
      <c r="BK27" s="41">
        <f>SUM(C27:BJ27)</f>
        <v>272.96357059799999</v>
      </c>
      <c r="BM27" s="42"/>
    </row>
    <row r="28" spans="1:66" ht="3.75" customHeight="1" x14ac:dyDescent="0.25">
      <c r="A28" s="15"/>
      <c r="B28" s="21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60"/>
    </row>
    <row r="29" spans="1:66" ht="31.5" x14ac:dyDescent="0.25">
      <c r="A29" s="15" t="s">
        <v>1</v>
      </c>
      <c r="B29" s="16" t="s">
        <v>7</v>
      </c>
      <c r="C29" s="58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60"/>
    </row>
    <row r="30" spans="1:66" s="22" customFormat="1" ht="15.75" x14ac:dyDescent="0.25">
      <c r="A30" s="15" t="s">
        <v>80</v>
      </c>
      <c r="B30" s="18" t="s">
        <v>2</v>
      </c>
      <c r="C30" s="66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8"/>
    </row>
    <row r="31" spans="1:66" s="57" customFormat="1" ht="31.5" x14ac:dyDescent="0.25">
      <c r="A31" s="53"/>
      <c r="B31" s="19" t="s">
        <v>118</v>
      </c>
      <c r="C31" s="54">
        <v>0</v>
      </c>
      <c r="D31" s="55">
        <v>0.28014112903220001</v>
      </c>
      <c r="E31" s="55">
        <v>0</v>
      </c>
      <c r="F31" s="55">
        <v>0</v>
      </c>
      <c r="G31" s="56">
        <v>0</v>
      </c>
      <c r="H31" s="54">
        <v>2.1474683644821</v>
      </c>
      <c r="I31" s="55">
        <v>2.36980973225E-2</v>
      </c>
      <c r="J31" s="55">
        <v>0</v>
      </c>
      <c r="K31" s="55">
        <v>0</v>
      </c>
      <c r="L31" s="56">
        <v>1.0324265204192002</v>
      </c>
      <c r="M31" s="54">
        <v>0</v>
      </c>
      <c r="N31" s="55">
        <v>0</v>
      </c>
      <c r="O31" s="55">
        <v>0</v>
      </c>
      <c r="P31" s="55">
        <v>0</v>
      </c>
      <c r="Q31" s="56">
        <v>0</v>
      </c>
      <c r="R31" s="54">
        <v>0.64595555986929976</v>
      </c>
      <c r="S31" s="55">
        <v>1.2457480645E-3</v>
      </c>
      <c r="T31" s="55">
        <v>0</v>
      </c>
      <c r="U31" s="55">
        <v>0</v>
      </c>
      <c r="V31" s="56">
        <v>0.1031550165805</v>
      </c>
      <c r="W31" s="54">
        <v>0</v>
      </c>
      <c r="X31" s="55">
        <v>0</v>
      </c>
      <c r="Y31" s="55">
        <v>0</v>
      </c>
      <c r="Z31" s="55">
        <v>0</v>
      </c>
      <c r="AA31" s="56">
        <v>0</v>
      </c>
      <c r="AB31" s="54">
        <v>2.35427474193E-2</v>
      </c>
      <c r="AC31" s="55">
        <v>0</v>
      </c>
      <c r="AD31" s="55">
        <v>0</v>
      </c>
      <c r="AE31" s="55">
        <v>0</v>
      </c>
      <c r="AF31" s="56">
        <v>0</v>
      </c>
      <c r="AG31" s="54">
        <v>0</v>
      </c>
      <c r="AH31" s="55">
        <v>0</v>
      </c>
      <c r="AI31" s="55">
        <v>0</v>
      </c>
      <c r="AJ31" s="55">
        <v>0</v>
      </c>
      <c r="AK31" s="56">
        <v>0</v>
      </c>
      <c r="AL31" s="54">
        <v>0</v>
      </c>
      <c r="AM31" s="55">
        <v>0</v>
      </c>
      <c r="AN31" s="55">
        <v>0</v>
      </c>
      <c r="AO31" s="55">
        <v>0</v>
      </c>
      <c r="AP31" s="56">
        <v>0</v>
      </c>
      <c r="AQ31" s="54">
        <v>0</v>
      </c>
      <c r="AR31" s="55">
        <v>0</v>
      </c>
      <c r="AS31" s="55">
        <v>0</v>
      </c>
      <c r="AT31" s="55">
        <v>0</v>
      </c>
      <c r="AU31" s="56">
        <v>0</v>
      </c>
      <c r="AV31" s="54">
        <v>51.527460211237504</v>
      </c>
      <c r="AW31" s="55">
        <v>0.6278587909351</v>
      </c>
      <c r="AX31" s="55">
        <v>0</v>
      </c>
      <c r="AY31" s="55">
        <v>0</v>
      </c>
      <c r="AZ31" s="56">
        <v>14.352818709739399</v>
      </c>
      <c r="BA31" s="54">
        <v>0</v>
      </c>
      <c r="BB31" s="55">
        <v>0</v>
      </c>
      <c r="BC31" s="55">
        <v>0</v>
      </c>
      <c r="BD31" s="55">
        <v>0</v>
      </c>
      <c r="BE31" s="56">
        <v>0</v>
      </c>
      <c r="BF31" s="54">
        <v>7.4462346835442119</v>
      </c>
      <c r="BG31" s="55">
        <v>9.6774193E-6</v>
      </c>
      <c r="BH31" s="55">
        <v>0</v>
      </c>
      <c r="BI31" s="55">
        <v>0</v>
      </c>
      <c r="BJ31" s="56">
        <v>0.50435628593490001</v>
      </c>
      <c r="BK31" s="41">
        <f>SUM(C31:BJ31)</f>
        <v>78.716371542000005</v>
      </c>
    </row>
    <row r="32" spans="1:66" s="22" customFormat="1" ht="15.75" x14ac:dyDescent="0.25">
      <c r="A32" s="15"/>
      <c r="B32" s="20" t="s">
        <v>89</v>
      </c>
      <c r="C32" s="54">
        <f>SUM(C31)</f>
        <v>0</v>
      </c>
      <c r="D32" s="54">
        <f t="shared" ref="D32:BJ32" si="3">SUM(D31)</f>
        <v>0.28014112903220001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2.1474683644821</v>
      </c>
      <c r="I32" s="54">
        <f t="shared" si="3"/>
        <v>2.36980973225E-2</v>
      </c>
      <c r="J32" s="54">
        <f t="shared" si="3"/>
        <v>0</v>
      </c>
      <c r="K32" s="54">
        <f t="shared" si="3"/>
        <v>0</v>
      </c>
      <c r="L32" s="54">
        <f t="shared" si="3"/>
        <v>1.0324265204192002</v>
      </c>
      <c r="M32" s="54">
        <f t="shared" si="3"/>
        <v>0</v>
      </c>
      <c r="N32" s="54">
        <f t="shared" si="3"/>
        <v>0</v>
      </c>
      <c r="O32" s="54">
        <f t="shared" si="3"/>
        <v>0</v>
      </c>
      <c r="P32" s="54">
        <f t="shared" si="3"/>
        <v>0</v>
      </c>
      <c r="Q32" s="54">
        <f t="shared" si="3"/>
        <v>0</v>
      </c>
      <c r="R32" s="54">
        <f t="shared" si="3"/>
        <v>0.64595555986929976</v>
      </c>
      <c r="S32" s="54">
        <f t="shared" si="3"/>
        <v>1.2457480645E-3</v>
      </c>
      <c r="T32" s="54">
        <f t="shared" si="3"/>
        <v>0</v>
      </c>
      <c r="U32" s="54">
        <f t="shared" si="3"/>
        <v>0</v>
      </c>
      <c r="V32" s="54">
        <f t="shared" si="3"/>
        <v>0.1031550165805</v>
      </c>
      <c r="W32" s="54">
        <f t="shared" si="3"/>
        <v>0</v>
      </c>
      <c r="X32" s="54">
        <f t="shared" si="3"/>
        <v>0</v>
      </c>
      <c r="Y32" s="54">
        <f t="shared" si="3"/>
        <v>0</v>
      </c>
      <c r="Z32" s="54">
        <f t="shared" si="3"/>
        <v>0</v>
      </c>
      <c r="AA32" s="54">
        <f t="shared" si="3"/>
        <v>0</v>
      </c>
      <c r="AB32" s="54">
        <f t="shared" si="3"/>
        <v>2.35427474193E-2</v>
      </c>
      <c r="AC32" s="54">
        <f t="shared" si="3"/>
        <v>0</v>
      </c>
      <c r="AD32" s="54">
        <f t="shared" si="3"/>
        <v>0</v>
      </c>
      <c r="AE32" s="54">
        <f t="shared" si="3"/>
        <v>0</v>
      </c>
      <c r="AF32" s="54">
        <f t="shared" si="3"/>
        <v>0</v>
      </c>
      <c r="AG32" s="54">
        <f t="shared" si="3"/>
        <v>0</v>
      </c>
      <c r="AH32" s="54">
        <f t="shared" si="3"/>
        <v>0</v>
      </c>
      <c r="AI32" s="54">
        <f t="shared" si="3"/>
        <v>0</v>
      </c>
      <c r="AJ32" s="54">
        <f t="shared" si="3"/>
        <v>0</v>
      </c>
      <c r="AK32" s="54">
        <f t="shared" si="3"/>
        <v>0</v>
      </c>
      <c r="AL32" s="54">
        <f t="shared" si="3"/>
        <v>0</v>
      </c>
      <c r="AM32" s="54">
        <f t="shared" si="3"/>
        <v>0</v>
      </c>
      <c r="AN32" s="54">
        <f t="shared" si="3"/>
        <v>0</v>
      </c>
      <c r="AO32" s="54">
        <f t="shared" si="3"/>
        <v>0</v>
      </c>
      <c r="AP32" s="54">
        <f t="shared" si="3"/>
        <v>0</v>
      </c>
      <c r="AQ32" s="54">
        <f t="shared" si="3"/>
        <v>0</v>
      </c>
      <c r="AR32" s="54">
        <f t="shared" si="3"/>
        <v>0</v>
      </c>
      <c r="AS32" s="54">
        <f t="shared" si="3"/>
        <v>0</v>
      </c>
      <c r="AT32" s="54">
        <f t="shared" si="3"/>
        <v>0</v>
      </c>
      <c r="AU32" s="54">
        <f t="shared" si="3"/>
        <v>0</v>
      </c>
      <c r="AV32" s="54">
        <f t="shared" si="3"/>
        <v>51.527460211237504</v>
      </c>
      <c r="AW32" s="54">
        <f t="shared" si="3"/>
        <v>0.6278587909351</v>
      </c>
      <c r="AX32" s="54">
        <f t="shared" si="3"/>
        <v>0</v>
      </c>
      <c r="AY32" s="54">
        <f t="shared" si="3"/>
        <v>0</v>
      </c>
      <c r="AZ32" s="54">
        <f t="shared" si="3"/>
        <v>14.352818709739399</v>
      </c>
      <c r="BA32" s="54">
        <f t="shared" si="3"/>
        <v>0</v>
      </c>
      <c r="BB32" s="54">
        <f t="shared" si="3"/>
        <v>0</v>
      </c>
      <c r="BC32" s="54">
        <f t="shared" si="3"/>
        <v>0</v>
      </c>
      <c r="BD32" s="54">
        <f t="shared" si="3"/>
        <v>0</v>
      </c>
      <c r="BE32" s="54">
        <f t="shared" si="3"/>
        <v>0</v>
      </c>
      <c r="BF32" s="54">
        <f t="shared" si="3"/>
        <v>7.4462346835442119</v>
      </c>
      <c r="BG32" s="54">
        <f t="shared" si="3"/>
        <v>9.6774193E-6</v>
      </c>
      <c r="BH32" s="54">
        <f t="shared" si="3"/>
        <v>0</v>
      </c>
      <c r="BI32" s="54">
        <f t="shared" si="3"/>
        <v>0</v>
      </c>
      <c r="BJ32" s="54">
        <f t="shared" si="3"/>
        <v>0.50435628593490001</v>
      </c>
      <c r="BK32" s="54">
        <f>SUM(C32:BJ32)</f>
        <v>78.716371542000005</v>
      </c>
    </row>
    <row r="33" spans="1:65" ht="15.75" x14ac:dyDescent="0.25">
      <c r="A33" s="15" t="s">
        <v>81</v>
      </c>
      <c r="B33" s="18" t="s">
        <v>17</v>
      </c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60"/>
    </row>
    <row r="34" spans="1:65" ht="31.5" x14ac:dyDescent="0.25">
      <c r="A34" s="15"/>
      <c r="B34" s="19" t="s">
        <v>106</v>
      </c>
      <c r="C34" s="54">
        <v>0</v>
      </c>
      <c r="D34" s="54">
        <v>0.55843394635480004</v>
      </c>
      <c r="E34" s="55">
        <v>0</v>
      </c>
      <c r="F34" s="55">
        <v>0</v>
      </c>
      <c r="G34" s="56">
        <v>0</v>
      </c>
      <c r="H34" s="54">
        <v>31.411871833349103</v>
      </c>
      <c r="I34" s="55">
        <v>197.25694676954708</v>
      </c>
      <c r="J34" s="55">
        <v>0.1207642369677</v>
      </c>
      <c r="K34" s="55">
        <v>0</v>
      </c>
      <c r="L34" s="56">
        <v>45.318348063127608</v>
      </c>
      <c r="M34" s="54">
        <v>0</v>
      </c>
      <c r="N34" s="55">
        <v>0</v>
      </c>
      <c r="O34" s="55">
        <v>0</v>
      </c>
      <c r="P34" s="55">
        <v>0</v>
      </c>
      <c r="Q34" s="56">
        <v>0</v>
      </c>
      <c r="R34" s="54">
        <v>7.1163972829312989</v>
      </c>
      <c r="S34" s="55">
        <v>5.3949712822902995</v>
      </c>
      <c r="T34" s="55">
        <v>0</v>
      </c>
      <c r="U34" s="55">
        <v>0</v>
      </c>
      <c r="V34" s="56">
        <v>4.6062806787087007</v>
      </c>
      <c r="W34" s="54">
        <v>0</v>
      </c>
      <c r="X34" s="55">
        <v>0</v>
      </c>
      <c r="Y34" s="55">
        <v>0</v>
      </c>
      <c r="Z34" s="55">
        <v>0</v>
      </c>
      <c r="AA34" s="56">
        <v>0</v>
      </c>
      <c r="AB34" s="54">
        <v>0.18136853361269997</v>
      </c>
      <c r="AC34" s="55">
        <v>0</v>
      </c>
      <c r="AD34" s="55">
        <v>0</v>
      </c>
      <c r="AE34" s="55">
        <v>0</v>
      </c>
      <c r="AF34" s="56">
        <v>0.1142465445161</v>
      </c>
      <c r="AG34" s="54">
        <v>0</v>
      </c>
      <c r="AH34" s="55">
        <v>0</v>
      </c>
      <c r="AI34" s="55">
        <v>0</v>
      </c>
      <c r="AJ34" s="55">
        <v>0</v>
      </c>
      <c r="AK34" s="56">
        <v>0</v>
      </c>
      <c r="AL34" s="54">
        <v>0</v>
      </c>
      <c r="AM34" s="55">
        <v>0</v>
      </c>
      <c r="AN34" s="55">
        <v>0</v>
      </c>
      <c r="AO34" s="55">
        <v>0</v>
      </c>
      <c r="AP34" s="56">
        <v>0</v>
      </c>
      <c r="AQ34" s="54">
        <v>0</v>
      </c>
      <c r="AR34" s="55">
        <v>0</v>
      </c>
      <c r="AS34" s="55">
        <v>0</v>
      </c>
      <c r="AT34" s="55">
        <v>0</v>
      </c>
      <c r="AU34" s="56">
        <v>0</v>
      </c>
      <c r="AV34" s="54">
        <v>638.76794875519488</v>
      </c>
      <c r="AW34" s="55">
        <v>190.38236285805161</v>
      </c>
      <c r="AX34" s="55">
        <v>0.42383821496760005</v>
      </c>
      <c r="AY34" s="55">
        <v>13.4233386605483</v>
      </c>
      <c r="AZ34" s="56">
        <v>821.02245862495113</v>
      </c>
      <c r="BA34" s="54">
        <v>0</v>
      </c>
      <c r="BB34" s="55">
        <v>0</v>
      </c>
      <c r="BC34" s="55">
        <v>0</v>
      </c>
      <c r="BD34" s="55">
        <v>0</v>
      </c>
      <c r="BE34" s="56">
        <v>0</v>
      </c>
      <c r="BF34" s="54">
        <v>126.89223918408143</v>
      </c>
      <c r="BG34" s="55">
        <v>15.4993424930947</v>
      </c>
      <c r="BH34" s="55">
        <v>0</v>
      </c>
      <c r="BI34" s="55">
        <v>0</v>
      </c>
      <c r="BJ34" s="56">
        <v>41.165735911218825</v>
      </c>
      <c r="BK34" s="41">
        <f>SUM(C34:BJ34)</f>
        <v>2139.656893873514</v>
      </c>
      <c r="BL34" s="49"/>
      <c r="BM34" s="51"/>
    </row>
    <row r="35" spans="1:65" ht="31.5" x14ac:dyDescent="0.25">
      <c r="A35" s="15"/>
      <c r="B35" s="19" t="s">
        <v>107</v>
      </c>
      <c r="C35" s="54">
        <v>0</v>
      </c>
      <c r="D35" s="54">
        <v>0.3552502605806</v>
      </c>
      <c r="E35" s="55">
        <v>0</v>
      </c>
      <c r="F35" s="55">
        <v>0</v>
      </c>
      <c r="G35" s="56">
        <v>0</v>
      </c>
      <c r="H35" s="54">
        <v>1.3850076839329002</v>
      </c>
      <c r="I35" s="55">
        <v>2.1311220387E-2</v>
      </c>
      <c r="J35" s="55">
        <v>0</v>
      </c>
      <c r="K35" s="55">
        <v>0</v>
      </c>
      <c r="L35" s="56">
        <v>1.169574960032</v>
      </c>
      <c r="M35" s="54">
        <v>0</v>
      </c>
      <c r="N35" s="55">
        <v>0</v>
      </c>
      <c r="O35" s="55">
        <v>0</v>
      </c>
      <c r="P35" s="55">
        <v>0</v>
      </c>
      <c r="Q35" s="56">
        <v>0</v>
      </c>
      <c r="R35" s="54">
        <v>0.37387591548169991</v>
      </c>
      <c r="S35" s="55">
        <v>0</v>
      </c>
      <c r="T35" s="55">
        <v>0</v>
      </c>
      <c r="U35" s="55">
        <v>0</v>
      </c>
      <c r="V35" s="56">
        <v>0.16209710203210001</v>
      </c>
      <c r="W35" s="54">
        <v>0</v>
      </c>
      <c r="X35" s="55">
        <v>0</v>
      </c>
      <c r="Y35" s="55">
        <v>0</v>
      </c>
      <c r="Z35" s="55">
        <v>0</v>
      </c>
      <c r="AA35" s="56">
        <v>0</v>
      </c>
      <c r="AB35" s="54">
        <v>0</v>
      </c>
      <c r="AC35" s="55">
        <v>0</v>
      </c>
      <c r="AD35" s="55">
        <v>0</v>
      </c>
      <c r="AE35" s="55">
        <v>0</v>
      </c>
      <c r="AF35" s="56">
        <v>0</v>
      </c>
      <c r="AG35" s="54">
        <v>0</v>
      </c>
      <c r="AH35" s="55">
        <v>0</v>
      </c>
      <c r="AI35" s="55">
        <v>0</v>
      </c>
      <c r="AJ35" s="55">
        <v>0</v>
      </c>
      <c r="AK35" s="56">
        <v>0</v>
      </c>
      <c r="AL35" s="54">
        <v>0</v>
      </c>
      <c r="AM35" s="55">
        <v>0</v>
      </c>
      <c r="AN35" s="55">
        <v>0</v>
      </c>
      <c r="AO35" s="55">
        <v>0</v>
      </c>
      <c r="AP35" s="56">
        <v>0</v>
      </c>
      <c r="AQ35" s="54">
        <v>0</v>
      </c>
      <c r="AR35" s="55">
        <v>0</v>
      </c>
      <c r="AS35" s="55">
        <v>0</v>
      </c>
      <c r="AT35" s="55">
        <v>0</v>
      </c>
      <c r="AU35" s="56">
        <v>0</v>
      </c>
      <c r="AV35" s="54">
        <v>24.448550765396714</v>
      </c>
      <c r="AW35" s="55">
        <v>3.3745681666764002</v>
      </c>
      <c r="AX35" s="55">
        <v>0</v>
      </c>
      <c r="AY35" s="55">
        <v>0</v>
      </c>
      <c r="AZ35" s="56">
        <v>10.622607613609699</v>
      </c>
      <c r="BA35" s="54">
        <v>0</v>
      </c>
      <c r="BB35" s="55">
        <v>0</v>
      </c>
      <c r="BC35" s="55">
        <v>0</v>
      </c>
      <c r="BD35" s="55">
        <v>0</v>
      </c>
      <c r="BE35" s="56">
        <v>0</v>
      </c>
      <c r="BF35" s="54">
        <v>4.8120454167444038</v>
      </c>
      <c r="BG35" s="55">
        <v>4.34573547418E-2</v>
      </c>
      <c r="BH35" s="55">
        <v>0</v>
      </c>
      <c r="BI35" s="55">
        <v>0</v>
      </c>
      <c r="BJ35" s="56">
        <v>0.61270711964460012</v>
      </c>
      <c r="BK35" s="41">
        <f t="shared" ref="BK35:BK38" si="4">SUM(C35:BJ35)</f>
        <v>47.381053579259913</v>
      </c>
      <c r="BL35" s="49"/>
      <c r="BM35" s="51"/>
    </row>
    <row r="36" spans="1:65" ht="31.5" x14ac:dyDescent="0.25">
      <c r="A36" s="15"/>
      <c r="B36" s="19" t="s">
        <v>109</v>
      </c>
      <c r="C36" s="54">
        <v>0</v>
      </c>
      <c r="D36" s="54">
        <v>0.6112638038064</v>
      </c>
      <c r="E36" s="55">
        <v>0</v>
      </c>
      <c r="F36" s="55">
        <v>0</v>
      </c>
      <c r="G36" s="56">
        <v>0</v>
      </c>
      <c r="H36" s="54">
        <v>72.367812500768352</v>
      </c>
      <c r="I36" s="55">
        <v>19.166039399095602</v>
      </c>
      <c r="J36" s="55">
        <v>0</v>
      </c>
      <c r="K36" s="55">
        <v>0</v>
      </c>
      <c r="L36" s="56">
        <v>86.20101863803022</v>
      </c>
      <c r="M36" s="54">
        <v>0</v>
      </c>
      <c r="N36" s="55">
        <v>0</v>
      </c>
      <c r="O36" s="55">
        <v>0</v>
      </c>
      <c r="P36" s="55">
        <v>0</v>
      </c>
      <c r="Q36" s="56">
        <v>0</v>
      </c>
      <c r="R36" s="54">
        <v>20.391991464704201</v>
      </c>
      <c r="S36" s="54">
        <v>1.3754246156129</v>
      </c>
      <c r="T36" s="55">
        <v>0</v>
      </c>
      <c r="U36" s="55">
        <v>0</v>
      </c>
      <c r="V36" s="56">
        <v>8.8925769694183998</v>
      </c>
      <c r="W36" s="54">
        <v>0</v>
      </c>
      <c r="X36" s="55">
        <v>0</v>
      </c>
      <c r="Y36" s="55">
        <v>0</v>
      </c>
      <c r="Z36" s="55">
        <v>0</v>
      </c>
      <c r="AA36" s="56">
        <v>0</v>
      </c>
      <c r="AB36" s="54">
        <v>5.5943173387E-2</v>
      </c>
      <c r="AC36" s="55">
        <v>0</v>
      </c>
      <c r="AD36" s="55">
        <v>0</v>
      </c>
      <c r="AE36" s="55">
        <v>0</v>
      </c>
      <c r="AF36" s="56">
        <v>2.1485474192999999E-3</v>
      </c>
      <c r="AG36" s="54">
        <v>0</v>
      </c>
      <c r="AH36" s="55">
        <v>0</v>
      </c>
      <c r="AI36" s="55">
        <v>0</v>
      </c>
      <c r="AJ36" s="55">
        <v>0</v>
      </c>
      <c r="AK36" s="56">
        <v>0</v>
      </c>
      <c r="AL36" s="54">
        <v>0</v>
      </c>
      <c r="AM36" s="55">
        <v>0</v>
      </c>
      <c r="AN36" s="55">
        <v>0</v>
      </c>
      <c r="AO36" s="55">
        <v>0</v>
      </c>
      <c r="AP36" s="56">
        <v>0</v>
      </c>
      <c r="AQ36" s="54">
        <v>0</v>
      </c>
      <c r="AR36" s="55">
        <v>0</v>
      </c>
      <c r="AS36" s="55">
        <v>0</v>
      </c>
      <c r="AT36" s="55">
        <v>0</v>
      </c>
      <c r="AU36" s="56">
        <v>0</v>
      </c>
      <c r="AV36" s="54">
        <v>741.77403196044827</v>
      </c>
      <c r="AW36" s="55">
        <v>123.9361969956917</v>
      </c>
      <c r="AX36" s="55">
        <v>0.34326999054820001</v>
      </c>
      <c r="AY36" s="55">
        <v>0</v>
      </c>
      <c r="AZ36" s="56">
        <v>753.19724670853964</v>
      </c>
      <c r="BA36" s="54">
        <v>0</v>
      </c>
      <c r="BB36" s="55">
        <v>0</v>
      </c>
      <c r="BC36" s="55">
        <v>0</v>
      </c>
      <c r="BD36" s="55">
        <v>0</v>
      </c>
      <c r="BE36" s="56">
        <v>0</v>
      </c>
      <c r="BF36" s="54">
        <v>114.15275265825652</v>
      </c>
      <c r="BG36" s="55">
        <v>9.9661707854171997</v>
      </c>
      <c r="BH36" s="55">
        <v>0</v>
      </c>
      <c r="BI36" s="55">
        <v>0</v>
      </c>
      <c r="BJ36" s="56">
        <v>43.160377355054891</v>
      </c>
      <c r="BK36" s="41">
        <f t="shared" si="4"/>
        <v>1995.5942655661986</v>
      </c>
      <c r="BM36" s="51"/>
    </row>
    <row r="37" spans="1:65" ht="31.5" x14ac:dyDescent="0.25">
      <c r="A37" s="15"/>
      <c r="B37" s="19" t="s">
        <v>108</v>
      </c>
      <c r="C37" s="54">
        <v>0</v>
      </c>
      <c r="D37" s="54">
        <v>0</v>
      </c>
      <c r="E37" s="55">
        <v>0</v>
      </c>
      <c r="F37" s="55">
        <v>0</v>
      </c>
      <c r="G37" s="56">
        <v>0</v>
      </c>
      <c r="H37" s="54">
        <v>0</v>
      </c>
      <c r="I37" s="55">
        <v>0</v>
      </c>
      <c r="J37" s="55">
        <v>0</v>
      </c>
      <c r="K37" s="55">
        <v>0</v>
      </c>
      <c r="L37" s="56">
        <v>0</v>
      </c>
      <c r="M37" s="54">
        <v>0</v>
      </c>
      <c r="N37" s="55">
        <v>0</v>
      </c>
      <c r="O37" s="55">
        <v>0</v>
      </c>
      <c r="P37" s="55">
        <v>0</v>
      </c>
      <c r="Q37" s="56">
        <v>0</v>
      </c>
      <c r="R37" s="54">
        <v>0</v>
      </c>
      <c r="S37" s="54">
        <v>0</v>
      </c>
      <c r="T37" s="55">
        <v>0</v>
      </c>
      <c r="U37" s="55">
        <v>0</v>
      </c>
      <c r="V37" s="56">
        <v>0</v>
      </c>
      <c r="W37" s="54">
        <v>0</v>
      </c>
      <c r="X37" s="55">
        <v>0</v>
      </c>
      <c r="Y37" s="55">
        <v>0</v>
      </c>
      <c r="Z37" s="55">
        <v>0</v>
      </c>
      <c r="AA37" s="56">
        <v>0</v>
      </c>
      <c r="AB37" s="54">
        <v>0</v>
      </c>
      <c r="AC37" s="55">
        <v>0</v>
      </c>
      <c r="AD37" s="55">
        <v>0</v>
      </c>
      <c r="AE37" s="55">
        <v>0</v>
      </c>
      <c r="AF37" s="56">
        <v>0</v>
      </c>
      <c r="AG37" s="54">
        <v>0</v>
      </c>
      <c r="AH37" s="55">
        <v>0</v>
      </c>
      <c r="AI37" s="55">
        <v>0</v>
      </c>
      <c r="AJ37" s="55">
        <v>0</v>
      </c>
      <c r="AK37" s="56">
        <v>0</v>
      </c>
      <c r="AL37" s="54">
        <v>0</v>
      </c>
      <c r="AM37" s="55">
        <v>0</v>
      </c>
      <c r="AN37" s="55">
        <v>0</v>
      </c>
      <c r="AO37" s="55">
        <v>0</v>
      </c>
      <c r="AP37" s="56">
        <v>0</v>
      </c>
      <c r="AQ37" s="54">
        <v>0</v>
      </c>
      <c r="AR37" s="55">
        <v>0</v>
      </c>
      <c r="AS37" s="55">
        <v>0</v>
      </c>
      <c r="AT37" s="55">
        <v>0</v>
      </c>
      <c r="AU37" s="56">
        <v>0</v>
      </c>
      <c r="AV37" s="54">
        <v>0</v>
      </c>
      <c r="AW37" s="55">
        <v>0</v>
      </c>
      <c r="AX37" s="55">
        <v>0</v>
      </c>
      <c r="AY37" s="55">
        <v>0</v>
      </c>
      <c r="AZ37" s="56">
        <v>0</v>
      </c>
      <c r="BA37" s="54">
        <v>0</v>
      </c>
      <c r="BB37" s="55">
        <v>0</v>
      </c>
      <c r="BC37" s="55">
        <v>0</v>
      </c>
      <c r="BD37" s="55">
        <v>0</v>
      </c>
      <c r="BE37" s="56">
        <v>0</v>
      </c>
      <c r="BF37" s="54">
        <v>0</v>
      </c>
      <c r="BG37" s="55">
        <v>0</v>
      </c>
      <c r="BH37" s="55">
        <v>0</v>
      </c>
      <c r="BI37" s="55">
        <v>0</v>
      </c>
      <c r="BJ37" s="56">
        <v>0</v>
      </c>
      <c r="BK37" s="41">
        <f t="shared" si="4"/>
        <v>0</v>
      </c>
      <c r="BL37" s="49"/>
      <c r="BM37" s="51"/>
    </row>
    <row r="38" spans="1:65" ht="31.5" x14ac:dyDescent="0.25">
      <c r="A38" s="15"/>
      <c r="B38" s="19" t="s">
        <v>117</v>
      </c>
      <c r="C38" s="54">
        <v>0</v>
      </c>
      <c r="D38" s="54">
        <v>8.8508695588386992</v>
      </c>
      <c r="E38" s="55">
        <v>0</v>
      </c>
      <c r="F38" s="55">
        <v>0</v>
      </c>
      <c r="G38" s="56">
        <v>0</v>
      </c>
      <c r="H38" s="54">
        <v>1.4198587398050999</v>
      </c>
      <c r="I38" s="55">
        <v>0.11335763425789999</v>
      </c>
      <c r="J38" s="55">
        <v>0</v>
      </c>
      <c r="K38" s="55">
        <v>0</v>
      </c>
      <c r="L38" s="56">
        <v>1.7979435606125</v>
      </c>
      <c r="M38" s="54">
        <v>0</v>
      </c>
      <c r="N38" s="55">
        <v>0</v>
      </c>
      <c r="O38" s="55">
        <v>0</v>
      </c>
      <c r="P38" s="55">
        <v>0</v>
      </c>
      <c r="Q38" s="56">
        <v>0</v>
      </c>
      <c r="R38" s="54">
        <v>0.24484969396680004</v>
      </c>
      <c r="S38" s="54">
        <v>0</v>
      </c>
      <c r="T38" s="55">
        <v>0</v>
      </c>
      <c r="U38" s="55">
        <v>0</v>
      </c>
      <c r="V38" s="56">
        <v>0</v>
      </c>
      <c r="W38" s="54">
        <v>0</v>
      </c>
      <c r="X38" s="55">
        <v>0</v>
      </c>
      <c r="Y38" s="55">
        <v>0</v>
      </c>
      <c r="Z38" s="55">
        <v>0</v>
      </c>
      <c r="AA38" s="56">
        <v>0</v>
      </c>
      <c r="AB38" s="54">
        <v>8.60685225804E-2</v>
      </c>
      <c r="AC38" s="55">
        <v>0</v>
      </c>
      <c r="AD38" s="55">
        <v>0</v>
      </c>
      <c r="AE38" s="55">
        <v>0</v>
      </c>
      <c r="AF38" s="56">
        <v>1.0691741935000001E-3</v>
      </c>
      <c r="AG38" s="54">
        <v>0</v>
      </c>
      <c r="AH38" s="55">
        <v>0</v>
      </c>
      <c r="AI38" s="55">
        <v>0</v>
      </c>
      <c r="AJ38" s="55">
        <v>0</v>
      </c>
      <c r="AK38" s="56">
        <v>0</v>
      </c>
      <c r="AL38" s="54">
        <v>0</v>
      </c>
      <c r="AM38" s="55">
        <v>0</v>
      </c>
      <c r="AN38" s="55">
        <v>0</v>
      </c>
      <c r="AO38" s="55">
        <v>0</v>
      </c>
      <c r="AP38" s="56">
        <v>0</v>
      </c>
      <c r="AQ38" s="54">
        <v>0</v>
      </c>
      <c r="AR38" s="55">
        <v>0</v>
      </c>
      <c r="AS38" s="55">
        <v>0</v>
      </c>
      <c r="AT38" s="55">
        <v>0</v>
      </c>
      <c r="AU38" s="56">
        <v>0</v>
      </c>
      <c r="AV38" s="54">
        <v>90.945038993274494</v>
      </c>
      <c r="AW38" s="55">
        <v>18.002926602125999</v>
      </c>
      <c r="AX38" s="55">
        <v>0</v>
      </c>
      <c r="AY38" s="55">
        <v>0</v>
      </c>
      <c r="AZ38" s="56">
        <v>111.21104584946384</v>
      </c>
      <c r="BA38" s="54">
        <v>0</v>
      </c>
      <c r="BB38" s="55">
        <v>0</v>
      </c>
      <c r="BC38" s="55">
        <v>0</v>
      </c>
      <c r="BD38" s="55">
        <v>0</v>
      </c>
      <c r="BE38" s="56">
        <v>0</v>
      </c>
      <c r="BF38" s="54">
        <v>11.784793125393897</v>
      </c>
      <c r="BG38" s="55">
        <v>8.06531926451E-2</v>
      </c>
      <c r="BH38" s="55">
        <v>0</v>
      </c>
      <c r="BI38" s="55">
        <v>0</v>
      </c>
      <c r="BJ38" s="56">
        <v>10.189425106868601</v>
      </c>
      <c r="BK38" s="41">
        <f t="shared" si="4"/>
        <v>254.72789975402682</v>
      </c>
      <c r="BL38" s="49"/>
      <c r="BM38" s="51"/>
    </row>
    <row r="39" spans="1:65" ht="15.75" x14ac:dyDescent="0.25">
      <c r="A39" s="15"/>
      <c r="B39" s="20" t="s">
        <v>90</v>
      </c>
      <c r="C39" s="29">
        <f>SUM(C34:C38)</f>
        <v>0</v>
      </c>
      <c r="D39" s="29">
        <f t="shared" ref="D39:BJ39" si="5">SUM(D34:D38)</f>
        <v>10.3758175695805</v>
      </c>
      <c r="E39" s="29">
        <f t="shared" si="5"/>
        <v>0</v>
      </c>
      <c r="F39" s="29">
        <f t="shared" si="5"/>
        <v>0</v>
      </c>
      <c r="G39" s="29">
        <f t="shared" si="5"/>
        <v>0</v>
      </c>
      <c r="H39" s="29">
        <f t="shared" si="5"/>
        <v>106.58455075785544</v>
      </c>
      <c r="I39" s="29">
        <f t="shared" si="5"/>
        <v>216.55765502328759</v>
      </c>
      <c r="J39" s="29">
        <f t="shared" si="5"/>
        <v>0.1207642369677</v>
      </c>
      <c r="K39" s="29">
        <f t="shared" si="5"/>
        <v>0</v>
      </c>
      <c r="L39" s="29">
        <f t="shared" si="5"/>
        <v>134.48688522180234</v>
      </c>
      <c r="M39" s="29">
        <f t="shared" si="5"/>
        <v>0</v>
      </c>
      <c r="N39" s="29">
        <f t="shared" si="5"/>
        <v>0</v>
      </c>
      <c r="O39" s="29">
        <f t="shared" si="5"/>
        <v>0</v>
      </c>
      <c r="P39" s="29">
        <f t="shared" si="5"/>
        <v>0</v>
      </c>
      <c r="Q39" s="29">
        <f t="shared" si="5"/>
        <v>0</v>
      </c>
      <c r="R39" s="29">
        <f t="shared" si="5"/>
        <v>28.127114357084</v>
      </c>
      <c r="S39" s="29">
        <f t="shared" si="5"/>
        <v>6.7703958979031995</v>
      </c>
      <c r="T39" s="29">
        <f t="shared" si="5"/>
        <v>0</v>
      </c>
      <c r="U39" s="29">
        <f t="shared" si="5"/>
        <v>0</v>
      </c>
      <c r="V39" s="29">
        <f t="shared" si="5"/>
        <v>13.660954750159201</v>
      </c>
      <c r="W39" s="29">
        <f t="shared" si="5"/>
        <v>0</v>
      </c>
      <c r="X39" s="29">
        <f t="shared" si="5"/>
        <v>0</v>
      </c>
      <c r="Y39" s="29">
        <f t="shared" si="5"/>
        <v>0</v>
      </c>
      <c r="Z39" s="29">
        <f t="shared" si="5"/>
        <v>0</v>
      </c>
      <c r="AA39" s="29">
        <f t="shared" si="5"/>
        <v>0</v>
      </c>
      <c r="AB39" s="29">
        <f t="shared" si="5"/>
        <v>0.32338022958009999</v>
      </c>
      <c r="AC39" s="29">
        <f t="shared" si="5"/>
        <v>0</v>
      </c>
      <c r="AD39" s="29">
        <f t="shared" si="5"/>
        <v>0</v>
      </c>
      <c r="AE39" s="29">
        <f t="shared" si="5"/>
        <v>0</v>
      </c>
      <c r="AF39" s="29">
        <f t="shared" si="5"/>
        <v>0.1174642661289</v>
      </c>
      <c r="AG39" s="29">
        <f t="shared" si="5"/>
        <v>0</v>
      </c>
      <c r="AH39" s="29">
        <f t="shared" si="5"/>
        <v>0</v>
      </c>
      <c r="AI39" s="29">
        <f t="shared" si="5"/>
        <v>0</v>
      </c>
      <c r="AJ39" s="29">
        <f t="shared" si="5"/>
        <v>0</v>
      </c>
      <c r="AK39" s="29">
        <f t="shared" si="5"/>
        <v>0</v>
      </c>
      <c r="AL39" s="29">
        <f t="shared" si="5"/>
        <v>0</v>
      </c>
      <c r="AM39" s="29">
        <f t="shared" si="5"/>
        <v>0</v>
      </c>
      <c r="AN39" s="29">
        <f t="shared" si="5"/>
        <v>0</v>
      </c>
      <c r="AO39" s="29">
        <f t="shared" si="5"/>
        <v>0</v>
      </c>
      <c r="AP39" s="29">
        <f t="shared" si="5"/>
        <v>0</v>
      </c>
      <c r="AQ39" s="29">
        <f t="shared" si="5"/>
        <v>0</v>
      </c>
      <c r="AR39" s="29">
        <f t="shared" si="5"/>
        <v>0</v>
      </c>
      <c r="AS39" s="29">
        <f t="shared" si="5"/>
        <v>0</v>
      </c>
      <c r="AT39" s="29">
        <f t="shared" si="5"/>
        <v>0</v>
      </c>
      <c r="AU39" s="29">
        <f t="shared" si="5"/>
        <v>0</v>
      </c>
      <c r="AV39" s="29">
        <f t="shared" si="5"/>
        <v>1495.9355704743143</v>
      </c>
      <c r="AW39" s="29">
        <f t="shared" si="5"/>
        <v>335.69605462254572</v>
      </c>
      <c r="AX39" s="29">
        <f t="shared" si="5"/>
        <v>0.76710820551580006</v>
      </c>
      <c r="AY39" s="29">
        <f t="shared" si="5"/>
        <v>13.4233386605483</v>
      </c>
      <c r="AZ39" s="29">
        <f t="shared" si="5"/>
        <v>1696.0533587965642</v>
      </c>
      <c r="BA39" s="29">
        <f t="shared" si="5"/>
        <v>0</v>
      </c>
      <c r="BB39" s="29">
        <f t="shared" si="5"/>
        <v>0</v>
      </c>
      <c r="BC39" s="29">
        <f t="shared" si="5"/>
        <v>0</v>
      </c>
      <c r="BD39" s="29">
        <f t="shared" si="5"/>
        <v>0</v>
      </c>
      <c r="BE39" s="29">
        <f t="shared" si="5"/>
        <v>0</v>
      </c>
      <c r="BF39" s="29">
        <f t="shared" si="5"/>
        <v>257.64183038447624</v>
      </c>
      <c r="BG39" s="29">
        <f t="shared" si="5"/>
        <v>25.589623825898801</v>
      </c>
      <c r="BH39" s="29">
        <f t="shared" si="5"/>
        <v>0</v>
      </c>
      <c r="BI39" s="29">
        <f t="shared" si="5"/>
        <v>0</v>
      </c>
      <c r="BJ39" s="29">
        <f t="shared" si="5"/>
        <v>95.128245492786917</v>
      </c>
      <c r="BK39" s="29">
        <f>SUM(BK34:BK38)</f>
        <v>4437.3601127729999</v>
      </c>
      <c r="BL39" s="42"/>
      <c r="BM39" s="46"/>
    </row>
    <row r="40" spans="1:65" ht="15.75" x14ac:dyDescent="0.25">
      <c r="A40" s="15"/>
      <c r="B40" s="19" t="s">
        <v>115</v>
      </c>
      <c r="C40" s="29">
        <f>+C32+C39</f>
        <v>0</v>
      </c>
      <c r="D40" s="29">
        <f t="shared" ref="D40:BJ40" si="6">+D32+D39</f>
        <v>10.6559586986127</v>
      </c>
      <c r="E40" s="29">
        <f t="shared" si="6"/>
        <v>0</v>
      </c>
      <c r="F40" s="29">
        <f t="shared" si="6"/>
        <v>0</v>
      </c>
      <c r="G40" s="29">
        <f t="shared" si="6"/>
        <v>0</v>
      </c>
      <c r="H40" s="29">
        <f t="shared" si="6"/>
        <v>108.73201912233753</v>
      </c>
      <c r="I40" s="29">
        <f t="shared" si="6"/>
        <v>216.58135312061009</v>
      </c>
      <c r="J40" s="29">
        <f t="shared" si="6"/>
        <v>0.1207642369677</v>
      </c>
      <c r="K40" s="29">
        <f t="shared" si="6"/>
        <v>0</v>
      </c>
      <c r="L40" s="29">
        <f t="shared" si="6"/>
        <v>135.51931174222153</v>
      </c>
      <c r="M40" s="29">
        <f t="shared" si="6"/>
        <v>0</v>
      </c>
      <c r="N40" s="29">
        <f t="shared" si="6"/>
        <v>0</v>
      </c>
      <c r="O40" s="29">
        <f t="shared" si="6"/>
        <v>0</v>
      </c>
      <c r="P40" s="29">
        <f t="shared" si="6"/>
        <v>0</v>
      </c>
      <c r="Q40" s="29">
        <f t="shared" si="6"/>
        <v>0</v>
      </c>
      <c r="R40" s="29">
        <f t="shared" si="6"/>
        <v>28.7730699169533</v>
      </c>
      <c r="S40" s="29">
        <f t="shared" si="6"/>
        <v>6.7716416459676996</v>
      </c>
      <c r="T40" s="29">
        <f t="shared" si="6"/>
        <v>0</v>
      </c>
      <c r="U40" s="29">
        <f t="shared" si="6"/>
        <v>0</v>
      </c>
      <c r="V40" s="29">
        <f t="shared" si="6"/>
        <v>13.764109766739701</v>
      </c>
      <c r="W40" s="29">
        <f t="shared" si="6"/>
        <v>0</v>
      </c>
      <c r="X40" s="29">
        <f t="shared" si="6"/>
        <v>0</v>
      </c>
      <c r="Y40" s="29">
        <f t="shared" si="6"/>
        <v>0</v>
      </c>
      <c r="Z40" s="29">
        <f t="shared" si="6"/>
        <v>0</v>
      </c>
      <c r="AA40" s="29">
        <f t="shared" si="6"/>
        <v>0</v>
      </c>
      <c r="AB40" s="29">
        <f t="shared" si="6"/>
        <v>0.3469229769994</v>
      </c>
      <c r="AC40" s="29">
        <f t="shared" si="6"/>
        <v>0</v>
      </c>
      <c r="AD40" s="29">
        <f t="shared" si="6"/>
        <v>0</v>
      </c>
      <c r="AE40" s="29">
        <f t="shared" si="6"/>
        <v>0</v>
      </c>
      <c r="AF40" s="29">
        <f t="shared" si="6"/>
        <v>0.1174642661289</v>
      </c>
      <c r="AG40" s="29">
        <f t="shared" si="6"/>
        <v>0</v>
      </c>
      <c r="AH40" s="29">
        <f t="shared" si="6"/>
        <v>0</v>
      </c>
      <c r="AI40" s="29">
        <f t="shared" si="6"/>
        <v>0</v>
      </c>
      <c r="AJ40" s="29">
        <f t="shared" si="6"/>
        <v>0</v>
      </c>
      <c r="AK40" s="29">
        <f t="shared" si="6"/>
        <v>0</v>
      </c>
      <c r="AL40" s="29">
        <f t="shared" si="6"/>
        <v>0</v>
      </c>
      <c r="AM40" s="29">
        <f t="shared" si="6"/>
        <v>0</v>
      </c>
      <c r="AN40" s="29">
        <f t="shared" si="6"/>
        <v>0</v>
      </c>
      <c r="AO40" s="29">
        <f t="shared" si="6"/>
        <v>0</v>
      </c>
      <c r="AP40" s="29">
        <f t="shared" si="6"/>
        <v>0</v>
      </c>
      <c r="AQ40" s="29">
        <f t="shared" si="6"/>
        <v>0</v>
      </c>
      <c r="AR40" s="29">
        <f t="shared" si="6"/>
        <v>0</v>
      </c>
      <c r="AS40" s="29">
        <f t="shared" si="6"/>
        <v>0</v>
      </c>
      <c r="AT40" s="29">
        <f t="shared" si="6"/>
        <v>0</v>
      </c>
      <c r="AU40" s="29">
        <f t="shared" si="6"/>
        <v>0</v>
      </c>
      <c r="AV40" s="29">
        <f t="shared" si="6"/>
        <v>1547.4630306855518</v>
      </c>
      <c r="AW40" s="29">
        <f t="shared" si="6"/>
        <v>336.3239134134808</v>
      </c>
      <c r="AX40" s="29">
        <f t="shared" si="6"/>
        <v>0.76710820551580006</v>
      </c>
      <c r="AY40" s="29">
        <f t="shared" si="6"/>
        <v>13.4233386605483</v>
      </c>
      <c r="AZ40" s="29">
        <f t="shared" si="6"/>
        <v>1710.4061775063037</v>
      </c>
      <c r="BA40" s="29">
        <f t="shared" si="6"/>
        <v>0</v>
      </c>
      <c r="BB40" s="29">
        <f t="shared" si="6"/>
        <v>0</v>
      </c>
      <c r="BC40" s="29">
        <f t="shared" si="6"/>
        <v>0</v>
      </c>
      <c r="BD40" s="29">
        <f t="shared" si="6"/>
        <v>0</v>
      </c>
      <c r="BE40" s="29">
        <f t="shared" si="6"/>
        <v>0</v>
      </c>
      <c r="BF40" s="29">
        <f t="shared" si="6"/>
        <v>265.08806506802046</v>
      </c>
      <c r="BG40" s="29">
        <f t="shared" si="6"/>
        <v>25.589633503318101</v>
      </c>
      <c r="BH40" s="29">
        <f t="shared" si="6"/>
        <v>0</v>
      </c>
      <c r="BI40" s="29">
        <f t="shared" si="6"/>
        <v>0</v>
      </c>
      <c r="BJ40" s="29">
        <f t="shared" si="6"/>
        <v>95.632601778721821</v>
      </c>
      <c r="BK40" s="29">
        <f>SUM(C40:BJ40)</f>
        <v>4516.0764843149991</v>
      </c>
    </row>
    <row r="41" spans="1:65" ht="3" customHeight="1" x14ac:dyDescent="0.25">
      <c r="A41" s="15"/>
      <c r="B41" s="18"/>
      <c r="C41" s="58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60"/>
    </row>
    <row r="42" spans="1:65" ht="15.75" x14ac:dyDescent="0.25">
      <c r="A42" s="15" t="s">
        <v>18</v>
      </c>
      <c r="B42" s="16" t="s">
        <v>8</v>
      </c>
      <c r="C42" s="58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60"/>
    </row>
    <row r="43" spans="1:65" ht="15.75" x14ac:dyDescent="0.25">
      <c r="A43" s="15" t="s">
        <v>80</v>
      </c>
      <c r="B43" s="18" t="s">
        <v>19</v>
      </c>
      <c r="C43" s="58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60"/>
    </row>
    <row r="44" spans="1:65" ht="15.75" x14ac:dyDescent="0.25">
      <c r="A44" s="15"/>
      <c r="B44" s="20" t="s">
        <v>40</v>
      </c>
      <c r="C44" s="29">
        <v>0</v>
      </c>
      <c r="D44" s="30">
        <v>0</v>
      </c>
      <c r="E44" s="30">
        <v>0</v>
      </c>
      <c r="F44" s="30">
        <v>0</v>
      </c>
      <c r="G44" s="31">
        <v>0</v>
      </c>
      <c r="H44" s="29">
        <v>0</v>
      </c>
      <c r="I44" s="30">
        <v>0</v>
      </c>
      <c r="J44" s="30">
        <v>0</v>
      </c>
      <c r="K44" s="30">
        <v>0</v>
      </c>
      <c r="L44" s="31">
        <v>0</v>
      </c>
      <c r="M44" s="29">
        <v>0</v>
      </c>
      <c r="N44" s="30">
        <v>0</v>
      </c>
      <c r="O44" s="30">
        <v>0</v>
      </c>
      <c r="P44" s="30">
        <v>0</v>
      </c>
      <c r="Q44" s="31">
        <v>0</v>
      </c>
      <c r="R44" s="29">
        <v>0</v>
      </c>
      <c r="S44" s="30">
        <v>0</v>
      </c>
      <c r="T44" s="30">
        <v>0</v>
      </c>
      <c r="U44" s="30">
        <v>0</v>
      </c>
      <c r="V44" s="31">
        <v>0</v>
      </c>
      <c r="W44" s="29">
        <v>0</v>
      </c>
      <c r="X44" s="30">
        <v>0</v>
      </c>
      <c r="Y44" s="30">
        <v>0</v>
      </c>
      <c r="Z44" s="30">
        <v>0</v>
      </c>
      <c r="AA44" s="31">
        <v>0</v>
      </c>
      <c r="AB44" s="29">
        <v>0</v>
      </c>
      <c r="AC44" s="30">
        <v>0</v>
      </c>
      <c r="AD44" s="30">
        <v>0</v>
      </c>
      <c r="AE44" s="30">
        <v>0</v>
      </c>
      <c r="AF44" s="31">
        <v>0</v>
      </c>
      <c r="AG44" s="29">
        <v>0</v>
      </c>
      <c r="AH44" s="30">
        <v>0</v>
      </c>
      <c r="AI44" s="30">
        <v>0</v>
      </c>
      <c r="AJ44" s="30">
        <v>0</v>
      </c>
      <c r="AK44" s="31">
        <v>0</v>
      </c>
      <c r="AL44" s="29">
        <v>0</v>
      </c>
      <c r="AM44" s="30">
        <v>0</v>
      </c>
      <c r="AN44" s="30">
        <v>0</v>
      </c>
      <c r="AO44" s="30">
        <v>0</v>
      </c>
      <c r="AP44" s="31">
        <v>0</v>
      </c>
      <c r="AQ44" s="29">
        <v>0</v>
      </c>
      <c r="AR44" s="30">
        <v>0</v>
      </c>
      <c r="AS44" s="30">
        <v>0</v>
      </c>
      <c r="AT44" s="30">
        <v>0</v>
      </c>
      <c r="AU44" s="31">
        <v>0</v>
      </c>
      <c r="AV44" s="29">
        <v>0</v>
      </c>
      <c r="AW44" s="30">
        <v>0</v>
      </c>
      <c r="AX44" s="30">
        <v>0</v>
      </c>
      <c r="AY44" s="30">
        <v>0</v>
      </c>
      <c r="AZ44" s="31">
        <v>0</v>
      </c>
      <c r="BA44" s="29">
        <v>0</v>
      </c>
      <c r="BB44" s="30">
        <v>0</v>
      </c>
      <c r="BC44" s="30">
        <v>0</v>
      </c>
      <c r="BD44" s="30">
        <v>0</v>
      </c>
      <c r="BE44" s="31">
        <v>0</v>
      </c>
      <c r="BF44" s="29">
        <v>0</v>
      </c>
      <c r="BG44" s="30">
        <v>0</v>
      </c>
      <c r="BH44" s="30">
        <v>0</v>
      </c>
      <c r="BI44" s="30">
        <v>0</v>
      </c>
      <c r="BJ44" s="31">
        <v>0</v>
      </c>
      <c r="BK44" s="41">
        <v>0</v>
      </c>
    </row>
    <row r="45" spans="1:65" ht="15.75" x14ac:dyDescent="0.25">
      <c r="A45" s="15"/>
      <c r="B45" s="19" t="s">
        <v>87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0</v>
      </c>
      <c r="AM45" s="29">
        <v>0</v>
      </c>
      <c r="AN45" s="29">
        <v>0</v>
      </c>
      <c r="AO45" s="29">
        <v>0</v>
      </c>
      <c r="AP45" s="29">
        <v>0</v>
      </c>
      <c r="AQ45" s="29">
        <v>0</v>
      </c>
      <c r="AR45" s="29">
        <v>0</v>
      </c>
      <c r="AS45" s="29">
        <v>0</v>
      </c>
      <c r="AT45" s="29">
        <v>0</v>
      </c>
      <c r="AU45" s="29">
        <v>0</v>
      </c>
      <c r="AV45" s="29">
        <v>0</v>
      </c>
      <c r="AW45" s="29">
        <v>0</v>
      </c>
      <c r="AX45" s="29">
        <v>0</v>
      </c>
      <c r="AY45" s="29">
        <v>0</v>
      </c>
      <c r="AZ45" s="29">
        <v>0</v>
      </c>
      <c r="BA45" s="29">
        <v>0</v>
      </c>
      <c r="BB45" s="29">
        <v>0</v>
      </c>
      <c r="BC45" s="29">
        <v>0</v>
      </c>
      <c r="BD45" s="29">
        <v>0</v>
      </c>
      <c r="BE45" s="29">
        <v>0</v>
      </c>
      <c r="BF45" s="29">
        <v>0</v>
      </c>
      <c r="BG45" s="29">
        <v>0</v>
      </c>
      <c r="BH45" s="29">
        <v>0</v>
      </c>
      <c r="BI45" s="29">
        <v>0</v>
      </c>
      <c r="BJ45" s="29">
        <v>0</v>
      </c>
      <c r="BK45" s="41">
        <v>0</v>
      </c>
    </row>
    <row r="46" spans="1:65" ht="2.25" customHeight="1" x14ac:dyDescent="0.25">
      <c r="A46" s="15"/>
      <c r="B46" s="18"/>
      <c r="C46" s="58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60"/>
    </row>
    <row r="47" spans="1:65" ht="15.75" x14ac:dyDescent="0.25">
      <c r="A47" s="15" t="s">
        <v>4</v>
      </c>
      <c r="B47" s="16" t="s">
        <v>9</v>
      </c>
      <c r="C47" s="58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60"/>
    </row>
    <row r="48" spans="1:65" ht="15.75" x14ac:dyDescent="0.25">
      <c r="A48" s="15" t="s">
        <v>80</v>
      </c>
      <c r="B48" s="18" t="s">
        <v>20</v>
      </c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60"/>
    </row>
    <row r="49" spans="1:65" ht="15.75" x14ac:dyDescent="0.25">
      <c r="A49" s="15"/>
      <c r="B49" s="20" t="s">
        <v>40</v>
      </c>
      <c r="C49" s="29">
        <v>0</v>
      </c>
      <c r="D49" s="30">
        <v>0</v>
      </c>
      <c r="E49" s="30">
        <v>0</v>
      </c>
      <c r="F49" s="30">
        <v>0</v>
      </c>
      <c r="G49" s="31">
        <v>0</v>
      </c>
      <c r="H49" s="29">
        <v>0</v>
      </c>
      <c r="I49" s="30">
        <v>0</v>
      </c>
      <c r="J49" s="30">
        <v>0</v>
      </c>
      <c r="K49" s="30">
        <v>0</v>
      </c>
      <c r="L49" s="31">
        <v>0</v>
      </c>
      <c r="M49" s="29">
        <v>0</v>
      </c>
      <c r="N49" s="30">
        <v>0</v>
      </c>
      <c r="O49" s="30">
        <v>0</v>
      </c>
      <c r="P49" s="30">
        <v>0</v>
      </c>
      <c r="Q49" s="31">
        <v>0</v>
      </c>
      <c r="R49" s="29">
        <v>0</v>
      </c>
      <c r="S49" s="30">
        <v>0</v>
      </c>
      <c r="T49" s="30">
        <v>0</v>
      </c>
      <c r="U49" s="30">
        <v>0</v>
      </c>
      <c r="V49" s="31">
        <v>0</v>
      </c>
      <c r="W49" s="29">
        <v>0</v>
      </c>
      <c r="X49" s="30">
        <v>0</v>
      </c>
      <c r="Y49" s="30">
        <v>0</v>
      </c>
      <c r="Z49" s="30">
        <v>0</v>
      </c>
      <c r="AA49" s="31">
        <v>0</v>
      </c>
      <c r="AB49" s="29">
        <v>0</v>
      </c>
      <c r="AC49" s="30">
        <v>0</v>
      </c>
      <c r="AD49" s="30">
        <v>0</v>
      </c>
      <c r="AE49" s="30">
        <v>0</v>
      </c>
      <c r="AF49" s="31">
        <v>0</v>
      </c>
      <c r="AG49" s="29">
        <v>0</v>
      </c>
      <c r="AH49" s="30">
        <v>0</v>
      </c>
      <c r="AI49" s="30">
        <v>0</v>
      </c>
      <c r="AJ49" s="30">
        <v>0</v>
      </c>
      <c r="AK49" s="31">
        <v>0</v>
      </c>
      <c r="AL49" s="29">
        <v>0</v>
      </c>
      <c r="AM49" s="30">
        <v>0</v>
      </c>
      <c r="AN49" s="30">
        <v>0</v>
      </c>
      <c r="AO49" s="30">
        <v>0</v>
      </c>
      <c r="AP49" s="31">
        <v>0</v>
      </c>
      <c r="AQ49" s="29">
        <v>0</v>
      </c>
      <c r="AR49" s="30">
        <v>0</v>
      </c>
      <c r="AS49" s="30">
        <v>0</v>
      </c>
      <c r="AT49" s="30">
        <v>0</v>
      </c>
      <c r="AU49" s="31">
        <v>0</v>
      </c>
      <c r="AV49" s="29">
        <v>0</v>
      </c>
      <c r="AW49" s="30">
        <v>0</v>
      </c>
      <c r="AX49" s="30">
        <v>0</v>
      </c>
      <c r="AY49" s="30">
        <v>0</v>
      </c>
      <c r="AZ49" s="31">
        <v>0</v>
      </c>
      <c r="BA49" s="29">
        <v>0</v>
      </c>
      <c r="BB49" s="30">
        <v>0</v>
      </c>
      <c r="BC49" s="30">
        <v>0</v>
      </c>
      <c r="BD49" s="30">
        <v>0</v>
      </c>
      <c r="BE49" s="31">
        <v>0</v>
      </c>
      <c r="BF49" s="29">
        <v>0</v>
      </c>
      <c r="BG49" s="30">
        <v>0</v>
      </c>
      <c r="BH49" s="30">
        <v>0</v>
      </c>
      <c r="BI49" s="30">
        <v>0</v>
      </c>
      <c r="BJ49" s="31">
        <v>0</v>
      </c>
      <c r="BK49" s="32">
        <v>0</v>
      </c>
    </row>
    <row r="50" spans="1:65" ht="15.75" x14ac:dyDescent="0.25">
      <c r="A50" s="15"/>
      <c r="B50" s="20" t="s">
        <v>89</v>
      </c>
      <c r="C50" s="29">
        <v>0</v>
      </c>
      <c r="D50" s="30">
        <v>0</v>
      </c>
      <c r="E50" s="30">
        <v>0</v>
      </c>
      <c r="F50" s="30">
        <v>0</v>
      </c>
      <c r="G50" s="31">
        <v>0</v>
      </c>
      <c r="H50" s="29">
        <v>0</v>
      </c>
      <c r="I50" s="30">
        <v>0</v>
      </c>
      <c r="J50" s="30">
        <v>0</v>
      </c>
      <c r="K50" s="30">
        <v>0</v>
      </c>
      <c r="L50" s="31">
        <v>0</v>
      </c>
      <c r="M50" s="29">
        <v>0</v>
      </c>
      <c r="N50" s="30">
        <v>0</v>
      </c>
      <c r="O50" s="30">
        <v>0</v>
      </c>
      <c r="P50" s="30">
        <v>0</v>
      </c>
      <c r="Q50" s="31">
        <v>0</v>
      </c>
      <c r="R50" s="29">
        <v>0</v>
      </c>
      <c r="S50" s="30">
        <v>0</v>
      </c>
      <c r="T50" s="30">
        <v>0</v>
      </c>
      <c r="U50" s="30">
        <v>0</v>
      </c>
      <c r="V50" s="31">
        <v>0</v>
      </c>
      <c r="W50" s="29">
        <v>0</v>
      </c>
      <c r="X50" s="30">
        <v>0</v>
      </c>
      <c r="Y50" s="30">
        <v>0</v>
      </c>
      <c r="Z50" s="30">
        <v>0</v>
      </c>
      <c r="AA50" s="31">
        <v>0</v>
      </c>
      <c r="AB50" s="29">
        <v>0</v>
      </c>
      <c r="AC50" s="30">
        <v>0</v>
      </c>
      <c r="AD50" s="30">
        <v>0</v>
      </c>
      <c r="AE50" s="30">
        <v>0</v>
      </c>
      <c r="AF50" s="31">
        <v>0</v>
      </c>
      <c r="AG50" s="29">
        <v>0</v>
      </c>
      <c r="AH50" s="30">
        <v>0</v>
      </c>
      <c r="AI50" s="30">
        <v>0</v>
      </c>
      <c r="AJ50" s="30">
        <v>0</v>
      </c>
      <c r="AK50" s="31">
        <v>0</v>
      </c>
      <c r="AL50" s="29">
        <v>0</v>
      </c>
      <c r="AM50" s="30">
        <v>0</v>
      </c>
      <c r="AN50" s="30">
        <v>0</v>
      </c>
      <c r="AO50" s="30">
        <v>0</v>
      </c>
      <c r="AP50" s="31">
        <v>0</v>
      </c>
      <c r="AQ50" s="29">
        <v>0</v>
      </c>
      <c r="AR50" s="30">
        <v>0</v>
      </c>
      <c r="AS50" s="30">
        <v>0</v>
      </c>
      <c r="AT50" s="30">
        <v>0</v>
      </c>
      <c r="AU50" s="31">
        <v>0</v>
      </c>
      <c r="AV50" s="29">
        <v>0</v>
      </c>
      <c r="AW50" s="30">
        <v>0</v>
      </c>
      <c r="AX50" s="30">
        <v>0</v>
      </c>
      <c r="AY50" s="30">
        <v>0</v>
      </c>
      <c r="AZ50" s="31">
        <v>0</v>
      </c>
      <c r="BA50" s="29">
        <v>0</v>
      </c>
      <c r="BB50" s="30">
        <v>0</v>
      </c>
      <c r="BC50" s="30">
        <v>0</v>
      </c>
      <c r="BD50" s="30">
        <v>0</v>
      </c>
      <c r="BE50" s="31">
        <v>0</v>
      </c>
      <c r="BF50" s="29">
        <v>0</v>
      </c>
      <c r="BG50" s="30">
        <v>0</v>
      </c>
      <c r="BH50" s="30">
        <v>0</v>
      </c>
      <c r="BI50" s="30">
        <v>0</v>
      </c>
      <c r="BJ50" s="31">
        <v>0</v>
      </c>
      <c r="BK50" s="32">
        <v>0</v>
      </c>
    </row>
    <row r="51" spans="1:65" ht="15.75" x14ac:dyDescent="0.25">
      <c r="A51" s="15" t="s">
        <v>81</v>
      </c>
      <c r="B51" s="18" t="s">
        <v>21</v>
      </c>
      <c r="C51" s="58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60"/>
    </row>
    <row r="52" spans="1:65" ht="15.75" x14ac:dyDescent="0.25">
      <c r="A52" s="15"/>
      <c r="B52" s="20" t="s">
        <v>40</v>
      </c>
      <c r="C52" s="29">
        <v>0</v>
      </c>
      <c r="D52" s="30">
        <v>0</v>
      </c>
      <c r="E52" s="30">
        <v>0</v>
      </c>
      <c r="F52" s="30">
        <v>0</v>
      </c>
      <c r="G52" s="31">
        <v>0</v>
      </c>
      <c r="H52" s="29">
        <v>0</v>
      </c>
      <c r="I52" s="30">
        <v>0</v>
      </c>
      <c r="J52" s="30">
        <v>0</v>
      </c>
      <c r="K52" s="30">
        <v>0</v>
      </c>
      <c r="L52" s="31">
        <v>0</v>
      </c>
      <c r="M52" s="29">
        <v>0</v>
      </c>
      <c r="N52" s="30">
        <v>0</v>
      </c>
      <c r="O52" s="30">
        <v>0</v>
      </c>
      <c r="P52" s="30">
        <v>0</v>
      </c>
      <c r="Q52" s="31">
        <v>0</v>
      </c>
      <c r="R52" s="29">
        <v>0</v>
      </c>
      <c r="S52" s="30">
        <v>0</v>
      </c>
      <c r="T52" s="30">
        <v>0</v>
      </c>
      <c r="U52" s="30">
        <v>0</v>
      </c>
      <c r="V52" s="31">
        <v>0</v>
      </c>
      <c r="W52" s="29">
        <v>0</v>
      </c>
      <c r="X52" s="30">
        <v>0</v>
      </c>
      <c r="Y52" s="30">
        <v>0</v>
      </c>
      <c r="Z52" s="30">
        <v>0</v>
      </c>
      <c r="AA52" s="31">
        <v>0</v>
      </c>
      <c r="AB52" s="29">
        <v>0</v>
      </c>
      <c r="AC52" s="30">
        <v>0</v>
      </c>
      <c r="AD52" s="30">
        <v>0</v>
      </c>
      <c r="AE52" s="30">
        <v>0</v>
      </c>
      <c r="AF52" s="31">
        <v>0</v>
      </c>
      <c r="AG52" s="29">
        <v>0</v>
      </c>
      <c r="AH52" s="30">
        <v>0</v>
      </c>
      <c r="AI52" s="30">
        <v>0</v>
      </c>
      <c r="AJ52" s="30">
        <v>0</v>
      </c>
      <c r="AK52" s="31">
        <v>0</v>
      </c>
      <c r="AL52" s="29">
        <v>0</v>
      </c>
      <c r="AM52" s="30">
        <v>0</v>
      </c>
      <c r="AN52" s="30">
        <v>0</v>
      </c>
      <c r="AO52" s="30">
        <v>0</v>
      </c>
      <c r="AP52" s="31">
        <v>0</v>
      </c>
      <c r="AQ52" s="29">
        <v>0</v>
      </c>
      <c r="AR52" s="30">
        <v>0</v>
      </c>
      <c r="AS52" s="30">
        <v>0</v>
      </c>
      <c r="AT52" s="30">
        <v>0</v>
      </c>
      <c r="AU52" s="31">
        <v>0</v>
      </c>
      <c r="AV52" s="29">
        <v>0</v>
      </c>
      <c r="AW52" s="30">
        <v>0</v>
      </c>
      <c r="AX52" s="30">
        <v>0</v>
      </c>
      <c r="AY52" s="30">
        <v>0</v>
      </c>
      <c r="AZ52" s="31">
        <v>0</v>
      </c>
      <c r="BA52" s="29">
        <v>0</v>
      </c>
      <c r="BB52" s="30">
        <v>0</v>
      </c>
      <c r="BC52" s="30">
        <v>0</v>
      </c>
      <c r="BD52" s="30">
        <v>0</v>
      </c>
      <c r="BE52" s="31">
        <v>0</v>
      </c>
      <c r="BF52" s="29">
        <v>0</v>
      </c>
      <c r="BG52" s="30">
        <v>0</v>
      </c>
      <c r="BH52" s="30">
        <v>0</v>
      </c>
      <c r="BI52" s="30">
        <v>0</v>
      </c>
      <c r="BJ52" s="31">
        <v>0</v>
      </c>
      <c r="BK52" s="41">
        <v>0</v>
      </c>
    </row>
    <row r="53" spans="1:65" ht="15.75" x14ac:dyDescent="0.25">
      <c r="A53" s="15"/>
      <c r="B53" s="20" t="s">
        <v>90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  <c r="P53" s="29">
        <v>0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41">
        <v>0</v>
      </c>
    </row>
    <row r="54" spans="1:65" ht="15.75" x14ac:dyDescent="0.25">
      <c r="A54" s="15"/>
      <c r="B54" s="19" t="s">
        <v>88</v>
      </c>
      <c r="C54" s="29">
        <v>0</v>
      </c>
      <c r="D54" s="30">
        <v>0</v>
      </c>
      <c r="E54" s="30">
        <v>0</v>
      </c>
      <c r="F54" s="30">
        <v>0</v>
      </c>
      <c r="G54" s="31">
        <v>0</v>
      </c>
      <c r="H54" s="29">
        <v>0</v>
      </c>
      <c r="I54" s="30">
        <v>0</v>
      </c>
      <c r="J54" s="30">
        <v>0</v>
      </c>
      <c r="K54" s="30">
        <v>0</v>
      </c>
      <c r="L54" s="31">
        <v>0</v>
      </c>
      <c r="M54" s="29">
        <v>0</v>
      </c>
      <c r="N54" s="30">
        <v>0</v>
      </c>
      <c r="O54" s="30">
        <v>0</v>
      </c>
      <c r="P54" s="30">
        <v>0</v>
      </c>
      <c r="Q54" s="31">
        <v>0</v>
      </c>
      <c r="R54" s="29">
        <v>0</v>
      </c>
      <c r="S54" s="30">
        <v>0</v>
      </c>
      <c r="T54" s="30">
        <v>0</v>
      </c>
      <c r="U54" s="30">
        <v>0</v>
      </c>
      <c r="V54" s="31">
        <v>0</v>
      </c>
      <c r="W54" s="29">
        <v>0</v>
      </c>
      <c r="X54" s="30">
        <v>0</v>
      </c>
      <c r="Y54" s="30">
        <v>0</v>
      </c>
      <c r="Z54" s="30">
        <v>0</v>
      </c>
      <c r="AA54" s="31">
        <v>0</v>
      </c>
      <c r="AB54" s="29">
        <v>0</v>
      </c>
      <c r="AC54" s="30">
        <v>0</v>
      </c>
      <c r="AD54" s="30">
        <v>0</v>
      </c>
      <c r="AE54" s="30">
        <v>0</v>
      </c>
      <c r="AF54" s="31">
        <v>0</v>
      </c>
      <c r="AG54" s="29">
        <v>0</v>
      </c>
      <c r="AH54" s="30">
        <v>0</v>
      </c>
      <c r="AI54" s="30">
        <v>0</v>
      </c>
      <c r="AJ54" s="30">
        <v>0</v>
      </c>
      <c r="AK54" s="31">
        <v>0</v>
      </c>
      <c r="AL54" s="29">
        <v>0</v>
      </c>
      <c r="AM54" s="30">
        <v>0</v>
      </c>
      <c r="AN54" s="30">
        <v>0</v>
      </c>
      <c r="AO54" s="30">
        <v>0</v>
      </c>
      <c r="AP54" s="31">
        <v>0</v>
      </c>
      <c r="AQ54" s="29">
        <v>0</v>
      </c>
      <c r="AR54" s="30">
        <v>0</v>
      </c>
      <c r="AS54" s="30">
        <v>0</v>
      </c>
      <c r="AT54" s="30">
        <v>0</v>
      </c>
      <c r="AU54" s="31">
        <v>0</v>
      </c>
      <c r="AV54" s="29">
        <v>0</v>
      </c>
      <c r="AW54" s="30">
        <v>0</v>
      </c>
      <c r="AX54" s="30">
        <v>0</v>
      </c>
      <c r="AY54" s="30">
        <v>0</v>
      </c>
      <c r="AZ54" s="31">
        <v>0</v>
      </c>
      <c r="BA54" s="29">
        <v>0</v>
      </c>
      <c r="BB54" s="30">
        <v>0</v>
      </c>
      <c r="BC54" s="30">
        <v>0</v>
      </c>
      <c r="BD54" s="30">
        <v>0</v>
      </c>
      <c r="BE54" s="31">
        <v>0</v>
      </c>
      <c r="BF54" s="29">
        <v>0</v>
      </c>
      <c r="BG54" s="30">
        <v>0</v>
      </c>
      <c r="BH54" s="30">
        <v>0</v>
      </c>
      <c r="BI54" s="30">
        <v>0</v>
      </c>
      <c r="BJ54" s="31">
        <v>0</v>
      </c>
      <c r="BK54" s="32">
        <v>0</v>
      </c>
    </row>
    <row r="55" spans="1:65" ht="4.5" customHeight="1" x14ac:dyDescent="0.25">
      <c r="A55" s="15"/>
      <c r="B55" s="18"/>
      <c r="C55" s="58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60"/>
    </row>
    <row r="56" spans="1:65" ht="31.5" x14ac:dyDescent="0.25">
      <c r="A56" s="15" t="s">
        <v>22</v>
      </c>
      <c r="B56" s="16" t="s">
        <v>23</v>
      </c>
      <c r="C56" s="58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60"/>
    </row>
    <row r="57" spans="1:65" ht="15.75" x14ac:dyDescent="0.25">
      <c r="A57" s="15" t="s">
        <v>80</v>
      </c>
      <c r="B57" s="18" t="s">
        <v>24</v>
      </c>
      <c r="C57" s="58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60"/>
    </row>
    <row r="58" spans="1:65" ht="31.5" x14ac:dyDescent="0.25">
      <c r="A58" s="15"/>
      <c r="B58" s="19" t="s">
        <v>110</v>
      </c>
      <c r="C58" s="29">
        <v>0</v>
      </c>
      <c r="D58" s="29">
        <v>0.25517843796770001</v>
      </c>
      <c r="E58" s="30">
        <v>0</v>
      </c>
      <c r="F58" s="30">
        <v>0</v>
      </c>
      <c r="G58" s="31">
        <v>0</v>
      </c>
      <c r="H58" s="29">
        <v>0.35221195012709994</v>
      </c>
      <c r="I58" s="30">
        <v>2.4349322322499999E-2</v>
      </c>
      <c r="J58" s="30">
        <v>0</v>
      </c>
      <c r="K58" s="30">
        <v>0</v>
      </c>
      <c r="L58" s="31">
        <v>0.48970586099979996</v>
      </c>
      <c r="M58" s="29">
        <v>0</v>
      </c>
      <c r="N58" s="30">
        <v>0</v>
      </c>
      <c r="O58" s="30">
        <v>0</v>
      </c>
      <c r="P58" s="30">
        <v>0</v>
      </c>
      <c r="Q58" s="31">
        <v>0</v>
      </c>
      <c r="R58" s="29">
        <v>0.1125681282568</v>
      </c>
      <c r="S58" s="54">
        <v>0</v>
      </c>
      <c r="T58" s="30">
        <v>0</v>
      </c>
      <c r="U58" s="30">
        <v>0</v>
      </c>
      <c r="V58" s="31">
        <v>0</v>
      </c>
      <c r="W58" s="29">
        <v>0</v>
      </c>
      <c r="X58" s="30">
        <v>0</v>
      </c>
      <c r="Y58" s="30">
        <v>0</v>
      </c>
      <c r="Z58" s="30">
        <v>0</v>
      </c>
      <c r="AA58" s="31">
        <v>0</v>
      </c>
      <c r="AB58" s="29">
        <v>0</v>
      </c>
      <c r="AC58" s="30">
        <v>0</v>
      </c>
      <c r="AD58" s="30">
        <v>0</v>
      </c>
      <c r="AE58" s="30">
        <v>0</v>
      </c>
      <c r="AF58" s="31">
        <v>0</v>
      </c>
      <c r="AG58" s="29">
        <v>0</v>
      </c>
      <c r="AH58" s="30">
        <v>0</v>
      </c>
      <c r="AI58" s="30">
        <v>0</v>
      </c>
      <c r="AJ58" s="30">
        <v>0</v>
      </c>
      <c r="AK58" s="31">
        <v>0</v>
      </c>
      <c r="AL58" s="29">
        <v>0</v>
      </c>
      <c r="AM58" s="30">
        <v>0</v>
      </c>
      <c r="AN58" s="30">
        <v>0</v>
      </c>
      <c r="AO58" s="30">
        <v>0</v>
      </c>
      <c r="AP58" s="31">
        <v>0</v>
      </c>
      <c r="AQ58" s="29">
        <v>0</v>
      </c>
      <c r="AR58" s="30">
        <v>0</v>
      </c>
      <c r="AS58" s="30">
        <v>0</v>
      </c>
      <c r="AT58" s="30">
        <v>0</v>
      </c>
      <c r="AU58" s="31">
        <v>0</v>
      </c>
      <c r="AV58" s="29">
        <v>3.6573736311753033</v>
      </c>
      <c r="AW58" s="30">
        <v>0.52340490638680004</v>
      </c>
      <c r="AX58" s="30">
        <v>0</v>
      </c>
      <c r="AY58" s="30">
        <v>0</v>
      </c>
      <c r="AZ58" s="31">
        <v>1.8447804372572998</v>
      </c>
      <c r="BA58" s="29">
        <v>0</v>
      </c>
      <c r="BB58" s="30">
        <v>0</v>
      </c>
      <c r="BC58" s="30">
        <v>0</v>
      </c>
      <c r="BD58" s="30">
        <v>0</v>
      </c>
      <c r="BE58" s="31">
        <v>0</v>
      </c>
      <c r="BF58" s="29">
        <v>0.69873528086389947</v>
      </c>
      <c r="BG58" s="30">
        <v>0</v>
      </c>
      <c r="BH58" s="30">
        <v>0</v>
      </c>
      <c r="BI58" s="30">
        <v>0</v>
      </c>
      <c r="BJ58" s="31">
        <v>0</v>
      </c>
      <c r="BK58" s="41">
        <f>SUM(C58:BJ58)</f>
        <v>7.9583079553572027</v>
      </c>
      <c r="BM58" s="50"/>
    </row>
    <row r="59" spans="1:65" ht="15.75" x14ac:dyDescent="0.25">
      <c r="A59" s="15"/>
      <c r="B59" s="19" t="s">
        <v>87</v>
      </c>
      <c r="C59" s="29">
        <f>SUM(C58)</f>
        <v>0</v>
      </c>
      <c r="D59" s="29">
        <f t="shared" ref="D59:BJ59" si="7">SUM(D58)</f>
        <v>0.25517843796770001</v>
      </c>
      <c r="E59" s="29">
        <f t="shared" si="7"/>
        <v>0</v>
      </c>
      <c r="F59" s="29">
        <f t="shared" si="7"/>
        <v>0</v>
      </c>
      <c r="G59" s="29">
        <f t="shared" si="7"/>
        <v>0</v>
      </c>
      <c r="H59" s="29">
        <f t="shared" si="7"/>
        <v>0.35221195012709994</v>
      </c>
      <c r="I59" s="29">
        <f t="shared" si="7"/>
        <v>2.4349322322499999E-2</v>
      </c>
      <c r="J59" s="29">
        <f t="shared" si="7"/>
        <v>0</v>
      </c>
      <c r="K59" s="29">
        <f t="shared" si="7"/>
        <v>0</v>
      </c>
      <c r="L59" s="29">
        <f t="shared" si="7"/>
        <v>0.48970586099979996</v>
      </c>
      <c r="M59" s="29">
        <f t="shared" si="7"/>
        <v>0</v>
      </c>
      <c r="N59" s="29">
        <f t="shared" si="7"/>
        <v>0</v>
      </c>
      <c r="O59" s="29">
        <f t="shared" si="7"/>
        <v>0</v>
      </c>
      <c r="P59" s="29">
        <f t="shared" si="7"/>
        <v>0</v>
      </c>
      <c r="Q59" s="29">
        <f t="shared" si="7"/>
        <v>0</v>
      </c>
      <c r="R59" s="29">
        <f t="shared" si="7"/>
        <v>0.1125681282568</v>
      </c>
      <c r="S59" s="29">
        <f t="shared" si="7"/>
        <v>0</v>
      </c>
      <c r="T59" s="29">
        <f t="shared" si="7"/>
        <v>0</v>
      </c>
      <c r="U59" s="29">
        <f t="shared" si="7"/>
        <v>0</v>
      </c>
      <c r="V59" s="29">
        <f t="shared" si="7"/>
        <v>0</v>
      </c>
      <c r="W59" s="29">
        <f t="shared" si="7"/>
        <v>0</v>
      </c>
      <c r="X59" s="29">
        <f t="shared" si="7"/>
        <v>0</v>
      </c>
      <c r="Y59" s="29">
        <f t="shared" si="7"/>
        <v>0</v>
      </c>
      <c r="Z59" s="29">
        <f t="shared" si="7"/>
        <v>0</v>
      </c>
      <c r="AA59" s="29">
        <f t="shared" si="7"/>
        <v>0</v>
      </c>
      <c r="AB59" s="29">
        <f t="shared" si="7"/>
        <v>0</v>
      </c>
      <c r="AC59" s="29">
        <f t="shared" si="7"/>
        <v>0</v>
      </c>
      <c r="AD59" s="29">
        <f t="shared" si="7"/>
        <v>0</v>
      </c>
      <c r="AE59" s="29">
        <f t="shared" si="7"/>
        <v>0</v>
      </c>
      <c r="AF59" s="29">
        <f t="shared" si="7"/>
        <v>0</v>
      </c>
      <c r="AG59" s="29">
        <f t="shared" si="7"/>
        <v>0</v>
      </c>
      <c r="AH59" s="29">
        <f t="shared" si="7"/>
        <v>0</v>
      </c>
      <c r="AI59" s="29">
        <f t="shared" si="7"/>
        <v>0</v>
      </c>
      <c r="AJ59" s="29">
        <f t="shared" si="7"/>
        <v>0</v>
      </c>
      <c r="AK59" s="29">
        <f t="shared" si="7"/>
        <v>0</v>
      </c>
      <c r="AL59" s="29">
        <f t="shared" si="7"/>
        <v>0</v>
      </c>
      <c r="AM59" s="29">
        <f t="shared" si="7"/>
        <v>0</v>
      </c>
      <c r="AN59" s="29">
        <f t="shared" si="7"/>
        <v>0</v>
      </c>
      <c r="AO59" s="29">
        <f t="shared" si="7"/>
        <v>0</v>
      </c>
      <c r="AP59" s="29">
        <f t="shared" si="7"/>
        <v>0</v>
      </c>
      <c r="AQ59" s="29">
        <f t="shared" si="7"/>
        <v>0</v>
      </c>
      <c r="AR59" s="29">
        <f t="shared" si="7"/>
        <v>0</v>
      </c>
      <c r="AS59" s="29">
        <f t="shared" si="7"/>
        <v>0</v>
      </c>
      <c r="AT59" s="29">
        <f t="shared" si="7"/>
        <v>0</v>
      </c>
      <c r="AU59" s="29">
        <f t="shared" si="7"/>
        <v>0</v>
      </c>
      <c r="AV59" s="29">
        <f t="shared" si="7"/>
        <v>3.6573736311753033</v>
      </c>
      <c r="AW59" s="29">
        <f t="shared" si="7"/>
        <v>0.52340490638680004</v>
      </c>
      <c r="AX59" s="29">
        <f t="shared" si="7"/>
        <v>0</v>
      </c>
      <c r="AY59" s="29">
        <f t="shared" si="7"/>
        <v>0</v>
      </c>
      <c r="AZ59" s="29">
        <f t="shared" si="7"/>
        <v>1.8447804372572998</v>
      </c>
      <c r="BA59" s="29">
        <f t="shared" si="7"/>
        <v>0</v>
      </c>
      <c r="BB59" s="29">
        <f t="shared" si="7"/>
        <v>0</v>
      </c>
      <c r="BC59" s="29">
        <f t="shared" si="7"/>
        <v>0</v>
      </c>
      <c r="BD59" s="29">
        <f t="shared" si="7"/>
        <v>0</v>
      </c>
      <c r="BE59" s="29">
        <f t="shared" si="7"/>
        <v>0</v>
      </c>
      <c r="BF59" s="29">
        <f t="shared" si="7"/>
        <v>0.69873528086389947</v>
      </c>
      <c r="BG59" s="29">
        <f t="shared" si="7"/>
        <v>0</v>
      </c>
      <c r="BH59" s="29">
        <f t="shared" si="7"/>
        <v>0</v>
      </c>
      <c r="BI59" s="29">
        <f t="shared" si="7"/>
        <v>0</v>
      </c>
      <c r="BJ59" s="29">
        <f t="shared" si="7"/>
        <v>0</v>
      </c>
      <c r="BK59" s="41">
        <f>SUM(C59:BJ59)</f>
        <v>7.9583079553572027</v>
      </c>
    </row>
    <row r="60" spans="1:65" ht="4.5" customHeight="1" x14ac:dyDescent="0.25">
      <c r="A60" s="15"/>
      <c r="B60" s="23"/>
      <c r="C60" s="58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60"/>
    </row>
    <row r="61" spans="1:65" ht="15.75" x14ac:dyDescent="0.25">
      <c r="A61" s="15"/>
      <c r="B61" s="24" t="s">
        <v>103</v>
      </c>
      <c r="C61" s="33">
        <f>+C27+C32+C39+C45+C53+C59</f>
        <v>0</v>
      </c>
      <c r="D61" s="33">
        <f t="shared" ref="D61:BJ61" si="8">+D27+D32+D39+D45+D53+D59</f>
        <v>96.435125340545397</v>
      </c>
      <c r="E61" s="33">
        <f t="shared" si="8"/>
        <v>0</v>
      </c>
      <c r="F61" s="33">
        <f t="shared" si="8"/>
        <v>0</v>
      </c>
      <c r="G61" s="33">
        <f t="shared" si="8"/>
        <v>0</v>
      </c>
      <c r="H61" s="33">
        <f t="shared" si="8"/>
        <v>113.34350889471814</v>
      </c>
      <c r="I61" s="33">
        <f t="shared" si="8"/>
        <v>226.95362434473861</v>
      </c>
      <c r="J61" s="33">
        <f t="shared" si="8"/>
        <v>7.2286664340967004</v>
      </c>
      <c r="K61" s="33">
        <f t="shared" si="8"/>
        <v>0</v>
      </c>
      <c r="L61" s="33">
        <f t="shared" si="8"/>
        <v>143.34787289328455</v>
      </c>
      <c r="M61" s="33">
        <f t="shared" si="8"/>
        <v>0</v>
      </c>
      <c r="N61" s="33">
        <f t="shared" si="8"/>
        <v>0</v>
      </c>
      <c r="O61" s="33">
        <f t="shared" si="8"/>
        <v>0</v>
      </c>
      <c r="P61" s="33">
        <f t="shared" si="8"/>
        <v>0</v>
      </c>
      <c r="Q61" s="33">
        <f t="shared" si="8"/>
        <v>0</v>
      </c>
      <c r="R61" s="33">
        <f t="shared" si="8"/>
        <v>30.069311919175199</v>
      </c>
      <c r="S61" s="33">
        <f t="shared" si="8"/>
        <v>6.9019439581933995</v>
      </c>
      <c r="T61" s="33">
        <f t="shared" si="8"/>
        <v>0</v>
      </c>
      <c r="U61" s="33">
        <f t="shared" si="8"/>
        <v>0</v>
      </c>
      <c r="V61" s="33">
        <f t="shared" si="8"/>
        <v>18.257580437126201</v>
      </c>
      <c r="W61" s="33">
        <f t="shared" si="8"/>
        <v>0</v>
      </c>
      <c r="X61" s="33">
        <f t="shared" si="8"/>
        <v>0</v>
      </c>
      <c r="Y61" s="33">
        <f t="shared" si="8"/>
        <v>0</v>
      </c>
      <c r="Z61" s="33">
        <f t="shared" si="8"/>
        <v>0</v>
      </c>
      <c r="AA61" s="33">
        <f t="shared" si="8"/>
        <v>0</v>
      </c>
      <c r="AB61" s="33">
        <f t="shared" si="8"/>
        <v>0.3469229769994</v>
      </c>
      <c r="AC61" s="33">
        <f t="shared" si="8"/>
        <v>0</v>
      </c>
      <c r="AD61" s="33">
        <f t="shared" si="8"/>
        <v>0</v>
      </c>
      <c r="AE61" s="33">
        <f t="shared" si="8"/>
        <v>0</v>
      </c>
      <c r="AF61" s="33">
        <f t="shared" si="8"/>
        <v>0.1174642661289</v>
      </c>
      <c r="AG61" s="33">
        <f t="shared" si="8"/>
        <v>0</v>
      </c>
      <c r="AH61" s="33">
        <f t="shared" si="8"/>
        <v>0</v>
      </c>
      <c r="AI61" s="33">
        <f t="shared" si="8"/>
        <v>0</v>
      </c>
      <c r="AJ61" s="33">
        <f t="shared" si="8"/>
        <v>0</v>
      </c>
      <c r="AK61" s="33">
        <f t="shared" si="8"/>
        <v>0</v>
      </c>
      <c r="AL61" s="33">
        <f t="shared" si="8"/>
        <v>0</v>
      </c>
      <c r="AM61" s="33">
        <f t="shared" si="8"/>
        <v>0</v>
      </c>
      <c r="AN61" s="33">
        <f t="shared" si="8"/>
        <v>0</v>
      </c>
      <c r="AO61" s="33">
        <f t="shared" si="8"/>
        <v>0</v>
      </c>
      <c r="AP61" s="33">
        <f t="shared" si="8"/>
        <v>0</v>
      </c>
      <c r="AQ61" s="33">
        <f t="shared" si="8"/>
        <v>0</v>
      </c>
      <c r="AR61" s="33">
        <f t="shared" si="8"/>
        <v>0</v>
      </c>
      <c r="AS61" s="33">
        <f t="shared" si="8"/>
        <v>0</v>
      </c>
      <c r="AT61" s="33">
        <f t="shared" si="8"/>
        <v>0</v>
      </c>
      <c r="AU61" s="33">
        <f t="shared" si="8"/>
        <v>0</v>
      </c>
      <c r="AV61" s="33">
        <f t="shared" si="8"/>
        <v>1592.4385648264754</v>
      </c>
      <c r="AW61" s="33">
        <f t="shared" si="8"/>
        <v>351.18121735418646</v>
      </c>
      <c r="AX61" s="33">
        <f t="shared" si="8"/>
        <v>0.76710820551580006</v>
      </c>
      <c r="AY61" s="33">
        <f t="shared" si="8"/>
        <v>13.4233386605483</v>
      </c>
      <c r="AZ61" s="33">
        <f t="shared" si="8"/>
        <v>1793.0381992163414</v>
      </c>
      <c r="BA61" s="33">
        <f t="shared" si="8"/>
        <v>0</v>
      </c>
      <c r="BB61" s="33">
        <f t="shared" si="8"/>
        <v>0</v>
      </c>
      <c r="BC61" s="33">
        <f t="shared" si="8"/>
        <v>0</v>
      </c>
      <c r="BD61" s="33">
        <f t="shared" si="8"/>
        <v>0</v>
      </c>
      <c r="BE61" s="33">
        <f t="shared" si="8"/>
        <v>0</v>
      </c>
      <c r="BF61" s="33">
        <f t="shared" si="8"/>
        <v>271.88767662356958</v>
      </c>
      <c r="BG61" s="33">
        <f t="shared" si="8"/>
        <v>28.591242188737201</v>
      </c>
      <c r="BH61" s="33">
        <f t="shared" si="8"/>
        <v>0</v>
      </c>
      <c r="BI61" s="33">
        <f t="shared" si="8"/>
        <v>0</v>
      </c>
      <c r="BJ61" s="33">
        <f t="shared" si="8"/>
        <v>102.66899432797581</v>
      </c>
      <c r="BK61" s="33">
        <f>SUM(C61:BJ61)</f>
        <v>4796.9983628683567</v>
      </c>
      <c r="BM61" s="52"/>
    </row>
    <row r="62" spans="1:65" ht="4.5" customHeight="1" x14ac:dyDescent="0.25">
      <c r="A62" s="15"/>
      <c r="B62" s="24"/>
      <c r="C62" s="63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5"/>
      <c r="BL62" s="42"/>
    </row>
    <row r="63" spans="1:65" ht="14.25" customHeight="1" x14ac:dyDescent="0.35">
      <c r="A63" s="15" t="s">
        <v>5</v>
      </c>
      <c r="B63" s="25" t="s">
        <v>26</v>
      </c>
      <c r="C63" s="63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5"/>
    </row>
    <row r="64" spans="1:65" ht="15.75" x14ac:dyDescent="0.25">
      <c r="A64" s="15"/>
      <c r="B64" s="20" t="s">
        <v>40</v>
      </c>
      <c r="C64" s="29">
        <v>0</v>
      </c>
      <c r="D64" s="30">
        <v>0</v>
      </c>
      <c r="E64" s="30">
        <v>0</v>
      </c>
      <c r="F64" s="30">
        <v>0</v>
      </c>
      <c r="G64" s="31">
        <v>0</v>
      </c>
      <c r="H64" s="29">
        <v>0</v>
      </c>
      <c r="I64" s="30">
        <v>0</v>
      </c>
      <c r="J64" s="30">
        <v>0</v>
      </c>
      <c r="K64" s="30">
        <v>0</v>
      </c>
      <c r="L64" s="31">
        <v>0</v>
      </c>
      <c r="M64" s="29">
        <v>0</v>
      </c>
      <c r="N64" s="30">
        <v>0</v>
      </c>
      <c r="O64" s="30">
        <v>0</v>
      </c>
      <c r="P64" s="30">
        <v>0</v>
      </c>
      <c r="Q64" s="31">
        <v>0</v>
      </c>
      <c r="R64" s="29">
        <v>0</v>
      </c>
      <c r="S64" s="30">
        <v>0</v>
      </c>
      <c r="T64" s="30">
        <v>0</v>
      </c>
      <c r="U64" s="30">
        <v>0</v>
      </c>
      <c r="V64" s="31">
        <v>0</v>
      </c>
      <c r="W64" s="29">
        <v>0</v>
      </c>
      <c r="X64" s="30">
        <v>0</v>
      </c>
      <c r="Y64" s="30">
        <v>0</v>
      </c>
      <c r="Z64" s="30">
        <v>0</v>
      </c>
      <c r="AA64" s="31">
        <v>0</v>
      </c>
      <c r="AB64" s="29">
        <v>0</v>
      </c>
      <c r="AC64" s="30">
        <v>0</v>
      </c>
      <c r="AD64" s="30">
        <v>0</v>
      </c>
      <c r="AE64" s="30">
        <v>0</v>
      </c>
      <c r="AF64" s="31">
        <v>0</v>
      </c>
      <c r="AG64" s="29">
        <v>0</v>
      </c>
      <c r="AH64" s="30">
        <v>0</v>
      </c>
      <c r="AI64" s="30">
        <v>0</v>
      </c>
      <c r="AJ64" s="30">
        <v>0</v>
      </c>
      <c r="AK64" s="31">
        <v>0</v>
      </c>
      <c r="AL64" s="29">
        <v>0</v>
      </c>
      <c r="AM64" s="30">
        <v>0</v>
      </c>
      <c r="AN64" s="30">
        <v>0</v>
      </c>
      <c r="AO64" s="30">
        <v>0</v>
      </c>
      <c r="AP64" s="31">
        <v>0</v>
      </c>
      <c r="AQ64" s="29">
        <v>0</v>
      </c>
      <c r="AR64" s="30">
        <v>0</v>
      </c>
      <c r="AS64" s="30">
        <v>0</v>
      </c>
      <c r="AT64" s="30">
        <v>0</v>
      </c>
      <c r="AU64" s="31">
        <v>0</v>
      </c>
      <c r="AV64" s="29">
        <v>0</v>
      </c>
      <c r="AW64" s="30">
        <v>0</v>
      </c>
      <c r="AX64" s="30">
        <v>0</v>
      </c>
      <c r="AY64" s="30">
        <v>0</v>
      </c>
      <c r="AZ64" s="31">
        <v>0</v>
      </c>
      <c r="BA64" s="29">
        <v>0</v>
      </c>
      <c r="BB64" s="30">
        <v>0</v>
      </c>
      <c r="BC64" s="30">
        <v>0</v>
      </c>
      <c r="BD64" s="30">
        <v>0</v>
      </c>
      <c r="BE64" s="31">
        <v>0</v>
      </c>
      <c r="BF64" s="29">
        <v>0</v>
      </c>
      <c r="BG64" s="30">
        <v>0</v>
      </c>
      <c r="BH64" s="30">
        <v>0</v>
      </c>
      <c r="BI64" s="30">
        <v>0</v>
      </c>
      <c r="BJ64" s="31">
        <v>0</v>
      </c>
      <c r="BK64" s="32">
        <v>0</v>
      </c>
    </row>
    <row r="65" spans="1:64" ht="16.5" thickBot="1" x14ac:dyDescent="0.3">
      <c r="A65" s="26"/>
      <c r="B65" s="19" t="s">
        <v>87</v>
      </c>
      <c r="C65" s="29">
        <v>0</v>
      </c>
      <c r="D65" s="30">
        <v>0</v>
      </c>
      <c r="E65" s="30">
        <v>0</v>
      </c>
      <c r="F65" s="30">
        <v>0</v>
      </c>
      <c r="G65" s="31">
        <v>0</v>
      </c>
      <c r="H65" s="29">
        <v>0</v>
      </c>
      <c r="I65" s="30">
        <v>0</v>
      </c>
      <c r="J65" s="30">
        <v>0</v>
      </c>
      <c r="K65" s="30">
        <v>0</v>
      </c>
      <c r="L65" s="31">
        <v>0</v>
      </c>
      <c r="M65" s="29">
        <v>0</v>
      </c>
      <c r="N65" s="30">
        <v>0</v>
      </c>
      <c r="O65" s="30">
        <v>0</v>
      </c>
      <c r="P65" s="30">
        <v>0</v>
      </c>
      <c r="Q65" s="31">
        <v>0</v>
      </c>
      <c r="R65" s="29">
        <v>0</v>
      </c>
      <c r="S65" s="30">
        <v>0</v>
      </c>
      <c r="T65" s="30">
        <v>0</v>
      </c>
      <c r="U65" s="30">
        <v>0</v>
      </c>
      <c r="V65" s="31">
        <v>0</v>
      </c>
      <c r="W65" s="29">
        <v>0</v>
      </c>
      <c r="X65" s="30">
        <v>0</v>
      </c>
      <c r="Y65" s="30">
        <v>0</v>
      </c>
      <c r="Z65" s="30">
        <v>0</v>
      </c>
      <c r="AA65" s="31">
        <v>0</v>
      </c>
      <c r="AB65" s="29">
        <v>0</v>
      </c>
      <c r="AC65" s="30">
        <v>0</v>
      </c>
      <c r="AD65" s="30">
        <v>0</v>
      </c>
      <c r="AE65" s="30">
        <v>0</v>
      </c>
      <c r="AF65" s="31">
        <v>0</v>
      </c>
      <c r="AG65" s="29">
        <v>0</v>
      </c>
      <c r="AH65" s="30">
        <v>0</v>
      </c>
      <c r="AI65" s="30">
        <v>0</v>
      </c>
      <c r="AJ65" s="30">
        <v>0</v>
      </c>
      <c r="AK65" s="31">
        <v>0</v>
      </c>
      <c r="AL65" s="29">
        <v>0</v>
      </c>
      <c r="AM65" s="30">
        <v>0</v>
      </c>
      <c r="AN65" s="30">
        <v>0</v>
      </c>
      <c r="AO65" s="30">
        <v>0</v>
      </c>
      <c r="AP65" s="31">
        <v>0</v>
      </c>
      <c r="AQ65" s="29">
        <v>0</v>
      </c>
      <c r="AR65" s="30">
        <v>0</v>
      </c>
      <c r="AS65" s="30">
        <v>0</v>
      </c>
      <c r="AT65" s="30">
        <v>0</v>
      </c>
      <c r="AU65" s="31">
        <v>0</v>
      </c>
      <c r="AV65" s="29">
        <v>0</v>
      </c>
      <c r="AW65" s="30">
        <v>0</v>
      </c>
      <c r="AX65" s="30">
        <v>0</v>
      </c>
      <c r="AY65" s="30">
        <v>0</v>
      </c>
      <c r="AZ65" s="31">
        <v>0</v>
      </c>
      <c r="BA65" s="29">
        <v>0</v>
      </c>
      <c r="BB65" s="30">
        <v>0</v>
      </c>
      <c r="BC65" s="30">
        <v>0</v>
      </c>
      <c r="BD65" s="30">
        <v>0</v>
      </c>
      <c r="BE65" s="31">
        <v>0</v>
      </c>
      <c r="BF65" s="29">
        <v>0</v>
      </c>
      <c r="BG65" s="30">
        <v>0</v>
      </c>
      <c r="BH65" s="30">
        <v>0</v>
      </c>
      <c r="BI65" s="30">
        <v>0</v>
      </c>
      <c r="BJ65" s="31">
        <v>0</v>
      </c>
      <c r="BK65" s="32">
        <v>0</v>
      </c>
      <c r="BL65" s="42"/>
    </row>
    <row r="66" spans="1:64" ht="6" customHeight="1" x14ac:dyDescent="0.25">
      <c r="A66" s="22"/>
      <c r="B66" s="27"/>
    </row>
    <row r="67" spans="1:64" ht="15.75" x14ac:dyDescent="0.25">
      <c r="A67" s="22"/>
      <c r="B67" s="22" t="s">
        <v>29</v>
      </c>
      <c r="L67" s="28" t="s">
        <v>41</v>
      </c>
    </row>
    <row r="68" spans="1:64" ht="15.75" x14ac:dyDescent="0.25">
      <c r="A68" s="22"/>
      <c r="B68" s="22" t="s">
        <v>30</v>
      </c>
      <c r="L68" s="22" t="s">
        <v>33</v>
      </c>
      <c r="BL68" s="42"/>
    </row>
    <row r="69" spans="1:64" ht="15.75" x14ac:dyDescent="0.25">
      <c r="L69" s="22" t="s">
        <v>34</v>
      </c>
    </row>
    <row r="70" spans="1:64" ht="15.75" x14ac:dyDescent="0.25">
      <c r="B70" s="22" t="s">
        <v>36</v>
      </c>
      <c r="L70" s="22" t="s">
        <v>102</v>
      </c>
    </row>
    <row r="71" spans="1:64" ht="15.75" x14ac:dyDescent="0.25">
      <c r="B71" s="22" t="s">
        <v>37</v>
      </c>
      <c r="L71" s="22" t="s">
        <v>104</v>
      </c>
    </row>
    <row r="72" spans="1:64" ht="15.75" x14ac:dyDescent="0.25">
      <c r="B72" s="22"/>
      <c r="L72" s="22" t="s">
        <v>35</v>
      </c>
    </row>
    <row r="80" spans="1:64" ht="15.75" x14ac:dyDescent="0.25">
      <c r="B80" s="22"/>
    </row>
  </sheetData>
  <mergeCells count="49"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C42:BK42"/>
    <mergeCell ref="C46:BK46"/>
    <mergeCell ref="C11:BK11"/>
    <mergeCell ref="C14:BK14"/>
    <mergeCell ref="C17:BK17"/>
    <mergeCell ref="C20:BK20"/>
    <mergeCell ref="C23:BK23"/>
    <mergeCell ref="C60:BK60"/>
    <mergeCell ref="A1:A5"/>
    <mergeCell ref="C43:BK43"/>
    <mergeCell ref="C62:BK62"/>
    <mergeCell ref="C63:BK63"/>
    <mergeCell ref="C47:BK47"/>
    <mergeCell ref="C48:BK48"/>
    <mergeCell ref="C51:BK51"/>
    <mergeCell ref="C55:BK55"/>
    <mergeCell ref="C56:BK56"/>
    <mergeCell ref="C29:BK29"/>
    <mergeCell ref="C57:BK57"/>
    <mergeCell ref="C30:BK30"/>
    <mergeCell ref="C28:BK28"/>
    <mergeCell ref="C33:BK33"/>
    <mergeCell ref="C41:BK41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topLeftCell="A10" workbookViewId="0">
      <selection activeCell="L41" sqref="L5:L41"/>
    </sheetView>
  </sheetViews>
  <sheetFormatPr defaultRowHeight="12.75" x14ac:dyDescent="0.2"/>
  <cols>
    <col min="1" max="1" width="2.28515625" customWidth="1"/>
    <col min="3" max="3" width="25.28515625" bestFit="1" customWidth="1"/>
    <col min="4" max="4" width="8.85546875" bestFit="1" customWidth="1"/>
    <col min="5" max="6" width="18.28515625" bestFit="1" customWidth="1"/>
    <col min="7" max="7" width="10" bestFit="1" customWidth="1"/>
    <col min="8" max="8" width="19.85546875" bestFit="1" customWidth="1"/>
    <col min="9" max="9" width="15.85546875" bestFit="1" customWidth="1"/>
    <col min="10" max="10" width="17" bestFit="1" customWidth="1"/>
    <col min="11" max="11" width="7.5703125" bestFit="1" customWidth="1"/>
    <col min="12" max="12" width="19.85546875" bestFit="1" customWidth="1"/>
    <col min="13" max="16384" width="9.140625" style="45"/>
  </cols>
  <sheetData>
    <row r="2" spans="2:12" x14ac:dyDescent="0.2">
      <c r="B2" s="88" t="s">
        <v>120</v>
      </c>
      <c r="C2" s="89"/>
      <c r="D2" s="89"/>
      <c r="E2" s="89"/>
      <c r="F2" s="89"/>
      <c r="G2" s="89"/>
      <c r="H2" s="89"/>
      <c r="I2" s="89"/>
      <c r="J2" s="89"/>
      <c r="K2" s="89"/>
      <c r="L2" s="90"/>
    </row>
    <row r="3" spans="2:12" x14ac:dyDescent="0.2">
      <c r="B3" s="88" t="s">
        <v>114</v>
      </c>
      <c r="C3" s="89"/>
      <c r="D3" s="89"/>
      <c r="E3" s="89"/>
      <c r="F3" s="89"/>
      <c r="G3" s="89"/>
      <c r="H3" s="89"/>
      <c r="I3" s="89"/>
      <c r="J3" s="89"/>
      <c r="K3" s="89"/>
      <c r="L3" s="90"/>
    </row>
    <row r="4" spans="2:12" ht="30" x14ac:dyDescent="0.2">
      <c r="B4" s="37" t="s">
        <v>79</v>
      </c>
      <c r="C4" s="9" t="s">
        <v>42</v>
      </c>
      <c r="D4" s="9" t="s">
        <v>91</v>
      </c>
      <c r="E4" s="9" t="s">
        <v>92</v>
      </c>
      <c r="F4" s="9" t="s">
        <v>7</v>
      </c>
      <c r="G4" s="9" t="s">
        <v>8</v>
      </c>
      <c r="H4" s="9" t="s">
        <v>23</v>
      </c>
      <c r="I4" s="9" t="s">
        <v>98</v>
      </c>
      <c r="J4" s="9" t="s">
        <v>99</v>
      </c>
      <c r="K4" s="9" t="s">
        <v>78</v>
      </c>
      <c r="L4" s="9" t="s">
        <v>100</v>
      </c>
    </row>
    <row r="5" spans="2:12" x14ac:dyDescent="0.2">
      <c r="B5" s="6">
        <v>1</v>
      </c>
      <c r="C5" s="7" t="s">
        <v>43</v>
      </c>
      <c r="D5" s="34">
        <v>0</v>
      </c>
      <c r="E5" s="34">
        <v>0</v>
      </c>
      <c r="F5" s="34">
        <v>8.9659206515499995E-2</v>
      </c>
      <c r="G5" s="34">
        <v>0</v>
      </c>
      <c r="H5" s="34">
        <v>0</v>
      </c>
      <c r="I5" s="34">
        <v>0</v>
      </c>
      <c r="J5" s="34">
        <v>0</v>
      </c>
      <c r="K5" s="35">
        <f>SUM(D5:J5)</f>
        <v>8.9659206515499995E-2</v>
      </c>
      <c r="L5" s="1">
        <v>0</v>
      </c>
    </row>
    <row r="6" spans="2:12" x14ac:dyDescent="0.2">
      <c r="B6" s="6">
        <v>2</v>
      </c>
      <c r="C6" s="8" t="s">
        <v>44</v>
      </c>
      <c r="D6" s="34">
        <v>0.2518611133218</v>
      </c>
      <c r="E6" s="34">
        <v>0.1415512571933</v>
      </c>
      <c r="F6" s="34">
        <v>10.305887343532694</v>
      </c>
      <c r="G6" s="34">
        <v>0</v>
      </c>
      <c r="H6" s="34">
        <v>5.0394473223999998E-3</v>
      </c>
      <c r="I6" s="34">
        <v>0</v>
      </c>
      <c r="J6" s="34">
        <v>0</v>
      </c>
      <c r="K6" s="35">
        <f t="shared" ref="K6:K41" si="0">SUM(D6:J6)</f>
        <v>10.704339161370193</v>
      </c>
      <c r="L6" s="1">
        <v>0</v>
      </c>
    </row>
    <row r="7" spans="2:12" x14ac:dyDescent="0.2">
      <c r="B7" s="6">
        <v>3</v>
      </c>
      <c r="C7" s="7" t="s">
        <v>45</v>
      </c>
      <c r="D7" s="34">
        <v>0</v>
      </c>
      <c r="E7" s="34">
        <v>0</v>
      </c>
      <c r="F7" s="34">
        <v>5.2085578967199994E-2</v>
      </c>
      <c r="G7" s="34">
        <v>0</v>
      </c>
      <c r="H7" s="34">
        <v>0</v>
      </c>
      <c r="I7" s="34">
        <v>0</v>
      </c>
      <c r="J7" s="34">
        <v>0</v>
      </c>
      <c r="K7" s="35">
        <f t="shared" si="0"/>
        <v>5.2085578967199994E-2</v>
      </c>
      <c r="L7" s="1">
        <v>0</v>
      </c>
    </row>
    <row r="8" spans="2:12" x14ac:dyDescent="0.2">
      <c r="B8" s="6">
        <v>4</v>
      </c>
      <c r="C8" s="8" t="s">
        <v>46</v>
      </c>
      <c r="D8" s="34">
        <v>0.14876765116099999</v>
      </c>
      <c r="E8" s="34">
        <v>0.1046445293546</v>
      </c>
      <c r="F8" s="34">
        <v>4.0010247565076993</v>
      </c>
      <c r="G8" s="34">
        <v>0</v>
      </c>
      <c r="H8" s="34">
        <v>6.1061764514999993E-3</v>
      </c>
      <c r="I8" s="34">
        <v>0</v>
      </c>
      <c r="J8" s="34">
        <v>0</v>
      </c>
      <c r="K8" s="35">
        <f t="shared" si="0"/>
        <v>4.2605431134747986</v>
      </c>
      <c r="L8" s="1">
        <v>0</v>
      </c>
    </row>
    <row r="9" spans="2:12" x14ac:dyDescent="0.2">
      <c r="B9" s="6">
        <v>5</v>
      </c>
      <c r="C9" s="8" t="s">
        <v>47</v>
      </c>
      <c r="D9" s="34">
        <v>0.21635538548350003</v>
      </c>
      <c r="E9" s="34">
        <v>1.6938377032099997E-2</v>
      </c>
      <c r="F9" s="34">
        <v>6.5603559062116021</v>
      </c>
      <c r="G9" s="34">
        <v>0</v>
      </c>
      <c r="H9" s="34">
        <v>2.8452868385000002E-3</v>
      </c>
      <c r="I9" s="34">
        <v>0</v>
      </c>
      <c r="J9" s="34">
        <v>0</v>
      </c>
      <c r="K9" s="35">
        <f t="shared" si="0"/>
        <v>6.7964949555657022</v>
      </c>
      <c r="L9" s="1">
        <v>0</v>
      </c>
    </row>
    <row r="10" spans="2:12" x14ac:dyDescent="0.2">
      <c r="B10" s="6">
        <v>6</v>
      </c>
      <c r="C10" s="8" t="s">
        <v>48</v>
      </c>
      <c r="D10" s="34">
        <v>8.1283539483400002E-2</v>
      </c>
      <c r="E10" s="34">
        <v>0.31122755593509999</v>
      </c>
      <c r="F10" s="34">
        <v>37.899965980854617</v>
      </c>
      <c r="G10" s="34">
        <v>0</v>
      </c>
      <c r="H10" s="34">
        <v>2.98777819352E-2</v>
      </c>
      <c r="I10" s="34">
        <v>0</v>
      </c>
      <c r="J10" s="34">
        <v>0</v>
      </c>
      <c r="K10" s="35">
        <f t="shared" si="0"/>
        <v>38.322354858208314</v>
      </c>
      <c r="L10" s="1">
        <v>0</v>
      </c>
    </row>
    <row r="11" spans="2:12" x14ac:dyDescent="0.2">
      <c r="B11" s="6">
        <v>7</v>
      </c>
      <c r="C11" s="8" t="s">
        <v>49</v>
      </c>
      <c r="D11" s="34">
        <v>7.5981664064200011E-2</v>
      </c>
      <c r="E11" s="34">
        <v>0.26629834232229999</v>
      </c>
      <c r="F11" s="34">
        <v>3.7515646784456997</v>
      </c>
      <c r="G11" s="34">
        <v>0</v>
      </c>
      <c r="H11" s="34">
        <v>7.2163240967000001E-3</v>
      </c>
      <c r="I11" s="34">
        <v>0</v>
      </c>
      <c r="J11" s="34">
        <v>0</v>
      </c>
      <c r="K11" s="35">
        <f t="shared" si="0"/>
        <v>4.1010610089288999</v>
      </c>
      <c r="L11" s="1">
        <v>0</v>
      </c>
    </row>
    <row r="12" spans="2:12" x14ac:dyDescent="0.2">
      <c r="B12" s="6">
        <v>8</v>
      </c>
      <c r="C12" s="7" t="s">
        <v>50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5">
        <f t="shared" si="0"/>
        <v>0</v>
      </c>
      <c r="L12" s="1">
        <v>0</v>
      </c>
    </row>
    <row r="13" spans="2:12" x14ac:dyDescent="0.2">
      <c r="B13" s="6">
        <v>9</v>
      </c>
      <c r="C13" s="7" t="s">
        <v>51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5">
        <f t="shared" si="0"/>
        <v>0</v>
      </c>
      <c r="L13" s="1">
        <v>0</v>
      </c>
    </row>
    <row r="14" spans="2:12" x14ac:dyDescent="0.2">
      <c r="B14" s="6">
        <v>10</v>
      </c>
      <c r="C14" s="8" t="s">
        <v>52</v>
      </c>
      <c r="D14" s="34">
        <v>0.26382279970919997</v>
      </c>
      <c r="E14" s="34">
        <v>0.13141910774149998</v>
      </c>
      <c r="F14" s="34">
        <v>18.944797233990798</v>
      </c>
      <c r="G14" s="34">
        <v>0</v>
      </c>
      <c r="H14" s="34">
        <v>3.60549779031E-2</v>
      </c>
      <c r="I14" s="34">
        <v>0</v>
      </c>
      <c r="J14" s="34">
        <v>0</v>
      </c>
      <c r="K14" s="35">
        <f t="shared" si="0"/>
        <v>19.376094119344597</v>
      </c>
      <c r="L14" s="1">
        <v>0</v>
      </c>
    </row>
    <row r="15" spans="2:12" x14ac:dyDescent="0.2">
      <c r="B15" s="6">
        <v>11</v>
      </c>
      <c r="C15" s="8" t="s">
        <v>53</v>
      </c>
      <c r="D15" s="34">
        <v>5.7935127798314987</v>
      </c>
      <c r="E15" s="34">
        <v>9.9271497955719017</v>
      </c>
      <c r="F15" s="34">
        <v>329.26378529601175</v>
      </c>
      <c r="G15" s="34">
        <v>0</v>
      </c>
      <c r="H15" s="34">
        <v>0.67002074235170028</v>
      </c>
      <c r="I15" s="34">
        <v>0</v>
      </c>
      <c r="J15" s="34">
        <v>0</v>
      </c>
      <c r="K15" s="35">
        <f t="shared" si="0"/>
        <v>345.65446861376688</v>
      </c>
      <c r="L15" s="1">
        <v>0</v>
      </c>
    </row>
    <row r="16" spans="2:12" x14ac:dyDescent="0.2">
      <c r="B16" s="6">
        <v>12</v>
      </c>
      <c r="C16" s="8" t="s">
        <v>54</v>
      </c>
      <c r="D16" s="34">
        <v>7.5166865163191989</v>
      </c>
      <c r="E16" s="34">
        <v>2.5629238920933011</v>
      </c>
      <c r="F16" s="34">
        <v>124.29279438219476</v>
      </c>
      <c r="G16" s="34">
        <v>0</v>
      </c>
      <c r="H16" s="34">
        <v>0.57835619503109992</v>
      </c>
      <c r="I16" s="34">
        <v>0</v>
      </c>
      <c r="J16" s="34">
        <v>0</v>
      </c>
      <c r="K16" s="35">
        <f t="shared" si="0"/>
        <v>134.95076098563834</v>
      </c>
      <c r="L16" s="1">
        <v>0</v>
      </c>
    </row>
    <row r="17" spans="2:12" x14ac:dyDescent="0.2">
      <c r="B17" s="6">
        <v>13</v>
      </c>
      <c r="C17" s="8" t="s">
        <v>55</v>
      </c>
      <c r="D17" s="34">
        <v>1.1934197354799999E-2</v>
      </c>
      <c r="E17" s="34">
        <v>5.1503800645000004E-3</v>
      </c>
      <c r="F17" s="34">
        <v>1.4297689185115996</v>
      </c>
      <c r="G17" s="34">
        <v>0</v>
      </c>
      <c r="H17" s="34">
        <v>2.5849723546999999E-3</v>
      </c>
      <c r="I17" s="34">
        <v>0</v>
      </c>
      <c r="J17" s="34">
        <v>0</v>
      </c>
      <c r="K17" s="35">
        <f t="shared" si="0"/>
        <v>1.4494384682855996</v>
      </c>
      <c r="L17" s="1">
        <v>0</v>
      </c>
    </row>
    <row r="18" spans="2:12" x14ac:dyDescent="0.2">
      <c r="B18" s="6">
        <v>14</v>
      </c>
      <c r="C18" s="8" t="s">
        <v>56</v>
      </c>
      <c r="D18" s="34">
        <v>2.8102188064000003E-3</v>
      </c>
      <c r="E18" s="34">
        <v>1.8036591645099999E-2</v>
      </c>
      <c r="F18" s="34">
        <v>1.1719262539317001</v>
      </c>
      <c r="G18" s="34">
        <v>0</v>
      </c>
      <c r="H18" s="34">
        <v>5.7986261290000007E-4</v>
      </c>
      <c r="I18" s="34">
        <v>0</v>
      </c>
      <c r="J18" s="34">
        <v>0</v>
      </c>
      <c r="K18" s="35">
        <f t="shared" si="0"/>
        <v>1.1933529269961003</v>
      </c>
      <c r="L18" s="1">
        <v>0</v>
      </c>
    </row>
    <row r="19" spans="2:12" x14ac:dyDescent="0.2">
      <c r="B19" s="6">
        <v>15</v>
      </c>
      <c r="C19" s="8" t="s">
        <v>57</v>
      </c>
      <c r="D19" s="34">
        <v>8.0873156741599977E-2</v>
      </c>
      <c r="E19" s="34">
        <v>0.18202079829009998</v>
      </c>
      <c r="F19" s="34">
        <v>10.399478040633696</v>
      </c>
      <c r="G19" s="34">
        <v>0</v>
      </c>
      <c r="H19" s="34">
        <v>1.3386709677000001E-3</v>
      </c>
      <c r="I19" s="34">
        <v>0</v>
      </c>
      <c r="J19" s="34">
        <v>0</v>
      </c>
      <c r="K19" s="35">
        <f t="shared" si="0"/>
        <v>10.663710666633095</v>
      </c>
      <c r="L19" s="1">
        <v>0</v>
      </c>
    </row>
    <row r="20" spans="2:12" x14ac:dyDescent="0.2">
      <c r="B20" s="6">
        <v>16</v>
      </c>
      <c r="C20" s="8" t="s">
        <v>58</v>
      </c>
      <c r="D20" s="34">
        <v>7.9757265869270997</v>
      </c>
      <c r="E20" s="34">
        <v>6.1366644573801006</v>
      </c>
      <c r="F20" s="34">
        <v>406.42001050198371</v>
      </c>
      <c r="G20" s="34">
        <v>0</v>
      </c>
      <c r="H20" s="34">
        <v>1.4300570845134997</v>
      </c>
      <c r="I20" s="34">
        <v>0</v>
      </c>
      <c r="J20" s="34">
        <v>0</v>
      </c>
      <c r="K20" s="35">
        <f t="shared" si="0"/>
        <v>421.96245863080441</v>
      </c>
      <c r="L20" s="1">
        <v>0</v>
      </c>
    </row>
    <row r="21" spans="2:12" x14ac:dyDescent="0.2">
      <c r="B21" s="6">
        <v>17</v>
      </c>
      <c r="C21" s="8" t="s">
        <v>59</v>
      </c>
      <c r="D21" s="34">
        <v>0.42294694451530002</v>
      </c>
      <c r="E21" s="34">
        <v>5.6316186935300001E-2</v>
      </c>
      <c r="F21" s="34">
        <v>14.710491332594996</v>
      </c>
      <c r="G21" s="34">
        <v>0</v>
      </c>
      <c r="H21" s="34">
        <v>2.7149793322200001E-2</v>
      </c>
      <c r="I21" s="34">
        <v>0</v>
      </c>
      <c r="J21" s="34">
        <v>0</v>
      </c>
      <c r="K21" s="35">
        <f t="shared" si="0"/>
        <v>15.216904257367796</v>
      </c>
      <c r="L21" s="1">
        <v>0</v>
      </c>
    </row>
    <row r="22" spans="2:12" x14ac:dyDescent="0.2">
      <c r="B22" s="6">
        <v>18</v>
      </c>
      <c r="C22" s="7" t="s">
        <v>60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5">
        <f t="shared" si="0"/>
        <v>0</v>
      </c>
      <c r="L22" s="1">
        <v>0</v>
      </c>
    </row>
    <row r="23" spans="2:12" x14ac:dyDescent="0.2">
      <c r="B23" s="6">
        <v>19</v>
      </c>
      <c r="C23" s="8" t="s">
        <v>61</v>
      </c>
      <c r="D23" s="34">
        <v>0.39468763045040001</v>
      </c>
      <c r="E23" s="34">
        <v>0.36459386029009999</v>
      </c>
      <c r="F23" s="34">
        <v>18.501076918852394</v>
      </c>
      <c r="G23" s="34">
        <v>0</v>
      </c>
      <c r="H23" s="34">
        <v>2.6255018064200001E-2</v>
      </c>
      <c r="I23" s="34">
        <v>0</v>
      </c>
      <c r="J23" s="34">
        <v>0</v>
      </c>
      <c r="K23" s="35">
        <f t="shared" si="0"/>
        <v>19.286613427657095</v>
      </c>
      <c r="L23" s="1">
        <v>0</v>
      </c>
    </row>
    <row r="24" spans="2:12" x14ac:dyDescent="0.2">
      <c r="B24" s="6">
        <v>20</v>
      </c>
      <c r="C24" s="8" t="s">
        <v>62</v>
      </c>
      <c r="D24" s="34">
        <v>124.56126279986714</v>
      </c>
      <c r="E24" s="34">
        <v>36.904371640795695</v>
      </c>
      <c r="F24" s="34">
        <v>2075.7050213647258</v>
      </c>
      <c r="G24" s="34">
        <v>0</v>
      </c>
      <c r="H24" s="34">
        <v>2.6934823617356014</v>
      </c>
      <c r="I24" s="34">
        <v>0</v>
      </c>
      <c r="J24" s="34">
        <v>0</v>
      </c>
      <c r="K24" s="35">
        <f t="shared" si="0"/>
        <v>2239.8641381671241</v>
      </c>
      <c r="L24" s="1">
        <v>0</v>
      </c>
    </row>
    <row r="25" spans="2:12" x14ac:dyDescent="0.2">
      <c r="B25" s="6">
        <v>21</v>
      </c>
      <c r="C25" s="7" t="s">
        <v>63</v>
      </c>
      <c r="D25" s="34">
        <v>0</v>
      </c>
      <c r="E25" s="34">
        <v>0</v>
      </c>
      <c r="F25" s="34">
        <v>0.1465641415152</v>
      </c>
      <c r="G25" s="34">
        <v>0</v>
      </c>
      <c r="H25" s="34">
        <v>0</v>
      </c>
      <c r="I25" s="34">
        <v>0</v>
      </c>
      <c r="J25" s="34">
        <v>0</v>
      </c>
      <c r="K25" s="35">
        <f t="shared" si="0"/>
        <v>0.1465641415152</v>
      </c>
      <c r="L25" s="1">
        <v>0</v>
      </c>
    </row>
    <row r="26" spans="2:12" x14ac:dyDescent="0.2">
      <c r="B26" s="6">
        <v>22</v>
      </c>
      <c r="C26" s="8" t="s">
        <v>64</v>
      </c>
      <c r="D26" s="34">
        <v>1.1578911387000001E-2</v>
      </c>
      <c r="E26" s="34">
        <v>8.2816046774000004E-3</v>
      </c>
      <c r="F26" s="34">
        <v>0.32763618906279995</v>
      </c>
      <c r="G26" s="34">
        <v>0</v>
      </c>
      <c r="H26" s="34">
        <v>0</v>
      </c>
      <c r="I26" s="34">
        <v>0</v>
      </c>
      <c r="J26" s="34">
        <v>0</v>
      </c>
      <c r="K26" s="35">
        <f t="shared" si="0"/>
        <v>0.34749670512719993</v>
      </c>
      <c r="L26" s="1">
        <v>0</v>
      </c>
    </row>
    <row r="27" spans="2:12" x14ac:dyDescent="0.2">
      <c r="B27" s="6">
        <v>23</v>
      </c>
      <c r="C27" s="7" t="s">
        <v>65</v>
      </c>
      <c r="D27" s="34">
        <v>0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5">
        <f t="shared" si="0"/>
        <v>0</v>
      </c>
      <c r="L27" s="1">
        <v>0</v>
      </c>
    </row>
    <row r="28" spans="2:12" x14ac:dyDescent="0.2">
      <c r="B28" s="6">
        <v>24</v>
      </c>
      <c r="C28" s="7" t="s">
        <v>66</v>
      </c>
      <c r="D28" s="34">
        <v>0</v>
      </c>
      <c r="E28" s="34">
        <v>0</v>
      </c>
      <c r="F28" s="34">
        <v>2.3685530193200001E-2</v>
      </c>
      <c r="G28" s="34">
        <v>0</v>
      </c>
      <c r="H28" s="34">
        <v>0</v>
      </c>
      <c r="I28" s="34">
        <v>0</v>
      </c>
      <c r="J28" s="34">
        <v>0</v>
      </c>
      <c r="K28" s="35">
        <f t="shared" si="0"/>
        <v>2.3685530193200001E-2</v>
      </c>
      <c r="L28" s="1">
        <v>0</v>
      </c>
    </row>
    <row r="29" spans="2:12" x14ac:dyDescent="0.2">
      <c r="B29" s="6">
        <v>25</v>
      </c>
      <c r="C29" s="8" t="s">
        <v>67</v>
      </c>
      <c r="D29" s="34">
        <v>11.827045334637898</v>
      </c>
      <c r="E29" s="34">
        <v>7.3776165631533965</v>
      </c>
      <c r="F29" s="34">
        <v>494.76469510341997</v>
      </c>
      <c r="G29" s="34">
        <v>0</v>
      </c>
      <c r="H29" s="34">
        <v>0.84287264386860006</v>
      </c>
      <c r="I29" s="34">
        <v>0</v>
      </c>
      <c r="J29" s="34">
        <v>0</v>
      </c>
      <c r="K29" s="35">
        <f t="shared" si="0"/>
        <v>514.81222964507992</v>
      </c>
      <c r="L29" s="1">
        <v>0</v>
      </c>
    </row>
    <row r="30" spans="2:12" x14ac:dyDescent="0.2">
      <c r="B30" s="6">
        <v>26</v>
      </c>
      <c r="C30" s="8" t="s">
        <v>68</v>
      </c>
      <c r="D30" s="34">
        <v>0.9475342157079002</v>
      </c>
      <c r="E30" s="34">
        <v>3.6808434698697998</v>
      </c>
      <c r="F30" s="34">
        <v>38.36118279650902</v>
      </c>
      <c r="G30" s="34">
        <v>0</v>
      </c>
      <c r="H30" s="34">
        <v>2.08349506125E-2</v>
      </c>
      <c r="I30" s="34">
        <v>0</v>
      </c>
      <c r="J30" s="34">
        <v>0</v>
      </c>
      <c r="K30" s="35">
        <f t="shared" si="0"/>
        <v>43.010395432699219</v>
      </c>
      <c r="L30" s="1">
        <v>0</v>
      </c>
    </row>
    <row r="31" spans="2:12" x14ac:dyDescent="0.2">
      <c r="B31" s="6">
        <v>27</v>
      </c>
      <c r="C31" s="8" t="s">
        <v>17</v>
      </c>
      <c r="D31" s="34">
        <v>0.32018450767669998</v>
      </c>
      <c r="E31" s="34">
        <v>0.79049993938670005</v>
      </c>
      <c r="F31" s="34">
        <v>35.324789461859901</v>
      </c>
      <c r="G31" s="34">
        <v>0</v>
      </c>
      <c r="H31" s="34">
        <v>6.0671386225300002E-2</v>
      </c>
      <c r="I31" s="34">
        <v>0</v>
      </c>
      <c r="J31" s="34">
        <v>0</v>
      </c>
      <c r="K31" s="35">
        <f t="shared" si="0"/>
        <v>36.496145295148601</v>
      </c>
      <c r="L31" s="1">
        <v>0</v>
      </c>
    </row>
    <row r="32" spans="2:12" x14ac:dyDescent="0.2">
      <c r="B32" s="6">
        <v>28</v>
      </c>
      <c r="C32" s="8" t="s">
        <v>69</v>
      </c>
      <c r="D32" s="34">
        <v>4.3824259580299993E-2</v>
      </c>
      <c r="E32" s="34">
        <v>3.4435002256999999E-3</v>
      </c>
      <c r="F32" s="34">
        <v>2.6378198210926</v>
      </c>
      <c r="G32" s="34">
        <v>0</v>
      </c>
      <c r="H32" s="34">
        <v>4.3939754830000003E-4</v>
      </c>
      <c r="I32" s="34">
        <v>0</v>
      </c>
      <c r="J32" s="34">
        <v>0</v>
      </c>
      <c r="K32" s="35">
        <f t="shared" si="0"/>
        <v>2.6855269784469002</v>
      </c>
      <c r="L32" s="1">
        <v>0</v>
      </c>
    </row>
    <row r="33" spans="1:12" x14ac:dyDescent="0.2">
      <c r="B33" s="6">
        <v>29</v>
      </c>
      <c r="C33" s="8" t="s">
        <v>70</v>
      </c>
      <c r="D33" s="34">
        <v>0.29874624883769996</v>
      </c>
      <c r="E33" s="34">
        <v>0.21781537525750003</v>
      </c>
      <c r="F33" s="34">
        <v>38.36245861023157</v>
      </c>
      <c r="G33" s="34">
        <v>0</v>
      </c>
      <c r="H33" s="34">
        <v>0.1145496690957</v>
      </c>
      <c r="I33" s="34">
        <v>0</v>
      </c>
      <c r="J33" s="34">
        <v>0</v>
      </c>
      <c r="K33" s="35">
        <f t="shared" si="0"/>
        <v>38.993569903422475</v>
      </c>
      <c r="L33" s="1">
        <v>0</v>
      </c>
    </row>
    <row r="34" spans="1:12" x14ac:dyDescent="0.2">
      <c r="B34" s="6">
        <v>30</v>
      </c>
      <c r="C34" s="8" t="s">
        <v>71</v>
      </c>
      <c r="D34" s="34">
        <v>1.8434670208039001</v>
      </c>
      <c r="E34" s="34">
        <v>3.0417008594807005</v>
      </c>
      <c r="F34" s="34">
        <v>89.679910606926896</v>
      </c>
      <c r="G34" s="34">
        <v>0</v>
      </c>
      <c r="H34" s="34">
        <v>0.12727797254750001</v>
      </c>
      <c r="I34" s="34">
        <v>0</v>
      </c>
      <c r="J34" s="34">
        <v>0</v>
      </c>
      <c r="K34" s="35">
        <f t="shared" si="0"/>
        <v>94.692356459758997</v>
      </c>
      <c r="L34" s="1">
        <v>0</v>
      </c>
    </row>
    <row r="35" spans="1:12" x14ac:dyDescent="0.2">
      <c r="B35" s="6">
        <v>31</v>
      </c>
      <c r="C35" s="7" t="s">
        <v>72</v>
      </c>
      <c r="D35" s="34">
        <v>0</v>
      </c>
      <c r="E35" s="34">
        <v>0</v>
      </c>
      <c r="F35" s="34">
        <v>8.8708453225300007E-2</v>
      </c>
      <c r="G35" s="34">
        <v>0</v>
      </c>
      <c r="H35" s="34">
        <v>0</v>
      </c>
      <c r="I35" s="34">
        <v>0</v>
      </c>
      <c r="J35" s="34">
        <v>0</v>
      </c>
      <c r="K35" s="35">
        <f t="shared" si="0"/>
        <v>8.8708453225300007E-2</v>
      </c>
      <c r="L35" s="1">
        <v>0</v>
      </c>
    </row>
    <row r="36" spans="1:12" x14ac:dyDescent="0.2">
      <c r="B36" s="6">
        <v>32</v>
      </c>
      <c r="C36" s="8" t="s">
        <v>73</v>
      </c>
      <c r="D36" s="34">
        <v>7.9739531453157992</v>
      </c>
      <c r="E36" s="34">
        <v>3.8857397999299019</v>
      </c>
      <c r="F36" s="34">
        <v>233.00841157270094</v>
      </c>
      <c r="G36" s="34">
        <v>0</v>
      </c>
      <c r="H36" s="34">
        <v>0.42443117709430006</v>
      </c>
      <c r="I36" s="34">
        <v>0</v>
      </c>
      <c r="J36" s="34">
        <v>0</v>
      </c>
      <c r="K36" s="35">
        <f t="shared" si="0"/>
        <v>245.29253569504095</v>
      </c>
      <c r="L36" s="1">
        <v>0</v>
      </c>
    </row>
    <row r="37" spans="1:12" x14ac:dyDescent="0.2">
      <c r="A37" s="45"/>
      <c r="B37" s="6">
        <v>33</v>
      </c>
      <c r="C37" s="43" t="s">
        <v>116</v>
      </c>
      <c r="D37" s="34">
        <v>7.2288005248654024</v>
      </c>
      <c r="E37" s="34">
        <v>2.3241120269004005</v>
      </c>
      <c r="F37" s="34">
        <v>141.42434015130848</v>
      </c>
      <c r="G37" s="34">
        <v>0</v>
      </c>
      <c r="H37" s="34">
        <v>0.3116442326106999</v>
      </c>
      <c r="I37" s="34">
        <v>0</v>
      </c>
      <c r="J37" s="34">
        <v>0</v>
      </c>
      <c r="K37" s="35">
        <f t="shared" si="0"/>
        <v>151.28889693568499</v>
      </c>
      <c r="L37" s="44">
        <v>0</v>
      </c>
    </row>
    <row r="38" spans="1:12" x14ac:dyDescent="0.2">
      <c r="B38" s="6">
        <v>34</v>
      </c>
      <c r="C38" s="8" t="s">
        <v>74</v>
      </c>
      <c r="D38" s="34">
        <v>5.3657640642999996E-3</v>
      </c>
      <c r="E38" s="34">
        <v>0</v>
      </c>
      <c r="F38" s="34">
        <v>0.23808535793419999</v>
      </c>
      <c r="G38" s="34">
        <v>0</v>
      </c>
      <c r="H38" s="34">
        <v>0</v>
      </c>
      <c r="I38" s="34">
        <v>0</v>
      </c>
      <c r="J38" s="34">
        <v>0</v>
      </c>
      <c r="K38" s="35">
        <f t="shared" si="0"/>
        <v>0.2434511219985</v>
      </c>
      <c r="L38" s="1">
        <v>0</v>
      </c>
    </row>
    <row r="39" spans="1:12" x14ac:dyDescent="0.2">
      <c r="B39" s="6">
        <v>35</v>
      </c>
      <c r="C39" s="8" t="s">
        <v>75</v>
      </c>
      <c r="D39" s="34">
        <v>3.4666826235100001</v>
      </c>
      <c r="E39" s="34">
        <v>7.2051663920251006</v>
      </c>
      <c r="F39" s="34">
        <v>231.66005924242916</v>
      </c>
      <c r="G39" s="34">
        <v>0</v>
      </c>
      <c r="H39" s="34">
        <v>0.30949555622259994</v>
      </c>
      <c r="I39" s="34">
        <v>0</v>
      </c>
      <c r="J39" s="34">
        <v>0</v>
      </c>
      <c r="K39" s="35">
        <f t="shared" si="0"/>
        <v>242.64140381418684</v>
      </c>
      <c r="L39" s="1">
        <v>0</v>
      </c>
    </row>
    <row r="40" spans="1:12" x14ac:dyDescent="0.2">
      <c r="B40" s="6">
        <v>36</v>
      </c>
      <c r="C40" s="8" t="s">
        <v>76</v>
      </c>
      <c r="D40" s="34">
        <v>7.6062661644900012E-2</v>
      </c>
      <c r="E40" s="34">
        <v>1.1472932258E-2</v>
      </c>
      <c r="F40" s="34">
        <v>3.2342463272518982</v>
      </c>
      <c r="G40" s="34">
        <v>0</v>
      </c>
      <c r="H40" s="34">
        <v>0</v>
      </c>
      <c r="I40" s="34">
        <v>0</v>
      </c>
      <c r="J40" s="34">
        <v>0</v>
      </c>
      <c r="K40" s="35">
        <f t="shared" si="0"/>
        <v>3.3217819211547983</v>
      </c>
      <c r="L40" s="1">
        <v>0</v>
      </c>
    </row>
    <row r="41" spans="1:12" x14ac:dyDescent="0.2">
      <c r="B41" s="6">
        <v>37</v>
      </c>
      <c r="C41" s="8" t="s">
        <v>77</v>
      </c>
      <c r="D41" s="34">
        <v>3.0651301169315994</v>
      </c>
      <c r="E41" s="34">
        <v>2.3806830431904</v>
      </c>
      <c r="F41" s="34">
        <v>143.29419725664306</v>
      </c>
      <c r="G41" s="34">
        <v>0</v>
      </c>
      <c r="H41" s="34">
        <v>0.22912627403070004</v>
      </c>
      <c r="I41" s="34">
        <v>0</v>
      </c>
      <c r="J41" s="34">
        <v>0</v>
      </c>
      <c r="K41" s="35">
        <f t="shared" si="0"/>
        <v>148.96913669079575</v>
      </c>
      <c r="L41" s="1">
        <v>0</v>
      </c>
    </row>
    <row r="42" spans="1:12" ht="15" x14ac:dyDescent="0.2">
      <c r="B42" s="9" t="s">
        <v>11</v>
      </c>
      <c r="C42" s="1"/>
      <c r="D42" s="36">
        <f>SUM(D5:D41)</f>
        <v>184.90688831899988</v>
      </c>
      <c r="E42" s="36">
        <f>SUM(E5:E41)</f>
        <v>88.056682279000015</v>
      </c>
      <c r="F42" s="36">
        <f>SUM(F5:F41)</f>
        <v>4516.0764843167708</v>
      </c>
      <c r="G42" s="36">
        <f t="shared" ref="G42:L42" si="1">SUM(G5:G41)</f>
        <v>0</v>
      </c>
      <c r="H42" s="36">
        <f t="shared" si="1"/>
        <v>7.9583079553572009</v>
      </c>
      <c r="I42" s="36">
        <f t="shared" si="1"/>
        <v>0</v>
      </c>
      <c r="J42" s="36">
        <f t="shared" si="1"/>
        <v>0</v>
      </c>
      <c r="K42" s="35">
        <f>SUM(K5:K41)</f>
        <v>4796.9983628701266</v>
      </c>
      <c r="L42" s="47">
        <f t="shared" si="1"/>
        <v>0</v>
      </c>
    </row>
    <row r="43" spans="1:12" x14ac:dyDescent="0.2">
      <c r="B43" t="s">
        <v>93</v>
      </c>
      <c r="K43" s="38"/>
    </row>
    <row r="44" spans="1:12" x14ac:dyDescent="0.2">
      <c r="F44" s="38"/>
      <c r="K44" s="38"/>
    </row>
    <row r="45" spans="1:12" x14ac:dyDescent="0.2">
      <c r="D45" s="38"/>
    </row>
    <row r="46" spans="1:12" x14ac:dyDescent="0.2">
      <c r="E46" s="38"/>
      <c r="F46" s="3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CS Trainee</cp:lastModifiedBy>
  <cp:lastPrinted>2014-03-24T10:58:12Z</cp:lastPrinted>
  <dcterms:created xsi:type="dcterms:W3CDTF">2014-01-06T04:43:23Z</dcterms:created>
  <dcterms:modified xsi:type="dcterms:W3CDTF">2016-08-09T10:45:54Z</dcterms:modified>
</cp:coreProperties>
</file>