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6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9440" windowHeight="12705" tabRatio="904" firstSheet="11" activeTab="13"/>
  </bookViews>
  <sheets>
    <sheet name="ELSS " sheetId="1" r:id="rId1"/>
    <sheet name="GROWTH" sheetId="2" r:id="rId2"/>
    <sheet name="INFRASTRUCTURE" sheetId="10" r:id="rId3"/>
    <sheet name="PSU EQUITY" sheetId="12" r:id="rId4"/>
    <sheet name="Banking and Fin Serv" sheetId="13" r:id="rId5"/>
    <sheet name="Equity Trigger Fund -SR I" sheetId="19" r:id="rId6"/>
    <sheet name="Hybrid Fund - Series I" sheetId="21" r:id="rId7"/>
    <sheet name="BALANCE" sheetId="3" r:id="rId8"/>
    <sheet name="MIP" sheetId="4" r:id="rId9"/>
    <sheet name="GILT" sheetId="5" r:id="rId10"/>
    <sheet name="INCOME" sheetId="6" r:id="rId11"/>
    <sheet name="LIQUID " sheetId="7" r:id="rId12"/>
    <sheet name="TREASURY " sheetId="8" r:id="rId13"/>
    <sheet name="PSU BOND" sheetId="9" r:id="rId14"/>
    <sheet name="SHORT TERM " sheetId="11" r:id="rId15"/>
    <sheet name="Dynamic Bond" sheetId="14" r:id="rId16"/>
    <sheet name="FMP- SR E" sheetId="15" r:id="rId17"/>
    <sheet name="FMP- SR J" sheetId="16" r:id="rId18"/>
    <sheet name="FMP- SR M" sheetId="17" r:id="rId19"/>
    <sheet name="FMP- SR N" sheetId="18" r:id="rId20"/>
    <sheet name="Credit Opportunities Fund" sheetId="20" r:id="rId21"/>
    <sheet name="Sheet1" sheetId="22" r:id="rId22"/>
  </sheets>
  <calcPr calcId="145621"/>
</workbook>
</file>

<file path=xl/calcChain.xml><?xml version="1.0" encoding="utf-8"?>
<calcChain xmlns="http://schemas.openxmlformats.org/spreadsheetml/2006/main">
  <c r="G27" i="21" l="1"/>
  <c r="F27" i="21"/>
  <c r="G23" i="21"/>
  <c r="F23" i="21"/>
  <c r="G20" i="21"/>
  <c r="F20" i="21"/>
  <c r="G11" i="21"/>
  <c r="F11" i="21"/>
  <c r="G30" i="20"/>
  <c r="F30" i="20"/>
  <c r="G26" i="20"/>
  <c r="F26" i="20"/>
  <c r="G23" i="20"/>
  <c r="F23" i="20"/>
  <c r="G13" i="20"/>
  <c r="G31" i="20" s="1"/>
  <c r="F13" i="20"/>
  <c r="G70" i="19"/>
  <c r="F70" i="19"/>
  <c r="G66" i="19"/>
  <c r="F66" i="19"/>
  <c r="G63" i="19"/>
  <c r="F63" i="19"/>
  <c r="F71" i="19" s="1"/>
  <c r="G20" i="18"/>
  <c r="F20" i="18"/>
  <c r="G16" i="18"/>
  <c r="F16" i="18"/>
  <c r="G13" i="18"/>
  <c r="F13" i="18"/>
  <c r="G20" i="17"/>
  <c r="F20" i="17"/>
  <c r="G16" i="17"/>
  <c r="F16" i="17"/>
  <c r="G13" i="17"/>
  <c r="F13" i="17"/>
  <c r="F21" i="17" s="1"/>
  <c r="G23" i="16"/>
  <c r="F23" i="16"/>
  <c r="G19" i="16"/>
  <c r="F19" i="16"/>
  <c r="G16" i="16"/>
  <c r="G24" i="16" s="1"/>
  <c r="F16" i="16"/>
  <c r="G22" i="15"/>
  <c r="F22" i="15"/>
  <c r="G18" i="15"/>
  <c r="F18" i="15"/>
  <c r="G15" i="15"/>
  <c r="F15" i="15"/>
  <c r="F23" i="15" s="1"/>
  <c r="G28" i="14"/>
  <c r="F28" i="14"/>
  <c r="G24" i="14"/>
  <c r="F24" i="14"/>
  <c r="G21" i="14"/>
  <c r="F21" i="14"/>
  <c r="G14" i="14"/>
  <c r="F14" i="14"/>
  <c r="F29" i="14" s="1"/>
  <c r="G34" i="13"/>
  <c r="F34" i="13"/>
  <c r="G30" i="13"/>
  <c r="F30" i="13"/>
  <c r="F35" i="13" s="1"/>
  <c r="G27" i="13"/>
  <c r="F27" i="13"/>
  <c r="G49" i="12"/>
  <c r="F49" i="12"/>
  <c r="G45" i="12"/>
  <c r="F45" i="12"/>
  <c r="G42" i="12"/>
  <c r="F42" i="12"/>
  <c r="G37" i="12"/>
  <c r="F37" i="12"/>
  <c r="F50" i="12" s="1"/>
  <c r="G35" i="11"/>
  <c r="F35" i="11"/>
  <c r="G31" i="11"/>
  <c r="F31" i="11"/>
  <c r="G28" i="11"/>
  <c r="F28" i="11"/>
  <c r="G15" i="11"/>
  <c r="F15" i="11"/>
  <c r="G10" i="11"/>
  <c r="G36" i="11" s="1"/>
  <c r="F10" i="11"/>
  <c r="F36" i="11" s="1"/>
  <c r="G68" i="10"/>
  <c r="F68" i="10"/>
  <c r="G64" i="10"/>
  <c r="F64" i="10"/>
  <c r="G61" i="10"/>
  <c r="F61" i="10"/>
  <c r="G56" i="10"/>
  <c r="G69" i="10" s="1"/>
  <c r="F56" i="10"/>
  <c r="F69" i="10" s="1"/>
  <c r="G34" i="9"/>
  <c r="F34" i="9"/>
  <c r="G30" i="9"/>
  <c r="F30" i="9"/>
  <c r="G27" i="9"/>
  <c r="F27" i="9"/>
  <c r="G17" i="9"/>
  <c r="F17" i="9"/>
  <c r="G12" i="9"/>
  <c r="F12" i="9"/>
  <c r="F35" i="9" s="1"/>
  <c r="G64" i="8"/>
  <c r="F64" i="8"/>
  <c r="G60" i="8"/>
  <c r="F60" i="8"/>
  <c r="G57" i="8"/>
  <c r="F57" i="8"/>
  <c r="G53" i="8"/>
  <c r="F53" i="8"/>
  <c r="G28" i="8"/>
  <c r="F28" i="8"/>
  <c r="G12" i="8"/>
  <c r="F12" i="8"/>
  <c r="F65" i="8" s="1"/>
  <c r="G46" i="7"/>
  <c r="F46" i="7"/>
  <c r="G42" i="7"/>
  <c r="F42" i="7"/>
  <c r="G39" i="7"/>
  <c r="F39" i="7"/>
  <c r="G33" i="7"/>
  <c r="F33" i="7"/>
  <c r="G18" i="7"/>
  <c r="F18" i="7"/>
  <c r="G30" i="6"/>
  <c r="F30" i="6"/>
  <c r="G26" i="6"/>
  <c r="F26" i="6"/>
  <c r="G23" i="6"/>
  <c r="F23" i="6"/>
  <c r="G14" i="6"/>
  <c r="F14" i="6"/>
  <c r="G22" i="5"/>
  <c r="F22" i="5"/>
  <c r="G18" i="5"/>
  <c r="F18" i="5"/>
  <c r="G15" i="5"/>
  <c r="F15" i="5"/>
  <c r="G74" i="4"/>
  <c r="F74" i="4"/>
  <c r="G70" i="4"/>
  <c r="F70" i="4"/>
  <c r="G67" i="4"/>
  <c r="F67" i="4"/>
  <c r="G57" i="4"/>
  <c r="F57" i="4"/>
  <c r="G51" i="4"/>
  <c r="F51" i="4"/>
  <c r="G86" i="3"/>
  <c r="F86" i="3"/>
  <c r="G82" i="3"/>
  <c r="F82" i="3"/>
  <c r="G79" i="3"/>
  <c r="F79" i="3"/>
  <c r="G64" i="3"/>
  <c r="F64" i="3"/>
  <c r="G58" i="3"/>
  <c r="F58" i="3"/>
  <c r="F87" i="3" s="1"/>
  <c r="G79" i="2"/>
  <c r="F79" i="2"/>
  <c r="G75" i="2"/>
  <c r="F75" i="2"/>
  <c r="G72" i="2"/>
  <c r="F72" i="2"/>
  <c r="G67" i="2"/>
  <c r="F67" i="2"/>
  <c r="G72" i="1"/>
  <c r="F72" i="1"/>
  <c r="G68" i="1"/>
  <c r="F68" i="1"/>
  <c r="G65" i="1"/>
  <c r="F65" i="1"/>
  <c r="G60" i="1"/>
  <c r="G73" i="1" s="1"/>
  <c r="F60" i="1"/>
  <c r="F28" i="21" l="1"/>
  <c r="G28" i="21"/>
  <c r="F31" i="20"/>
  <c r="G71" i="19"/>
  <c r="F21" i="18"/>
  <c r="G21" i="18"/>
  <c r="G21" i="17"/>
  <c r="F24" i="16"/>
  <c r="G23" i="15"/>
  <c r="G29" i="14"/>
  <c r="G35" i="13"/>
  <c r="G50" i="12"/>
  <c r="G35" i="9"/>
  <c r="G65" i="8"/>
  <c r="G47" i="7"/>
  <c r="F47" i="7"/>
  <c r="F31" i="6"/>
  <c r="G31" i="6"/>
  <c r="G23" i="5"/>
  <c r="F23" i="5"/>
  <c r="G80" i="2"/>
  <c r="F75" i="4"/>
  <c r="G75" i="4"/>
  <c r="G87" i="3"/>
  <c r="F80" i="2"/>
  <c r="F73" i="1"/>
</calcChain>
</file>

<file path=xl/sharedStrings.xml><?xml version="1.0" encoding="utf-8"?>
<sst xmlns="http://schemas.openxmlformats.org/spreadsheetml/2006/main" count="2391" uniqueCount="526">
  <si>
    <t>BARODA PIONEER ELSS96 FUND</t>
  </si>
  <si>
    <t xml:space="preserve">  </t>
  </si>
  <si>
    <t>Portfolio as on March 31, 2015</t>
  </si>
  <si>
    <t>Sr. No.</t>
  </si>
  <si>
    <t>Name of Instrument</t>
  </si>
  <si>
    <t>Rating / Industry</t>
  </si>
  <si>
    <t>Market value (Rs. In lakhs)</t>
  </si>
  <si>
    <t>% to Net Assets</t>
  </si>
  <si>
    <t>ISIN</t>
  </si>
  <si>
    <t>EQUITY &amp; EQUITY RELATED</t>
  </si>
  <si>
    <t>Listed / awaiting listing on the stock exchanges</t>
  </si>
  <si>
    <t>Hero MotoCorp Limited</t>
  </si>
  <si>
    <t>Auto</t>
  </si>
  <si>
    <t>INE158A01026</t>
  </si>
  <si>
    <t>HDFC Bank Limited</t>
  </si>
  <si>
    <t>Banks</t>
  </si>
  <si>
    <t>Sector / Rating</t>
  </si>
  <si>
    <t>Percent</t>
  </si>
  <si>
    <t>INE040A01026</t>
  </si>
  <si>
    <t>Tech Mahindra Limited</t>
  </si>
  <si>
    <t>Software</t>
  </si>
  <si>
    <t>INE669C01036</t>
  </si>
  <si>
    <t>Yes Bank Limited</t>
  </si>
  <si>
    <t>INE528G01019</t>
  </si>
  <si>
    <t>Axis Bank Limited</t>
  </si>
  <si>
    <t>Finance</t>
  </si>
  <si>
    <t>INE238A01034</t>
  </si>
  <si>
    <t>Alstom T&amp;D India Limited</t>
  </si>
  <si>
    <t>Industrial Capital Goods</t>
  </si>
  <si>
    <t>INE200A01026</t>
  </si>
  <si>
    <t>IndusInd Bank Limited</t>
  </si>
  <si>
    <t>Consumer Non Durables</t>
  </si>
  <si>
    <t>INE095A01012</t>
  </si>
  <si>
    <t>IDFC Limited</t>
  </si>
  <si>
    <t>INE043D01016</t>
  </si>
  <si>
    <t>ITC Limited</t>
  </si>
  <si>
    <t>Auto Ancillaries</t>
  </si>
  <si>
    <t>INE154A01025</t>
  </si>
  <si>
    <t>Oberoi Realty Limited</t>
  </si>
  <si>
    <t>Construction</t>
  </si>
  <si>
    <t>Industrial Products</t>
  </si>
  <si>
    <t>INE093I01010</t>
  </si>
  <si>
    <t>Eicher Motors Limited</t>
  </si>
  <si>
    <t>INE066A01013</t>
  </si>
  <si>
    <t>Maruti Suzuki India Limited</t>
  </si>
  <si>
    <t>Petroleum Products</t>
  </si>
  <si>
    <t>INE585B01010</t>
  </si>
  <si>
    <t>Arvind Limited</t>
  </si>
  <si>
    <t>Textile Products</t>
  </si>
  <si>
    <t>Chemicals</t>
  </si>
  <si>
    <t>INE034A01011</t>
  </si>
  <si>
    <t>Berger Paints (I) Limited</t>
  </si>
  <si>
    <t>INE463A01038</t>
  </si>
  <si>
    <t>Infosys Limited</t>
  </si>
  <si>
    <t>Construction Project</t>
  </si>
  <si>
    <t>INE009A01021</t>
  </si>
  <si>
    <t>Housing Development Finance Corporation Limited</t>
  </si>
  <si>
    <t>Oil</t>
  </si>
  <si>
    <t>INE001A01036</t>
  </si>
  <si>
    <t>Motherson Sumi Systems Limited</t>
  </si>
  <si>
    <t>Pharmaceuticals</t>
  </si>
  <si>
    <t>INE775A01035</t>
  </si>
  <si>
    <t>Hindustan Petroleum Corporation Limited</t>
  </si>
  <si>
    <t>Cement</t>
  </si>
  <si>
    <t>INE094A01015</t>
  </si>
  <si>
    <t>Marico Limited</t>
  </si>
  <si>
    <t>Gas</t>
  </si>
  <si>
    <t>INE196A01026</t>
  </si>
  <si>
    <t>ICICI Bank Limited</t>
  </si>
  <si>
    <t>Telecom -  Equipment &amp; Accessories</t>
  </si>
  <si>
    <t>INE090A01021</t>
  </si>
  <si>
    <t>Cummins India Limited</t>
  </si>
  <si>
    <t>Media &amp; Entertainment</t>
  </si>
  <si>
    <t>INE298A01020</t>
  </si>
  <si>
    <t>Tata Motors Limited</t>
  </si>
  <si>
    <t>IT Enabled Services</t>
  </si>
  <si>
    <t>INE155A01022</t>
  </si>
  <si>
    <t>WABCO India Limited</t>
  </si>
  <si>
    <t>Cash &amp; Equivalent</t>
  </si>
  <si>
    <t>INE342J01019</t>
  </si>
  <si>
    <t>FAG Bearings India Limited</t>
  </si>
  <si>
    <t>INE513A01014</t>
  </si>
  <si>
    <t>State Bank of India</t>
  </si>
  <si>
    <t>INE062A01020</t>
  </si>
  <si>
    <t>TD Power Systems Limited</t>
  </si>
  <si>
    <t>INE419M01019</t>
  </si>
  <si>
    <t>Sundram Fasteners Limited</t>
  </si>
  <si>
    <t>INE387A01021</t>
  </si>
  <si>
    <t>Larsen &amp; Toubro Limited</t>
  </si>
  <si>
    <t>INE018A01030</t>
  </si>
  <si>
    <t>Bank of Baroda</t>
  </si>
  <si>
    <t>INE028A01039</t>
  </si>
  <si>
    <t>Multi Commodity Exchange of India Limited</t>
  </si>
  <si>
    <t>INE745G01035</t>
  </si>
  <si>
    <t>Tata Chemicals Limited</t>
  </si>
  <si>
    <t>INE092A01019</t>
  </si>
  <si>
    <t>Alstom India Limited</t>
  </si>
  <si>
    <t>INE878A01011</t>
  </si>
  <si>
    <t>Wipro Limited</t>
  </si>
  <si>
    <t>INE075A01022</t>
  </si>
  <si>
    <t>Bajaj Finance Limited</t>
  </si>
  <si>
    <t>INE296A01016</t>
  </si>
  <si>
    <t>Oil &amp; Natural Gas Corporation Limited</t>
  </si>
  <si>
    <t>INE213A01029</t>
  </si>
  <si>
    <t>IRB Infrastructure Developers Limited</t>
  </si>
  <si>
    <t>INE821I01014</t>
  </si>
  <si>
    <t>Pidilite Industries Limited</t>
  </si>
  <si>
    <t>INE318A01026</t>
  </si>
  <si>
    <t>Karur Vysya Bank Limited</t>
  </si>
  <si>
    <t>INE036D01010</t>
  </si>
  <si>
    <t>Britannia Industries Limited</t>
  </si>
  <si>
    <t>INE216A01022</t>
  </si>
  <si>
    <t>JK Cement Limited</t>
  </si>
  <si>
    <t>INE823G01014</t>
  </si>
  <si>
    <t>CMC Limited</t>
  </si>
  <si>
    <t>INE314A01017</t>
  </si>
  <si>
    <t>Gujarat State Petronet Limited</t>
  </si>
  <si>
    <t>INE246F01010</t>
  </si>
  <si>
    <t>Astra Microwave Products Limited</t>
  </si>
  <si>
    <t>INE386C01029</t>
  </si>
  <si>
    <t>LIC Housing Finance Limited</t>
  </si>
  <si>
    <t>INE115A01026</t>
  </si>
  <si>
    <t>Cadila Healthcare Limited</t>
  </si>
  <si>
    <t>INE010B01019</t>
  </si>
  <si>
    <t>Oriental Bank of Commerce</t>
  </si>
  <si>
    <t>INE141A01014</t>
  </si>
  <si>
    <t>Castrol India Limited</t>
  </si>
  <si>
    <t>INE172A01027</t>
  </si>
  <si>
    <t>Sintex Industries Limited</t>
  </si>
  <si>
    <t>INE429C01035</t>
  </si>
  <si>
    <t>Dr. Reddy's Laboratories Limited</t>
  </si>
  <si>
    <t>INE089A01023</t>
  </si>
  <si>
    <t>V-Guard Industries Limited</t>
  </si>
  <si>
    <t>INE951I01019</t>
  </si>
  <si>
    <t>Persistent Systems Limited</t>
  </si>
  <si>
    <t>INE262H01013</t>
  </si>
  <si>
    <t>DSQ Software Limited *</t>
  </si>
  <si>
    <t>INE286A01017</t>
  </si>
  <si>
    <t>Total</t>
  </si>
  <si>
    <t>PREFERENCE SHARES</t>
  </si>
  <si>
    <t>Zee Entertainment Enterprises Limited - Preference shares</t>
  </si>
  <si>
    <t>INE256A04014</t>
  </si>
  <si>
    <t>MONEY MARKET INSTRUMENT</t>
  </si>
  <si>
    <t>CBLO / Reverse Repo Investments</t>
  </si>
  <si>
    <t>Cash &amp; Cash Equivalents</t>
  </si>
  <si>
    <t>Net Receivable/Payable</t>
  </si>
  <si>
    <t>Grand Total</t>
  </si>
  <si>
    <t>BARODA PIONEER GROWTH FUND</t>
  </si>
  <si>
    <t>Tata Consultancy Services Limited</t>
  </si>
  <si>
    <t>INE467B01029</t>
  </si>
  <si>
    <t>Divi's Laboratories Limited</t>
  </si>
  <si>
    <t>INE361B01024</t>
  </si>
  <si>
    <t>Amara Raja Batteries Limited</t>
  </si>
  <si>
    <t>INE885A01032</t>
  </si>
  <si>
    <t>Bosch Limited</t>
  </si>
  <si>
    <t>INE323A01026</t>
  </si>
  <si>
    <t>Telecom - Services</t>
  </si>
  <si>
    <t>Bharat Petroleum Corporation Limited</t>
  </si>
  <si>
    <t>Transportation</t>
  </si>
  <si>
    <t>INE029A01011</t>
  </si>
  <si>
    <t>Diversified Chemicals</t>
  </si>
  <si>
    <t>Health Care Facilities</t>
  </si>
  <si>
    <t>Kotak Mahindra Bank Limited</t>
  </si>
  <si>
    <t>Textiles - Synthetic</t>
  </si>
  <si>
    <t>INE237A01028</t>
  </si>
  <si>
    <t>UltraTech Cement Limited</t>
  </si>
  <si>
    <t>Retailing</t>
  </si>
  <si>
    <t>INE481G01011</t>
  </si>
  <si>
    <t>Environmental Services</t>
  </si>
  <si>
    <t>Reliance Industries Limited</t>
  </si>
  <si>
    <t>INE002A01018</t>
  </si>
  <si>
    <t>GlaxoSmithKline Consumer Healthcare Limited</t>
  </si>
  <si>
    <t>INE264A01014</t>
  </si>
  <si>
    <t>Carborundum Universal Limited</t>
  </si>
  <si>
    <t>INE120A01034</t>
  </si>
  <si>
    <t>HCL Technologies Limited</t>
  </si>
  <si>
    <t>INE860A01027</t>
  </si>
  <si>
    <t>D.B.Corp Limited</t>
  </si>
  <si>
    <t>INE950I01011</t>
  </si>
  <si>
    <t>Sun Pharmaceuticals Industries Limited</t>
  </si>
  <si>
    <t>INE044A01036</t>
  </si>
  <si>
    <t>Bharti Airtel Limited</t>
  </si>
  <si>
    <t>INE397D01024</t>
  </si>
  <si>
    <t>The Federal Bank Limited</t>
  </si>
  <si>
    <t>INE171A01029</t>
  </si>
  <si>
    <t>The Ramco Cements Limited</t>
  </si>
  <si>
    <t>INE331A01037</t>
  </si>
  <si>
    <t>Container Corporation of India Limited</t>
  </si>
  <si>
    <t>INE111A01017</t>
  </si>
  <si>
    <t>Shemaroo Entertainment Limited</t>
  </si>
  <si>
    <t>INE363M01019</t>
  </si>
  <si>
    <t>Kanal Fibres Limited *</t>
  </si>
  <si>
    <t>IDIA00037012</t>
  </si>
  <si>
    <t>Amex Carb&amp;Chem Limited *</t>
  </si>
  <si>
    <t>IDIA00037010</t>
  </si>
  <si>
    <t>Gowri Polymers Limited *</t>
  </si>
  <si>
    <t>IDIA00037006</t>
  </si>
  <si>
    <t>Soni Medicare Limited *</t>
  </si>
  <si>
    <t>IDIA00037008</t>
  </si>
  <si>
    <t>Accord Cotsyn Limited *</t>
  </si>
  <si>
    <t>IDIA00037009</t>
  </si>
  <si>
    <t>SIV Industries Limited *</t>
  </si>
  <si>
    <t>INE639A01017</t>
  </si>
  <si>
    <t>Royal Indutries Limited *</t>
  </si>
  <si>
    <t>IDIA00037011</t>
  </si>
  <si>
    <t>Western Paques (India) Limited *</t>
  </si>
  <si>
    <t>IDIA00037068</t>
  </si>
  <si>
    <t>BARODA PIONEER BALANCE FUND</t>
  </si>
  <si>
    <t>CRISIL AAA</t>
  </si>
  <si>
    <t>Bharat Electronics Limited</t>
  </si>
  <si>
    <t>INE263A01016</t>
  </si>
  <si>
    <t>Torrent Pharmaceuticals Limited</t>
  </si>
  <si>
    <t>INE685A01028</t>
  </si>
  <si>
    <t>Consumer Durables</t>
  </si>
  <si>
    <t>SOV</t>
  </si>
  <si>
    <t>CRISIL AA-</t>
  </si>
  <si>
    <t>Jk Lakshmi Cement Limited</t>
  </si>
  <si>
    <t>Pesticides</t>
  </si>
  <si>
    <t>INE786A01032</t>
  </si>
  <si>
    <t>Whirlpool of India Limited</t>
  </si>
  <si>
    <t>INE716A01013</t>
  </si>
  <si>
    <t>Ashok Leyland Limited</t>
  </si>
  <si>
    <t>INE208A01029</t>
  </si>
  <si>
    <t>Alembic Pharmaceuticals Limited</t>
  </si>
  <si>
    <t>Engineering Services</t>
  </si>
  <si>
    <t>INE901L01018</t>
  </si>
  <si>
    <t>CRISIL AA</t>
  </si>
  <si>
    <t>Dabur India Limited</t>
  </si>
  <si>
    <t>CARE AA</t>
  </si>
  <si>
    <t>INE016A01026</t>
  </si>
  <si>
    <t>Solar Industries India Limited</t>
  </si>
  <si>
    <t>INE343H01011</t>
  </si>
  <si>
    <t>Bayer Cropscience Limited</t>
  </si>
  <si>
    <t>INE462A01022</t>
  </si>
  <si>
    <t>VA Tech Wabag Limited</t>
  </si>
  <si>
    <t>INE956G01038</t>
  </si>
  <si>
    <t>Blue Star Limited</t>
  </si>
  <si>
    <t>INE472A01039</t>
  </si>
  <si>
    <t>Bajaj Corp Limited</t>
  </si>
  <si>
    <t>INE933K01021</t>
  </si>
  <si>
    <t>Essel Propack Limited</t>
  </si>
  <si>
    <t>INE255A01020</t>
  </si>
  <si>
    <t>KPIT Technologies Limited</t>
  </si>
  <si>
    <t>INE836A01035</t>
  </si>
  <si>
    <t>CENTRAL GOVERNMENT SECURITIES</t>
  </si>
  <si>
    <t>8.24% CGL 2027</t>
  </si>
  <si>
    <t>IN0020060078</t>
  </si>
  <si>
    <t>8.60% CGL 2028</t>
  </si>
  <si>
    <t>IN0020140011</t>
  </si>
  <si>
    <t>8.28% CGL 2027</t>
  </si>
  <si>
    <t>IN0020070069</t>
  </si>
  <si>
    <t>BONDS &amp; NCDs</t>
  </si>
  <si>
    <t>INE043D07HG5</t>
  </si>
  <si>
    <t>Nabha Power Limited</t>
  </si>
  <si>
    <t>INE445L08029</t>
  </si>
  <si>
    <t>Power Grid Corporation of India Limited</t>
  </si>
  <si>
    <t>INE752E07GI7</t>
  </si>
  <si>
    <t>INE752E07LA4</t>
  </si>
  <si>
    <t>India Infoline Housing Finance Limited</t>
  </si>
  <si>
    <t>INE477L07040</t>
  </si>
  <si>
    <t>IDIA00133070</t>
  </si>
  <si>
    <t>Power Finance Corporation Limited</t>
  </si>
  <si>
    <t>INE134E08DZ7</t>
  </si>
  <si>
    <t>INE445L08110</t>
  </si>
  <si>
    <t>Rural Electrification Corporation Limited</t>
  </si>
  <si>
    <t>INE020B07HW4</t>
  </si>
  <si>
    <t>INE481G07117</t>
  </si>
  <si>
    <t>JSW Steel Limited</t>
  </si>
  <si>
    <t>INE019A07399</t>
  </si>
  <si>
    <t>BARODA PIONEER MIP FUND</t>
  </si>
  <si>
    <t>ICRA AA</t>
  </si>
  <si>
    <t>Lupin Limited</t>
  </si>
  <si>
    <t>INE326A01037</t>
  </si>
  <si>
    <t>City Union Bank Limited</t>
  </si>
  <si>
    <t>INE491A01021</t>
  </si>
  <si>
    <t>Fertilisers</t>
  </si>
  <si>
    <t>Gujarat State Fertilizers &amp; Chemicals Limited</t>
  </si>
  <si>
    <t>INE026A01025</t>
  </si>
  <si>
    <t>Max India Limited</t>
  </si>
  <si>
    <t>INE180A01020</t>
  </si>
  <si>
    <t>9.47% SDL 2024</t>
  </si>
  <si>
    <t>IN3120130197</t>
  </si>
  <si>
    <t>INE019A07332</t>
  </si>
  <si>
    <t>India Infoline Finance Limited</t>
  </si>
  <si>
    <t>INE866I07701</t>
  </si>
  <si>
    <t>INE020B07JB4</t>
  </si>
  <si>
    <t>BARODA PIONEER GILT FUND</t>
  </si>
  <si>
    <t>8.33% CGL 2026</t>
  </si>
  <si>
    <t>IN0020120039</t>
  </si>
  <si>
    <t>9.39% SDL 2023</t>
  </si>
  <si>
    <t>IN1920130052</t>
  </si>
  <si>
    <t>8.83% CGL 2023</t>
  </si>
  <si>
    <t>IN0020130061</t>
  </si>
  <si>
    <t>BARODA PIONEER INCOME FUND</t>
  </si>
  <si>
    <t>9.35% SDL 2024</t>
  </si>
  <si>
    <t>IN2220130172</t>
  </si>
  <si>
    <t>8.58% SDL 2023</t>
  </si>
  <si>
    <t>IN1520120131</t>
  </si>
  <si>
    <t>IDBI Bank Limited</t>
  </si>
  <si>
    <t>INE008A08U84</t>
  </si>
  <si>
    <t>INE477L08014</t>
  </si>
  <si>
    <t>Vijaya Bank</t>
  </si>
  <si>
    <t>INE705A08060</t>
  </si>
  <si>
    <t>INE866I08196</t>
  </si>
  <si>
    <t>INE477L07123</t>
  </si>
  <si>
    <t>BARODA PIONEER LIQUID FUND</t>
  </si>
  <si>
    <t>Certificate of Deposit**</t>
  </si>
  <si>
    <t>CRISIL A1+</t>
  </si>
  <si>
    <t>INE141A16TS4</t>
  </si>
  <si>
    <t>Syndicate Bank</t>
  </si>
  <si>
    <t>INE667A16FB3</t>
  </si>
  <si>
    <t>The South Indian Bank Limited</t>
  </si>
  <si>
    <t>INE683A16FE4</t>
  </si>
  <si>
    <t>Bank of India</t>
  </si>
  <si>
    <t>Unrated</t>
  </si>
  <si>
    <t>INE084A16BK1</t>
  </si>
  <si>
    <t>Tamilnad Mercantile Bank Limited</t>
  </si>
  <si>
    <t>CARE A1+</t>
  </si>
  <si>
    <t>INE668A16873</t>
  </si>
  <si>
    <t>Corporation Bank</t>
  </si>
  <si>
    <t>ICRA A1+</t>
  </si>
  <si>
    <t>INE112A16HS0</t>
  </si>
  <si>
    <t>Bank of Maharashtra</t>
  </si>
  <si>
    <t>IND A1+</t>
  </si>
  <si>
    <t>INE457A16GC5</t>
  </si>
  <si>
    <t>Canara Bank</t>
  </si>
  <si>
    <t>INE476A16NP3</t>
  </si>
  <si>
    <t>INE036D16GC1</t>
  </si>
  <si>
    <t>Commercial Paper**</t>
  </si>
  <si>
    <t>Reliance Home Finance Limited</t>
  </si>
  <si>
    <t>INE217K14444</t>
  </si>
  <si>
    <t>IIFL Realty Limited</t>
  </si>
  <si>
    <t>INE487L14078</t>
  </si>
  <si>
    <t>Simplex Infrastructures Limited</t>
  </si>
  <si>
    <t>INE059B14FB6</t>
  </si>
  <si>
    <t>Edelweiss Financial Services Limited</t>
  </si>
  <si>
    <t>INE532F14RV6</t>
  </si>
  <si>
    <t>INE532F14SD2</t>
  </si>
  <si>
    <t>Bilt Graphic Paper Products Limited</t>
  </si>
  <si>
    <t>INE161J14628</t>
  </si>
  <si>
    <t>Edelweiss Commodities Services Limited</t>
  </si>
  <si>
    <t>INE657N14AT5</t>
  </si>
  <si>
    <t>INE532F14SG5</t>
  </si>
  <si>
    <t>INE161J14677</t>
  </si>
  <si>
    <t>Jindal Steel &amp; Power Limited</t>
  </si>
  <si>
    <t>INE749A14DI4</t>
  </si>
  <si>
    <t>Indiabulls Infrastructure Credit Limited</t>
  </si>
  <si>
    <t>INE244L14453</t>
  </si>
  <si>
    <t>Indiabulls Finance Company Private Limited</t>
  </si>
  <si>
    <t>INE363P14049</t>
  </si>
  <si>
    <t>Fixed Deposit</t>
  </si>
  <si>
    <t>Indusind Bank Limited</t>
  </si>
  <si>
    <t>IDIA00132073</t>
  </si>
  <si>
    <t>IDIA00131903</t>
  </si>
  <si>
    <t>IDIA00132720</t>
  </si>
  <si>
    <t>BARODA PIONEER TREASURY ADVANTAGE FUND</t>
  </si>
  <si>
    <t>Andhra Bank</t>
  </si>
  <si>
    <t>INE434A16KY0</t>
  </si>
  <si>
    <t>INE008A16YA3</t>
  </si>
  <si>
    <t>INE476A16QG5</t>
  </si>
  <si>
    <t>CRISIL A</t>
  </si>
  <si>
    <t>ICRA A1</t>
  </si>
  <si>
    <t>INE657N14AS7</t>
  </si>
  <si>
    <t>INE161J14594</t>
  </si>
  <si>
    <t>S.D. Corporation Private Limited</t>
  </si>
  <si>
    <t>INE660N14332</t>
  </si>
  <si>
    <t>Peninsula Land Limited</t>
  </si>
  <si>
    <t>INE138A14096</t>
  </si>
  <si>
    <t>Afcons Infrastructure Limited</t>
  </si>
  <si>
    <t>CARE AAA</t>
  </si>
  <si>
    <t>INE101I14972</t>
  </si>
  <si>
    <t>INE101I14964</t>
  </si>
  <si>
    <t>INE001A14MD2</t>
  </si>
  <si>
    <t>INE001A14ME0</t>
  </si>
  <si>
    <t>Small Industries Development Bank of India</t>
  </si>
  <si>
    <t>INE556F14AR9</t>
  </si>
  <si>
    <t>IDIA00133069</t>
  </si>
  <si>
    <t>Aspire Home Finance Corporation Limited</t>
  </si>
  <si>
    <t>INE658R07018</t>
  </si>
  <si>
    <t>IDIA00133076</t>
  </si>
  <si>
    <t>INE020B07II1</t>
  </si>
  <si>
    <t>INE134E08ED2</t>
  </si>
  <si>
    <t>INE866I07578</t>
  </si>
  <si>
    <t>INE445L08045</t>
  </si>
  <si>
    <t>INE020B07HY0</t>
  </si>
  <si>
    <t>INE020B08658</t>
  </si>
  <si>
    <t>INE134E08FC1</t>
  </si>
  <si>
    <t>Cholamandalam Investment and Finance Company Limited</t>
  </si>
  <si>
    <t>INE121A07GE2</t>
  </si>
  <si>
    <t>NHPC Limited</t>
  </si>
  <si>
    <t>INE848E07195</t>
  </si>
  <si>
    <t>Steel Authority of India Limited</t>
  </si>
  <si>
    <t>INE114A07877</t>
  </si>
  <si>
    <t>Hdb Financial Services Limited</t>
  </si>
  <si>
    <t>INE756I07522</t>
  </si>
  <si>
    <t>The Jammu &amp; Kashmir Bank Limited</t>
  </si>
  <si>
    <t>IDIA00133122</t>
  </si>
  <si>
    <t>BARODA PIONEER PSU BOND FUND</t>
  </si>
  <si>
    <t>8.60% SDL 2023</t>
  </si>
  <si>
    <t>IN2020120092</t>
  </si>
  <si>
    <t>INE134E08FK4</t>
  </si>
  <si>
    <t>BARODA PIONEER INFRASTRUCTURE FUND</t>
  </si>
  <si>
    <t>INE059B01024</t>
  </si>
  <si>
    <t>Power</t>
  </si>
  <si>
    <t>INE752E01010</t>
  </si>
  <si>
    <t>NCC Limited</t>
  </si>
  <si>
    <t>INE868B01028</t>
  </si>
  <si>
    <t>NTPC Limited</t>
  </si>
  <si>
    <t>INE733E01010</t>
  </si>
  <si>
    <t>Idea Cellular Limited</t>
  </si>
  <si>
    <t>INE669E01016</t>
  </si>
  <si>
    <t>Adani Ports and Special Economic Zone Limited</t>
  </si>
  <si>
    <t>INE742F01042</t>
  </si>
  <si>
    <t>Gateway Distriparks Limited</t>
  </si>
  <si>
    <t>INE852F01015</t>
  </si>
  <si>
    <t>Astral Poly Technik Limited</t>
  </si>
  <si>
    <t>INE006I01046</t>
  </si>
  <si>
    <t>Tata Power Company Limited</t>
  </si>
  <si>
    <t>INE245A01021</t>
  </si>
  <si>
    <t>SKS Microfinance Limited</t>
  </si>
  <si>
    <t>INE180K01011</t>
  </si>
  <si>
    <t>Indraprastha Gas Limited</t>
  </si>
  <si>
    <t>INE203G01019</t>
  </si>
  <si>
    <t>BEML Limited</t>
  </si>
  <si>
    <t>INE258A01016</t>
  </si>
  <si>
    <t>Ingersoll Rand (India) Limited</t>
  </si>
  <si>
    <t>INE177A01018</t>
  </si>
  <si>
    <t>Gujarat Gas Company Limited</t>
  </si>
  <si>
    <t>INE374A01029</t>
  </si>
  <si>
    <t>Torrent Power Limited</t>
  </si>
  <si>
    <t>INE813H01021</t>
  </si>
  <si>
    <t>PTC India Limited</t>
  </si>
  <si>
    <t>INE877F01012</t>
  </si>
  <si>
    <t>Bharat Heavy Electricals Limited</t>
  </si>
  <si>
    <t>INE257A01026</t>
  </si>
  <si>
    <t>Havells India Limited</t>
  </si>
  <si>
    <t>INE176B01034</t>
  </si>
  <si>
    <t>Mangalore Refinery and Petrochemicals Limited</t>
  </si>
  <si>
    <t>INE103A01014</t>
  </si>
  <si>
    <t>Honeywell Automation India Limited</t>
  </si>
  <si>
    <t>INE671A01010</t>
  </si>
  <si>
    <t>INE733E07JP6</t>
  </si>
  <si>
    <t>BARODA PIONEER SHORT TERM BOND FUND</t>
  </si>
  <si>
    <t>Indiabulls Housing Finance Limited</t>
  </si>
  <si>
    <t>INE148I07AW3</t>
  </si>
  <si>
    <t>BARODA PIONEER PSU EQUITY FUND</t>
  </si>
  <si>
    <t>Coal India Limited</t>
  </si>
  <si>
    <t>Minerals/Mining</t>
  </si>
  <si>
    <t>INE522F01014</t>
  </si>
  <si>
    <t>Oil India Limited</t>
  </si>
  <si>
    <t>INE274J01014</t>
  </si>
  <si>
    <t>Indian Oil Corporation Limited</t>
  </si>
  <si>
    <t>INE242A01010</t>
  </si>
  <si>
    <t>Gujarat Mineral Development Corporation Limited</t>
  </si>
  <si>
    <t>Non - Ferrous Metals</t>
  </si>
  <si>
    <t>INE131A01031</t>
  </si>
  <si>
    <t>Union Bank of India</t>
  </si>
  <si>
    <t>INE692A01016</t>
  </si>
  <si>
    <t>INE020B01018</t>
  </si>
  <si>
    <t>MOIL Limited</t>
  </si>
  <si>
    <t>INE490G01020</t>
  </si>
  <si>
    <t>INE168A01041</t>
  </si>
  <si>
    <t>Punjab National Bank</t>
  </si>
  <si>
    <t>INE160A01022</t>
  </si>
  <si>
    <t>National Aluminium Company Limited</t>
  </si>
  <si>
    <t>INE139A01034</t>
  </si>
  <si>
    <t>Engineers India Limited</t>
  </si>
  <si>
    <t>INE510A01028</t>
  </si>
  <si>
    <t>NMDC Limited</t>
  </si>
  <si>
    <t>INE584A01023</t>
  </si>
  <si>
    <t>Dredging Corporation of India Limited</t>
  </si>
  <si>
    <t>INE506A01018</t>
  </si>
  <si>
    <t>Shipping Corporation Of India Limited</t>
  </si>
  <si>
    <t>INE109A01011</t>
  </si>
  <si>
    <t>Baroda Pioneer Banking and Fin Serv Fund</t>
  </si>
  <si>
    <t>INE683A01023</t>
  </si>
  <si>
    <t>Sundaram Finance Limited</t>
  </si>
  <si>
    <t>INE660A01013</t>
  </si>
  <si>
    <t>Baroda Pioneer Dynamic Bond Fund</t>
  </si>
  <si>
    <t>9.72% SDL 2023</t>
  </si>
  <si>
    <t>IN2820130085</t>
  </si>
  <si>
    <t>Baroda Pioneer FMP - Series E</t>
  </si>
  <si>
    <t>ICRA AAA</t>
  </si>
  <si>
    <t>INE020B08609</t>
  </si>
  <si>
    <t>INE134E08FR9</t>
  </si>
  <si>
    <t>Baroda Pioneer FMP - Series J</t>
  </si>
  <si>
    <t>Baroda Pioneer Fixed Maturity Plan-Sr M</t>
  </si>
  <si>
    <t>INE434A16JO3</t>
  </si>
  <si>
    <t>Allahabad Bank</t>
  </si>
  <si>
    <t>INE428A16PA1</t>
  </si>
  <si>
    <t>Baroda Pioneer Fixed Maturity Plan-Sr N</t>
  </si>
  <si>
    <t>UCO Bank</t>
  </si>
  <si>
    <t>INE691A16JG4</t>
  </si>
  <si>
    <t>Baroda Pioneer Equity Trigger Fund -SR I</t>
  </si>
  <si>
    <t>Sanofi India Limited</t>
  </si>
  <si>
    <t>INE058A01010</t>
  </si>
  <si>
    <t>Jyothy Laboratories Limited</t>
  </si>
  <si>
    <t>INE668F01031</t>
  </si>
  <si>
    <t>Diversified Consumer Services</t>
  </si>
  <si>
    <t>Rallis India Limited</t>
  </si>
  <si>
    <t>INE613A01020</t>
  </si>
  <si>
    <t>The Karnataka Bank Limited</t>
  </si>
  <si>
    <t>INE614B01018</t>
  </si>
  <si>
    <t>MT Educare Limited</t>
  </si>
  <si>
    <t>INE472M01018</t>
  </si>
  <si>
    <t>Jagran Prakashan Limited</t>
  </si>
  <si>
    <t>INE199G01027</t>
  </si>
  <si>
    <t>Akzo Nobel India Limited</t>
  </si>
  <si>
    <t>INE133A01011</t>
  </si>
  <si>
    <t>Greaves Cotton Limited</t>
  </si>
  <si>
    <t>INE224A01026</t>
  </si>
  <si>
    <t>Cyient Limited</t>
  </si>
  <si>
    <t>INE136B01020</t>
  </si>
  <si>
    <t>Baroda Pioneer Credit Opportunities Fund</t>
  </si>
  <si>
    <t>Baroda Pioneer Hybrid Fund - Series I</t>
  </si>
  <si>
    <t>INE476A16PY0</t>
  </si>
  <si>
    <t>INE705A16LJ2</t>
  </si>
  <si>
    <t>Quantity</t>
  </si>
  <si>
    <t>**Thinly traded/Non traded securities and illiquid securities as defined in SEBI Regulations and Guidelines.</t>
  </si>
  <si>
    <t>All corporate ratings are assigned by rating agencies like CRISIL; CARE; ICRA; IND.</t>
  </si>
  <si>
    <t>Quartely Avg (Jan'15 - Mar'15 ) Rs. Crs</t>
  </si>
  <si>
    <t>Average Maturity (Days)</t>
  </si>
  <si>
    <t>Modified Duration ( years)</t>
  </si>
  <si>
    <t>Yield (%)</t>
  </si>
  <si>
    <t xml:space="preserve">* Total Exposure to illiquid securities is 0.00% of the portfolio;i.e. Rs.0.00 lakhs - DSQ Software Limited, Transtream India.Com Limited </t>
  </si>
  <si>
    <t>* Total Exposure to illiquid securities is 0.00% of the portfolio;i.e. Rs.0.00 lakhs - Kanal Fibres Limited, Amex Carb&amp;Chem Limited, Gowri Polymers Limited, Soni Medicare Limited, Accord Cotsyn Limited, SIV Industries Limited, Royal Indutries Limited, DSQ Software Limited, Western Paques (India)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</si>
</sst>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d\-mmm\-yy;@"/>
    <numFmt numFmtId="165" formatCode="_ * #,##0_)_£_ ;_ * \(#,##0\)_£_ ;_ * &quot;-&quot;??_)_£_ ;_ @_ "/>
    <numFmt numFmtId="166" formatCode="dd\-mmm\-yyyy"/>
  </numFmts>
  <fonts count="20" x14ac:knownFonts="1">
    <font>
      <sz val="10"/>
      <name val="Arial"/>
    </font>
    <font>
      <u/>
      <sz val="10"/>
      <color indexed="12"/>
      <name val="Arial"/>
      <family val="2"/>
    </font>
    <font>
      <b/>
      <sz val="10"/>
      <color indexed="9"/>
      <name val="Times New Roman"/>
      <family val="1"/>
    </font>
    <font>
      <sz val="10"/>
      <name val="Arial"/>
      <family val="2"/>
    </font>
    <font>
      <b/>
      <sz val="14"/>
      <color indexed="9"/>
      <name val="Times New Roman"/>
      <family val="1"/>
    </font>
    <font>
      <b/>
      <sz val="10"/>
      <color indexed="62"/>
      <name val="Times New Roman"/>
      <family val="1"/>
    </font>
    <font>
      <b/>
      <sz val="10"/>
      <name val="Times New Roman"/>
      <family val="1"/>
    </font>
    <font>
      <sz val="10"/>
      <color indexed="62"/>
      <name val="Times New Roman"/>
      <family val="1"/>
    </font>
    <font>
      <sz val="10"/>
      <name val="Times New Roman"/>
      <family val="1"/>
    </font>
    <font>
      <b/>
      <sz val="10"/>
      <color indexed="9"/>
      <name val="Trebuchet MS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Trebuchet MS"/>
      <family val="2"/>
    </font>
    <font>
      <sz val="10"/>
      <name val="Arial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F0F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3" fillId="0" borderId="0"/>
  </cellStyleXfs>
  <cellXfs count="53">
    <xf numFmtId="0" fontId="0" fillId="0" borderId="0" xfId="0"/>
    <xf numFmtId="0" fontId="2" fillId="2" borderId="1" xfId="3" applyFont="1" applyFill="1" applyBorder="1" applyAlignment="1" applyProtection="1">
      <alignment horizontal="center" vertical="center" wrapText="1"/>
    </xf>
    <xf numFmtId="14" fontId="5" fillId="0" borderId="1" xfId="0" applyNumberFormat="1" applyFont="1" applyFill="1" applyBorder="1" applyAlignment="1">
      <alignment horizontal="center"/>
    </xf>
    <xf numFmtId="14" fontId="6" fillId="0" borderId="1" xfId="0" applyNumberFormat="1" applyFont="1" applyFill="1" applyBorder="1" applyAlignment="1">
      <alignment horizontal="left"/>
    </xf>
    <xf numFmtId="164" fontId="5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right"/>
    </xf>
    <xf numFmtId="10" fontId="8" fillId="0" borderId="1" xfId="2" applyNumberFormat="1" applyFont="1" applyFill="1" applyBorder="1" applyAlignment="1">
      <alignment horizontal="right"/>
    </xf>
    <xf numFmtId="0" fontId="8" fillId="0" borderId="1" xfId="0" applyFont="1" applyFill="1" applyBorder="1" applyAlignment="1">
      <alignment horizontal="center"/>
    </xf>
    <xf numFmtId="14" fontId="5" fillId="0" borderId="1" xfId="0" applyNumberFormat="1" applyFont="1" applyFill="1" applyBorder="1" applyAlignment="1"/>
    <xf numFmtId="0" fontId="2" fillId="2" borderId="1" xfId="0" applyFont="1" applyFill="1" applyBorder="1" applyAlignment="1">
      <alignment horizontal="center" vertical="top" wrapText="1"/>
    </xf>
    <xf numFmtId="165" fontId="2" fillId="2" borderId="1" xfId="1" applyNumberFormat="1" applyFont="1" applyFill="1" applyBorder="1" applyAlignment="1">
      <alignment horizontal="center" vertical="top" wrapText="1"/>
    </xf>
    <xf numFmtId="39" fontId="2" fillId="2" borderId="1" xfId="1" applyNumberFormat="1" applyFont="1" applyFill="1" applyBorder="1" applyAlignment="1">
      <alignment horizontal="center" vertical="top" wrapText="1"/>
    </xf>
    <xf numFmtId="10" fontId="2" fillId="2" borderId="1" xfId="2" applyNumberFormat="1" applyFont="1" applyFill="1" applyBorder="1" applyAlignment="1">
      <alignment horizontal="center" vertical="top" wrapText="1"/>
    </xf>
    <xf numFmtId="43" fontId="9" fillId="2" borderId="1" xfId="1" applyFont="1" applyFill="1" applyBorder="1" applyAlignment="1">
      <alignment horizontal="center" vertical="top" wrapText="1"/>
    </xf>
    <xf numFmtId="39" fontId="0" fillId="0" borderId="0" xfId="0" applyNumberFormat="1"/>
    <xf numFmtId="10" fontId="0" fillId="0" borderId="0" xfId="0" applyNumberFormat="1"/>
    <xf numFmtId="0" fontId="10" fillId="0" borderId="0" xfId="0" applyFont="1"/>
    <xf numFmtId="0" fontId="11" fillId="0" borderId="0" xfId="0" applyFont="1" applyBorder="1" applyAlignment="1">
      <alignment horizontal="left" vertical="top"/>
    </xf>
    <xf numFmtId="0" fontId="11" fillId="3" borderId="0" xfId="0" applyFont="1" applyFill="1"/>
    <xf numFmtId="39" fontId="11" fillId="3" borderId="0" xfId="0" applyNumberFormat="1" applyFont="1" applyFill="1"/>
    <xf numFmtId="10" fontId="11" fillId="3" borderId="0" xfId="0" applyNumberFormat="1" applyFont="1" applyFill="1"/>
    <xf numFmtId="0" fontId="12" fillId="2" borderId="0" xfId="0" applyFont="1" applyFill="1"/>
    <xf numFmtId="39" fontId="12" fillId="2" borderId="0" xfId="0" applyNumberFormat="1" applyFont="1" applyFill="1"/>
    <xf numFmtId="10" fontId="12" fillId="2" borderId="0" xfId="0" applyNumberFormat="1" applyFont="1" applyFill="1"/>
    <xf numFmtId="0" fontId="0" fillId="0" borderId="0" xfId="0" applyFill="1" applyBorder="1"/>
    <xf numFmtId="166" fontId="2" fillId="0" borderId="0" xfId="1" applyNumberFormat="1" applyFont="1" applyFill="1" applyBorder="1" applyAlignment="1">
      <alignment horizontal="center" vertical="top" wrapText="1"/>
    </xf>
    <xf numFmtId="43" fontId="2" fillId="0" borderId="0" xfId="1" applyFont="1" applyFill="1" applyBorder="1" applyAlignment="1">
      <alignment horizontal="center" vertical="top" wrapText="1"/>
    </xf>
    <xf numFmtId="166" fontId="0" fillId="0" borderId="0" xfId="0" applyNumberFormat="1" applyFill="1" applyBorder="1"/>
    <xf numFmtId="166" fontId="11" fillId="0" borderId="0" xfId="0" applyNumberFormat="1" applyFont="1" applyFill="1" applyBorder="1"/>
    <xf numFmtId="0" fontId="11" fillId="0" borderId="0" xfId="0" applyFont="1" applyFill="1" applyBorder="1"/>
    <xf numFmtId="166" fontId="12" fillId="0" borderId="0" xfId="0" applyNumberFormat="1" applyFont="1" applyFill="1" applyBorder="1"/>
    <xf numFmtId="0" fontId="12" fillId="0" borderId="0" xfId="0" applyFont="1" applyFill="1" applyBorder="1"/>
    <xf numFmtId="49" fontId="14" fillId="4" borderId="2" xfId="0" applyNumberFormat="1" applyFont="1" applyFill="1" applyBorder="1" applyAlignment="1">
      <alignment horizontal="left" vertical="center"/>
    </xf>
    <xf numFmtId="0" fontId="15" fillId="0" borderId="0" xfId="0" applyFont="1" applyFill="1" applyBorder="1"/>
    <xf numFmtId="43" fontId="16" fillId="0" borderId="0" xfId="1" applyFont="1" applyFill="1" applyBorder="1" applyAlignment="1">
      <alignment horizontal="center" vertical="top" wrapText="1"/>
    </xf>
    <xf numFmtId="49" fontId="11" fillId="4" borderId="2" xfId="0" applyNumberFormat="1" applyFont="1" applyFill="1" applyBorder="1" applyAlignment="1">
      <alignment horizontal="left" vertical="center"/>
    </xf>
    <xf numFmtId="0" fontId="17" fillId="0" borderId="0" xfId="0" applyFont="1" applyFill="1" applyBorder="1"/>
    <xf numFmtId="0" fontId="17" fillId="0" borderId="0" xfId="0" applyFont="1"/>
    <xf numFmtId="39" fontId="17" fillId="0" borderId="0" xfId="0" applyNumberFormat="1" applyFont="1"/>
    <xf numFmtId="10" fontId="17" fillId="0" borderId="0" xfId="0" applyNumberFormat="1" applyFont="1"/>
    <xf numFmtId="166" fontId="17" fillId="0" borderId="0" xfId="0" applyNumberFormat="1" applyFont="1" applyFill="1" applyBorder="1"/>
    <xf numFmtId="0" fontId="12" fillId="2" borderId="1" xfId="3" applyFont="1" applyFill="1" applyBorder="1" applyAlignment="1" applyProtection="1">
      <alignment horizontal="center" vertical="center" wrapText="1"/>
    </xf>
    <xf numFmtId="0" fontId="10" fillId="0" borderId="1" xfId="0" applyFont="1" applyBorder="1"/>
    <xf numFmtId="2" fontId="18" fillId="0" borderId="1" xfId="0" applyNumberFormat="1" applyFont="1" applyBorder="1" applyAlignment="1">
      <alignment vertical="center" wrapText="1"/>
    </xf>
    <xf numFmtId="0" fontId="10" fillId="0" borderId="1" xfId="0" applyFont="1" applyFill="1" applyBorder="1"/>
    <xf numFmtId="0" fontId="10" fillId="5" borderId="0" xfId="0" applyFont="1" applyFill="1"/>
    <xf numFmtId="0" fontId="19" fillId="0" borderId="1" xfId="0" applyFont="1" applyBorder="1" applyAlignment="1">
      <alignment horizontal="right" vertical="center" wrapText="1"/>
    </xf>
    <xf numFmtId="10" fontId="19" fillId="0" borderId="1" xfId="0" applyNumberFormat="1" applyFont="1" applyBorder="1" applyAlignment="1">
      <alignment horizontal="right" vertical="center"/>
    </xf>
    <xf numFmtId="10" fontId="10" fillId="0" borderId="0" xfId="0" applyNumberFormat="1" applyFont="1"/>
    <xf numFmtId="0" fontId="10" fillId="0" borderId="0" xfId="0" applyFont="1" applyAlignment="1"/>
    <xf numFmtId="0" fontId="4" fillId="2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5">
    <cellStyle name="Comma" xfId="1" builtinId="3"/>
    <cellStyle name="Hyperlink" xfId="3" builtinId="8"/>
    <cellStyle name="Normal" xfId="0" builtinId="0"/>
    <cellStyle name="Normal 2" xf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topLeftCell="A31" zoomScale="85" zoomScaleNormal="85" workbookViewId="0">
      <selection activeCell="A60" sqref="A60:XFD61"/>
    </sheetView>
  </sheetViews>
  <sheetFormatPr defaultColWidth="9.140625" defaultRowHeight="12.75" x14ac:dyDescent="0.2"/>
  <cols>
    <col min="1" max="1" width="7.5703125" customWidth="1"/>
    <col min="2" max="2" width="14.85546875" customWidth="1"/>
    <col min="3" max="3" width="80.85546875" customWidth="1"/>
    <col min="4" max="4" width="33.7109375" customWidth="1"/>
    <col min="5" max="5" width="20.14062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33.7109375" customWidth="1"/>
    <col min="11" max="11" width="8.85546875" customWidth="1"/>
    <col min="12" max="12" width="14.85546875" style="33" customWidth="1"/>
  </cols>
  <sheetData>
    <row r="1" spans="1:12" ht="18.75" x14ac:dyDescent="0.2">
      <c r="A1" s="1"/>
      <c r="B1" s="1"/>
      <c r="C1" s="50" t="s">
        <v>0</v>
      </c>
      <c r="D1" s="50"/>
      <c r="E1" s="50"/>
      <c r="F1" s="50"/>
      <c r="G1" s="50"/>
    </row>
    <row r="2" spans="1:12" x14ac:dyDescent="0.2">
      <c r="A2" s="2" t="s">
        <v>1</v>
      </c>
      <c r="B2" s="2" t="s">
        <v>1</v>
      </c>
      <c r="C2" s="3" t="s">
        <v>2</v>
      </c>
      <c r="D2" s="4"/>
      <c r="E2" s="4"/>
      <c r="F2" s="5"/>
      <c r="G2" s="6"/>
    </row>
    <row r="3" spans="1:12" ht="15.75" customHeight="1" x14ac:dyDescent="0.2">
      <c r="A3" s="7"/>
      <c r="B3" s="7"/>
      <c r="C3" s="8"/>
      <c r="D3" s="2"/>
      <c r="E3" s="2"/>
      <c r="F3" s="5"/>
      <c r="G3" s="6"/>
    </row>
    <row r="4" spans="1:12" ht="15" x14ac:dyDescent="0.2">
      <c r="A4" s="9" t="s">
        <v>3</v>
      </c>
      <c r="B4" s="13" t="s">
        <v>8</v>
      </c>
      <c r="C4" s="10" t="s">
        <v>4</v>
      </c>
      <c r="D4" s="10" t="s">
        <v>5</v>
      </c>
      <c r="E4" s="10" t="s">
        <v>517</v>
      </c>
      <c r="F4" s="11" t="s">
        <v>6</v>
      </c>
      <c r="G4" s="12" t="s">
        <v>7</v>
      </c>
      <c r="H4" s="25"/>
      <c r="I4" s="26"/>
      <c r="L4" s="34"/>
    </row>
    <row r="5" spans="1:12" ht="12.75" customHeight="1" x14ac:dyDescent="0.2">
      <c r="F5" s="14"/>
      <c r="G5" s="15"/>
      <c r="H5" s="27"/>
    </row>
    <row r="6" spans="1:12" ht="12.75" customHeight="1" x14ac:dyDescent="0.2">
      <c r="F6" s="14"/>
      <c r="G6" s="15"/>
      <c r="H6" s="27"/>
    </row>
    <row r="7" spans="1:12" ht="12.75" customHeight="1" x14ac:dyDescent="0.2">
      <c r="C7" s="16" t="s">
        <v>9</v>
      </c>
      <c r="F7" s="14"/>
      <c r="G7" s="15"/>
      <c r="H7" s="27"/>
    </row>
    <row r="8" spans="1:12" ht="12.75" customHeight="1" x14ac:dyDescent="0.2">
      <c r="C8" s="16" t="s">
        <v>10</v>
      </c>
      <c r="F8" s="14"/>
      <c r="G8" s="15"/>
      <c r="H8" s="27"/>
    </row>
    <row r="9" spans="1:12" ht="12.75" customHeight="1" x14ac:dyDescent="0.2">
      <c r="A9">
        <v>1</v>
      </c>
      <c r="B9" t="s">
        <v>13</v>
      </c>
      <c r="C9" t="s">
        <v>11</v>
      </c>
      <c r="D9" t="s">
        <v>12</v>
      </c>
      <c r="E9">
        <v>6000</v>
      </c>
      <c r="F9" s="14">
        <v>158.38800000000001</v>
      </c>
      <c r="G9" s="15">
        <v>3.6699999999999997E-2</v>
      </c>
      <c r="H9" s="27"/>
    </row>
    <row r="10" spans="1:12" ht="12.75" customHeight="1" x14ac:dyDescent="0.2">
      <c r="A10">
        <v>2</v>
      </c>
      <c r="B10" t="s">
        <v>18</v>
      </c>
      <c r="C10" t="s">
        <v>14</v>
      </c>
      <c r="D10" t="s">
        <v>15</v>
      </c>
      <c r="E10">
        <v>15000</v>
      </c>
      <c r="F10" s="14">
        <v>153.405</v>
      </c>
      <c r="G10" s="15">
        <v>3.5499999999999997E-2</v>
      </c>
      <c r="H10" s="27"/>
      <c r="J10" s="17" t="s">
        <v>16</v>
      </c>
      <c r="K10" s="17" t="s">
        <v>17</v>
      </c>
    </row>
    <row r="11" spans="1:12" ht="12.75" customHeight="1" x14ac:dyDescent="0.2">
      <c r="A11">
        <v>3</v>
      </c>
      <c r="B11" t="s">
        <v>21</v>
      </c>
      <c r="C11" t="s">
        <v>19</v>
      </c>
      <c r="D11" t="s">
        <v>20</v>
      </c>
      <c r="E11">
        <v>24000</v>
      </c>
      <c r="F11" s="14">
        <v>151.12799999999999</v>
      </c>
      <c r="G11" s="15">
        <v>3.5000000000000003E-2</v>
      </c>
      <c r="H11" s="27"/>
      <c r="J11" s="15" t="s">
        <v>15</v>
      </c>
      <c r="K11" s="15">
        <v>0.21059999999999998</v>
      </c>
    </row>
    <row r="12" spans="1:12" ht="12.75" customHeight="1" x14ac:dyDescent="0.2">
      <c r="A12">
        <v>4</v>
      </c>
      <c r="B12" t="s">
        <v>23</v>
      </c>
      <c r="C12" t="s">
        <v>22</v>
      </c>
      <c r="D12" t="s">
        <v>15</v>
      </c>
      <c r="E12">
        <v>18000</v>
      </c>
      <c r="F12" s="14">
        <v>146.83500000000001</v>
      </c>
      <c r="G12" s="15">
        <v>3.4000000000000002E-2</v>
      </c>
      <c r="H12" s="27"/>
      <c r="J12" s="15" t="s">
        <v>12</v>
      </c>
      <c r="K12" s="15">
        <v>0.10769999999999999</v>
      </c>
    </row>
    <row r="13" spans="1:12" ht="12.75" customHeight="1" x14ac:dyDescent="0.2">
      <c r="A13">
        <v>5</v>
      </c>
      <c r="B13" t="s">
        <v>26</v>
      </c>
      <c r="C13" t="s">
        <v>24</v>
      </c>
      <c r="D13" t="s">
        <v>15</v>
      </c>
      <c r="E13">
        <v>25000</v>
      </c>
      <c r="F13" s="14">
        <v>140.05000000000001</v>
      </c>
      <c r="G13" s="15">
        <v>3.2400000000000005E-2</v>
      </c>
      <c r="H13" s="27"/>
      <c r="J13" s="15" t="s">
        <v>25</v>
      </c>
      <c r="K13" s="15">
        <v>9.1300000000000006E-2</v>
      </c>
    </row>
    <row r="14" spans="1:12" ht="12.75" customHeight="1" x14ac:dyDescent="0.2">
      <c r="A14">
        <v>6</v>
      </c>
      <c r="B14" t="s">
        <v>29</v>
      </c>
      <c r="C14" t="s">
        <v>27</v>
      </c>
      <c r="D14" t="s">
        <v>28</v>
      </c>
      <c r="E14">
        <v>21500</v>
      </c>
      <c r="F14" s="14">
        <v>125.732</v>
      </c>
      <c r="G14" s="15">
        <v>2.9100000000000001E-2</v>
      </c>
      <c r="H14" s="27"/>
      <c r="J14" s="15" t="s">
        <v>20</v>
      </c>
      <c r="K14" s="15">
        <v>8.7100000000000011E-2</v>
      </c>
    </row>
    <row r="15" spans="1:12" ht="12.75" customHeight="1" x14ac:dyDescent="0.2">
      <c r="A15">
        <v>7</v>
      </c>
      <c r="B15" t="s">
        <v>32</v>
      </c>
      <c r="C15" t="s">
        <v>30</v>
      </c>
      <c r="D15" t="s">
        <v>15</v>
      </c>
      <c r="E15">
        <v>14000</v>
      </c>
      <c r="F15" s="14">
        <v>124.04</v>
      </c>
      <c r="G15" s="15">
        <v>2.87E-2</v>
      </c>
      <c r="H15" s="27"/>
      <c r="J15" s="15" t="s">
        <v>31</v>
      </c>
      <c r="K15" s="15">
        <v>8.539999999999999E-2</v>
      </c>
    </row>
    <row r="16" spans="1:12" ht="12.75" customHeight="1" x14ac:dyDescent="0.2">
      <c r="A16">
        <v>8</v>
      </c>
      <c r="B16" t="s">
        <v>34</v>
      </c>
      <c r="C16" t="s">
        <v>33</v>
      </c>
      <c r="D16" t="s">
        <v>25</v>
      </c>
      <c r="E16">
        <v>70000</v>
      </c>
      <c r="F16" s="14">
        <v>116.86499999999999</v>
      </c>
      <c r="G16" s="15">
        <v>2.7099999999999999E-2</v>
      </c>
      <c r="H16" s="27"/>
      <c r="J16" s="15" t="s">
        <v>28</v>
      </c>
      <c r="K16" s="15">
        <v>6.6100000000000006E-2</v>
      </c>
    </row>
    <row r="17" spans="1:11" ht="12.75" customHeight="1" x14ac:dyDescent="0.2">
      <c r="A17">
        <v>9</v>
      </c>
      <c r="B17" t="s">
        <v>37</v>
      </c>
      <c r="C17" t="s">
        <v>35</v>
      </c>
      <c r="D17" t="s">
        <v>31</v>
      </c>
      <c r="E17">
        <v>35000</v>
      </c>
      <c r="F17" s="14">
        <v>114.0475</v>
      </c>
      <c r="G17" s="15">
        <v>2.64E-2</v>
      </c>
      <c r="H17" s="27"/>
      <c r="J17" s="15" t="s">
        <v>36</v>
      </c>
      <c r="K17" s="15">
        <v>6.0700000000000004E-2</v>
      </c>
    </row>
    <row r="18" spans="1:11" ht="12.75" customHeight="1" x14ac:dyDescent="0.2">
      <c r="A18">
        <v>10</v>
      </c>
      <c r="B18" t="s">
        <v>41</v>
      </c>
      <c r="C18" t="s">
        <v>38</v>
      </c>
      <c r="D18" t="s">
        <v>39</v>
      </c>
      <c r="E18">
        <v>40000</v>
      </c>
      <c r="F18" s="14">
        <v>113.74</v>
      </c>
      <c r="G18" s="15">
        <v>2.63E-2</v>
      </c>
      <c r="H18" s="27"/>
      <c r="J18" s="15" t="s">
        <v>40</v>
      </c>
      <c r="K18" s="15">
        <v>4.8399999999999999E-2</v>
      </c>
    </row>
    <row r="19" spans="1:11" ht="12.75" customHeight="1" x14ac:dyDescent="0.2">
      <c r="A19">
        <v>11</v>
      </c>
      <c r="B19" t="s">
        <v>43</v>
      </c>
      <c r="C19" t="s">
        <v>42</v>
      </c>
      <c r="D19" t="s">
        <v>12</v>
      </c>
      <c r="E19">
        <v>700</v>
      </c>
      <c r="F19" s="14">
        <v>111.35705</v>
      </c>
      <c r="G19" s="15">
        <v>2.58E-2</v>
      </c>
      <c r="H19" s="27"/>
      <c r="J19" s="15" t="s">
        <v>39</v>
      </c>
      <c r="K19" s="15">
        <v>4.0399999999999998E-2</v>
      </c>
    </row>
    <row r="20" spans="1:11" ht="12.75" customHeight="1" x14ac:dyDescent="0.2">
      <c r="A20">
        <v>12</v>
      </c>
      <c r="B20" t="s">
        <v>46</v>
      </c>
      <c r="C20" t="s">
        <v>44</v>
      </c>
      <c r="D20" t="s">
        <v>12</v>
      </c>
      <c r="E20">
        <v>2900</v>
      </c>
      <c r="F20" s="14">
        <v>107.22315</v>
      </c>
      <c r="G20" s="15">
        <v>2.4799999999999999E-2</v>
      </c>
      <c r="H20" s="27"/>
      <c r="J20" s="15" t="s">
        <v>45</v>
      </c>
      <c r="K20" s="15">
        <v>3.1899999999999998E-2</v>
      </c>
    </row>
    <row r="21" spans="1:11" ht="12.75" customHeight="1" x14ac:dyDescent="0.2">
      <c r="A21">
        <v>13</v>
      </c>
      <c r="B21" t="s">
        <v>50</v>
      </c>
      <c r="C21" t="s">
        <v>47</v>
      </c>
      <c r="D21" t="s">
        <v>48</v>
      </c>
      <c r="E21">
        <v>40000</v>
      </c>
      <c r="F21" s="14">
        <v>104.68</v>
      </c>
      <c r="G21" s="15">
        <v>2.4199999999999999E-2</v>
      </c>
      <c r="H21" s="27"/>
      <c r="J21" s="15" t="s">
        <v>49</v>
      </c>
      <c r="K21" s="15">
        <v>3.0299999999999997E-2</v>
      </c>
    </row>
    <row r="22" spans="1:11" ht="12.75" customHeight="1" x14ac:dyDescent="0.2">
      <c r="A22">
        <v>14</v>
      </c>
      <c r="B22" t="s">
        <v>52</v>
      </c>
      <c r="C22" t="s">
        <v>51</v>
      </c>
      <c r="D22" t="s">
        <v>31</v>
      </c>
      <c r="E22">
        <v>50000</v>
      </c>
      <c r="F22" s="14">
        <v>104.325</v>
      </c>
      <c r="G22" s="15">
        <v>2.4199999999999999E-2</v>
      </c>
      <c r="H22" s="27"/>
      <c r="J22" s="15" t="s">
        <v>48</v>
      </c>
      <c r="K22" s="15">
        <v>2.4199999999999999E-2</v>
      </c>
    </row>
    <row r="23" spans="1:11" ht="12.75" customHeight="1" x14ac:dyDescent="0.2">
      <c r="A23">
        <v>15</v>
      </c>
      <c r="B23" t="s">
        <v>55</v>
      </c>
      <c r="C23" t="s">
        <v>53</v>
      </c>
      <c r="D23" t="s">
        <v>20</v>
      </c>
      <c r="E23">
        <v>4500</v>
      </c>
      <c r="F23" s="14">
        <v>99.825749999999999</v>
      </c>
      <c r="G23" s="15">
        <v>2.3099999999999999E-2</v>
      </c>
      <c r="H23" s="27"/>
      <c r="J23" s="15" t="s">
        <v>54</v>
      </c>
      <c r="K23" s="15">
        <v>1.7899999999999999E-2</v>
      </c>
    </row>
    <row r="24" spans="1:11" ht="12.75" customHeight="1" x14ac:dyDescent="0.2">
      <c r="A24">
        <v>16</v>
      </c>
      <c r="B24" t="s">
        <v>58</v>
      </c>
      <c r="C24" t="s">
        <v>56</v>
      </c>
      <c r="D24" t="s">
        <v>25</v>
      </c>
      <c r="E24">
        <v>7500</v>
      </c>
      <c r="F24" s="14">
        <v>98.677499999999995</v>
      </c>
      <c r="G24" s="15">
        <v>2.29E-2</v>
      </c>
      <c r="H24" s="27"/>
      <c r="J24" s="15" t="s">
        <v>57</v>
      </c>
      <c r="K24" s="15">
        <v>1.4199999999999999E-2</v>
      </c>
    </row>
    <row r="25" spans="1:11" ht="12.75" customHeight="1" x14ac:dyDescent="0.2">
      <c r="A25">
        <v>17</v>
      </c>
      <c r="B25" t="s">
        <v>61</v>
      </c>
      <c r="C25" t="s">
        <v>59</v>
      </c>
      <c r="D25" t="s">
        <v>36</v>
      </c>
      <c r="E25">
        <v>19000</v>
      </c>
      <c r="F25" s="14">
        <v>97.840500000000006</v>
      </c>
      <c r="G25" s="15">
        <v>2.2700000000000001E-2</v>
      </c>
      <c r="H25" s="27"/>
      <c r="J25" s="15" t="s">
        <v>60</v>
      </c>
      <c r="K25" s="15">
        <v>1.41E-2</v>
      </c>
    </row>
    <row r="26" spans="1:11" ht="12.75" customHeight="1" x14ac:dyDescent="0.2">
      <c r="A26">
        <v>18</v>
      </c>
      <c r="B26" t="s">
        <v>64</v>
      </c>
      <c r="C26" t="s">
        <v>62</v>
      </c>
      <c r="D26" t="s">
        <v>45</v>
      </c>
      <c r="E26">
        <v>15000</v>
      </c>
      <c r="F26" s="14">
        <v>97.47</v>
      </c>
      <c r="G26" s="15">
        <v>2.2599999999999999E-2</v>
      </c>
      <c r="H26" s="27"/>
      <c r="J26" s="15" t="s">
        <v>63</v>
      </c>
      <c r="K26" s="15">
        <v>1.1599999999999999E-2</v>
      </c>
    </row>
    <row r="27" spans="1:11" ht="12.75" customHeight="1" x14ac:dyDescent="0.2">
      <c r="A27">
        <v>19</v>
      </c>
      <c r="B27" t="s">
        <v>67</v>
      </c>
      <c r="C27" t="s">
        <v>65</v>
      </c>
      <c r="D27" t="s">
        <v>31</v>
      </c>
      <c r="E27">
        <v>25000</v>
      </c>
      <c r="F27" s="14">
        <v>96.4375</v>
      </c>
      <c r="G27" s="15">
        <v>2.23E-2</v>
      </c>
      <c r="H27" s="27"/>
      <c r="J27" s="15" t="s">
        <v>66</v>
      </c>
      <c r="K27" s="15">
        <v>1.03E-2</v>
      </c>
    </row>
    <row r="28" spans="1:11" ht="12.75" customHeight="1" x14ac:dyDescent="0.2">
      <c r="A28">
        <v>20</v>
      </c>
      <c r="B28" t="s">
        <v>70</v>
      </c>
      <c r="C28" t="s">
        <v>68</v>
      </c>
      <c r="D28" t="s">
        <v>15</v>
      </c>
      <c r="E28">
        <v>30000</v>
      </c>
      <c r="F28" s="14">
        <v>94.65</v>
      </c>
      <c r="G28" s="15">
        <v>2.1899999999999999E-2</v>
      </c>
      <c r="H28" s="27"/>
      <c r="J28" s="15" t="s">
        <v>69</v>
      </c>
      <c r="K28" s="15">
        <v>1.0200000000000001E-2</v>
      </c>
    </row>
    <row r="29" spans="1:11" ht="12.75" customHeight="1" x14ac:dyDescent="0.2">
      <c r="A29">
        <v>21</v>
      </c>
      <c r="B29" t="s">
        <v>73</v>
      </c>
      <c r="C29" t="s">
        <v>71</v>
      </c>
      <c r="D29" t="s">
        <v>40</v>
      </c>
      <c r="E29">
        <v>10000</v>
      </c>
      <c r="F29" s="14">
        <v>88.064999999999998</v>
      </c>
      <c r="G29" s="15">
        <v>2.0400000000000001E-2</v>
      </c>
      <c r="H29" s="27"/>
      <c r="J29" s="15" t="s">
        <v>72</v>
      </c>
      <c r="K29" s="15">
        <v>2.0000000000000001E-4</v>
      </c>
    </row>
    <row r="30" spans="1:11" ht="12.75" customHeight="1" x14ac:dyDescent="0.2">
      <c r="A30">
        <v>22</v>
      </c>
      <c r="B30" t="s">
        <v>76</v>
      </c>
      <c r="C30" t="s">
        <v>74</v>
      </c>
      <c r="D30" t="s">
        <v>12</v>
      </c>
      <c r="E30">
        <v>16000</v>
      </c>
      <c r="F30" s="14">
        <v>88.031999999999996</v>
      </c>
      <c r="G30" s="15">
        <v>2.0400000000000001E-2</v>
      </c>
      <c r="H30" s="27"/>
      <c r="J30" s="15" t="s">
        <v>75</v>
      </c>
      <c r="K30" s="15">
        <v>0</v>
      </c>
    </row>
    <row r="31" spans="1:11" ht="12.75" customHeight="1" x14ac:dyDescent="0.2">
      <c r="A31">
        <v>23</v>
      </c>
      <c r="B31" t="s">
        <v>79</v>
      </c>
      <c r="C31" t="s">
        <v>77</v>
      </c>
      <c r="D31" t="s">
        <v>36</v>
      </c>
      <c r="E31">
        <v>1500</v>
      </c>
      <c r="F31" s="14">
        <v>85.662750000000003</v>
      </c>
      <c r="G31" s="15">
        <v>1.9799999999999998E-2</v>
      </c>
      <c r="H31" s="27"/>
      <c r="J31" s="15" t="s">
        <v>78</v>
      </c>
      <c r="K31" s="15">
        <v>3.7400000000000003E-2</v>
      </c>
    </row>
    <row r="32" spans="1:11" ht="12.75" customHeight="1" x14ac:dyDescent="0.2">
      <c r="A32">
        <v>24</v>
      </c>
      <c r="B32" t="s">
        <v>81</v>
      </c>
      <c r="C32" t="s">
        <v>80</v>
      </c>
      <c r="D32" t="s">
        <v>40</v>
      </c>
      <c r="E32">
        <v>2000</v>
      </c>
      <c r="F32" s="14">
        <v>83.465000000000003</v>
      </c>
      <c r="G32" s="15">
        <v>1.9299999999999998E-2</v>
      </c>
      <c r="H32" s="27"/>
      <c r="J32" s="15"/>
      <c r="K32" s="15"/>
    </row>
    <row r="33" spans="1:8" ht="12.75" customHeight="1" x14ac:dyDescent="0.2">
      <c r="A33">
        <v>25</v>
      </c>
      <c r="B33" t="s">
        <v>83</v>
      </c>
      <c r="C33" t="s">
        <v>82</v>
      </c>
      <c r="D33" t="s">
        <v>15</v>
      </c>
      <c r="E33">
        <v>30000</v>
      </c>
      <c r="F33" s="14">
        <v>80.114999999999995</v>
      </c>
      <c r="G33" s="15">
        <v>1.8600000000000002E-2</v>
      </c>
      <c r="H33" s="27"/>
    </row>
    <row r="34" spans="1:8" ht="12.75" customHeight="1" x14ac:dyDescent="0.2">
      <c r="A34">
        <v>26</v>
      </c>
      <c r="B34" t="s">
        <v>85</v>
      </c>
      <c r="C34" t="s">
        <v>84</v>
      </c>
      <c r="D34" t="s">
        <v>28</v>
      </c>
      <c r="E34">
        <v>22000</v>
      </c>
      <c r="F34" s="14">
        <v>79.024000000000001</v>
      </c>
      <c r="G34" s="15">
        <v>1.83E-2</v>
      </c>
      <c r="H34" s="27"/>
    </row>
    <row r="35" spans="1:8" ht="12.75" customHeight="1" x14ac:dyDescent="0.2">
      <c r="A35">
        <v>27</v>
      </c>
      <c r="B35" t="s">
        <v>87</v>
      </c>
      <c r="C35" t="s">
        <v>86</v>
      </c>
      <c r="D35" t="s">
        <v>36</v>
      </c>
      <c r="E35">
        <v>45000</v>
      </c>
      <c r="F35" s="14">
        <v>78.525000000000006</v>
      </c>
      <c r="G35" s="15">
        <v>1.8200000000000001E-2</v>
      </c>
      <c r="H35" s="27"/>
    </row>
    <row r="36" spans="1:8" ht="12.75" customHeight="1" x14ac:dyDescent="0.2">
      <c r="A36">
        <v>28</v>
      </c>
      <c r="B36" t="s">
        <v>89</v>
      </c>
      <c r="C36" t="s">
        <v>88</v>
      </c>
      <c r="D36" t="s">
        <v>54</v>
      </c>
      <c r="E36">
        <v>4500</v>
      </c>
      <c r="F36" s="14">
        <v>77.384249999999994</v>
      </c>
      <c r="G36" s="15">
        <v>1.7899999999999999E-2</v>
      </c>
      <c r="H36" s="27"/>
    </row>
    <row r="37" spans="1:8" ht="12.75" customHeight="1" x14ac:dyDescent="0.2">
      <c r="A37">
        <v>29</v>
      </c>
      <c r="B37" t="s">
        <v>91</v>
      </c>
      <c r="C37" t="s">
        <v>90</v>
      </c>
      <c r="D37" t="s">
        <v>15</v>
      </c>
      <c r="E37">
        <v>46000</v>
      </c>
      <c r="F37" s="14">
        <v>75.209999999999994</v>
      </c>
      <c r="G37" s="15">
        <v>1.7399999999999999E-2</v>
      </c>
      <c r="H37" s="27"/>
    </row>
    <row r="38" spans="1:8" ht="12.75" customHeight="1" x14ac:dyDescent="0.2">
      <c r="A38">
        <v>30</v>
      </c>
      <c r="B38" t="s">
        <v>93</v>
      </c>
      <c r="C38" t="s">
        <v>92</v>
      </c>
      <c r="D38" t="s">
        <v>25</v>
      </c>
      <c r="E38">
        <v>6500</v>
      </c>
      <c r="F38" s="14">
        <v>72.959249999999997</v>
      </c>
      <c r="G38" s="15">
        <v>1.6899999999999998E-2</v>
      </c>
      <c r="H38" s="27"/>
    </row>
    <row r="39" spans="1:8" ht="12.75" customHeight="1" x14ac:dyDescent="0.2">
      <c r="A39">
        <v>31</v>
      </c>
      <c r="B39" t="s">
        <v>95</v>
      </c>
      <c r="C39" t="s">
        <v>94</v>
      </c>
      <c r="D39" t="s">
        <v>49</v>
      </c>
      <c r="E39">
        <v>16000</v>
      </c>
      <c r="F39" s="14">
        <v>70.968000000000004</v>
      </c>
      <c r="G39" s="15">
        <v>1.6399999999999998E-2</v>
      </c>
      <c r="H39" s="27"/>
    </row>
    <row r="40" spans="1:8" ht="12.75" customHeight="1" x14ac:dyDescent="0.2">
      <c r="A40">
        <v>32</v>
      </c>
      <c r="B40" t="s">
        <v>97</v>
      </c>
      <c r="C40" t="s">
        <v>96</v>
      </c>
      <c r="D40" t="s">
        <v>28</v>
      </c>
      <c r="E40">
        <v>9000</v>
      </c>
      <c r="F40" s="14">
        <v>65.655000000000001</v>
      </c>
      <c r="G40" s="15">
        <v>1.52E-2</v>
      </c>
      <c r="H40" s="27"/>
    </row>
    <row r="41" spans="1:8" ht="12.75" customHeight="1" x14ac:dyDescent="0.2">
      <c r="A41">
        <v>33</v>
      </c>
      <c r="B41" t="s">
        <v>99</v>
      </c>
      <c r="C41" t="s">
        <v>98</v>
      </c>
      <c r="D41" t="s">
        <v>20</v>
      </c>
      <c r="E41">
        <v>10000</v>
      </c>
      <c r="F41" s="14">
        <v>62.884999999999998</v>
      </c>
      <c r="G41" s="15">
        <v>1.46E-2</v>
      </c>
      <c r="H41" s="27"/>
    </row>
    <row r="42" spans="1:8" ht="12.75" customHeight="1" x14ac:dyDescent="0.2">
      <c r="A42">
        <v>34</v>
      </c>
      <c r="B42" t="s">
        <v>101</v>
      </c>
      <c r="C42" t="s">
        <v>100</v>
      </c>
      <c r="D42" t="s">
        <v>25</v>
      </c>
      <c r="E42">
        <v>1500</v>
      </c>
      <c r="F42" s="14">
        <v>61.626750000000001</v>
      </c>
      <c r="G42" s="15">
        <v>1.43E-2</v>
      </c>
      <c r="H42" s="27"/>
    </row>
    <row r="43" spans="1:8" ht="12.75" customHeight="1" x14ac:dyDescent="0.2">
      <c r="A43">
        <v>35</v>
      </c>
      <c r="B43" t="s">
        <v>103</v>
      </c>
      <c r="C43" t="s">
        <v>102</v>
      </c>
      <c r="D43" t="s">
        <v>57</v>
      </c>
      <c r="E43">
        <v>20000</v>
      </c>
      <c r="F43" s="14">
        <v>61.27</v>
      </c>
      <c r="G43" s="15">
        <v>1.4199999999999999E-2</v>
      </c>
      <c r="H43" s="27"/>
    </row>
    <row r="44" spans="1:8" ht="12.75" customHeight="1" x14ac:dyDescent="0.2">
      <c r="A44">
        <v>36</v>
      </c>
      <c r="B44" t="s">
        <v>105</v>
      </c>
      <c r="C44" t="s">
        <v>104</v>
      </c>
      <c r="D44" t="s">
        <v>39</v>
      </c>
      <c r="E44">
        <v>25000</v>
      </c>
      <c r="F44" s="14">
        <v>61.05</v>
      </c>
      <c r="G44" s="15">
        <v>1.41E-2</v>
      </c>
      <c r="H44" s="27"/>
    </row>
    <row r="45" spans="1:8" ht="12.75" customHeight="1" x14ac:dyDescent="0.2">
      <c r="A45">
        <v>37</v>
      </c>
      <c r="B45" t="s">
        <v>107</v>
      </c>
      <c r="C45" t="s">
        <v>106</v>
      </c>
      <c r="D45" t="s">
        <v>49</v>
      </c>
      <c r="E45">
        <v>10000</v>
      </c>
      <c r="F45" s="14">
        <v>59.984999999999999</v>
      </c>
      <c r="G45" s="15">
        <v>1.3899999999999999E-2</v>
      </c>
      <c r="H45" s="27"/>
    </row>
    <row r="46" spans="1:8" ht="12.75" customHeight="1" x14ac:dyDescent="0.2">
      <c r="A46">
        <v>38</v>
      </c>
      <c r="B46" t="s">
        <v>109</v>
      </c>
      <c r="C46" t="s">
        <v>108</v>
      </c>
      <c r="D46" t="s">
        <v>15</v>
      </c>
      <c r="E46">
        <v>10000</v>
      </c>
      <c r="F46" s="14">
        <v>54.39</v>
      </c>
      <c r="G46" s="15">
        <v>1.26E-2</v>
      </c>
      <c r="H46" s="27"/>
    </row>
    <row r="47" spans="1:8" ht="12.75" customHeight="1" x14ac:dyDescent="0.2">
      <c r="A47">
        <v>39</v>
      </c>
      <c r="B47" t="s">
        <v>111</v>
      </c>
      <c r="C47" t="s">
        <v>110</v>
      </c>
      <c r="D47" t="s">
        <v>31</v>
      </c>
      <c r="E47">
        <v>2500</v>
      </c>
      <c r="F47" s="14">
        <v>53.963749999999997</v>
      </c>
      <c r="G47" s="15">
        <v>1.2500000000000001E-2</v>
      </c>
      <c r="H47" s="27"/>
    </row>
    <row r="48" spans="1:8" ht="12.75" customHeight="1" x14ac:dyDescent="0.2">
      <c r="A48">
        <v>40</v>
      </c>
      <c r="B48" t="s">
        <v>113</v>
      </c>
      <c r="C48" t="s">
        <v>112</v>
      </c>
      <c r="D48" t="s">
        <v>63</v>
      </c>
      <c r="E48">
        <v>7500</v>
      </c>
      <c r="F48" s="14">
        <v>49.957500000000003</v>
      </c>
      <c r="G48" s="15">
        <v>1.1599999999999999E-2</v>
      </c>
      <c r="H48" s="27"/>
    </row>
    <row r="49" spans="1:9" ht="12.75" customHeight="1" x14ac:dyDescent="0.2">
      <c r="A49">
        <v>41</v>
      </c>
      <c r="B49" t="s">
        <v>115</v>
      </c>
      <c r="C49" t="s">
        <v>114</v>
      </c>
      <c r="D49" t="s">
        <v>20</v>
      </c>
      <c r="E49">
        <v>2500</v>
      </c>
      <c r="F49" s="14">
        <v>47.872500000000002</v>
      </c>
      <c r="G49" s="15">
        <v>1.11E-2</v>
      </c>
      <c r="H49" s="27"/>
    </row>
    <row r="50" spans="1:9" ht="12.75" customHeight="1" x14ac:dyDescent="0.2">
      <c r="A50">
        <v>42</v>
      </c>
      <c r="B50" t="s">
        <v>117</v>
      </c>
      <c r="C50" t="s">
        <v>116</v>
      </c>
      <c r="D50" t="s">
        <v>66</v>
      </c>
      <c r="E50">
        <v>36000</v>
      </c>
      <c r="F50" s="14">
        <v>44.658000000000001</v>
      </c>
      <c r="G50" s="15">
        <v>1.03E-2</v>
      </c>
      <c r="H50" s="27"/>
    </row>
    <row r="51" spans="1:9" ht="12.75" customHeight="1" x14ac:dyDescent="0.2">
      <c r="A51">
        <v>43</v>
      </c>
      <c r="B51" t="s">
        <v>119</v>
      </c>
      <c r="C51" t="s">
        <v>118</v>
      </c>
      <c r="D51" t="s">
        <v>69</v>
      </c>
      <c r="E51">
        <v>30000</v>
      </c>
      <c r="F51" s="14">
        <v>44.25</v>
      </c>
      <c r="G51" s="15">
        <v>1.0200000000000001E-2</v>
      </c>
      <c r="H51" s="27"/>
    </row>
    <row r="52" spans="1:9" ht="12.75" customHeight="1" x14ac:dyDescent="0.2">
      <c r="A52">
        <v>44</v>
      </c>
      <c r="B52" t="s">
        <v>121</v>
      </c>
      <c r="C52" t="s">
        <v>120</v>
      </c>
      <c r="D52" t="s">
        <v>25</v>
      </c>
      <c r="E52">
        <v>10000</v>
      </c>
      <c r="F52" s="14">
        <v>43.76</v>
      </c>
      <c r="G52" s="15">
        <v>1.01E-2</v>
      </c>
      <c r="H52" s="27"/>
    </row>
    <row r="53" spans="1:9" ht="12.75" customHeight="1" x14ac:dyDescent="0.2">
      <c r="A53">
        <v>45</v>
      </c>
      <c r="B53" t="s">
        <v>123</v>
      </c>
      <c r="C53" t="s">
        <v>122</v>
      </c>
      <c r="D53" t="s">
        <v>60</v>
      </c>
      <c r="E53">
        <v>2500</v>
      </c>
      <c r="F53" s="14">
        <v>43.545000000000002</v>
      </c>
      <c r="G53" s="15">
        <v>1.01E-2</v>
      </c>
      <c r="H53" s="27"/>
    </row>
    <row r="54" spans="1:9" ht="12.75" customHeight="1" x14ac:dyDescent="0.2">
      <c r="A54">
        <v>46</v>
      </c>
      <c r="B54" t="s">
        <v>125</v>
      </c>
      <c r="C54" t="s">
        <v>124</v>
      </c>
      <c r="D54" t="s">
        <v>15</v>
      </c>
      <c r="E54">
        <v>20000</v>
      </c>
      <c r="F54" s="14">
        <v>40.92</v>
      </c>
      <c r="G54" s="15">
        <v>9.4999999999999998E-3</v>
      </c>
      <c r="H54" s="27"/>
    </row>
    <row r="55" spans="1:9" ht="12.75" customHeight="1" x14ac:dyDescent="0.2">
      <c r="A55">
        <v>47</v>
      </c>
      <c r="B55" t="s">
        <v>127</v>
      </c>
      <c r="C55" t="s">
        <v>126</v>
      </c>
      <c r="D55" t="s">
        <v>45</v>
      </c>
      <c r="E55">
        <v>8500</v>
      </c>
      <c r="F55" s="14">
        <v>40.260249999999999</v>
      </c>
      <c r="G55" s="15">
        <v>9.300000000000001E-3</v>
      </c>
      <c r="H55" s="27"/>
    </row>
    <row r="56" spans="1:9" ht="12.75" customHeight="1" x14ac:dyDescent="0.2">
      <c r="A56">
        <v>48</v>
      </c>
      <c r="B56" t="s">
        <v>129</v>
      </c>
      <c r="C56" t="s">
        <v>128</v>
      </c>
      <c r="D56" t="s">
        <v>40</v>
      </c>
      <c r="E56">
        <v>31000</v>
      </c>
      <c r="F56" s="14">
        <v>37.417000000000002</v>
      </c>
      <c r="G56" s="15">
        <v>8.6999999999999994E-3</v>
      </c>
      <c r="H56" s="27"/>
    </row>
    <row r="57" spans="1:9" ht="12.75" customHeight="1" x14ac:dyDescent="0.2">
      <c r="A57">
        <v>49</v>
      </c>
      <c r="B57" t="s">
        <v>131</v>
      </c>
      <c r="C57" t="s">
        <v>130</v>
      </c>
      <c r="D57" t="s">
        <v>60</v>
      </c>
      <c r="E57">
        <v>500</v>
      </c>
      <c r="F57" s="14">
        <v>17.443750000000001</v>
      </c>
      <c r="G57" s="15">
        <v>4.0000000000000001E-3</v>
      </c>
      <c r="H57" s="27"/>
    </row>
    <row r="58" spans="1:9" ht="12.75" customHeight="1" x14ac:dyDescent="0.2">
      <c r="A58">
        <v>50</v>
      </c>
      <c r="B58" t="s">
        <v>133</v>
      </c>
      <c r="C58" t="s">
        <v>132</v>
      </c>
      <c r="D58" t="s">
        <v>28</v>
      </c>
      <c r="E58">
        <v>1654</v>
      </c>
      <c r="F58" s="14">
        <v>15.105981999999999</v>
      </c>
      <c r="G58" s="15">
        <v>3.4999999999999996E-3</v>
      </c>
      <c r="H58" s="27"/>
    </row>
    <row r="59" spans="1:9" ht="12.75" customHeight="1" x14ac:dyDescent="0.2">
      <c r="A59">
        <v>51</v>
      </c>
      <c r="B59" t="s">
        <v>135</v>
      </c>
      <c r="C59" t="s">
        <v>134</v>
      </c>
      <c r="D59" t="s">
        <v>20</v>
      </c>
      <c r="E59">
        <v>2000</v>
      </c>
      <c r="F59" s="14">
        <v>14.286</v>
      </c>
      <c r="G59" s="15">
        <v>3.3E-3</v>
      </c>
      <c r="H59" s="27"/>
    </row>
    <row r="60" spans="1:9" ht="12.75" customHeight="1" x14ac:dyDescent="0.2">
      <c r="C60" s="18" t="s">
        <v>138</v>
      </c>
      <c r="D60" s="18"/>
      <c r="E60" s="18"/>
      <c r="F60" s="19">
        <f>SUM(F9:F59)</f>
        <v>4156.4286820000007</v>
      </c>
      <c r="G60" s="20">
        <f>SUM(G9:G59)</f>
        <v>0.9623999999999997</v>
      </c>
      <c r="H60" s="28"/>
      <c r="I60" s="29"/>
    </row>
    <row r="61" spans="1:9" ht="12.75" customHeight="1" x14ac:dyDescent="0.2">
      <c r="F61" s="14"/>
      <c r="G61" s="15"/>
      <c r="H61" s="27"/>
    </row>
    <row r="62" spans="1:9" ht="12.75" customHeight="1" x14ac:dyDescent="0.2">
      <c r="C62" s="16" t="s">
        <v>139</v>
      </c>
      <c r="F62" s="14"/>
      <c r="G62" s="15"/>
      <c r="H62" s="27"/>
    </row>
    <row r="63" spans="1:9" ht="12.75" customHeight="1" x14ac:dyDescent="0.2">
      <c r="C63" s="16" t="s">
        <v>10</v>
      </c>
      <c r="F63" s="14"/>
      <c r="G63" s="15"/>
      <c r="H63" s="27"/>
    </row>
    <row r="64" spans="1:9" ht="12.75" customHeight="1" x14ac:dyDescent="0.2">
      <c r="A64">
        <v>54</v>
      </c>
      <c r="B64" t="s">
        <v>141</v>
      </c>
      <c r="C64" t="s">
        <v>140</v>
      </c>
      <c r="D64" t="s">
        <v>72</v>
      </c>
      <c r="E64">
        <v>105000</v>
      </c>
      <c r="F64" s="14">
        <v>0.84</v>
      </c>
      <c r="G64" s="15">
        <v>2.0000000000000001E-4</v>
      </c>
      <c r="H64" s="27"/>
    </row>
    <row r="65" spans="3:9" ht="12.75" customHeight="1" x14ac:dyDescent="0.2">
      <c r="C65" s="18" t="s">
        <v>138</v>
      </c>
      <c r="D65" s="18"/>
      <c r="E65" s="18"/>
      <c r="F65" s="19">
        <f>SUM(F64:F64)</f>
        <v>0.84</v>
      </c>
      <c r="G65" s="20">
        <f>SUM(G64:G64)</f>
        <v>2.0000000000000001E-4</v>
      </c>
      <c r="H65" s="28"/>
      <c r="I65" s="29"/>
    </row>
    <row r="66" spans="3:9" ht="12.75" customHeight="1" x14ac:dyDescent="0.2">
      <c r="F66" s="14"/>
      <c r="G66" s="15"/>
      <c r="H66" s="27"/>
    </row>
    <row r="67" spans="3:9" ht="12.75" customHeight="1" x14ac:dyDescent="0.2">
      <c r="C67" s="16" t="s">
        <v>143</v>
      </c>
      <c r="F67" s="14">
        <v>91.765710999999996</v>
      </c>
      <c r="G67" s="15">
        <v>2.1299999999999999E-2</v>
      </c>
      <c r="H67" s="27"/>
    </row>
    <row r="68" spans="3:9" ht="12.75" customHeight="1" x14ac:dyDescent="0.2">
      <c r="C68" s="18" t="s">
        <v>138</v>
      </c>
      <c r="D68" s="18"/>
      <c r="E68" s="18"/>
      <c r="F68" s="19">
        <f>SUM(F67:F67)</f>
        <v>91.765710999999996</v>
      </c>
      <c r="G68" s="20">
        <f>SUM(G67:G67)</f>
        <v>2.1299999999999999E-2</v>
      </c>
      <c r="H68" s="28"/>
      <c r="I68" s="29"/>
    </row>
    <row r="69" spans="3:9" ht="12.75" customHeight="1" x14ac:dyDescent="0.2">
      <c r="F69" s="14"/>
      <c r="G69" s="15"/>
      <c r="H69" s="30"/>
      <c r="I69" s="31"/>
    </row>
    <row r="70" spans="3:9" ht="12.75" customHeight="1" x14ac:dyDescent="0.2">
      <c r="C70" s="16" t="s">
        <v>144</v>
      </c>
      <c r="F70" s="14"/>
      <c r="G70" s="15"/>
    </row>
    <row r="71" spans="3:9" ht="12.75" customHeight="1" x14ac:dyDescent="0.2">
      <c r="C71" s="16" t="s">
        <v>145</v>
      </c>
      <c r="F71" s="14">
        <v>68.461383999999995</v>
      </c>
      <c r="G71" s="15">
        <v>1.61E-2</v>
      </c>
    </row>
    <row r="72" spans="3:9" ht="12.75" customHeight="1" x14ac:dyDescent="0.2">
      <c r="C72" s="18" t="s">
        <v>138</v>
      </c>
      <c r="D72" s="18"/>
      <c r="E72" s="18"/>
      <c r="F72" s="19">
        <f>SUM(F71:F71)</f>
        <v>68.461383999999995</v>
      </c>
      <c r="G72" s="20">
        <f>SUM(G71:G71)</f>
        <v>1.61E-2</v>
      </c>
    </row>
    <row r="73" spans="3:9" ht="12.75" customHeight="1" x14ac:dyDescent="0.2">
      <c r="C73" s="21" t="s">
        <v>146</v>
      </c>
      <c r="D73" s="21"/>
      <c r="E73" s="21"/>
      <c r="F73" s="22">
        <f>SUM(F60,F65,F68,F72)</f>
        <v>4317.495777000001</v>
      </c>
      <c r="G73" s="23">
        <f>SUM(G60,G65,G68,G72)</f>
        <v>0.99999999999999967</v>
      </c>
    </row>
    <row r="74" spans="3:9" ht="12.75" customHeight="1" x14ac:dyDescent="0.2"/>
    <row r="75" spans="3:9" ht="12.75" customHeight="1" x14ac:dyDescent="0.2">
      <c r="C75" s="16" t="s">
        <v>518</v>
      </c>
    </row>
    <row r="76" spans="3:9" ht="12.75" customHeight="1" x14ac:dyDescent="0.2">
      <c r="C76" s="16" t="s">
        <v>524</v>
      </c>
    </row>
    <row r="77" spans="3:9" ht="12.75" customHeight="1" x14ac:dyDescent="0.2">
      <c r="C77" s="16"/>
    </row>
    <row r="78" spans="3:9" ht="12.75" customHeight="1" x14ac:dyDescent="0.2">
      <c r="C78" s="16" t="s">
        <v>520</v>
      </c>
      <c r="D78" s="45">
        <v>42.42</v>
      </c>
    </row>
    <row r="79" spans="3:9" ht="12.75" customHeight="1" x14ac:dyDescent="0.2">
      <c r="C79" s="16"/>
    </row>
    <row r="80" spans="3:9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opLeftCell="A4" workbookViewId="0">
      <selection activeCell="D34" sqref="D34:D35"/>
    </sheetView>
  </sheetViews>
  <sheetFormatPr defaultColWidth="9.140625" defaultRowHeight="12.75" x14ac:dyDescent="0.2"/>
  <cols>
    <col min="1" max="1" width="7.5703125" customWidth="1"/>
    <col min="2" max="2" width="13.85546875" customWidth="1"/>
    <col min="3" max="3" width="80.85546875" customWidth="1"/>
    <col min="4" max="4" width="16" customWidth="1"/>
    <col min="5" max="5" width="20.14062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3.85546875" style="33" customWidth="1"/>
  </cols>
  <sheetData>
    <row r="1" spans="1:12" s="37" customFormat="1" x14ac:dyDescent="0.2">
      <c r="A1" s="41"/>
      <c r="B1" s="41"/>
      <c r="C1" s="51" t="s">
        <v>286</v>
      </c>
      <c r="D1" s="51"/>
      <c r="E1" s="51"/>
      <c r="F1" s="51"/>
      <c r="G1" s="51"/>
      <c r="H1" s="36"/>
      <c r="I1" s="36"/>
      <c r="L1" s="33"/>
    </row>
    <row r="2" spans="1:12" x14ac:dyDescent="0.2">
      <c r="A2" s="2" t="s">
        <v>1</v>
      </c>
      <c r="B2" s="2" t="s">
        <v>1</v>
      </c>
      <c r="C2" s="3" t="s">
        <v>2</v>
      </c>
      <c r="D2" s="4"/>
      <c r="E2" s="4"/>
      <c r="F2" s="5"/>
      <c r="G2" s="6"/>
    </row>
    <row r="3" spans="1:12" ht="15.75" customHeight="1" x14ac:dyDescent="0.2">
      <c r="A3" s="7"/>
      <c r="B3" s="7"/>
      <c r="C3" s="8"/>
      <c r="D3" s="2"/>
      <c r="E3" s="2"/>
      <c r="F3" s="5"/>
      <c r="G3" s="6"/>
    </row>
    <row r="4" spans="1:12" ht="15" x14ac:dyDescent="0.2">
      <c r="A4" s="9" t="s">
        <v>3</v>
      </c>
      <c r="B4" s="13" t="s">
        <v>8</v>
      </c>
      <c r="C4" s="10" t="s">
        <v>4</v>
      </c>
      <c r="D4" s="10" t="s">
        <v>5</v>
      </c>
      <c r="E4" s="10" t="s">
        <v>517</v>
      </c>
      <c r="F4" s="11" t="s">
        <v>6</v>
      </c>
      <c r="G4" s="12" t="s">
        <v>7</v>
      </c>
      <c r="H4" s="25"/>
      <c r="I4" s="26"/>
      <c r="L4" s="34"/>
    </row>
    <row r="5" spans="1:12" ht="12.75" customHeight="1" x14ac:dyDescent="0.2">
      <c r="F5" s="14"/>
      <c r="G5" s="15"/>
      <c r="H5" s="27"/>
    </row>
    <row r="6" spans="1:12" ht="12.75" customHeight="1" x14ac:dyDescent="0.2">
      <c r="F6" s="14"/>
      <c r="G6" s="15"/>
      <c r="H6" s="27"/>
      <c r="J6" s="17"/>
      <c r="K6" s="17"/>
    </row>
    <row r="7" spans="1:12" ht="12.75" customHeight="1" x14ac:dyDescent="0.2">
      <c r="C7" s="16" t="s">
        <v>244</v>
      </c>
      <c r="F7" s="14"/>
      <c r="G7" s="15"/>
      <c r="H7" s="27"/>
      <c r="J7" s="15"/>
      <c r="K7" s="15"/>
    </row>
    <row r="8" spans="1:12" ht="12.75" customHeight="1" x14ac:dyDescent="0.2">
      <c r="A8">
        <v>1</v>
      </c>
      <c r="B8" t="s">
        <v>248</v>
      </c>
      <c r="C8" t="s">
        <v>247</v>
      </c>
      <c r="D8" t="s">
        <v>214</v>
      </c>
      <c r="E8">
        <v>192000000</v>
      </c>
      <c r="F8" s="14">
        <v>2053.6531199999999</v>
      </c>
      <c r="G8" s="15">
        <v>0.48109999999999997</v>
      </c>
      <c r="H8" s="27"/>
      <c r="J8" s="15"/>
      <c r="K8" s="15"/>
    </row>
    <row r="9" spans="1:12" ht="12.75" customHeight="1" x14ac:dyDescent="0.2">
      <c r="A9">
        <v>2</v>
      </c>
      <c r="B9" t="s">
        <v>281</v>
      </c>
      <c r="C9" t="s">
        <v>280</v>
      </c>
      <c r="D9" t="s">
        <v>214</v>
      </c>
      <c r="E9">
        <v>40000000</v>
      </c>
      <c r="F9" s="14">
        <v>434.23399999999998</v>
      </c>
      <c r="G9" s="15">
        <v>0.1017</v>
      </c>
      <c r="H9" s="27"/>
      <c r="J9" s="17" t="s">
        <v>16</v>
      </c>
      <c r="K9" s="17" t="s">
        <v>17</v>
      </c>
    </row>
    <row r="10" spans="1:12" ht="12.75" customHeight="1" x14ac:dyDescent="0.2">
      <c r="A10">
        <v>3</v>
      </c>
      <c r="B10" t="s">
        <v>288</v>
      </c>
      <c r="C10" t="s">
        <v>287</v>
      </c>
      <c r="D10" t="s">
        <v>214</v>
      </c>
      <c r="E10">
        <v>35000000</v>
      </c>
      <c r="F10" s="14">
        <v>362.26015000000001</v>
      </c>
      <c r="G10" s="15">
        <v>8.4900000000000003E-2</v>
      </c>
      <c r="H10" s="27"/>
      <c r="J10" s="15" t="s">
        <v>214</v>
      </c>
      <c r="K10" s="15">
        <v>0.89639999999999997</v>
      </c>
    </row>
    <row r="11" spans="1:12" ht="12.75" customHeight="1" x14ac:dyDescent="0.2">
      <c r="A11">
        <v>4</v>
      </c>
      <c r="B11" t="s">
        <v>246</v>
      </c>
      <c r="C11" t="s">
        <v>245</v>
      </c>
      <c r="D11" t="s">
        <v>214</v>
      </c>
      <c r="E11">
        <v>32000000</v>
      </c>
      <c r="F11" s="14">
        <v>330.28287999999998</v>
      </c>
      <c r="G11" s="15">
        <v>7.7399999999999997E-2</v>
      </c>
      <c r="H11" s="27"/>
      <c r="J11" s="15" t="s">
        <v>78</v>
      </c>
      <c r="K11" s="15">
        <v>0.1036</v>
      </c>
    </row>
    <row r="12" spans="1:12" ht="12.75" customHeight="1" x14ac:dyDescent="0.2">
      <c r="A12">
        <v>5</v>
      </c>
      <c r="B12" t="s">
        <v>290</v>
      </c>
      <c r="C12" t="s">
        <v>289</v>
      </c>
      <c r="D12" t="s">
        <v>214</v>
      </c>
      <c r="E12">
        <v>25000000</v>
      </c>
      <c r="F12" s="14">
        <v>269.23099999999999</v>
      </c>
      <c r="G12" s="15">
        <v>6.3099999999999989E-2</v>
      </c>
      <c r="H12" s="27"/>
    </row>
    <row r="13" spans="1:12" ht="12.75" customHeight="1" x14ac:dyDescent="0.2">
      <c r="A13">
        <v>6</v>
      </c>
      <c r="B13" t="s">
        <v>250</v>
      </c>
      <c r="C13" t="s">
        <v>249</v>
      </c>
      <c r="D13" t="s">
        <v>214</v>
      </c>
      <c r="E13">
        <v>24000000</v>
      </c>
      <c r="F13" s="14">
        <v>249.03504000000001</v>
      </c>
      <c r="G13" s="15">
        <v>5.8299999999999998E-2</v>
      </c>
      <c r="H13" s="27"/>
    </row>
    <row r="14" spans="1:12" ht="12.75" customHeight="1" x14ac:dyDescent="0.2">
      <c r="A14">
        <v>7</v>
      </c>
      <c r="B14" t="s">
        <v>292</v>
      </c>
      <c r="C14" t="s">
        <v>291</v>
      </c>
      <c r="D14" t="s">
        <v>214</v>
      </c>
      <c r="E14">
        <v>12000000</v>
      </c>
      <c r="F14" s="14">
        <v>127.57956</v>
      </c>
      <c r="G14" s="15">
        <v>2.9900000000000003E-2</v>
      </c>
      <c r="H14" s="27"/>
    </row>
    <row r="15" spans="1:12" ht="12.75" customHeight="1" x14ac:dyDescent="0.2">
      <c r="C15" s="18" t="s">
        <v>138</v>
      </c>
      <c r="D15" s="18"/>
      <c r="E15" s="18"/>
      <c r="F15" s="19">
        <f>SUM(F8:F14)</f>
        <v>3826.2757500000002</v>
      </c>
      <c r="G15" s="20">
        <f>SUM(G8:G14)</f>
        <v>0.89640000000000009</v>
      </c>
      <c r="H15" s="27"/>
    </row>
    <row r="16" spans="1:12" ht="12.75" customHeight="1" x14ac:dyDescent="0.2">
      <c r="F16" s="14"/>
      <c r="G16" s="15"/>
      <c r="H16" s="27"/>
    </row>
    <row r="17" spans="3:8" ht="12.75" customHeight="1" x14ac:dyDescent="0.2">
      <c r="C17" s="16" t="s">
        <v>143</v>
      </c>
      <c r="F17" s="14">
        <v>359.848637</v>
      </c>
      <c r="G17" s="15">
        <v>8.43E-2</v>
      </c>
      <c r="H17" s="27"/>
    </row>
    <row r="18" spans="3:8" ht="12.75" customHeight="1" x14ac:dyDescent="0.2">
      <c r="C18" s="18" t="s">
        <v>138</v>
      </c>
      <c r="D18" s="18"/>
      <c r="E18" s="18"/>
      <c r="F18" s="19">
        <f>SUM(F17:F17)</f>
        <v>359.848637</v>
      </c>
      <c r="G18" s="20">
        <f>SUM(G17:G17)</f>
        <v>8.43E-2</v>
      </c>
      <c r="H18" s="27"/>
    </row>
    <row r="19" spans="3:8" ht="12.75" customHeight="1" x14ac:dyDescent="0.2">
      <c r="F19" s="14"/>
      <c r="G19" s="15"/>
      <c r="H19" s="27"/>
    </row>
    <row r="20" spans="3:8" ht="12.75" customHeight="1" x14ac:dyDescent="0.2">
      <c r="C20" s="16" t="s">
        <v>144</v>
      </c>
      <c r="F20" s="14"/>
      <c r="G20" s="15"/>
      <c r="H20" s="27"/>
    </row>
    <row r="21" spans="3:8" ht="12.75" customHeight="1" x14ac:dyDescent="0.2">
      <c r="C21" s="16" t="s">
        <v>145</v>
      </c>
      <c r="F21" s="14">
        <v>82.223331000000002</v>
      </c>
      <c r="G21" s="15">
        <v>1.9299999999999998E-2</v>
      </c>
      <c r="H21" s="27"/>
    </row>
    <row r="22" spans="3:8" ht="12.75" customHeight="1" x14ac:dyDescent="0.2">
      <c r="C22" s="18" t="s">
        <v>138</v>
      </c>
      <c r="D22" s="18"/>
      <c r="E22" s="18"/>
      <c r="F22" s="19">
        <f>SUM(F21:F21)</f>
        <v>82.223331000000002</v>
      </c>
      <c r="G22" s="20">
        <f>SUM(G21:G21)</f>
        <v>1.9299999999999998E-2</v>
      </c>
      <c r="H22" s="27"/>
    </row>
    <row r="23" spans="3:8" ht="12.75" customHeight="1" x14ac:dyDescent="0.2">
      <c r="C23" s="21" t="s">
        <v>146</v>
      </c>
      <c r="D23" s="21"/>
      <c r="E23" s="21"/>
      <c r="F23" s="22">
        <f>SUM(F15,F18,F22)</f>
        <v>4268.347718</v>
      </c>
      <c r="G23" s="23">
        <f>SUM(G15,G18,G22)</f>
        <v>1.0000000000000002</v>
      </c>
      <c r="H23" s="27"/>
    </row>
    <row r="24" spans="3:8" ht="12.75" customHeight="1" x14ac:dyDescent="0.2">
      <c r="H24" s="27"/>
    </row>
    <row r="25" spans="3:8" ht="12.75" customHeight="1" x14ac:dyDescent="0.2">
      <c r="C25" s="42" t="s">
        <v>520</v>
      </c>
      <c r="D25" s="43">
        <v>47.18</v>
      </c>
      <c r="H25" s="27"/>
    </row>
    <row r="26" spans="3:8" ht="12.75" customHeight="1" x14ac:dyDescent="0.2">
      <c r="C26" s="42" t="s">
        <v>521</v>
      </c>
      <c r="D26" s="46">
        <v>3974.5</v>
      </c>
      <c r="H26" s="27"/>
    </row>
    <row r="27" spans="3:8" ht="12.75" customHeight="1" x14ac:dyDescent="0.2">
      <c r="C27" s="42" t="s">
        <v>522</v>
      </c>
      <c r="D27" s="46">
        <v>6.6856</v>
      </c>
      <c r="H27" s="27"/>
    </row>
    <row r="28" spans="3:8" ht="12.75" customHeight="1" x14ac:dyDescent="0.2">
      <c r="C28" s="44" t="s">
        <v>523</v>
      </c>
      <c r="D28" s="47">
        <v>7.8600000000000003E-2</v>
      </c>
      <c r="H28" s="27"/>
    </row>
    <row r="29" spans="3:8" ht="12.75" customHeight="1" x14ac:dyDescent="0.2">
      <c r="C29" s="16"/>
      <c r="H29" s="27"/>
    </row>
    <row r="30" spans="3:8" ht="12.75" customHeight="1" x14ac:dyDescent="0.2">
      <c r="H30" s="27"/>
    </row>
    <row r="31" spans="3:8" ht="12.75" customHeight="1" x14ac:dyDescent="0.2">
      <c r="H31" s="27"/>
    </row>
    <row r="32" spans="3:8" ht="12.75" customHeight="1" x14ac:dyDescent="0.2">
      <c r="H32" s="27"/>
    </row>
    <row r="33" spans="8:8" ht="12.75" customHeight="1" x14ac:dyDescent="0.2">
      <c r="H33" s="27"/>
    </row>
    <row r="34" spans="8:8" ht="12.75" customHeight="1" x14ac:dyDescent="0.2">
      <c r="H34" s="27"/>
    </row>
    <row r="35" spans="8:8" ht="12.75" customHeight="1" x14ac:dyDescent="0.2">
      <c r="H35" s="27"/>
    </row>
    <row r="36" spans="8:8" ht="12.75" customHeight="1" x14ac:dyDescent="0.2">
      <c r="H36" s="27"/>
    </row>
    <row r="37" spans="8:8" ht="12.75" customHeight="1" x14ac:dyDescent="0.2">
      <c r="H37" s="27"/>
    </row>
    <row r="38" spans="8:8" ht="12.75" customHeight="1" x14ac:dyDescent="0.2">
      <c r="H38" s="27"/>
    </row>
    <row r="39" spans="8:8" ht="12.75" customHeight="1" x14ac:dyDescent="0.2">
      <c r="H39" s="27"/>
    </row>
    <row r="40" spans="8:8" ht="12.75" customHeight="1" x14ac:dyDescent="0.2">
      <c r="H40" s="27"/>
    </row>
    <row r="41" spans="8:8" ht="12.75" customHeight="1" x14ac:dyDescent="0.2">
      <c r="H41" s="27"/>
    </row>
    <row r="42" spans="8:8" ht="12.75" customHeight="1" x14ac:dyDescent="0.2">
      <c r="H42" s="27"/>
    </row>
    <row r="43" spans="8:8" ht="12.75" customHeight="1" x14ac:dyDescent="0.2">
      <c r="H43" s="27"/>
    </row>
    <row r="44" spans="8:8" ht="12.75" customHeight="1" x14ac:dyDescent="0.2">
      <c r="H44" s="27"/>
    </row>
    <row r="45" spans="8:8" ht="12.75" customHeight="1" x14ac:dyDescent="0.2">
      <c r="H45" s="27"/>
    </row>
    <row r="46" spans="8:8" ht="12.75" customHeight="1" x14ac:dyDescent="0.2">
      <c r="H46" s="27"/>
    </row>
    <row r="47" spans="8:8" ht="12.75" customHeight="1" x14ac:dyDescent="0.2">
      <c r="H47" s="27"/>
    </row>
    <row r="48" spans="8:8" ht="12.75" customHeight="1" x14ac:dyDescent="0.2">
      <c r="H48" s="27"/>
    </row>
    <row r="49" spans="8:9" ht="12.75" customHeight="1" x14ac:dyDescent="0.2">
      <c r="H49" s="27"/>
    </row>
    <row r="50" spans="8:9" ht="12.75" customHeight="1" x14ac:dyDescent="0.2">
      <c r="H50" s="27"/>
    </row>
    <row r="51" spans="8:9" ht="12.75" customHeight="1" x14ac:dyDescent="0.2">
      <c r="H51" s="27"/>
    </row>
    <row r="52" spans="8:9" x14ac:dyDescent="0.2">
      <c r="H52" s="27"/>
    </row>
    <row r="53" spans="8:9" x14ac:dyDescent="0.2">
      <c r="H53" s="27"/>
    </row>
    <row r="54" spans="8:9" x14ac:dyDescent="0.2">
      <c r="H54" s="27"/>
    </row>
    <row r="55" spans="8:9" x14ac:dyDescent="0.2">
      <c r="H55" s="27"/>
    </row>
    <row r="56" spans="8:9" x14ac:dyDescent="0.2">
      <c r="H56" s="27"/>
    </row>
    <row r="57" spans="8:9" x14ac:dyDescent="0.2">
      <c r="H57" s="27"/>
    </row>
    <row r="58" spans="8:9" x14ac:dyDescent="0.2">
      <c r="H58" s="28"/>
      <c r="I58" s="29"/>
    </row>
    <row r="59" spans="8:9" x14ac:dyDescent="0.2">
      <c r="H59" s="27"/>
    </row>
    <row r="60" spans="8:9" x14ac:dyDescent="0.2">
      <c r="H60" s="27"/>
    </row>
    <row r="61" spans="8:9" x14ac:dyDescent="0.2">
      <c r="H61" s="27"/>
    </row>
    <row r="62" spans="8:9" x14ac:dyDescent="0.2">
      <c r="H62" s="27"/>
    </row>
    <row r="63" spans="8:9" x14ac:dyDescent="0.2">
      <c r="H63" s="28"/>
      <c r="I63" s="29"/>
    </row>
    <row r="64" spans="8:9" x14ac:dyDescent="0.2">
      <c r="H64" s="27"/>
    </row>
    <row r="65" spans="8:9" x14ac:dyDescent="0.2">
      <c r="H65" s="27"/>
    </row>
    <row r="66" spans="8:9" x14ac:dyDescent="0.2">
      <c r="H66" s="28"/>
      <c r="I66" s="29"/>
    </row>
    <row r="67" spans="8:9" x14ac:dyDescent="0.2">
      <c r="H67" s="27"/>
    </row>
    <row r="68" spans="8:9" x14ac:dyDescent="0.2">
      <c r="H68" s="27"/>
    </row>
    <row r="69" spans="8:9" x14ac:dyDescent="0.2">
      <c r="H69" s="27"/>
    </row>
    <row r="70" spans="8:9" x14ac:dyDescent="0.2">
      <c r="H70" s="28"/>
      <c r="I70" s="29"/>
    </row>
    <row r="71" spans="8:9" x14ac:dyDescent="0.2">
      <c r="H71" s="30"/>
      <c r="I71" s="31"/>
    </row>
  </sheetData>
  <mergeCells count="1">
    <mergeCell ref="C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opLeftCell="B3" zoomScale="85" zoomScaleNormal="85" workbookViewId="0">
      <selection activeCell="D45" sqref="D45"/>
    </sheetView>
  </sheetViews>
  <sheetFormatPr defaultColWidth="9.140625" defaultRowHeight="12.75" x14ac:dyDescent="0.2"/>
  <cols>
    <col min="1" max="1" width="7.5703125" style="37" customWidth="1"/>
    <col min="2" max="2" width="14.85546875" style="37" customWidth="1"/>
    <col min="3" max="3" width="80.85546875" style="37" customWidth="1"/>
    <col min="4" max="4" width="16" style="37" customWidth="1"/>
    <col min="5" max="5" width="20.140625" style="37" customWidth="1"/>
    <col min="6" max="6" width="24" style="37" customWidth="1"/>
    <col min="7" max="7" width="14.5703125" style="37" customWidth="1"/>
    <col min="8" max="8" width="13.5703125" style="36" customWidth="1"/>
    <col min="9" max="9" width="15" style="36" customWidth="1"/>
    <col min="10" max="10" width="17.85546875" style="37" customWidth="1"/>
    <col min="11" max="11" width="8.85546875" style="37" customWidth="1"/>
    <col min="12" max="12" width="9.140625" style="33"/>
    <col min="13" max="16384" width="9.140625" style="37"/>
  </cols>
  <sheetData>
    <row r="1" spans="1:11" x14ac:dyDescent="0.2">
      <c r="A1" s="1"/>
      <c r="B1" s="1"/>
      <c r="C1" s="52" t="s">
        <v>293</v>
      </c>
      <c r="D1" s="52"/>
      <c r="E1" s="52"/>
      <c r="F1" s="52"/>
      <c r="G1" s="52"/>
    </row>
    <row r="2" spans="1:11" x14ac:dyDescent="0.2">
      <c r="A2" s="2" t="s">
        <v>1</v>
      </c>
      <c r="B2" s="2" t="s">
        <v>1</v>
      </c>
      <c r="C2" s="3" t="s">
        <v>2</v>
      </c>
      <c r="D2" s="4"/>
      <c r="E2" s="4"/>
      <c r="F2" s="5"/>
      <c r="G2" s="6"/>
    </row>
    <row r="3" spans="1:11" ht="15.75" customHeight="1" x14ac:dyDescent="0.2">
      <c r="A3" s="7"/>
      <c r="B3" s="7"/>
      <c r="C3" s="8"/>
      <c r="D3" s="2"/>
      <c r="E3" s="2"/>
      <c r="F3" s="5"/>
      <c r="G3" s="6"/>
    </row>
    <row r="4" spans="1:11" ht="15" x14ac:dyDescent="0.2">
      <c r="A4" s="9" t="s">
        <v>3</v>
      </c>
      <c r="B4" s="13" t="s">
        <v>8</v>
      </c>
      <c r="C4" s="10" t="s">
        <v>4</v>
      </c>
      <c r="D4" s="10" t="s">
        <v>5</v>
      </c>
      <c r="E4" s="10" t="s">
        <v>517</v>
      </c>
      <c r="F4" s="11" t="s">
        <v>6</v>
      </c>
      <c r="G4" s="12" t="s">
        <v>7</v>
      </c>
      <c r="H4" s="25"/>
      <c r="I4" s="26"/>
    </row>
    <row r="5" spans="1:11" ht="12.75" customHeight="1" x14ac:dyDescent="0.2">
      <c r="F5" s="38"/>
      <c r="G5" s="39"/>
      <c r="H5" s="40"/>
    </row>
    <row r="6" spans="1:11" ht="12.75" customHeight="1" x14ac:dyDescent="0.2">
      <c r="F6" s="38"/>
      <c r="G6" s="39"/>
      <c r="H6" s="40"/>
    </row>
    <row r="7" spans="1:11" ht="12.75" customHeight="1" x14ac:dyDescent="0.2">
      <c r="C7" s="16" t="s">
        <v>244</v>
      </c>
      <c r="F7" s="38"/>
      <c r="G7" s="39"/>
      <c r="H7" s="40"/>
    </row>
    <row r="8" spans="1:11" ht="12.75" customHeight="1" x14ac:dyDescent="0.2">
      <c r="A8" s="37">
        <v>1</v>
      </c>
      <c r="B8" s="37" t="s">
        <v>248</v>
      </c>
      <c r="C8" s="37" t="s">
        <v>247</v>
      </c>
      <c r="D8" s="37" t="s">
        <v>214</v>
      </c>
      <c r="E8" s="37">
        <v>84000000</v>
      </c>
      <c r="F8" s="38">
        <v>898.47324000000003</v>
      </c>
      <c r="G8" s="39">
        <v>0.3831</v>
      </c>
      <c r="H8" s="40"/>
    </row>
    <row r="9" spans="1:11" ht="12.75" customHeight="1" x14ac:dyDescent="0.2">
      <c r="A9" s="37">
        <v>2</v>
      </c>
      <c r="B9" s="37" t="s">
        <v>288</v>
      </c>
      <c r="C9" s="37" t="s">
        <v>287</v>
      </c>
      <c r="D9" s="37" t="s">
        <v>214</v>
      </c>
      <c r="E9" s="37">
        <v>15000000</v>
      </c>
      <c r="F9" s="38">
        <v>155.25434999999999</v>
      </c>
      <c r="G9" s="39">
        <v>6.6199999999999995E-2</v>
      </c>
      <c r="H9" s="40"/>
    </row>
    <row r="10" spans="1:11" ht="12.75" customHeight="1" x14ac:dyDescent="0.2">
      <c r="A10" s="37">
        <v>3</v>
      </c>
      <c r="B10" s="37" t="s">
        <v>292</v>
      </c>
      <c r="C10" s="37" t="s">
        <v>291</v>
      </c>
      <c r="D10" s="37" t="s">
        <v>214</v>
      </c>
      <c r="E10" s="37">
        <v>8000000</v>
      </c>
      <c r="F10" s="38">
        <v>85.053039999999996</v>
      </c>
      <c r="G10" s="39">
        <v>3.6299999999999999E-2</v>
      </c>
      <c r="H10" s="40"/>
      <c r="J10" s="17" t="s">
        <v>16</v>
      </c>
      <c r="K10" s="17" t="s">
        <v>17</v>
      </c>
    </row>
    <row r="11" spans="1:11" ht="12.75" customHeight="1" x14ac:dyDescent="0.2">
      <c r="A11" s="37">
        <v>4</v>
      </c>
      <c r="B11" s="37" t="s">
        <v>295</v>
      </c>
      <c r="C11" s="37" t="s">
        <v>294</v>
      </c>
      <c r="D11" s="37" t="s">
        <v>214</v>
      </c>
      <c r="E11" s="37">
        <v>7560000</v>
      </c>
      <c r="F11" s="38">
        <v>81.489013</v>
      </c>
      <c r="G11" s="39">
        <v>3.4799999999999998E-2</v>
      </c>
      <c r="H11" s="40"/>
      <c r="J11" s="39" t="s">
        <v>214</v>
      </c>
      <c r="K11" s="39">
        <v>0.57140000000000002</v>
      </c>
    </row>
    <row r="12" spans="1:11" ht="12.75" customHeight="1" x14ac:dyDescent="0.2">
      <c r="A12" s="37">
        <v>5</v>
      </c>
      <c r="B12" s="37" t="s">
        <v>297</v>
      </c>
      <c r="C12" s="37" t="s">
        <v>296</v>
      </c>
      <c r="D12" s="37" t="s">
        <v>214</v>
      </c>
      <c r="E12" s="37">
        <v>7100000</v>
      </c>
      <c r="F12" s="38">
        <v>72.877026999999998</v>
      </c>
      <c r="G12" s="39">
        <v>3.1099999999999999E-2</v>
      </c>
      <c r="H12" s="40"/>
      <c r="J12" s="39" t="s">
        <v>215</v>
      </c>
      <c r="K12" s="39">
        <v>0.31739999999999996</v>
      </c>
    </row>
    <row r="13" spans="1:11" ht="12.75" customHeight="1" x14ac:dyDescent="0.2">
      <c r="A13" s="37">
        <v>6</v>
      </c>
      <c r="B13" s="37" t="s">
        <v>290</v>
      </c>
      <c r="C13" s="37" t="s">
        <v>289</v>
      </c>
      <c r="D13" s="37" t="s">
        <v>214</v>
      </c>
      <c r="E13" s="37">
        <v>4330000</v>
      </c>
      <c r="F13" s="38">
        <v>46.630808999999999</v>
      </c>
      <c r="G13" s="39">
        <v>1.9900000000000001E-2</v>
      </c>
      <c r="H13" s="40"/>
      <c r="J13" s="39" t="s">
        <v>270</v>
      </c>
      <c r="K13" s="39">
        <v>5.21E-2</v>
      </c>
    </row>
    <row r="14" spans="1:11" ht="12.75" customHeight="1" x14ac:dyDescent="0.2">
      <c r="C14" s="18" t="s">
        <v>138</v>
      </c>
      <c r="D14" s="18"/>
      <c r="E14" s="18"/>
      <c r="F14" s="19">
        <f>SUM(F8:F13)</f>
        <v>1339.7774790000001</v>
      </c>
      <c r="G14" s="20">
        <f>SUM(G8:G13)</f>
        <v>0.57140000000000002</v>
      </c>
      <c r="H14" s="40"/>
      <c r="J14" s="39" t="s">
        <v>78</v>
      </c>
      <c r="K14" s="39">
        <v>5.91E-2</v>
      </c>
    </row>
    <row r="15" spans="1:11" ht="12.75" customHeight="1" x14ac:dyDescent="0.2">
      <c r="F15" s="38"/>
      <c r="G15" s="39"/>
      <c r="H15" s="40"/>
      <c r="J15" s="39"/>
      <c r="K15" s="39"/>
    </row>
    <row r="16" spans="1:11" ht="12.75" customHeight="1" x14ac:dyDescent="0.2">
      <c r="C16" s="16" t="s">
        <v>251</v>
      </c>
      <c r="F16" s="38"/>
      <c r="G16" s="39"/>
      <c r="H16" s="40"/>
    </row>
    <row r="17" spans="1:8" ht="12.75" customHeight="1" x14ac:dyDescent="0.2">
      <c r="C17" s="16" t="s">
        <v>10</v>
      </c>
      <c r="F17" s="38"/>
      <c r="G17" s="39"/>
      <c r="H17" s="40"/>
    </row>
    <row r="18" spans="1:8" ht="12.75" customHeight="1" x14ac:dyDescent="0.2">
      <c r="A18" s="37">
        <v>7</v>
      </c>
      <c r="B18" s="37" t="s">
        <v>299</v>
      </c>
      <c r="C18" s="37" t="s">
        <v>298</v>
      </c>
      <c r="D18" s="37" t="s">
        <v>215</v>
      </c>
      <c r="E18" s="37">
        <v>30000000</v>
      </c>
      <c r="F18" s="38">
        <v>309.11700000000002</v>
      </c>
      <c r="G18" s="39">
        <v>0.1318</v>
      </c>
      <c r="H18" s="40"/>
    </row>
    <row r="19" spans="1:8" ht="12.75" customHeight="1" x14ac:dyDescent="0.2">
      <c r="A19" s="37">
        <v>8</v>
      </c>
      <c r="B19" s="37" t="s">
        <v>300</v>
      </c>
      <c r="C19" s="37" t="s">
        <v>258</v>
      </c>
      <c r="D19" s="37" t="s">
        <v>215</v>
      </c>
      <c r="E19" s="37">
        <v>22500000</v>
      </c>
      <c r="F19" s="38">
        <v>236.40795</v>
      </c>
      <c r="G19" s="39">
        <v>0.1008</v>
      </c>
      <c r="H19" s="40"/>
    </row>
    <row r="20" spans="1:8" ht="12.75" customHeight="1" x14ac:dyDescent="0.2">
      <c r="A20" s="37">
        <v>9</v>
      </c>
      <c r="B20" s="37" t="s">
        <v>302</v>
      </c>
      <c r="C20" s="37" t="s">
        <v>301</v>
      </c>
      <c r="D20" s="37" t="s">
        <v>215</v>
      </c>
      <c r="E20" s="37">
        <v>20000000</v>
      </c>
      <c r="F20" s="38">
        <v>198.79140000000001</v>
      </c>
      <c r="G20" s="39">
        <v>8.48E-2</v>
      </c>
      <c r="H20" s="40"/>
    </row>
    <row r="21" spans="1:8" ht="12.75" customHeight="1" x14ac:dyDescent="0.2">
      <c r="A21" s="37">
        <v>10</v>
      </c>
      <c r="B21" s="37" t="s">
        <v>303</v>
      </c>
      <c r="C21" s="37" t="s">
        <v>283</v>
      </c>
      <c r="D21" s="37" t="s">
        <v>270</v>
      </c>
      <c r="E21" s="37">
        <v>10000000</v>
      </c>
      <c r="F21" s="38">
        <v>100.95659999999999</v>
      </c>
      <c r="G21" s="39">
        <v>4.3099999999999999E-2</v>
      </c>
      <c r="H21" s="40"/>
    </row>
    <row r="22" spans="1:8" ht="12.75" customHeight="1" x14ac:dyDescent="0.2">
      <c r="A22" s="37">
        <v>11</v>
      </c>
      <c r="B22" s="37" t="s">
        <v>304</v>
      </c>
      <c r="C22" s="37" t="s">
        <v>258</v>
      </c>
      <c r="D22" s="37" t="s">
        <v>270</v>
      </c>
      <c r="E22" s="37">
        <v>2000000</v>
      </c>
      <c r="F22" s="38">
        <v>21.12154</v>
      </c>
      <c r="G22" s="39">
        <v>9.0000000000000011E-3</v>
      </c>
      <c r="H22" s="40"/>
    </row>
    <row r="23" spans="1:8" ht="12.75" customHeight="1" x14ac:dyDescent="0.2">
      <c r="C23" s="18" t="s">
        <v>138</v>
      </c>
      <c r="D23" s="18"/>
      <c r="E23" s="18"/>
      <c r="F23" s="19">
        <f>SUM(F18:F22)</f>
        <v>866.39449000000002</v>
      </c>
      <c r="G23" s="20">
        <f>SUM(G18:G22)</f>
        <v>0.36950000000000005</v>
      </c>
      <c r="H23" s="40"/>
    </row>
    <row r="24" spans="1:8" ht="12.75" customHeight="1" x14ac:dyDescent="0.2">
      <c r="F24" s="38"/>
      <c r="G24" s="39"/>
      <c r="H24" s="40"/>
    </row>
    <row r="25" spans="1:8" ht="12.75" customHeight="1" x14ac:dyDescent="0.2">
      <c r="C25" s="16" t="s">
        <v>143</v>
      </c>
      <c r="F25" s="38">
        <v>82.842162000000002</v>
      </c>
      <c r="G25" s="39">
        <v>3.5299999999999998E-2</v>
      </c>
      <c r="H25" s="40"/>
    </row>
    <row r="26" spans="1:8" ht="12.75" customHeight="1" x14ac:dyDescent="0.2">
      <c r="C26" s="18" t="s">
        <v>138</v>
      </c>
      <c r="D26" s="18"/>
      <c r="E26" s="18"/>
      <c r="F26" s="19">
        <f>SUM(F25:F25)</f>
        <v>82.842162000000002</v>
      </c>
      <c r="G26" s="20">
        <f>SUM(G25:G25)</f>
        <v>3.5299999999999998E-2</v>
      </c>
      <c r="H26" s="40"/>
    </row>
    <row r="27" spans="1:8" ht="12.75" customHeight="1" x14ac:dyDescent="0.2">
      <c r="F27" s="38"/>
      <c r="G27" s="39"/>
      <c r="H27" s="40"/>
    </row>
    <row r="28" spans="1:8" ht="12.75" customHeight="1" x14ac:dyDescent="0.2">
      <c r="C28" s="16" t="s">
        <v>144</v>
      </c>
      <c r="F28" s="38"/>
      <c r="G28" s="39"/>
      <c r="H28" s="40"/>
    </row>
    <row r="29" spans="1:8" ht="12.75" customHeight="1" x14ac:dyDescent="0.2">
      <c r="C29" s="16" t="s">
        <v>145</v>
      </c>
      <c r="F29" s="38">
        <v>55.964019</v>
      </c>
      <c r="G29" s="39">
        <v>2.3799999999999998E-2</v>
      </c>
      <c r="H29" s="40"/>
    </row>
    <row r="30" spans="1:8" ht="12.75" customHeight="1" x14ac:dyDescent="0.2">
      <c r="C30" s="18" t="s">
        <v>138</v>
      </c>
      <c r="D30" s="18"/>
      <c r="E30" s="18"/>
      <c r="F30" s="19">
        <f>SUM(F29:F29)</f>
        <v>55.964019</v>
      </c>
      <c r="G30" s="20">
        <f>SUM(G29:G29)</f>
        <v>2.3799999999999998E-2</v>
      </c>
      <c r="H30" s="40"/>
    </row>
    <row r="31" spans="1:8" ht="12.75" customHeight="1" x14ac:dyDescent="0.2">
      <c r="C31" s="21" t="s">
        <v>146</v>
      </c>
      <c r="D31" s="21"/>
      <c r="E31" s="21"/>
      <c r="F31" s="22">
        <f>SUM(F14,F23,F26,F30)</f>
        <v>2344.9781499999999</v>
      </c>
      <c r="G31" s="23">
        <f>SUM(G14,G23,G26,G30)</f>
        <v>1</v>
      </c>
      <c r="H31" s="40"/>
    </row>
    <row r="32" spans="1:8" ht="12.75" customHeight="1" x14ac:dyDescent="0.2">
      <c r="H32" s="40"/>
    </row>
    <row r="33" spans="3:8" ht="12.75" customHeight="1" x14ac:dyDescent="0.2">
      <c r="C33" s="35" t="s">
        <v>519</v>
      </c>
      <c r="H33" s="40"/>
    </row>
    <row r="34" spans="3:8" ht="12.75" customHeight="1" x14ac:dyDescent="0.2">
      <c r="C34" s="35" t="s">
        <v>518</v>
      </c>
      <c r="H34" s="40"/>
    </row>
    <row r="35" spans="3:8" ht="12.75" customHeight="1" x14ac:dyDescent="0.2">
      <c r="C35" s="16"/>
      <c r="H35" s="40"/>
    </row>
    <row r="36" spans="3:8" x14ac:dyDescent="0.2">
      <c r="C36" s="42" t="s">
        <v>520</v>
      </c>
      <c r="D36" s="43">
        <v>23.11</v>
      </c>
      <c r="H36" s="40"/>
    </row>
    <row r="37" spans="3:8" ht="15" x14ac:dyDescent="0.2">
      <c r="C37" s="42" t="s">
        <v>521</v>
      </c>
      <c r="D37" s="46">
        <v>3473.04</v>
      </c>
      <c r="H37" s="40"/>
    </row>
    <row r="38" spans="3:8" ht="15" x14ac:dyDescent="0.2">
      <c r="C38" s="42" t="s">
        <v>522</v>
      </c>
      <c r="D38" s="46">
        <v>6.54</v>
      </c>
      <c r="H38" s="40"/>
    </row>
    <row r="39" spans="3:8" ht="15" x14ac:dyDescent="0.2">
      <c r="C39" s="44" t="s">
        <v>523</v>
      </c>
      <c r="D39" s="47">
        <v>8.9099999999999999E-2</v>
      </c>
      <c r="H39" s="40"/>
    </row>
    <row r="40" spans="3:8" x14ac:dyDescent="0.2">
      <c r="H40" s="40"/>
    </row>
    <row r="41" spans="3:8" ht="12.75" customHeight="1" x14ac:dyDescent="0.2">
      <c r="H41" s="40"/>
    </row>
    <row r="42" spans="3:8" ht="12.75" customHeight="1" x14ac:dyDescent="0.2">
      <c r="H42" s="40"/>
    </row>
    <row r="43" spans="3:8" ht="12.75" customHeight="1" x14ac:dyDescent="0.2">
      <c r="H43" s="40"/>
    </row>
    <row r="44" spans="3:8" ht="12.75" customHeight="1" x14ac:dyDescent="0.2">
      <c r="H44" s="40"/>
    </row>
    <row r="45" spans="3:8" ht="12.75" customHeight="1" x14ac:dyDescent="0.2">
      <c r="H45" s="40"/>
    </row>
    <row r="46" spans="3:8" ht="12.75" customHeight="1" x14ac:dyDescent="0.2">
      <c r="H46" s="40"/>
    </row>
    <row r="47" spans="3:8" ht="12.75" customHeight="1" x14ac:dyDescent="0.2">
      <c r="H47" s="40"/>
    </row>
    <row r="48" spans="3:8" ht="12.75" customHeight="1" x14ac:dyDescent="0.2">
      <c r="H48" s="40"/>
    </row>
    <row r="49" spans="8:9" ht="12.75" customHeight="1" x14ac:dyDescent="0.2">
      <c r="H49" s="40"/>
    </row>
    <row r="50" spans="8:9" ht="12.75" customHeight="1" x14ac:dyDescent="0.2">
      <c r="H50" s="40"/>
    </row>
    <row r="51" spans="8:9" ht="12.75" customHeight="1" x14ac:dyDescent="0.2">
      <c r="H51" s="40"/>
    </row>
    <row r="52" spans="8:9" ht="12.75" customHeight="1" x14ac:dyDescent="0.2">
      <c r="H52" s="40"/>
    </row>
    <row r="53" spans="8:9" ht="12.75" customHeight="1" x14ac:dyDescent="0.2">
      <c r="H53" s="40"/>
    </row>
    <row r="54" spans="8:9" ht="12.75" customHeight="1" x14ac:dyDescent="0.2">
      <c r="H54" s="40"/>
    </row>
    <row r="55" spans="8:9" ht="12.75" customHeight="1" x14ac:dyDescent="0.2">
      <c r="H55" s="40"/>
    </row>
    <row r="56" spans="8:9" ht="12.75" customHeight="1" x14ac:dyDescent="0.2">
      <c r="H56" s="40"/>
    </row>
    <row r="57" spans="8:9" ht="12.75" customHeight="1" x14ac:dyDescent="0.2">
      <c r="H57" s="40"/>
    </row>
    <row r="58" spans="8:9" ht="12.75" customHeight="1" x14ac:dyDescent="0.2">
      <c r="H58" s="40"/>
    </row>
    <row r="59" spans="8:9" ht="12.75" customHeight="1" x14ac:dyDescent="0.2">
      <c r="H59" s="40"/>
    </row>
    <row r="60" spans="8:9" ht="12.75" customHeight="1" x14ac:dyDescent="0.2">
      <c r="H60" s="40"/>
    </row>
    <row r="61" spans="8:9" ht="12.75" customHeight="1" x14ac:dyDescent="0.2">
      <c r="H61" s="40"/>
    </row>
    <row r="62" spans="8:9" ht="12.75" customHeight="1" x14ac:dyDescent="0.2">
      <c r="H62" s="28"/>
      <c r="I62" s="29"/>
    </row>
    <row r="63" spans="8:9" ht="12.75" customHeight="1" x14ac:dyDescent="0.2">
      <c r="H63" s="40"/>
    </row>
    <row r="64" spans="8:9" ht="12.75" customHeight="1" x14ac:dyDescent="0.2">
      <c r="H64" s="40"/>
    </row>
    <row r="65" spans="8:9" ht="12.75" customHeight="1" x14ac:dyDescent="0.2">
      <c r="H65" s="40"/>
    </row>
    <row r="66" spans="8:9" x14ac:dyDescent="0.2">
      <c r="H66" s="40"/>
    </row>
    <row r="67" spans="8:9" x14ac:dyDescent="0.2">
      <c r="H67" s="28"/>
      <c r="I67" s="29"/>
    </row>
    <row r="68" spans="8:9" x14ac:dyDescent="0.2">
      <c r="H68" s="40"/>
    </row>
    <row r="69" spans="8:9" x14ac:dyDescent="0.2">
      <c r="H69" s="40"/>
    </row>
    <row r="70" spans="8:9" x14ac:dyDescent="0.2">
      <c r="H70" s="28"/>
      <c r="I70" s="29"/>
    </row>
    <row r="71" spans="8:9" x14ac:dyDescent="0.2">
      <c r="H71" s="40"/>
    </row>
    <row r="72" spans="8:9" x14ac:dyDescent="0.2">
      <c r="H72" s="40"/>
    </row>
    <row r="73" spans="8:9" x14ac:dyDescent="0.2">
      <c r="H73" s="40"/>
    </row>
    <row r="74" spans="8:9" x14ac:dyDescent="0.2">
      <c r="H74" s="28"/>
      <c r="I74" s="29"/>
    </row>
    <row r="75" spans="8:9" x14ac:dyDescent="0.2">
      <c r="H75" s="30"/>
      <c r="I75" s="31"/>
    </row>
  </sheetData>
  <mergeCells count="1">
    <mergeCell ref="C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zoomScale="85" zoomScaleNormal="85" workbookViewId="0">
      <selection activeCell="D52" sqref="D52"/>
    </sheetView>
  </sheetViews>
  <sheetFormatPr defaultColWidth="9.140625" defaultRowHeight="12.75" x14ac:dyDescent="0.2"/>
  <cols>
    <col min="1" max="1" width="7.5703125" customWidth="1"/>
    <col min="2" max="2" width="15.42578125" customWidth="1"/>
    <col min="3" max="3" width="80.85546875" customWidth="1"/>
    <col min="4" max="4" width="16" customWidth="1"/>
    <col min="5" max="5" width="20.14062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5.42578125" style="33" customWidth="1"/>
  </cols>
  <sheetData>
    <row r="1" spans="1:12" ht="18.75" x14ac:dyDescent="0.2">
      <c r="A1" s="1"/>
      <c r="B1" s="1"/>
      <c r="C1" s="50" t="s">
        <v>305</v>
      </c>
      <c r="D1" s="50"/>
      <c r="E1" s="50"/>
      <c r="F1" s="50"/>
      <c r="G1" s="50"/>
    </row>
    <row r="2" spans="1:12" x14ac:dyDescent="0.2">
      <c r="A2" s="2" t="s">
        <v>1</v>
      </c>
      <c r="B2" s="2" t="s">
        <v>1</v>
      </c>
      <c r="C2" s="3" t="s">
        <v>2</v>
      </c>
      <c r="D2" s="4"/>
      <c r="E2" s="4"/>
      <c r="F2" s="5"/>
      <c r="G2" s="6"/>
    </row>
    <row r="3" spans="1:12" ht="15.75" customHeight="1" x14ac:dyDescent="0.2">
      <c r="A3" s="7"/>
      <c r="B3" s="7"/>
      <c r="C3" s="8"/>
      <c r="D3" s="2"/>
      <c r="E3" s="2"/>
      <c r="F3" s="5"/>
      <c r="G3" s="6"/>
    </row>
    <row r="4" spans="1:12" ht="15" x14ac:dyDescent="0.2">
      <c r="A4" s="9" t="s">
        <v>3</v>
      </c>
      <c r="B4" s="13" t="s">
        <v>8</v>
      </c>
      <c r="C4" s="10" t="s">
        <v>4</v>
      </c>
      <c r="D4" s="10" t="s">
        <v>5</v>
      </c>
      <c r="E4" s="10" t="s">
        <v>517</v>
      </c>
      <c r="F4" s="11" t="s">
        <v>6</v>
      </c>
      <c r="G4" s="12" t="s">
        <v>7</v>
      </c>
      <c r="H4" s="25"/>
      <c r="I4" s="26"/>
      <c r="L4" s="34"/>
    </row>
    <row r="5" spans="1:12" ht="12.75" customHeight="1" x14ac:dyDescent="0.2">
      <c r="F5" s="14"/>
      <c r="G5" s="15"/>
      <c r="H5" s="27"/>
    </row>
    <row r="6" spans="1:12" ht="12.75" customHeight="1" x14ac:dyDescent="0.2">
      <c r="F6" s="14"/>
      <c r="G6" s="15"/>
      <c r="H6" s="27"/>
    </row>
    <row r="7" spans="1:12" ht="12.75" customHeight="1" x14ac:dyDescent="0.2">
      <c r="C7" s="16" t="s">
        <v>142</v>
      </c>
      <c r="F7" s="14"/>
      <c r="G7" s="15"/>
      <c r="H7" s="27"/>
    </row>
    <row r="8" spans="1:12" ht="12.75" customHeight="1" x14ac:dyDescent="0.2">
      <c r="C8" s="16" t="s">
        <v>306</v>
      </c>
      <c r="F8" s="14"/>
      <c r="G8" s="15"/>
      <c r="H8" s="27"/>
    </row>
    <row r="9" spans="1:12" ht="12.75" customHeight="1" x14ac:dyDescent="0.2">
      <c r="A9">
        <v>1</v>
      </c>
      <c r="B9" t="s">
        <v>308</v>
      </c>
      <c r="C9" t="s">
        <v>124</v>
      </c>
      <c r="D9" t="s">
        <v>307</v>
      </c>
      <c r="E9">
        <v>2900000000</v>
      </c>
      <c r="F9" s="14">
        <v>28664.499</v>
      </c>
      <c r="G9" s="15">
        <v>0.158</v>
      </c>
      <c r="H9" s="27"/>
    </row>
    <row r="10" spans="1:12" ht="12.75" customHeight="1" x14ac:dyDescent="0.2">
      <c r="A10">
        <v>2</v>
      </c>
      <c r="B10" t="s">
        <v>310</v>
      </c>
      <c r="C10" t="s">
        <v>309</v>
      </c>
      <c r="D10" t="s">
        <v>307</v>
      </c>
      <c r="E10">
        <v>2000000000</v>
      </c>
      <c r="F10" s="14">
        <v>19676.759999999998</v>
      </c>
      <c r="G10" s="15">
        <v>0.1084</v>
      </c>
      <c r="H10" s="27"/>
      <c r="J10" s="17" t="s">
        <v>16</v>
      </c>
      <c r="K10" s="17" t="s">
        <v>17</v>
      </c>
    </row>
    <row r="11" spans="1:12" ht="12.75" customHeight="1" x14ac:dyDescent="0.2">
      <c r="A11">
        <v>3</v>
      </c>
      <c r="B11" t="s">
        <v>312</v>
      </c>
      <c r="C11" t="s">
        <v>311</v>
      </c>
      <c r="D11" t="s">
        <v>307</v>
      </c>
      <c r="E11">
        <v>1000000000</v>
      </c>
      <c r="F11" s="14">
        <v>9986.77</v>
      </c>
      <c r="G11" s="15">
        <v>5.5E-2</v>
      </c>
      <c r="H11" s="27"/>
      <c r="J11" s="15" t="s">
        <v>307</v>
      </c>
      <c r="K11" s="15">
        <v>0.75930000000000009</v>
      </c>
    </row>
    <row r="12" spans="1:12" ht="12.75" customHeight="1" x14ac:dyDescent="0.2">
      <c r="A12">
        <v>4</v>
      </c>
      <c r="B12" t="s">
        <v>315</v>
      </c>
      <c r="C12" t="s">
        <v>313</v>
      </c>
      <c r="D12" t="s">
        <v>307</v>
      </c>
      <c r="E12">
        <v>1000000000</v>
      </c>
      <c r="F12" s="14">
        <v>9817.89</v>
      </c>
      <c r="G12" s="15">
        <v>5.4100000000000002E-2</v>
      </c>
      <c r="H12" s="27"/>
      <c r="J12" s="15" t="s">
        <v>314</v>
      </c>
      <c r="K12" s="15">
        <v>0.20039999999999999</v>
      </c>
    </row>
    <row r="13" spans="1:12" ht="12.75" customHeight="1" x14ac:dyDescent="0.2">
      <c r="A13">
        <v>5</v>
      </c>
      <c r="B13" t="s">
        <v>318</v>
      </c>
      <c r="C13" t="s">
        <v>316</v>
      </c>
      <c r="D13" t="s">
        <v>307</v>
      </c>
      <c r="E13">
        <v>1000000000</v>
      </c>
      <c r="F13" s="14">
        <v>9816.18</v>
      </c>
      <c r="G13" s="15">
        <v>5.4100000000000002E-2</v>
      </c>
      <c r="H13" s="27"/>
      <c r="J13" s="15" t="s">
        <v>317</v>
      </c>
      <c r="K13" s="15">
        <v>5.4800000000000001E-2</v>
      </c>
    </row>
    <row r="14" spans="1:12" ht="12.75" customHeight="1" x14ac:dyDescent="0.2">
      <c r="A14">
        <v>6</v>
      </c>
      <c r="B14" t="s">
        <v>321</v>
      </c>
      <c r="C14" t="s">
        <v>319</v>
      </c>
      <c r="D14" t="s">
        <v>307</v>
      </c>
      <c r="E14">
        <v>920000000</v>
      </c>
      <c r="F14" s="14">
        <v>9032.2564000000002</v>
      </c>
      <c r="G14" s="15">
        <v>4.9800000000000004E-2</v>
      </c>
      <c r="H14" s="27"/>
      <c r="J14" s="15" t="s">
        <v>320</v>
      </c>
      <c r="K14" s="15">
        <v>4.07E-2</v>
      </c>
    </row>
    <row r="15" spans="1:12" ht="12.75" customHeight="1" x14ac:dyDescent="0.2">
      <c r="A15">
        <v>7</v>
      </c>
      <c r="B15" t="s">
        <v>324</v>
      </c>
      <c r="C15" t="s">
        <v>322</v>
      </c>
      <c r="D15" t="s">
        <v>307</v>
      </c>
      <c r="E15">
        <v>500000000</v>
      </c>
      <c r="F15" s="14">
        <v>4993.7449999999999</v>
      </c>
      <c r="G15" s="15">
        <v>2.75E-2</v>
      </c>
      <c r="H15" s="27"/>
      <c r="J15" s="15" t="s">
        <v>323</v>
      </c>
      <c r="K15" s="15">
        <v>2.7099999999999999E-2</v>
      </c>
    </row>
    <row r="16" spans="1:12" ht="12.75" customHeight="1" x14ac:dyDescent="0.2">
      <c r="A16">
        <v>8</v>
      </c>
      <c r="B16" t="s">
        <v>326</v>
      </c>
      <c r="C16" t="s">
        <v>325</v>
      </c>
      <c r="D16" t="s">
        <v>317</v>
      </c>
      <c r="E16">
        <v>500000000</v>
      </c>
      <c r="F16" s="14">
        <v>4991.59</v>
      </c>
      <c r="G16" s="15">
        <v>2.75E-2</v>
      </c>
      <c r="H16" s="27"/>
      <c r="J16" s="15" t="s">
        <v>78</v>
      </c>
      <c r="K16" s="15">
        <v>-8.2299999999999998E-2</v>
      </c>
    </row>
    <row r="17" spans="1:11" ht="12.75" customHeight="1" x14ac:dyDescent="0.2">
      <c r="A17">
        <v>9</v>
      </c>
      <c r="B17" t="s">
        <v>327</v>
      </c>
      <c r="C17" t="s">
        <v>108</v>
      </c>
      <c r="D17" t="s">
        <v>307</v>
      </c>
      <c r="E17">
        <v>250000000</v>
      </c>
      <c r="F17" s="14">
        <v>2472.4425000000001</v>
      </c>
      <c r="G17" s="15">
        <v>1.3600000000000001E-2</v>
      </c>
      <c r="H17" s="27"/>
      <c r="J17" s="15"/>
      <c r="K17" s="15"/>
    </row>
    <row r="18" spans="1:11" ht="12.75" customHeight="1" x14ac:dyDescent="0.2">
      <c r="C18" s="18" t="s">
        <v>138</v>
      </c>
      <c r="D18" s="18"/>
      <c r="E18" s="18"/>
      <c r="F18" s="19">
        <f>SUM(F9:F17)</f>
        <v>99452.132899999982</v>
      </c>
      <c r="G18" s="20">
        <f>SUM(G9:G17)</f>
        <v>0.54799999999999982</v>
      </c>
      <c r="H18" s="27"/>
    </row>
    <row r="19" spans="1:11" ht="12.75" customHeight="1" x14ac:dyDescent="0.2">
      <c r="F19" s="14"/>
      <c r="G19" s="15"/>
      <c r="H19" s="27"/>
    </row>
    <row r="20" spans="1:11" ht="12.75" customHeight="1" x14ac:dyDescent="0.2">
      <c r="C20" s="16" t="s">
        <v>328</v>
      </c>
      <c r="F20" s="14"/>
      <c r="G20" s="15"/>
      <c r="H20" s="27"/>
    </row>
    <row r="21" spans="1:11" ht="12.75" customHeight="1" x14ac:dyDescent="0.2">
      <c r="A21">
        <v>10</v>
      </c>
      <c r="B21" t="s">
        <v>330</v>
      </c>
      <c r="C21" t="s">
        <v>329</v>
      </c>
      <c r="D21" t="s">
        <v>307</v>
      </c>
      <c r="E21">
        <v>1000000000</v>
      </c>
      <c r="F21" s="14">
        <v>9865.64</v>
      </c>
      <c r="G21" s="15">
        <v>5.4400000000000004E-2</v>
      </c>
      <c r="H21" s="27"/>
    </row>
    <row r="22" spans="1:11" ht="12.75" customHeight="1" x14ac:dyDescent="0.2">
      <c r="A22">
        <v>11</v>
      </c>
      <c r="B22" t="s">
        <v>332</v>
      </c>
      <c r="C22" t="s">
        <v>331</v>
      </c>
      <c r="D22" t="s">
        <v>320</v>
      </c>
      <c r="E22">
        <v>750000000</v>
      </c>
      <c r="F22" s="14">
        <v>7380.9</v>
      </c>
      <c r="G22" s="15">
        <v>4.07E-2</v>
      </c>
      <c r="H22" s="27"/>
    </row>
    <row r="23" spans="1:11" ht="12.75" customHeight="1" x14ac:dyDescent="0.2">
      <c r="A23">
        <v>12</v>
      </c>
      <c r="B23" t="s">
        <v>334</v>
      </c>
      <c r="C23" t="s">
        <v>333</v>
      </c>
      <c r="D23" t="s">
        <v>317</v>
      </c>
      <c r="E23">
        <v>500000000</v>
      </c>
      <c r="F23" s="14">
        <v>4958.9650000000001</v>
      </c>
      <c r="G23" s="15">
        <v>2.7300000000000001E-2</v>
      </c>
      <c r="H23" s="27"/>
    </row>
    <row r="24" spans="1:11" ht="12.75" customHeight="1" x14ac:dyDescent="0.2">
      <c r="A24">
        <v>13</v>
      </c>
      <c r="B24" t="s">
        <v>336</v>
      </c>
      <c r="C24" t="s">
        <v>335</v>
      </c>
      <c r="D24" t="s">
        <v>307</v>
      </c>
      <c r="E24">
        <v>500000000</v>
      </c>
      <c r="F24" s="14">
        <v>4934.3950000000004</v>
      </c>
      <c r="G24" s="15">
        <v>2.7200000000000002E-2</v>
      </c>
      <c r="H24" s="27"/>
    </row>
    <row r="25" spans="1:11" ht="12.75" customHeight="1" x14ac:dyDescent="0.2">
      <c r="A25">
        <v>14</v>
      </c>
      <c r="B25" t="s">
        <v>337</v>
      </c>
      <c r="C25" t="s">
        <v>335</v>
      </c>
      <c r="D25" t="s">
        <v>307</v>
      </c>
      <c r="E25">
        <v>500000000</v>
      </c>
      <c r="F25" s="14">
        <v>4925.8599999999997</v>
      </c>
      <c r="G25" s="15">
        <v>2.7099999999999999E-2</v>
      </c>
      <c r="H25" s="27"/>
    </row>
    <row r="26" spans="1:11" ht="12.75" customHeight="1" x14ac:dyDescent="0.2">
      <c r="A26">
        <v>15</v>
      </c>
      <c r="B26" t="s">
        <v>339</v>
      </c>
      <c r="C26" t="s">
        <v>338</v>
      </c>
      <c r="D26" t="s">
        <v>323</v>
      </c>
      <c r="E26">
        <v>500000000</v>
      </c>
      <c r="F26" s="14">
        <v>4925.63</v>
      </c>
      <c r="G26" s="15">
        <v>2.7099999999999999E-2</v>
      </c>
      <c r="H26" s="27"/>
    </row>
    <row r="27" spans="1:11" ht="12.75" customHeight="1" x14ac:dyDescent="0.2">
      <c r="A27">
        <v>16</v>
      </c>
      <c r="B27" t="s">
        <v>341</v>
      </c>
      <c r="C27" t="s">
        <v>340</v>
      </c>
      <c r="D27" t="s">
        <v>307</v>
      </c>
      <c r="E27">
        <v>500000000</v>
      </c>
      <c r="F27" s="14">
        <v>4923.5450000000001</v>
      </c>
      <c r="G27" s="15">
        <v>2.7099999999999999E-2</v>
      </c>
      <c r="H27" s="27"/>
    </row>
    <row r="28" spans="1:11" ht="12.75" customHeight="1" x14ac:dyDescent="0.2">
      <c r="A28">
        <v>17</v>
      </c>
      <c r="B28" t="s">
        <v>342</v>
      </c>
      <c r="C28" t="s">
        <v>335</v>
      </c>
      <c r="D28" t="s">
        <v>307</v>
      </c>
      <c r="E28">
        <v>500000000</v>
      </c>
      <c r="F28" s="14">
        <v>4923.5450000000001</v>
      </c>
      <c r="G28" s="15">
        <v>2.7099999999999999E-2</v>
      </c>
      <c r="H28" s="27"/>
    </row>
    <row r="29" spans="1:11" ht="12.75" customHeight="1" x14ac:dyDescent="0.2">
      <c r="A29">
        <v>18</v>
      </c>
      <c r="B29" t="s">
        <v>343</v>
      </c>
      <c r="C29" t="s">
        <v>338</v>
      </c>
      <c r="D29" t="s">
        <v>307</v>
      </c>
      <c r="E29">
        <v>500000000</v>
      </c>
      <c r="F29" s="14">
        <v>4883.1000000000004</v>
      </c>
      <c r="G29" s="15">
        <v>2.69E-2</v>
      </c>
      <c r="H29" s="27"/>
    </row>
    <row r="30" spans="1:11" ht="12.75" customHeight="1" x14ac:dyDescent="0.2">
      <c r="A30">
        <v>19</v>
      </c>
      <c r="B30" t="s">
        <v>345</v>
      </c>
      <c r="C30" t="s">
        <v>344</v>
      </c>
      <c r="D30" t="s">
        <v>307</v>
      </c>
      <c r="E30">
        <v>400000000</v>
      </c>
      <c r="F30" s="14">
        <v>3920.5239999999999</v>
      </c>
      <c r="G30" s="15">
        <v>2.1600000000000001E-2</v>
      </c>
      <c r="H30" s="27"/>
    </row>
    <row r="31" spans="1:11" ht="12.75" customHeight="1" x14ac:dyDescent="0.2">
      <c r="A31">
        <v>20</v>
      </c>
      <c r="B31" t="s">
        <v>347</v>
      </c>
      <c r="C31" t="s">
        <v>346</v>
      </c>
      <c r="D31" t="s">
        <v>307</v>
      </c>
      <c r="E31">
        <v>250000000</v>
      </c>
      <c r="F31" s="14">
        <v>2490.6374999999998</v>
      </c>
      <c r="G31" s="15">
        <v>1.37E-2</v>
      </c>
      <c r="H31" s="27"/>
    </row>
    <row r="32" spans="1:11" ht="12.75" customHeight="1" x14ac:dyDescent="0.2">
      <c r="A32">
        <v>21</v>
      </c>
      <c r="B32" t="s">
        <v>349</v>
      </c>
      <c r="C32" t="s">
        <v>348</v>
      </c>
      <c r="D32" t="s">
        <v>307</v>
      </c>
      <c r="E32">
        <v>250000000</v>
      </c>
      <c r="F32" s="14">
        <v>2484.6574999999998</v>
      </c>
      <c r="G32" s="15">
        <v>1.37E-2</v>
      </c>
      <c r="H32" s="27"/>
    </row>
    <row r="33" spans="1:8" ht="12.75" customHeight="1" x14ac:dyDescent="0.2">
      <c r="C33" s="18" t="s">
        <v>138</v>
      </c>
      <c r="D33" s="18"/>
      <c r="E33" s="18"/>
      <c r="F33" s="19">
        <f>SUM(F21:F32)</f>
        <v>60617.39899999999</v>
      </c>
      <c r="G33" s="20">
        <f>SUM(G21:G32)</f>
        <v>0.33390000000000003</v>
      </c>
      <c r="H33" s="27"/>
    </row>
    <row r="34" spans="1:8" ht="12.75" customHeight="1" x14ac:dyDescent="0.2">
      <c r="F34" s="14"/>
      <c r="G34" s="15"/>
      <c r="H34" s="27"/>
    </row>
    <row r="35" spans="1:8" ht="12.75" customHeight="1" x14ac:dyDescent="0.2">
      <c r="C35" s="16" t="s">
        <v>350</v>
      </c>
      <c r="F35" s="14"/>
      <c r="G35" s="15"/>
      <c r="H35" s="27"/>
    </row>
    <row r="36" spans="1:8" ht="12.75" customHeight="1" x14ac:dyDescent="0.2">
      <c r="A36">
        <v>22</v>
      </c>
      <c r="B36" t="s">
        <v>352</v>
      </c>
      <c r="C36" t="s">
        <v>351</v>
      </c>
      <c r="D36" t="s">
        <v>314</v>
      </c>
      <c r="E36">
        <v>1500000000</v>
      </c>
      <c r="F36" s="14">
        <v>15000</v>
      </c>
      <c r="G36" s="15">
        <v>8.2699999999999996E-2</v>
      </c>
      <c r="H36" s="27"/>
    </row>
    <row r="37" spans="1:8" ht="12.75" customHeight="1" x14ac:dyDescent="0.2">
      <c r="A37">
        <v>23</v>
      </c>
      <c r="B37" t="s">
        <v>353</v>
      </c>
      <c r="C37" t="s">
        <v>108</v>
      </c>
      <c r="D37" t="s">
        <v>314</v>
      </c>
      <c r="E37">
        <v>1135000000</v>
      </c>
      <c r="F37" s="14">
        <v>11350</v>
      </c>
      <c r="G37" s="15">
        <v>6.2600000000000003E-2</v>
      </c>
      <c r="H37" s="27"/>
    </row>
    <row r="38" spans="1:8" ht="12.75" customHeight="1" x14ac:dyDescent="0.2">
      <c r="A38">
        <v>24</v>
      </c>
      <c r="B38" t="s">
        <v>354</v>
      </c>
      <c r="C38" t="s">
        <v>319</v>
      </c>
      <c r="D38" t="s">
        <v>314</v>
      </c>
      <c r="E38">
        <v>1000000000</v>
      </c>
      <c r="F38" s="14">
        <v>10000</v>
      </c>
      <c r="G38" s="15">
        <v>5.5099999999999996E-2</v>
      </c>
      <c r="H38" s="27"/>
    </row>
    <row r="39" spans="1:8" ht="12.75" customHeight="1" x14ac:dyDescent="0.2">
      <c r="C39" s="18" t="s">
        <v>138</v>
      </c>
      <c r="D39" s="18"/>
      <c r="E39" s="18"/>
      <c r="F39" s="19">
        <f>SUM(F36:F38)</f>
        <v>36350</v>
      </c>
      <c r="G39" s="20">
        <f>SUM(G36:G38)</f>
        <v>0.20039999999999997</v>
      </c>
      <c r="H39" s="27"/>
    </row>
    <row r="40" spans="1:8" ht="12.75" customHeight="1" x14ac:dyDescent="0.2">
      <c r="F40" s="14"/>
      <c r="G40" s="15"/>
      <c r="H40" s="27"/>
    </row>
    <row r="41" spans="1:8" ht="12.75" customHeight="1" x14ac:dyDescent="0.2">
      <c r="C41" s="16" t="s">
        <v>143</v>
      </c>
      <c r="F41" s="14">
        <v>388.60748699999999</v>
      </c>
      <c r="G41" s="15">
        <v>2.0999999999999999E-3</v>
      </c>
      <c r="H41" s="27"/>
    </row>
    <row r="42" spans="1:8" ht="12.75" customHeight="1" x14ac:dyDescent="0.2">
      <c r="C42" s="18" t="s">
        <v>138</v>
      </c>
      <c r="D42" s="18"/>
      <c r="E42" s="18"/>
      <c r="F42" s="19">
        <f>SUM(F41:F41)</f>
        <v>388.60748699999999</v>
      </c>
      <c r="G42" s="20">
        <f>SUM(G41:G41)</f>
        <v>2.0999999999999999E-3</v>
      </c>
      <c r="H42" s="27"/>
    </row>
    <row r="43" spans="1:8" ht="12.75" customHeight="1" x14ac:dyDescent="0.2">
      <c r="F43" s="14"/>
      <c r="G43" s="15"/>
      <c r="H43" s="27"/>
    </row>
    <row r="44" spans="1:8" ht="12.75" customHeight="1" x14ac:dyDescent="0.2">
      <c r="C44" s="16" t="s">
        <v>144</v>
      </c>
      <c r="F44" s="14"/>
      <c r="G44" s="15"/>
      <c r="H44" s="27"/>
    </row>
    <row r="45" spans="1:8" ht="12.75" customHeight="1" x14ac:dyDescent="0.2">
      <c r="C45" s="16" t="s">
        <v>145</v>
      </c>
      <c r="F45" s="14">
        <v>-15364.477204999999</v>
      </c>
      <c r="G45" s="15">
        <v>-8.4399999999999989E-2</v>
      </c>
      <c r="H45" s="27"/>
    </row>
    <row r="46" spans="1:8" ht="12.75" customHeight="1" x14ac:dyDescent="0.2">
      <c r="C46" s="18" t="s">
        <v>138</v>
      </c>
      <c r="D46" s="18"/>
      <c r="E46" s="18"/>
      <c r="F46" s="19">
        <f>SUM(F45:F45)</f>
        <v>-15364.477204999999</v>
      </c>
      <c r="G46" s="20">
        <f>SUM(G45:G45)</f>
        <v>-8.4399999999999989E-2</v>
      </c>
      <c r="H46" s="27"/>
    </row>
    <row r="47" spans="1:8" ht="12.75" customHeight="1" x14ac:dyDescent="0.2">
      <c r="C47" s="21" t="s">
        <v>146</v>
      </c>
      <c r="D47" s="21"/>
      <c r="E47" s="21"/>
      <c r="F47" s="22">
        <f>SUM(F18,F33,F39,F42,F46)</f>
        <v>181443.66218199997</v>
      </c>
      <c r="G47" s="23">
        <f>SUM(G18,G33,G39,G42,G46)</f>
        <v>0.99999999999999978</v>
      </c>
      <c r="H47" s="27"/>
    </row>
    <row r="48" spans="1:8" ht="12.75" customHeight="1" x14ac:dyDescent="0.2">
      <c r="H48" s="27"/>
    </row>
    <row r="49" spans="3:9" ht="12.75" customHeight="1" x14ac:dyDescent="0.2">
      <c r="C49" s="35" t="s">
        <v>519</v>
      </c>
      <c r="H49" s="27"/>
    </row>
    <row r="50" spans="3:9" ht="12.75" customHeight="1" x14ac:dyDescent="0.2">
      <c r="C50" s="35" t="s">
        <v>518</v>
      </c>
      <c r="H50" s="27"/>
    </row>
    <row r="51" spans="3:9" ht="12.75" customHeight="1" x14ac:dyDescent="0.2">
      <c r="C51" s="16"/>
      <c r="H51" s="27"/>
    </row>
    <row r="52" spans="3:9" ht="12.75" customHeight="1" x14ac:dyDescent="0.2">
      <c r="C52" s="42" t="s">
        <v>520</v>
      </c>
      <c r="D52" s="16">
        <v>4715.22</v>
      </c>
      <c r="H52" s="27"/>
    </row>
    <row r="53" spans="3:9" ht="12.75" customHeight="1" x14ac:dyDescent="0.2">
      <c r="C53" s="42" t="s">
        <v>521</v>
      </c>
      <c r="D53" s="16">
        <v>47.99</v>
      </c>
      <c r="H53" s="27"/>
    </row>
    <row r="54" spans="3:9" ht="12.75" customHeight="1" x14ac:dyDescent="0.2">
      <c r="C54" s="42" t="s">
        <v>522</v>
      </c>
      <c r="D54" s="16">
        <v>0.1293</v>
      </c>
      <c r="H54" s="27"/>
    </row>
    <row r="55" spans="3:9" ht="12.75" customHeight="1" x14ac:dyDescent="0.2">
      <c r="C55" s="44" t="s">
        <v>523</v>
      </c>
      <c r="D55" s="48">
        <v>9.3399999999999997E-2</v>
      </c>
      <c r="H55" s="27"/>
    </row>
    <row r="56" spans="3:9" ht="12.75" customHeight="1" x14ac:dyDescent="0.2">
      <c r="H56" s="27"/>
    </row>
    <row r="57" spans="3:9" ht="12.75" customHeight="1" x14ac:dyDescent="0.2">
      <c r="H57" s="27"/>
    </row>
    <row r="58" spans="3:9" ht="12.75" customHeight="1" x14ac:dyDescent="0.2">
      <c r="H58" s="27"/>
    </row>
    <row r="59" spans="3:9" ht="12.75" customHeight="1" x14ac:dyDescent="0.2">
      <c r="H59" s="28"/>
      <c r="I59" s="29"/>
    </row>
    <row r="60" spans="3:9" ht="12.75" customHeight="1" x14ac:dyDescent="0.2">
      <c r="H60" s="27"/>
    </row>
    <row r="61" spans="3:9" ht="12.75" customHeight="1" x14ac:dyDescent="0.2">
      <c r="H61" s="27"/>
    </row>
    <row r="62" spans="3:9" ht="12.75" customHeight="1" x14ac:dyDescent="0.2">
      <c r="H62" s="27"/>
    </row>
    <row r="63" spans="3:9" ht="12.75" customHeight="1" x14ac:dyDescent="0.2">
      <c r="H63" s="27"/>
    </row>
    <row r="64" spans="3:9" ht="12.75" customHeight="1" x14ac:dyDescent="0.2">
      <c r="H64" s="28"/>
      <c r="I64" s="29"/>
    </row>
    <row r="65" spans="8:9" ht="12.75" customHeight="1" x14ac:dyDescent="0.2">
      <c r="H65" s="27"/>
    </row>
    <row r="66" spans="8:9" ht="12.75" customHeight="1" x14ac:dyDescent="0.2">
      <c r="H66" s="27"/>
    </row>
    <row r="67" spans="8:9" ht="12.75" customHeight="1" x14ac:dyDescent="0.2">
      <c r="H67" s="28"/>
      <c r="I67" s="29"/>
    </row>
    <row r="68" spans="8:9" ht="12.75" customHeight="1" x14ac:dyDescent="0.2">
      <c r="H68" s="27"/>
    </row>
    <row r="69" spans="8:9" ht="12.75" customHeight="1" x14ac:dyDescent="0.2">
      <c r="H69" s="27"/>
    </row>
    <row r="70" spans="8:9" ht="12.75" customHeight="1" x14ac:dyDescent="0.2">
      <c r="H70" s="27"/>
    </row>
    <row r="71" spans="8:9" ht="12.75" customHeight="1" x14ac:dyDescent="0.2">
      <c r="H71" s="28"/>
      <c r="I71" s="29"/>
    </row>
    <row r="72" spans="8:9" ht="12.75" customHeight="1" x14ac:dyDescent="0.2">
      <c r="H72" s="30"/>
      <c r="I72" s="31"/>
    </row>
    <row r="73" spans="8:9" ht="12.75" customHeight="1" x14ac:dyDescent="0.2"/>
    <row r="74" spans="8:9" ht="12.75" customHeight="1" x14ac:dyDescent="0.2"/>
    <row r="75" spans="8:9" ht="12.75" customHeight="1" x14ac:dyDescent="0.2"/>
    <row r="76" spans="8:9" ht="12.75" customHeight="1" x14ac:dyDescent="0.2"/>
    <row r="77" spans="8:9" ht="12.75" customHeight="1" x14ac:dyDescent="0.2"/>
    <row r="78" spans="8:9" ht="12.75" customHeight="1" x14ac:dyDescent="0.2"/>
    <row r="79" spans="8:9" ht="12.75" customHeight="1" x14ac:dyDescent="0.2"/>
    <row r="80" spans="8:9" ht="12.75" customHeight="1" x14ac:dyDescent="0.2"/>
    <row r="81" ht="12.75" customHeight="1" x14ac:dyDescent="0.2"/>
    <row r="82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opLeftCell="E4" zoomScale="85" zoomScaleNormal="85" workbookViewId="0">
      <selection activeCell="J14" sqref="I10:J14"/>
    </sheetView>
  </sheetViews>
  <sheetFormatPr defaultColWidth="9.140625" defaultRowHeight="12.75" x14ac:dyDescent="0.2"/>
  <cols>
    <col min="1" max="1" width="7.5703125" customWidth="1"/>
    <col min="2" max="2" width="15.5703125" customWidth="1"/>
    <col min="3" max="3" width="80.85546875" customWidth="1"/>
    <col min="4" max="4" width="16" customWidth="1"/>
    <col min="5" max="5" width="20.140625" customWidth="1"/>
    <col min="6" max="6" width="24" customWidth="1"/>
    <col min="7" max="7" width="14.5703125" customWidth="1"/>
    <col min="8" max="8" width="13.5703125" style="24" customWidth="1"/>
    <col min="9" max="9" width="14.140625" style="24" customWidth="1"/>
    <col min="10" max="10" width="17.85546875" customWidth="1"/>
    <col min="11" max="11" width="8.85546875" customWidth="1"/>
    <col min="12" max="12" width="15.5703125" style="33" customWidth="1"/>
  </cols>
  <sheetData>
    <row r="1" spans="1:12" ht="18.75" x14ac:dyDescent="0.2">
      <c r="A1" s="1"/>
      <c r="B1" s="1"/>
      <c r="C1" s="50" t="s">
        <v>355</v>
      </c>
      <c r="D1" s="50"/>
      <c r="E1" s="50"/>
      <c r="F1" s="50"/>
      <c r="G1" s="50"/>
    </row>
    <row r="2" spans="1:12" x14ac:dyDescent="0.2">
      <c r="A2" s="2" t="s">
        <v>1</v>
      </c>
      <c r="B2" s="2" t="s">
        <v>1</v>
      </c>
      <c r="C2" s="3" t="s">
        <v>2</v>
      </c>
      <c r="D2" s="4"/>
      <c r="E2" s="4"/>
      <c r="F2" s="5"/>
      <c r="G2" s="6"/>
    </row>
    <row r="3" spans="1:12" ht="15.75" customHeight="1" x14ac:dyDescent="0.2">
      <c r="A3" s="7"/>
      <c r="B3" s="7"/>
      <c r="C3" s="8"/>
      <c r="D3" s="2"/>
      <c r="E3" s="2"/>
      <c r="F3" s="5"/>
      <c r="G3" s="6"/>
    </row>
    <row r="4" spans="1:12" ht="15" x14ac:dyDescent="0.2">
      <c r="A4" s="9" t="s">
        <v>3</v>
      </c>
      <c r="B4" s="13" t="s">
        <v>8</v>
      </c>
      <c r="C4" s="10" t="s">
        <v>4</v>
      </c>
      <c r="D4" s="10" t="s">
        <v>5</v>
      </c>
      <c r="E4" s="10" t="s">
        <v>517</v>
      </c>
      <c r="F4" s="11" t="s">
        <v>6</v>
      </c>
      <c r="G4" s="12" t="s">
        <v>7</v>
      </c>
      <c r="H4" s="25"/>
      <c r="I4" s="26"/>
      <c r="L4" s="34"/>
    </row>
    <row r="5" spans="1:12" ht="12.75" customHeight="1" x14ac:dyDescent="0.2">
      <c r="F5" s="14"/>
      <c r="G5" s="15"/>
      <c r="H5" s="27"/>
    </row>
    <row r="6" spans="1:12" ht="12.75" customHeight="1" x14ac:dyDescent="0.2">
      <c r="F6" s="14"/>
      <c r="G6" s="15"/>
      <c r="H6" s="27"/>
    </row>
    <row r="7" spans="1:12" ht="12.75" customHeight="1" x14ac:dyDescent="0.2">
      <c r="C7" s="16" t="s">
        <v>142</v>
      </c>
      <c r="F7" s="14"/>
      <c r="G7" s="15"/>
      <c r="H7" s="27"/>
    </row>
    <row r="8" spans="1:12" ht="12.75" customHeight="1" x14ac:dyDescent="0.2">
      <c r="C8" s="16" t="s">
        <v>306</v>
      </c>
      <c r="F8" s="14"/>
      <c r="G8" s="15"/>
      <c r="H8" s="27"/>
    </row>
    <row r="9" spans="1:12" ht="12.75" customHeight="1" x14ac:dyDescent="0.2">
      <c r="A9">
        <v>1</v>
      </c>
      <c r="B9" t="s">
        <v>357</v>
      </c>
      <c r="C9" t="s">
        <v>356</v>
      </c>
      <c r="D9" t="s">
        <v>307</v>
      </c>
      <c r="E9">
        <v>950000000</v>
      </c>
      <c r="F9" s="14">
        <v>8801.8070000000007</v>
      </c>
      <c r="G9" s="15">
        <v>0.10890000000000001</v>
      </c>
      <c r="H9" s="27"/>
    </row>
    <row r="10" spans="1:12" ht="12.75" customHeight="1" x14ac:dyDescent="0.2">
      <c r="A10">
        <v>2</v>
      </c>
      <c r="B10" t="s">
        <v>358</v>
      </c>
      <c r="C10" t="s">
        <v>298</v>
      </c>
      <c r="D10" t="s">
        <v>307</v>
      </c>
      <c r="E10">
        <v>470000000</v>
      </c>
      <c r="F10" s="14">
        <v>4448.3338000000003</v>
      </c>
      <c r="G10" s="15">
        <v>5.5E-2</v>
      </c>
      <c r="H10" s="27"/>
      <c r="J10" s="17" t="s">
        <v>16</v>
      </c>
      <c r="K10" s="17" t="s">
        <v>17</v>
      </c>
    </row>
    <row r="11" spans="1:12" ht="12.75" customHeight="1" x14ac:dyDescent="0.2">
      <c r="A11">
        <v>3</v>
      </c>
      <c r="B11" t="s">
        <v>359</v>
      </c>
      <c r="C11" t="s">
        <v>325</v>
      </c>
      <c r="D11" t="s">
        <v>307</v>
      </c>
      <c r="E11">
        <v>400000000</v>
      </c>
      <c r="F11" s="14">
        <v>3701.8359999999998</v>
      </c>
      <c r="G11" s="15">
        <v>4.58E-2</v>
      </c>
      <c r="H11" s="27"/>
      <c r="J11" s="15" t="s">
        <v>307</v>
      </c>
      <c r="K11" s="15">
        <v>0.56720000000000004</v>
      </c>
    </row>
    <row r="12" spans="1:12" ht="12.75" customHeight="1" x14ac:dyDescent="0.2">
      <c r="C12" s="18" t="s">
        <v>138</v>
      </c>
      <c r="D12" s="18"/>
      <c r="E12" s="18"/>
      <c r="F12" s="19">
        <f>SUM(F9:F11)</f>
        <v>16951.9768</v>
      </c>
      <c r="G12" s="20">
        <f>SUM(G9:G11)</f>
        <v>0.20970000000000003</v>
      </c>
      <c r="H12" s="27"/>
      <c r="J12" s="15" t="s">
        <v>226</v>
      </c>
      <c r="K12" s="15">
        <v>0.10779999999999999</v>
      </c>
    </row>
    <row r="13" spans="1:12" ht="12.75" customHeight="1" x14ac:dyDescent="0.2">
      <c r="F13" s="14"/>
      <c r="G13" s="15"/>
      <c r="H13" s="27"/>
      <c r="J13" s="15" t="s">
        <v>208</v>
      </c>
      <c r="K13" s="15">
        <v>0.10189999999999999</v>
      </c>
    </row>
    <row r="14" spans="1:12" ht="12.75" customHeight="1" x14ac:dyDescent="0.2">
      <c r="C14" s="16" t="s">
        <v>328</v>
      </c>
      <c r="F14" s="14"/>
      <c r="G14" s="15"/>
      <c r="H14" s="27"/>
      <c r="J14" s="15" t="s">
        <v>320</v>
      </c>
      <c r="K14" s="15">
        <v>5.8299999999999998E-2</v>
      </c>
    </row>
    <row r="15" spans="1:12" ht="12.75" customHeight="1" x14ac:dyDescent="0.2">
      <c r="A15">
        <v>4</v>
      </c>
      <c r="B15" t="s">
        <v>337</v>
      </c>
      <c r="C15" t="s">
        <v>335</v>
      </c>
      <c r="D15" t="s">
        <v>307</v>
      </c>
      <c r="E15">
        <v>500000000</v>
      </c>
      <c r="F15" s="14">
        <v>4925.8599999999997</v>
      </c>
      <c r="G15" s="15">
        <v>6.0999999999999999E-2</v>
      </c>
      <c r="H15" s="27"/>
      <c r="J15" s="15" t="s">
        <v>360</v>
      </c>
      <c r="K15" s="15">
        <v>5.5800000000000002E-2</v>
      </c>
    </row>
    <row r="16" spans="1:12" ht="12.75" customHeight="1" x14ac:dyDescent="0.2">
      <c r="A16">
        <v>5</v>
      </c>
      <c r="B16" t="s">
        <v>362</v>
      </c>
      <c r="C16" t="s">
        <v>340</v>
      </c>
      <c r="D16" t="s">
        <v>307</v>
      </c>
      <c r="E16">
        <v>500000000</v>
      </c>
      <c r="F16" s="14">
        <v>4920.07</v>
      </c>
      <c r="G16" s="15">
        <v>6.0899999999999996E-2</v>
      </c>
      <c r="H16" s="27"/>
      <c r="J16" s="15" t="s">
        <v>361</v>
      </c>
      <c r="K16" s="15">
        <v>5.2999999999999999E-2</v>
      </c>
    </row>
    <row r="17" spans="1:11" ht="12.75" customHeight="1" x14ac:dyDescent="0.2">
      <c r="A17">
        <v>6</v>
      </c>
      <c r="B17" t="s">
        <v>363</v>
      </c>
      <c r="C17" t="s">
        <v>338</v>
      </c>
      <c r="D17" t="s">
        <v>307</v>
      </c>
      <c r="E17">
        <v>460000000</v>
      </c>
      <c r="F17" s="14">
        <v>4491.2146000000002</v>
      </c>
      <c r="G17" s="15">
        <v>5.5599999999999997E-2</v>
      </c>
      <c r="H17" s="27"/>
      <c r="J17" s="15" t="s">
        <v>228</v>
      </c>
      <c r="K17" s="15">
        <v>4.7599999999999996E-2</v>
      </c>
    </row>
    <row r="18" spans="1:11" ht="12.75" customHeight="1" x14ac:dyDescent="0.2">
      <c r="A18">
        <v>7</v>
      </c>
      <c r="B18" t="s">
        <v>365</v>
      </c>
      <c r="C18" t="s">
        <v>364</v>
      </c>
      <c r="D18" t="s">
        <v>307</v>
      </c>
      <c r="E18">
        <v>477000000</v>
      </c>
      <c r="F18" s="14">
        <v>4484.8494000000001</v>
      </c>
      <c r="G18" s="15">
        <v>5.5500000000000001E-2</v>
      </c>
      <c r="H18" s="27"/>
      <c r="J18" s="15" t="s">
        <v>314</v>
      </c>
      <c r="K18" s="15">
        <v>4.7E-2</v>
      </c>
    </row>
    <row r="19" spans="1:11" ht="12.75" customHeight="1" x14ac:dyDescent="0.2">
      <c r="A19">
        <v>8</v>
      </c>
      <c r="B19" t="s">
        <v>367</v>
      </c>
      <c r="C19" t="s">
        <v>366</v>
      </c>
      <c r="D19" t="s">
        <v>361</v>
      </c>
      <c r="E19">
        <v>464000000</v>
      </c>
      <c r="F19" s="14">
        <v>4281.9172799999997</v>
      </c>
      <c r="G19" s="15">
        <v>5.2999999999999999E-2</v>
      </c>
      <c r="H19" s="27"/>
      <c r="J19" s="15" t="s">
        <v>317</v>
      </c>
      <c r="K19" s="15">
        <v>2.87E-2</v>
      </c>
    </row>
    <row r="20" spans="1:11" ht="12.75" customHeight="1" x14ac:dyDescent="0.2">
      <c r="A20">
        <v>9</v>
      </c>
      <c r="B20" t="s">
        <v>341</v>
      </c>
      <c r="C20" t="s">
        <v>340</v>
      </c>
      <c r="D20" t="s">
        <v>307</v>
      </c>
      <c r="E20">
        <v>250000000</v>
      </c>
      <c r="F20" s="14">
        <v>2461.7725</v>
      </c>
      <c r="G20" s="15">
        <v>3.0499999999999999E-2</v>
      </c>
      <c r="H20" s="27"/>
      <c r="J20" s="15" t="s">
        <v>215</v>
      </c>
      <c r="K20" s="15">
        <v>1.67E-2</v>
      </c>
    </row>
    <row r="21" spans="1:11" ht="12.75" customHeight="1" x14ac:dyDescent="0.2">
      <c r="A21">
        <v>10</v>
      </c>
      <c r="B21" t="s">
        <v>342</v>
      </c>
      <c r="C21" t="s">
        <v>335</v>
      </c>
      <c r="D21" t="s">
        <v>307</v>
      </c>
      <c r="E21">
        <v>250000000</v>
      </c>
      <c r="F21" s="14">
        <v>2461.7725</v>
      </c>
      <c r="G21" s="15">
        <v>3.0499999999999999E-2</v>
      </c>
      <c r="H21" s="27"/>
      <c r="J21" s="15" t="s">
        <v>270</v>
      </c>
      <c r="K21" s="15">
        <v>5.0000000000000001E-3</v>
      </c>
    </row>
    <row r="22" spans="1:11" ht="12.75" customHeight="1" x14ac:dyDescent="0.2">
      <c r="A22">
        <v>11</v>
      </c>
      <c r="B22" t="s">
        <v>370</v>
      </c>
      <c r="C22" t="s">
        <v>368</v>
      </c>
      <c r="D22" t="s">
        <v>307</v>
      </c>
      <c r="E22">
        <v>250000000</v>
      </c>
      <c r="F22" s="14">
        <v>2368.4475000000002</v>
      </c>
      <c r="G22" s="15">
        <v>2.9300000000000003E-2</v>
      </c>
      <c r="H22" s="27"/>
      <c r="J22" s="15" t="s">
        <v>369</v>
      </c>
      <c r="K22" s="15">
        <v>2.7000000000000001E-3</v>
      </c>
    </row>
    <row r="23" spans="1:11" ht="12.75" customHeight="1" x14ac:dyDescent="0.2">
      <c r="A23">
        <v>12</v>
      </c>
      <c r="B23" t="s">
        <v>371</v>
      </c>
      <c r="C23" t="s">
        <v>368</v>
      </c>
      <c r="D23" t="s">
        <v>307</v>
      </c>
      <c r="E23">
        <v>250000000</v>
      </c>
      <c r="F23" s="14">
        <v>2363.9650000000001</v>
      </c>
      <c r="G23" s="15">
        <v>2.9300000000000003E-2</v>
      </c>
      <c r="H23" s="27"/>
      <c r="J23" s="15" t="s">
        <v>78</v>
      </c>
      <c r="K23" s="15">
        <v>-9.1700000000000004E-2</v>
      </c>
    </row>
    <row r="24" spans="1:11" ht="12.75" customHeight="1" x14ac:dyDescent="0.2">
      <c r="A24">
        <v>13</v>
      </c>
      <c r="B24" t="s">
        <v>372</v>
      </c>
      <c r="C24" t="s">
        <v>56</v>
      </c>
      <c r="D24" t="s">
        <v>320</v>
      </c>
      <c r="E24">
        <v>250000000</v>
      </c>
      <c r="F24" s="14">
        <v>2358.5124999999998</v>
      </c>
      <c r="G24" s="15">
        <v>2.92E-2</v>
      </c>
      <c r="H24" s="27"/>
      <c r="J24" s="15"/>
      <c r="K24" s="15"/>
    </row>
    <row r="25" spans="1:11" ht="12.75" customHeight="1" x14ac:dyDescent="0.2">
      <c r="A25">
        <v>14</v>
      </c>
      <c r="B25" t="s">
        <v>373</v>
      </c>
      <c r="C25" t="s">
        <v>56</v>
      </c>
      <c r="D25" t="s">
        <v>320</v>
      </c>
      <c r="E25">
        <v>250000000</v>
      </c>
      <c r="F25" s="14">
        <v>2351.0774999999999</v>
      </c>
      <c r="G25" s="15">
        <v>2.9100000000000001E-2</v>
      </c>
      <c r="H25" s="27"/>
    </row>
    <row r="26" spans="1:11" ht="12.75" customHeight="1" x14ac:dyDescent="0.2">
      <c r="A26">
        <v>15</v>
      </c>
      <c r="B26" t="s">
        <v>375</v>
      </c>
      <c r="C26" t="s">
        <v>374</v>
      </c>
      <c r="D26" t="s">
        <v>317</v>
      </c>
      <c r="E26">
        <v>250000000</v>
      </c>
      <c r="F26" s="14">
        <v>2316.5700000000002</v>
      </c>
      <c r="G26" s="15">
        <v>2.87E-2</v>
      </c>
      <c r="H26" s="27"/>
    </row>
    <row r="27" spans="1:11" ht="12.75" customHeight="1" x14ac:dyDescent="0.2">
      <c r="A27">
        <v>16</v>
      </c>
      <c r="B27" t="s">
        <v>345</v>
      </c>
      <c r="C27" t="s">
        <v>344</v>
      </c>
      <c r="D27" t="s">
        <v>307</v>
      </c>
      <c r="E27">
        <v>40000000</v>
      </c>
      <c r="F27" s="14">
        <v>392.05239999999998</v>
      </c>
      <c r="G27" s="15">
        <v>4.8999999999999998E-3</v>
      </c>
      <c r="H27" s="27"/>
    </row>
    <row r="28" spans="1:11" ht="12.75" customHeight="1" x14ac:dyDescent="0.2">
      <c r="C28" s="18" t="s">
        <v>138</v>
      </c>
      <c r="D28" s="18"/>
      <c r="E28" s="18"/>
      <c r="F28" s="19">
        <f>SUM(F15:F27)</f>
        <v>40178.081180000001</v>
      </c>
      <c r="G28" s="20">
        <f>SUM(G15:G27)</f>
        <v>0.4975</v>
      </c>
      <c r="H28" s="27"/>
    </row>
    <row r="29" spans="1:11" ht="12.75" customHeight="1" x14ac:dyDescent="0.2">
      <c r="F29" s="14"/>
      <c r="G29" s="15"/>
      <c r="H29" s="27"/>
    </row>
    <row r="30" spans="1:11" ht="12.75" customHeight="1" x14ac:dyDescent="0.2">
      <c r="C30" s="16" t="s">
        <v>251</v>
      </c>
      <c r="F30" s="14"/>
      <c r="G30" s="15"/>
      <c r="H30" s="27"/>
    </row>
    <row r="31" spans="1:11" ht="12.75" customHeight="1" x14ac:dyDescent="0.2">
      <c r="C31" s="16" t="s">
        <v>10</v>
      </c>
      <c r="F31" s="14"/>
      <c r="G31" s="15"/>
      <c r="H31" s="27"/>
    </row>
    <row r="32" spans="1:11" ht="12.75" customHeight="1" x14ac:dyDescent="0.2">
      <c r="A32">
        <v>17</v>
      </c>
      <c r="B32" t="s">
        <v>376</v>
      </c>
      <c r="C32" t="s">
        <v>258</v>
      </c>
      <c r="D32" t="s">
        <v>226</v>
      </c>
      <c r="E32">
        <v>500000000</v>
      </c>
      <c r="F32" s="14">
        <v>5008.7049999999999</v>
      </c>
      <c r="G32" s="15">
        <v>6.2E-2</v>
      </c>
      <c r="H32" s="27"/>
    </row>
    <row r="33" spans="1:8" ht="12.75" customHeight="1" x14ac:dyDescent="0.2">
      <c r="A33">
        <v>18</v>
      </c>
      <c r="B33" t="s">
        <v>378</v>
      </c>
      <c r="C33" t="s">
        <v>377</v>
      </c>
      <c r="D33" t="s">
        <v>360</v>
      </c>
      <c r="E33">
        <v>450000000</v>
      </c>
      <c r="F33" s="14">
        <v>4506.5519999999997</v>
      </c>
      <c r="G33" s="15">
        <v>5.5800000000000002E-2</v>
      </c>
      <c r="H33" s="27"/>
    </row>
    <row r="34" spans="1:8" ht="12.75" customHeight="1" x14ac:dyDescent="0.2">
      <c r="A34">
        <v>19</v>
      </c>
      <c r="B34" t="s">
        <v>282</v>
      </c>
      <c r="C34" t="s">
        <v>267</v>
      </c>
      <c r="D34" t="s">
        <v>228</v>
      </c>
      <c r="E34">
        <v>378000000</v>
      </c>
      <c r="F34" s="14">
        <v>3844.6569</v>
      </c>
      <c r="G34" s="15">
        <v>4.7599999999999996E-2</v>
      </c>
      <c r="H34" s="27"/>
    </row>
    <row r="35" spans="1:8" ht="12.75" customHeight="1" x14ac:dyDescent="0.2">
      <c r="A35">
        <v>20</v>
      </c>
      <c r="B35" t="s">
        <v>379</v>
      </c>
      <c r="C35" t="s">
        <v>258</v>
      </c>
      <c r="D35" t="s">
        <v>226</v>
      </c>
      <c r="E35">
        <v>250000000</v>
      </c>
      <c r="F35" s="14">
        <v>2504.1675</v>
      </c>
      <c r="G35" s="15">
        <v>3.1E-2</v>
      </c>
      <c r="H35" s="27"/>
    </row>
    <row r="36" spans="1:8" ht="12.75" customHeight="1" x14ac:dyDescent="0.2">
      <c r="A36">
        <v>21</v>
      </c>
      <c r="B36" t="s">
        <v>380</v>
      </c>
      <c r="C36" t="s">
        <v>264</v>
      </c>
      <c r="D36" t="s">
        <v>208</v>
      </c>
      <c r="E36">
        <v>240000000</v>
      </c>
      <c r="F36" s="14">
        <v>2452.7087999999999</v>
      </c>
      <c r="G36" s="15">
        <v>3.04E-2</v>
      </c>
      <c r="H36" s="27"/>
    </row>
    <row r="37" spans="1:8" ht="12.75" customHeight="1" x14ac:dyDescent="0.2">
      <c r="A37">
        <v>22</v>
      </c>
      <c r="B37" t="s">
        <v>381</v>
      </c>
      <c r="C37" t="s">
        <v>261</v>
      </c>
      <c r="D37" t="s">
        <v>208</v>
      </c>
      <c r="E37">
        <v>150000000</v>
      </c>
      <c r="F37" s="14">
        <v>1528.1880000000001</v>
      </c>
      <c r="G37" s="15">
        <v>1.89E-2</v>
      </c>
      <c r="H37" s="27"/>
    </row>
    <row r="38" spans="1:8" ht="12.75" customHeight="1" x14ac:dyDescent="0.2">
      <c r="A38">
        <v>23</v>
      </c>
      <c r="B38" t="s">
        <v>259</v>
      </c>
      <c r="C38" t="s">
        <v>258</v>
      </c>
      <c r="D38" t="s">
        <v>215</v>
      </c>
      <c r="E38">
        <v>130000000</v>
      </c>
      <c r="F38" s="14">
        <v>1349.6626000000001</v>
      </c>
      <c r="G38" s="15">
        <v>1.67E-2</v>
      </c>
      <c r="H38" s="27"/>
    </row>
    <row r="39" spans="1:8" ht="12.75" customHeight="1" x14ac:dyDescent="0.2">
      <c r="A39">
        <v>24</v>
      </c>
      <c r="B39" t="s">
        <v>382</v>
      </c>
      <c r="C39" t="s">
        <v>283</v>
      </c>
      <c r="D39" t="s">
        <v>226</v>
      </c>
      <c r="E39">
        <v>116000000</v>
      </c>
      <c r="F39" s="14">
        <v>1193.8894</v>
      </c>
      <c r="G39" s="15">
        <v>1.4800000000000001E-2</v>
      </c>
      <c r="H39" s="27"/>
    </row>
    <row r="40" spans="1:8" ht="12.75" customHeight="1" x14ac:dyDescent="0.2">
      <c r="A40">
        <v>25</v>
      </c>
      <c r="B40" t="s">
        <v>383</v>
      </c>
      <c r="C40" t="s">
        <v>253</v>
      </c>
      <c r="D40" t="s">
        <v>208</v>
      </c>
      <c r="E40">
        <v>100000000</v>
      </c>
      <c r="F40" s="14">
        <v>1010.494</v>
      </c>
      <c r="G40" s="15">
        <v>1.2500000000000001E-2</v>
      </c>
      <c r="H40" s="27"/>
    </row>
    <row r="41" spans="1:8" ht="12.75" customHeight="1" x14ac:dyDescent="0.2">
      <c r="A41">
        <v>26</v>
      </c>
      <c r="B41" t="s">
        <v>384</v>
      </c>
      <c r="C41" t="s">
        <v>264</v>
      </c>
      <c r="D41" t="s">
        <v>208</v>
      </c>
      <c r="E41">
        <v>50000000</v>
      </c>
      <c r="F41" s="14">
        <v>515.97649999999999</v>
      </c>
      <c r="G41" s="15">
        <v>6.4000000000000003E-3</v>
      </c>
      <c r="H41" s="27"/>
    </row>
    <row r="42" spans="1:8" ht="12.75" customHeight="1" x14ac:dyDescent="0.2">
      <c r="A42">
        <v>27</v>
      </c>
      <c r="B42" t="s">
        <v>385</v>
      </c>
      <c r="C42" t="s">
        <v>264</v>
      </c>
      <c r="D42" t="s">
        <v>208</v>
      </c>
      <c r="E42">
        <v>50000000</v>
      </c>
      <c r="F42" s="14">
        <v>508.73099999999999</v>
      </c>
      <c r="G42" s="15">
        <v>6.3E-3</v>
      </c>
      <c r="H42" s="27"/>
    </row>
    <row r="43" spans="1:8" ht="12.75" customHeight="1" x14ac:dyDescent="0.2">
      <c r="A43">
        <v>28</v>
      </c>
      <c r="B43" t="s">
        <v>254</v>
      </c>
      <c r="C43" t="s">
        <v>253</v>
      </c>
      <c r="D43" t="s">
        <v>208</v>
      </c>
      <c r="E43">
        <v>50000000</v>
      </c>
      <c r="F43" s="14">
        <v>505.2595</v>
      </c>
      <c r="G43" s="15">
        <v>6.3E-3</v>
      </c>
      <c r="H43" s="27"/>
    </row>
    <row r="44" spans="1:8" ht="12.75" customHeight="1" x14ac:dyDescent="0.2">
      <c r="A44">
        <v>29</v>
      </c>
      <c r="B44" t="s">
        <v>386</v>
      </c>
      <c r="C44" t="s">
        <v>261</v>
      </c>
      <c r="D44" t="s">
        <v>208</v>
      </c>
      <c r="E44">
        <v>50000000</v>
      </c>
      <c r="F44" s="14">
        <v>504.19450000000001</v>
      </c>
      <c r="G44" s="15">
        <v>6.1999999999999998E-3</v>
      </c>
      <c r="H44" s="27"/>
    </row>
    <row r="45" spans="1:8" ht="12.75" customHeight="1" x14ac:dyDescent="0.2">
      <c r="A45">
        <v>30</v>
      </c>
      <c r="B45" t="s">
        <v>252</v>
      </c>
      <c r="C45" t="s">
        <v>33</v>
      </c>
      <c r="D45" t="s">
        <v>208</v>
      </c>
      <c r="E45">
        <v>50000000</v>
      </c>
      <c r="F45" s="14">
        <v>498.93849999999998</v>
      </c>
      <c r="G45" s="15">
        <v>6.1999999999999998E-3</v>
      </c>
      <c r="H45" s="27"/>
    </row>
    <row r="46" spans="1:8" ht="12.75" customHeight="1" x14ac:dyDescent="0.2">
      <c r="A46">
        <v>31</v>
      </c>
      <c r="B46" t="s">
        <v>285</v>
      </c>
      <c r="C46" t="s">
        <v>264</v>
      </c>
      <c r="D46" t="s">
        <v>208</v>
      </c>
      <c r="E46">
        <v>30000000</v>
      </c>
      <c r="F46" s="14">
        <v>304.92360000000002</v>
      </c>
      <c r="G46" s="15">
        <v>3.8E-3</v>
      </c>
      <c r="H46" s="27"/>
    </row>
    <row r="47" spans="1:8" ht="12.75" customHeight="1" x14ac:dyDescent="0.2">
      <c r="A47">
        <v>32</v>
      </c>
      <c r="B47" t="s">
        <v>388</v>
      </c>
      <c r="C47" t="s">
        <v>387</v>
      </c>
      <c r="D47" t="s">
        <v>270</v>
      </c>
      <c r="E47">
        <v>25000000</v>
      </c>
      <c r="F47" s="14">
        <v>300.24700000000001</v>
      </c>
      <c r="G47" s="15">
        <v>3.7000000000000002E-3</v>
      </c>
      <c r="H47" s="27"/>
    </row>
    <row r="48" spans="1:8" ht="12.75" customHeight="1" x14ac:dyDescent="0.2">
      <c r="A48">
        <v>33</v>
      </c>
      <c r="B48" t="s">
        <v>390</v>
      </c>
      <c r="C48" t="s">
        <v>389</v>
      </c>
      <c r="D48" t="s">
        <v>208</v>
      </c>
      <c r="E48">
        <v>26000000</v>
      </c>
      <c r="F48" s="14">
        <v>262.43047999999999</v>
      </c>
      <c r="G48" s="15">
        <v>3.2000000000000002E-3</v>
      </c>
      <c r="H48" s="27"/>
    </row>
    <row r="49" spans="1:9" ht="12.75" customHeight="1" x14ac:dyDescent="0.2">
      <c r="A49">
        <v>34</v>
      </c>
      <c r="B49" t="s">
        <v>392</v>
      </c>
      <c r="C49" t="s">
        <v>391</v>
      </c>
      <c r="D49" t="s">
        <v>369</v>
      </c>
      <c r="E49">
        <v>22000000</v>
      </c>
      <c r="F49" s="14">
        <v>220.83511999999999</v>
      </c>
      <c r="G49" s="15">
        <v>2.7000000000000001E-3</v>
      </c>
      <c r="H49" s="27"/>
    </row>
    <row r="50" spans="1:9" ht="12.75" customHeight="1" x14ac:dyDescent="0.2">
      <c r="A50">
        <v>35</v>
      </c>
      <c r="B50" t="s">
        <v>304</v>
      </c>
      <c r="C50" t="s">
        <v>258</v>
      </c>
      <c r="D50" t="s">
        <v>270</v>
      </c>
      <c r="E50">
        <v>10000000</v>
      </c>
      <c r="F50" s="14">
        <v>105.60769999999999</v>
      </c>
      <c r="G50" s="15">
        <v>1.2999999999999999E-3</v>
      </c>
      <c r="H50" s="27"/>
    </row>
    <row r="51" spans="1:9" ht="12.75" customHeight="1" x14ac:dyDescent="0.2">
      <c r="A51">
        <v>36</v>
      </c>
      <c r="B51" t="s">
        <v>256</v>
      </c>
      <c r="C51" t="s">
        <v>255</v>
      </c>
      <c r="D51" t="s">
        <v>208</v>
      </c>
      <c r="E51">
        <v>10000000</v>
      </c>
      <c r="F51" s="14">
        <v>101.934</v>
      </c>
      <c r="G51" s="15">
        <v>1.2999999999999999E-3</v>
      </c>
      <c r="H51" s="27"/>
    </row>
    <row r="52" spans="1:9" ht="12.75" customHeight="1" x14ac:dyDescent="0.2">
      <c r="A52">
        <v>37</v>
      </c>
      <c r="B52" t="s">
        <v>394</v>
      </c>
      <c r="C52" t="s">
        <v>393</v>
      </c>
      <c r="D52" t="s">
        <v>208</v>
      </c>
      <c r="E52">
        <v>3000000</v>
      </c>
      <c r="F52" s="14">
        <v>30.05574</v>
      </c>
      <c r="G52" s="15">
        <v>4.0000000000000002E-4</v>
      </c>
      <c r="H52" s="27"/>
    </row>
    <row r="53" spans="1:9" ht="12.75" customHeight="1" x14ac:dyDescent="0.2">
      <c r="C53" s="18" t="s">
        <v>138</v>
      </c>
      <c r="D53" s="18"/>
      <c r="E53" s="18"/>
      <c r="F53" s="19">
        <f>SUM(F32:F52)</f>
        <v>27258.157839999996</v>
      </c>
      <c r="G53" s="20">
        <f>SUM(G32:G52)</f>
        <v>0.33749999999999997</v>
      </c>
      <c r="H53" s="27"/>
    </row>
    <row r="54" spans="1:9" ht="12.75" customHeight="1" x14ac:dyDescent="0.2">
      <c r="F54" s="14"/>
      <c r="G54" s="15"/>
      <c r="H54" s="27"/>
    </row>
    <row r="55" spans="1:9" ht="12.75" customHeight="1" x14ac:dyDescent="0.2">
      <c r="C55" s="16" t="s">
        <v>350</v>
      </c>
      <c r="F55" s="14"/>
      <c r="G55" s="15"/>
      <c r="H55" s="27"/>
    </row>
    <row r="56" spans="1:9" ht="12.75" customHeight="1" x14ac:dyDescent="0.2">
      <c r="A56">
        <v>38</v>
      </c>
      <c r="B56" t="s">
        <v>396</v>
      </c>
      <c r="C56" t="s">
        <v>395</v>
      </c>
      <c r="D56" t="s">
        <v>314</v>
      </c>
      <c r="E56">
        <v>380000000</v>
      </c>
      <c r="F56" s="14">
        <v>3800</v>
      </c>
      <c r="G56" s="15">
        <v>4.7E-2</v>
      </c>
      <c r="H56" s="27"/>
    </row>
    <row r="57" spans="1:9" ht="12.75" customHeight="1" x14ac:dyDescent="0.2">
      <c r="C57" s="18" t="s">
        <v>138</v>
      </c>
      <c r="D57" s="18"/>
      <c r="E57" s="18"/>
      <c r="F57" s="19">
        <f>SUM(F56:F56)</f>
        <v>3800</v>
      </c>
      <c r="G57" s="20">
        <f>SUM(G56:G56)</f>
        <v>4.7E-2</v>
      </c>
      <c r="H57" s="27"/>
    </row>
    <row r="58" spans="1:9" ht="12.75" customHeight="1" x14ac:dyDescent="0.2">
      <c r="F58" s="14"/>
      <c r="G58" s="15"/>
      <c r="H58" s="27"/>
    </row>
    <row r="59" spans="1:9" ht="12.75" customHeight="1" x14ac:dyDescent="0.2">
      <c r="C59" s="16" t="s">
        <v>143</v>
      </c>
      <c r="F59" s="14">
        <v>161.287004</v>
      </c>
      <c r="G59" s="15">
        <v>2E-3</v>
      </c>
      <c r="H59" s="28"/>
      <c r="I59" s="29"/>
    </row>
    <row r="60" spans="1:9" ht="12.75" customHeight="1" x14ac:dyDescent="0.2">
      <c r="C60" s="18" t="s">
        <v>138</v>
      </c>
      <c r="D60" s="18"/>
      <c r="E60" s="18"/>
      <c r="F60" s="19">
        <f>SUM(F59:F59)</f>
        <v>161.287004</v>
      </c>
      <c r="G60" s="20">
        <f>SUM(G59:G59)</f>
        <v>2E-3</v>
      </c>
      <c r="H60" s="27"/>
    </row>
    <row r="61" spans="1:9" ht="12.75" customHeight="1" x14ac:dyDescent="0.2">
      <c r="F61" s="14"/>
      <c r="G61" s="15"/>
      <c r="H61" s="27"/>
    </row>
    <row r="62" spans="1:9" ht="12.75" customHeight="1" x14ac:dyDescent="0.2">
      <c r="C62" s="16" t="s">
        <v>144</v>
      </c>
      <c r="F62" s="14"/>
      <c r="G62" s="15"/>
      <c r="H62" s="27"/>
    </row>
    <row r="63" spans="1:9" ht="12.75" customHeight="1" x14ac:dyDescent="0.2">
      <c r="C63" s="16" t="s">
        <v>145</v>
      </c>
      <c r="F63" s="14">
        <v>-7540.9978279999996</v>
      </c>
      <c r="G63" s="15">
        <v>-9.3699999999999992E-2</v>
      </c>
      <c r="H63" s="27"/>
    </row>
    <row r="64" spans="1:9" ht="12.75" customHeight="1" x14ac:dyDescent="0.2">
      <c r="C64" s="18" t="s">
        <v>138</v>
      </c>
      <c r="D64" s="18"/>
      <c r="E64" s="18"/>
      <c r="F64" s="19">
        <f>SUM(F63:F63)</f>
        <v>-7540.9978279999996</v>
      </c>
      <c r="G64" s="20">
        <f>SUM(G63:G63)</f>
        <v>-9.3699999999999992E-2</v>
      </c>
      <c r="H64" s="28"/>
      <c r="I64" s="29"/>
    </row>
    <row r="65" spans="3:9" ht="12.75" customHeight="1" x14ac:dyDescent="0.2">
      <c r="C65" s="21" t="s">
        <v>146</v>
      </c>
      <c r="D65" s="21"/>
      <c r="E65" s="21"/>
      <c r="F65" s="22">
        <f>SUM(F12,F28,F53,F57,F60,F64)</f>
        <v>80808.504996000003</v>
      </c>
      <c r="G65" s="23">
        <f>SUM(G12,G28,G53,G57,G60,G64)</f>
        <v>0.99999999999999989</v>
      </c>
      <c r="H65" s="27"/>
    </row>
    <row r="66" spans="3:9" ht="12.75" customHeight="1" x14ac:dyDescent="0.2">
      <c r="H66" s="27"/>
    </row>
    <row r="67" spans="3:9" ht="12.75" customHeight="1" x14ac:dyDescent="0.2">
      <c r="C67" s="35" t="s">
        <v>519</v>
      </c>
      <c r="H67" s="28"/>
      <c r="I67" s="29"/>
    </row>
    <row r="68" spans="3:9" ht="12.75" customHeight="1" x14ac:dyDescent="0.2">
      <c r="C68" s="35" t="s">
        <v>518</v>
      </c>
      <c r="H68" s="27"/>
    </row>
    <row r="69" spans="3:9" ht="12.75" customHeight="1" x14ac:dyDescent="0.2">
      <c r="C69" s="16"/>
      <c r="H69" s="27"/>
    </row>
    <row r="70" spans="3:9" ht="12.75" customHeight="1" x14ac:dyDescent="0.2">
      <c r="C70" s="42" t="s">
        <v>520</v>
      </c>
      <c r="D70" s="43">
        <v>1194.51</v>
      </c>
      <c r="H70" s="27"/>
    </row>
    <row r="71" spans="3:9" ht="12.75" customHeight="1" x14ac:dyDescent="0.2">
      <c r="C71" s="42" t="s">
        <v>521</v>
      </c>
      <c r="D71" s="46">
        <v>404.12</v>
      </c>
      <c r="H71" s="28"/>
      <c r="I71" s="29"/>
    </row>
    <row r="72" spans="3:9" ht="12.75" customHeight="1" x14ac:dyDescent="0.2">
      <c r="C72" s="42" t="s">
        <v>522</v>
      </c>
      <c r="D72" s="46">
        <v>0.97889999999999999</v>
      </c>
      <c r="H72" s="30"/>
      <c r="I72" s="31"/>
    </row>
    <row r="73" spans="3:9" ht="12.75" customHeight="1" x14ac:dyDescent="0.2">
      <c r="C73" s="44" t="s">
        <v>523</v>
      </c>
      <c r="D73" s="47">
        <v>9.5200000000000007E-2</v>
      </c>
    </row>
    <row r="74" spans="3:9" ht="12.75" customHeight="1" x14ac:dyDescent="0.2"/>
    <row r="75" spans="3:9" ht="12.75" customHeight="1" x14ac:dyDescent="0.2"/>
    <row r="76" spans="3:9" ht="12.75" customHeight="1" x14ac:dyDescent="0.2"/>
    <row r="77" spans="3:9" ht="12.75" customHeight="1" x14ac:dyDescent="0.2"/>
    <row r="78" spans="3:9" ht="12.75" customHeight="1" x14ac:dyDescent="0.2"/>
    <row r="79" spans="3:9" ht="12.75" customHeight="1" x14ac:dyDescent="0.2"/>
    <row r="80" spans="3:9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abSelected="1" zoomScale="85" zoomScaleNormal="85" workbookViewId="0">
      <selection activeCell="H54" sqref="H54"/>
    </sheetView>
  </sheetViews>
  <sheetFormatPr defaultColWidth="9.140625" defaultRowHeight="12.75" x14ac:dyDescent="0.2"/>
  <cols>
    <col min="1" max="1" width="7.5703125" customWidth="1"/>
    <col min="2" max="2" width="15.42578125" customWidth="1"/>
    <col min="3" max="3" width="80.85546875" customWidth="1"/>
    <col min="4" max="4" width="16" customWidth="1"/>
    <col min="5" max="5" width="20.14062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5.42578125" style="33" customWidth="1"/>
  </cols>
  <sheetData>
    <row r="1" spans="1:12" ht="18.75" x14ac:dyDescent="0.2">
      <c r="A1" s="1"/>
      <c r="B1" s="1"/>
      <c r="C1" s="50" t="s">
        <v>397</v>
      </c>
      <c r="D1" s="50"/>
      <c r="E1" s="50"/>
      <c r="F1" s="50"/>
      <c r="G1" s="50"/>
    </row>
    <row r="2" spans="1:12" x14ac:dyDescent="0.2">
      <c r="A2" s="2" t="s">
        <v>1</v>
      </c>
      <c r="B2" s="2" t="s">
        <v>1</v>
      </c>
      <c r="C2" s="3" t="s">
        <v>2</v>
      </c>
      <c r="D2" s="4"/>
      <c r="E2" s="4"/>
      <c r="F2" s="5"/>
      <c r="G2" s="6"/>
    </row>
    <row r="3" spans="1:12" ht="15.75" customHeight="1" x14ac:dyDescent="0.2">
      <c r="A3" s="7"/>
      <c r="B3" s="7"/>
      <c r="C3" s="8"/>
      <c r="D3" s="2"/>
      <c r="E3" s="2"/>
      <c r="F3" s="5"/>
      <c r="G3" s="6"/>
    </row>
    <row r="4" spans="1:12" ht="15" x14ac:dyDescent="0.2">
      <c r="A4" s="9" t="s">
        <v>3</v>
      </c>
      <c r="B4" s="13" t="s">
        <v>8</v>
      </c>
      <c r="C4" s="10" t="s">
        <v>4</v>
      </c>
      <c r="D4" s="10" t="s">
        <v>5</v>
      </c>
      <c r="E4" s="10" t="s">
        <v>517</v>
      </c>
      <c r="F4" s="11" t="s">
        <v>6</v>
      </c>
      <c r="G4" s="12" t="s">
        <v>7</v>
      </c>
      <c r="H4" s="25"/>
      <c r="I4" s="26"/>
      <c r="L4" s="34"/>
    </row>
    <row r="5" spans="1:12" ht="12.75" customHeight="1" x14ac:dyDescent="0.2">
      <c r="F5" s="14"/>
      <c r="G5" s="15"/>
      <c r="H5" s="27"/>
    </row>
    <row r="6" spans="1:12" ht="12.75" customHeight="1" x14ac:dyDescent="0.2">
      <c r="F6" s="14"/>
      <c r="G6" s="15"/>
      <c r="H6" s="27"/>
    </row>
    <row r="7" spans="1:12" ht="12.75" customHeight="1" x14ac:dyDescent="0.2">
      <c r="C7" s="16" t="s">
        <v>142</v>
      </c>
      <c r="F7" s="14"/>
      <c r="G7" s="15"/>
      <c r="H7" s="27"/>
    </row>
    <row r="8" spans="1:12" ht="12.75" customHeight="1" x14ac:dyDescent="0.2">
      <c r="C8" s="16" t="s">
        <v>306</v>
      </c>
      <c r="F8" s="14"/>
      <c r="G8" s="15"/>
      <c r="H8" s="27"/>
    </row>
    <row r="9" spans="1:12" ht="12.75" customHeight="1" x14ac:dyDescent="0.2">
      <c r="A9">
        <v>1</v>
      </c>
      <c r="B9" t="s">
        <v>359</v>
      </c>
      <c r="C9" t="s">
        <v>325</v>
      </c>
      <c r="D9" t="s">
        <v>307</v>
      </c>
      <c r="E9">
        <v>100000000</v>
      </c>
      <c r="F9" s="14">
        <v>925.45899999999995</v>
      </c>
      <c r="G9" s="15">
        <v>0.1888</v>
      </c>
      <c r="H9" s="27"/>
    </row>
    <row r="10" spans="1:12" ht="12.75" customHeight="1" x14ac:dyDescent="0.2">
      <c r="A10">
        <v>2</v>
      </c>
      <c r="B10" t="s">
        <v>321</v>
      </c>
      <c r="C10" t="s">
        <v>319</v>
      </c>
      <c r="D10" t="s">
        <v>307</v>
      </c>
      <c r="E10">
        <v>80000000</v>
      </c>
      <c r="F10" s="14">
        <v>785.41359999999997</v>
      </c>
      <c r="G10" s="15">
        <v>0.16020000000000001</v>
      </c>
      <c r="H10" s="27"/>
      <c r="J10" s="17" t="s">
        <v>16</v>
      </c>
      <c r="K10" s="17" t="s">
        <v>17</v>
      </c>
    </row>
    <row r="11" spans="1:12" ht="12.75" customHeight="1" x14ac:dyDescent="0.2">
      <c r="A11">
        <v>3</v>
      </c>
      <c r="B11" t="s">
        <v>357</v>
      </c>
      <c r="C11" t="s">
        <v>356</v>
      </c>
      <c r="D11" t="s">
        <v>307</v>
      </c>
      <c r="E11">
        <v>50000000</v>
      </c>
      <c r="F11" s="14">
        <v>463.25299999999999</v>
      </c>
      <c r="G11" s="15">
        <v>9.4499999999999987E-2</v>
      </c>
      <c r="H11" s="27"/>
      <c r="J11" s="15" t="s">
        <v>307</v>
      </c>
      <c r="K11" s="15">
        <v>0.44350000000000001</v>
      </c>
    </row>
    <row r="12" spans="1:12" ht="12.75" customHeight="1" x14ac:dyDescent="0.2">
      <c r="C12" s="18" t="s">
        <v>138</v>
      </c>
      <c r="D12" s="18"/>
      <c r="E12" s="18"/>
      <c r="F12" s="19">
        <f>SUM(F9:F11)</f>
        <v>2174.1255999999998</v>
      </c>
      <c r="G12" s="20">
        <f>SUM(G9:G11)</f>
        <v>0.44349999999999995</v>
      </c>
      <c r="H12" s="27"/>
      <c r="J12" s="15" t="s">
        <v>208</v>
      </c>
      <c r="K12" s="15">
        <v>0.38119999999999998</v>
      </c>
    </row>
    <row r="13" spans="1:12" ht="12.75" customHeight="1" x14ac:dyDescent="0.2">
      <c r="F13" s="14"/>
      <c r="G13" s="15"/>
      <c r="H13" s="27"/>
      <c r="J13" s="15" t="s">
        <v>369</v>
      </c>
      <c r="K13" s="15">
        <v>0.1024</v>
      </c>
    </row>
    <row r="14" spans="1:12" ht="12.75" customHeight="1" x14ac:dyDescent="0.2">
      <c r="C14" s="16" t="s">
        <v>244</v>
      </c>
      <c r="F14" s="14"/>
      <c r="G14" s="15"/>
      <c r="H14" s="27"/>
      <c r="J14" s="15" t="s">
        <v>214</v>
      </c>
      <c r="K14" s="15">
        <v>3.5299999999999998E-2</v>
      </c>
    </row>
    <row r="15" spans="1:12" ht="12.75" customHeight="1" x14ac:dyDescent="0.2">
      <c r="A15">
        <v>4</v>
      </c>
      <c r="B15" t="s">
        <v>292</v>
      </c>
      <c r="C15" t="s">
        <v>291</v>
      </c>
      <c r="D15" t="s">
        <v>214</v>
      </c>
      <c r="E15">
        <v>15000000</v>
      </c>
      <c r="F15" s="14">
        <v>159.47444999999999</v>
      </c>
      <c r="G15" s="15">
        <v>3.2500000000000001E-2</v>
      </c>
      <c r="H15" s="27"/>
      <c r="J15" s="15" t="s">
        <v>78</v>
      </c>
      <c r="K15" s="15">
        <v>3.7599999999999995E-2</v>
      </c>
    </row>
    <row r="16" spans="1:12" ht="12.75" customHeight="1" x14ac:dyDescent="0.2">
      <c r="A16">
        <v>5</v>
      </c>
      <c r="B16" t="s">
        <v>399</v>
      </c>
      <c r="C16" t="s">
        <v>398</v>
      </c>
      <c r="D16" t="s">
        <v>214</v>
      </c>
      <c r="E16">
        <v>1340000</v>
      </c>
      <c r="F16" s="14">
        <v>13.757056</v>
      </c>
      <c r="G16" s="15">
        <v>2.8000000000000004E-3</v>
      </c>
      <c r="H16" s="27"/>
      <c r="J16" s="15"/>
      <c r="K16" s="15"/>
    </row>
    <row r="17" spans="1:8" ht="12.75" customHeight="1" x14ac:dyDescent="0.2">
      <c r="C17" s="18" t="s">
        <v>138</v>
      </c>
      <c r="D17" s="18"/>
      <c r="E17" s="18"/>
      <c r="F17" s="19">
        <f>SUM(F15:F16)</f>
        <v>173.231506</v>
      </c>
      <c r="G17" s="20">
        <f>SUM(G15:G16)</f>
        <v>3.5299999999999998E-2</v>
      </c>
      <c r="H17" s="27"/>
    </row>
    <row r="18" spans="1:8" ht="12.75" customHeight="1" x14ac:dyDescent="0.2">
      <c r="F18" s="14"/>
      <c r="G18" s="15"/>
      <c r="H18" s="27"/>
    </row>
    <row r="19" spans="1:8" ht="12.75" customHeight="1" x14ac:dyDescent="0.2">
      <c r="C19" s="16" t="s">
        <v>251</v>
      </c>
      <c r="F19" s="14"/>
      <c r="G19" s="15"/>
      <c r="H19" s="27"/>
    </row>
    <row r="20" spans="1:8" ht="12.75" customHeight="1" x14ac:dyDescent="0.2">
      <c r="C20" s="16" t="s">
        <v>10</v>
      </c>
      <c r="F20" s="14"/>
      <c r="G20" s="15"/>
      <c r="H20" s="27"/>
    </row>
    <row r="21" spans="1:8" ht="12.75" customHeight="1" x14ac:dyDescent="0.2">
      <c r="A21">
        <v>6</v>
      </c>
      <c r="B21" t="s">
        <v>392</v>
      </c>
      <c r="C21" t="s">
        <v>391</v>
      </c>
      <c r="D21" t="s">
        <v>369</v>
      </c>
      <c r="E21">
        <v>50000000</v>
      </c>
      <c r="F21" s="14">
        <v>501.89800000000002</v>
      </c>
      <c r="G21" s="15">
        <v>0.1024</v>
      </c>
      <c r="H21" s="27"/>
    </row>
    <row r="22" spans="1:8" ht="12.75" customHeight="1" x14ac:dyDescent="0.2">
      <c r="A22">
        <v>7</v>
      </c>
      <c r="B22" t="s">
        <v>400</v>
      </c>
      <c r="C22" t="s">
        <v>261</v>
      </c>
      <c r="D22" t="s">
        <v>208</v>
      </c>
      <c r="E22">
        <v>48000000</v>
      </c>
      <c r="F22" s="14">
        <v>488.58287999999999</v>
      </c>
      <c r="G22" s="15">
        <v>9.9700000000000011E-2</v>
      </c>
      <c r="H22" s="27"/>
    </row>
    <row r="23" spans="1:8" ht="12.75" customHeight="1" x14ac:dyDescent="0.2">
      <c r="A23">
        <v>8</v>
      </c>
      <c r="B23" t="s">
        <v>285</v>
      </c>
      <c r="C23" t="s">
        <v>264</v>
      </c>
      <c r="D23" t="s">
        <v>208</v>
      </c>
      <c r="E23">
        <v>45000000</v>
      </c>
      <c r="F23" s="14">
        <v>457.3854</v>
      </c>
      <c r="G23" s="15">
        <v>9.3299999999999994E-2</v>
      </c>
      <c r="H23" s="27"/>
    </row>
    <row r="24" spans="1:8" ht="12.75" customHeight="1" x14ac:dyDescent="0.2">
      <c r="A24">
        <v>9</v>
      </c>
      <c r="B24" t="s">
        <v>256</v>
      </c>
      <c r="C24" t="s">
        <v>255</v>
      </c>
      <c r="D24" t="s">
        <v>208</v>
      </c>
      <c r="E24">
        <v>35000000</v>
      </c>
      <c r="F24" s="14">
        <v>356.76900000000001</v>
      </c>
      <c r="G24" s="15">
        <v>7.2800000000000004E-2</v>
      </c>
      <c r="H24" s="27"/>
    </row>
    <row r="25" spans="1:8" ht="12.75" customHeight="1" x14ac:dyDescent="0.2">
      <c r="A25">
        <v>10</v>
      </c>
      <c r="B25" t="s">
        <v>257</v>
      </c>
      <c r="C25" t="s">
        <v>255</v>
      </c>
      <c r="D25" t="s">
        <v>208</v>
      </c>
      <c r="E25">
        <v>32000000</v>
      </c>
      <c r="F25" s="14">
        <v>323.82240000000002</v>
      </c>
      <c r="G25" s="15">
        <v>6.6000000000000003E-2</v>
      </c>
      <c r="H25" s="27"/>
    </row>
    <row r="26" spans="1:8" ht="12.75" customHeight="1" x14ac:dyDescent="0.2">
      <c r="A26">
        <v>11</v>
      </c>
      <c r="B26" t="s">
        <v>390</v>
      </c>
      <c r="C26" t="s">
        <v>389</v>
      </c>
      <c r="D26" t="s">
        <v>208</v>
      </c>
      <c r="E26">
        <v>24000000</v>
      </c>
      <c r="F26" s="14">
        <v>242.24351999999999</v>
      </c>
      <c r="G26" s="15">
        <v>4.9400000000000006E-2</v>
      </c>
      <c r="H26" s="27"/>
    </row>
    <row r="27" spans="1:8" ht="12.75" customHeight="1" x14ac:dyDescent="0.2">
      <c r="C27" s="18" t="s">
        <v>138</v>
      </c>
      <c r="D27" s="18"/>
      <c r="E27" s="18"/>
      <c r="F27" s="19">
        <f>SUM(F21:F26)</f>
        <v>2370.7012000000004</v>
      </c>
      <c r="G27" s="20">
        <f>SUM(G21:G26)</f>
        <v>0.48359999999999997</v>
      </c>
      <c r="H27" s="27"/>
    </row>
    <row r="28" spans="1:8" ht="12.75" customHeight="1" x14ac:dyDescent="0.2">
      <c r="F28" s="14"/>
      <c r="G28" s="15"/>
      <c r="H28" s="27"/>
    </row>
    <row r="29" spans="1:8" ht="12.75" customHeight="1" x14ac:dyDescent="0.2">
      <c r="C29" s="16" t="s">
        <v>143</v>
      </c>
      <c r="F29" s="14">
        <v>24.841449999999998</v>
      </c>
      <c r="G29" s="15">
        <v>5.1000000000000004E-3</v>
      </c>
      <c r="H29" s="27"/>
    </row>
    <row r="30" spans="1:8" ht="12.75" customHeight="1" x14ac:dyDescent="0.2">
      <c r="C30" s="18" t="s">
        <v>138</v>
      </c>
      <c r="D30" s="18"/>
      <c r="E30" s="18"/>
      <c r="F30" s="19">
        <f>SUM(F29:F29)</f>
        <v>24.841449999999998</v>
      </c>
      <c r="G30" s="20">
        <f>SUM(G29:G29)</f>
        <v>5.1000000000000004E-3</v>
      </c>
      <c r="H30" s="27"/>
    </row>
    <row r="31" spans="1:8" ht="12.75" customHeight="1" x14ac:dyDescent="0.2">
      <c r="F31" s="14"/>
      <c r="G31" s="15"/>
      <c r="H31" s="27"/>
    </row>
    <row r="32" spans="1:8" ht="12.75" customHeight="1" x14ac:dyDescent="0.2">
      <c r="C32" s="16" t="s">
        <v>144</v>
      </c>
      <c r="F32" s="14"/>
      <c r="G32" s="15"/>
      <c r="H32" s="27"/>
    </row>
    <row r="33" spans="3:8" ht="12.75" customHeight="1" x14ac:dyDescent="0.2">
      <c r="C33" s="16" t="s">
        <v>145</v>
      </c>
      <c r="F33" s="14">
        <v>159.98768100000001</v>
      </c>
      <c r="G33" s="15">
        <v>3.2500000000000001E-2</v>
      </c>
      <c r="H33" s="27"/>
    </row>
    <row r="34" spans="3:8" ht="12.75" customHeight="1" x14ac:dyDescent="0.2">
      <c r="C34" s="18" t="s">
        <v>138</v>
      </c>
      <c r="D34" s="18"/>
      <c r="E34" s="18"/>
      <c r="F34" s="19">
        <f>SUM(F33:F33)</f>
        <v>159.98768100000001</v>
      </c>
      <c r="G34" s="20">
        <f>SUM(G33:G33)</f>
        <v>3.2500000000000001E-2</v>
      </c>
      <c r="H34" s="27"/>
    </row>
    <row r="35" spans="3:8" ht="12.75" customHeight="1" x14ac:dyDescent="0.2">
      <c r="C35" s="21" t="s">
        <v>146</v>
      </c>
      <c r="D35" s="21"/>
      <c r="E35" s="21"/>
      <c r="F35" s="22">
        <f>SUM(F12,F17,F27,F30,F34)</f>
        <v>4902.8874370000003</v>
      </c>
      <c r="G35" s="23">
        <f>SUM(G12,G17,G27,G30,G34)</f>
        <v>0.99999999999999989</v>
      </c>
      <c r="H35" s="27"/>
    </row>
    <row r="36" spans="3:8" ht="12.75" customHeight="1" x14ac:dyDescent="0.2">
      <c r="H36" s="27"/>
    </row>
    <row r="37" spans="3:8" ht="12.75" customHeight="1" x14ac:dyDescent="0.2">
      <c r="C37" s="35" t="s">
        <v>519</v>
      </c>
      <c r="H37" s="27"/>
    </row>
    <row r="38" spans="3:8" ht="12.75" customHeight="1" x14ac:dyDescent="0.2">
      <c r="C38" s="35" t="s">
        <v>518</v>
      </c>
      <c r="H38" s="27"/>
    </row>
    <row r="39" spans="3:8" ht="12.75" customHeight="1" x14ac:dyDescent="0.2">
      <c r="C39" s="16"/>
      <c r="H39" s="27"/>
    </row>
    <row r="40" spans="3:8" ht="12.75" customHeight="1" x14ac:dyDescent="0.2">
      <c r="C40" s="16"/>
      <c r="H40" s="27"/>
    </row>
    <row r="41" spans="3:8" ht="12.75" customHeight="1" x14ac:dyDescent="0.2">
      <c r="C41" s="42" t="s">
        <v>520</v>
      </c>
      <c r="D41" s="43">
        <v>42.61</v>
      </c>
      <c r="H41" s="27"/>
    </row>
    <row r="42" spans="3:8" ht="12.75" customHeight="1" x14ac:dyDescent="0.2">
      <c r="C42" s="42" t="s">
        <v>521</v>
      </c>
      <c r="D42" s="46">
        <v>739.19</v>
      </c>
      <c r="H42" s="27"/>
    </row>
    <row r="43" spans="3:8" ht="12.75" customHeight="1" x14ac:dyDescent="0.2">
      <c r="C43" s="42" t="s">
        <v>522</v>
      </c>
      <c r="D43" s="46">
        <v>1.6798</v>
      </c>
      <c r="H43" s="27"/>
    </row>
    <row r="44" spans="3:8" ht="12.75" customHeight="1" x14ac:dyDescent="0.2">
      <c r="C44" s="44" t="s">
        <v>523</v>
      </c>
      <c r="D44" s="47">
        <v>8.3699999999999997E-2</v>
      </c>
      <c r="H44" s="27"/>
    </row>
    <row r="45" spans="3:8" ht="12.75" customHeight="1" x14ac:dyDescent="0.2">
      <c r="H45" s="27"/>
    </row>
    <row r="46" spans="3:8" ht="12.75" customHeight="1" x14ac:dyDescent="0.2">
      <c r="H46" s="27"/>
    </row>
    <row r="47" spans="3:8" ht="12.75" customHeight="1" x14ac:dyDescent="0.2">
      <c r="H47" s="27"/>
    </row>
    <row r="48" spans="3:8" ht="12.75" customHeight="1" x14ac:dyDescent="0.2">
      <c r="H48" s="27"/>
    </row>
    <row r="49" spans="8:9" ht="12.75" customHeight="1" x14ac:dyDescent="0.2">
      <c r="H49" s="27"/>
    </row>
    <row r="50" spans="8:9" ht="12.75" customHeight="1" x14ac:dyDescent="0.2">
      <c r="H50" s="27"/>
    </row>
    <row r="51" spans="8:9" ht="12.75" customHeight="1" x14ac:dyDescent="0.2">
      <c r="H51" s="27"/>
    </row>
    <row r="52" spans="8:9" ht="12.75" customHeight="1" x14ac:dyDescent="0.2">
      <c r="H52" s="27"/>
    </row>
    <row r="53" spans="8:9" ht="12.75" customHeight="1" x14ac:dyDescent="0.2">
      <c r="H53" s="27"/>
    </row>
    <row r="54" spans="8:9" ht="12.75" customHeight="1" x14ac:dyDescent="0.2">
      <c r="H54" s="27"/>
    </row>
    <row r="55" spans="8:9" ht="12.75" customHeight="1" x14ac:dyDescent="0.2">
      <c r="H55" s="27"/>
    </row>
    <row r="56" spans="8:9" ht="12.75" customHeight="1" x14ac:dyDescent="0.2">
      <c r="H56" s="27"/>
    </row>
    <row r="57" spans="8:9" ht="12.75" customHeight="1" x14ac:dyDescent="0.2">
      <c r="H57" s="27"/>
    </row>
    <row r="58" spans="8:9" ht="12.75" customHeight="1" x14ac:dyDescent="0.2">
      <c r="H58" s="27"/>
    </row>
    <row r="59" spans="8:9" ht="12.75" customHeight="1" x14ac:dyDescent="0.2">
      <c r="H59" s="27"/>
    </row>
    <row r="60" spans="8:9" ht="12.75" customHeight="1" x14ac:dyDescent="0.2">
      <c r="H60" s="27"/>
    </row>
    <row r="61" spans="8:9" ht="12.75" customHeight="1" x14ac:dyDescent="0.2">
      <c r="H61" s="27"/>
    </row>
    <row r="62" spans="8:9" ht="12.75" customHeight="1" x14ac:dyDescent="0.2">
      <c r="H62" s="28"/>
      <c r="I62" s="29"/>
    </row>
    <row r="63" spans="8:9" ht="12.75" customHeight="1" x14ac:dyDescent="0.2">
      <c r="H63" s="27"/>
    </row>
    <row r="64" spans="8:9" ht="12.75" customHeight="1" x14ac:dyDescent="0.2">
      <c r="H64" s="27"/>
    </row>
    <row r="65" spans="8:9" ht="12.75" customHeight="1" x14ac:dyDescent="0.2">
      <c r="H65" s="27"/>
    </row>
    <row r="66" spans="8:9" ht="12.75" customHeight="1" x14ac:dyDescent="0.2">
      <c r="H66" s="27"/>
    </row>
    <row r="67" spans="8:9" x14ac:dyDescent="0.2">
      <c r="H67" s="28"/>
      <c r="I67" s="29"/>
    </row>
    <row r="68" spans="8:9" x14ac:dyDescent="0.2">
      <c r="H68" s="27"/>
    </row>
    <row r="69" spans="8:9" x14ac:dyDescent="0.2">
      <c r="H69" s="27"/>
    </row>
    <row r="70" spans="8:9" x14ac:dyDescent="0.2">
      <c r="H70" s="28"/>
      <c r="I70" s="29"/>
    </row>
    <row r="71" spans="8:9" x14ac:dyDescent="0.2">
      <c r="H71" s="27"/>
    </row>
    <row r="72" spans="8:9" x14ac:dyDescent="0.2">
      <c r="H72" s="27"/>
    </row>
    <row r="73" spans="8:9" x14ac:dyDescent="0.2">
      <c r="H73" s="27"/>
    </row>
    <row r="74" spans="8:9" x14ac:dyDescent="0.2">
      <c r="H74" s="28"/>
      <c r="I74" s="29"/>
    </row>
    <row r="75" spans="8:9" x14ac:dyDescent="0.2">
      <c r="H75" s="30"/>
      <c r="I75" s="31"/>
    </row>
  </sheetData>
  <mergeCells count="1">
    <mergeCell ref="C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opLeftCell="C3" workbookViewId="0">
      <selection activeCell="G49" sqref="G45:G49"/>
    </sheetView>
  </sheetViews>
  <sheetFormatPr defaultColWidth="9.140625" defaultRowHeight="12.75" x14ac:dyDescent="0.2"/>
  <cols>
    <col min="1" max="1" width="7.5703125" customWidth="1"/>
    <col min="2" max="2" width="15.140625" customWidth="1"/>
    <col min="3" max="3" width="80.85546875" customWidth="1"/>
    <col min="4" max="4" width="16" customWidth="1"/>
    <col min="5" max="5" width="20.14062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5.140625" style="33" customWidth="1"/>
  </cols>
  <sheetData>
    <row r="1" spans="1:12" ht="18.75" x14ac:dyDescent="0.2">
      <c r="A1" s="1"/>
      <c r="B1" s="1"/>
      <c r="C1" s="50" t="s">
        <v>442</v>
      </c>
      <c r="D1" s="50"/>
      <c r="E1" s="50"/>
      <c r="F1" s="50"/>
      <c r="G1" s="50"/>
    </row>
    <row r="2" spans="1:12" x14ac:dyDescent="0.2">
      <c r="A2" s="2" t="s">
        <v>1</v>
      </c>
      <c r="B2" s="2" t="s">
        <v>1</v>
      </c>
      <c r="C2" s="3" t="s">
        <v>2</v>
      </c>
      <c r="D2" s="4"/>
      <c r="E2" s="4"/>
      <c r="F2" s="5"/>
      <c r="G2" s="6"/>
    </row>
    <row r="3" spans="1:12" ht="15.75" customHeight="1" x14ac:dyDescent="0.2">
      <c r="A3" s="7"/>
      <c r="B3" s="7"/>
      <c r="C3" s="8"/>
      <c r="D3" s="2"/>
      <c r="E3" s="2"/>
      <c r="F3" s="5"/>
      <c r="G3" s="6"/>
    </row>
    <row r="4" spans="1:12" ht="15" x14ac:dyDescent="0.2">
      <c r="A4" s="9" t="s">
        <v>3</v>
      </c>
      <c r="B4" s="13" t="s">
        <v>8</v>
      </c>
      <c r="C4" s="10" t="s">
        <v>4</v>
      </c>
      <c r="D4" s="10" t="s">
        <v>5</v>
      </c>
      <c r="E4" s="10" t="s">
        <v>517</v>
      </c>
      <c r="F4" s="11" t="s">
        <v>6</v>
      </c>
      <c r="G4" s="12" t="s">
        <v>7</v>
      </c>
      <c r="H4" s="25"/>
      <c r="I4" s="26"/>
      <c r="L4" s="34"/>
    </row>
    <row r="5" spans="1:12" ht="12.75" customHeight="1" x14ac:dyDescent="0.2">
      <c r="F5" s="14"/>
      <c r="G5" s="15"/>
      <c r="H5" s="27"/>
    </row>
    <row r="6" spans="1:12" ht="12.75" customHeight="1" x14ac:dyDescent="0.2">
      <c r="F6" s="14"/>
      <c r="G6" s="15"/>
      <c r="H6" s="27"/>
    </row>
    <row r="7" spans="1:12" ht="12.75" customHeight="1" x14ac:dyDescent="0.2">
      <c r="C7" s="16" t="s">
        <v>142</v>
      </c>
      <c r="F7" s="14"/>
      <c r="G7" s="15"/>
      <c r="H7" s="27"/>
    </row>
    <row r="8" spans="1:12" ht="12.75" customHeight="1" x14ac:dyDescent="0.2">
      <c r="C8" s="16" t="s">
        <v>306</v>
      </c>
      <c r="F8" s="14"/>
      <c r="G8" s="15"/>
      <c r="H8" s="27"/>
    </row>
    <row r="9" spans="1:12" ht="12.75" customHeight="1" x14ac:dyDescent="0.2">
      <c r="A9">
        <v>1</v>
      </c>
      <c r="B9" t="s">
        <v>358</v>
      </c>
      <c r="C9" t="s">
        <v>298</v>
      </c>
      <c r="D9" t="s">
        <v>307</v>
      </c>
      <c r="E9">
        <v>30000000</v>
      </c>
      <c r="F9" s="14">
        <v>283.93619999999999</v>
      </c>
      <c r="G9" s="15">
        <v>0.14119999999999999</v>
      </c>
      <c r="H9" s="27"/>
    </row>
    <row r="10" spans="1:12" ht="12.75" customHeight="1" x14ac:dyDescent="0.2">
      <c r="C10" s="18" t="s">
        <v>138</v>
      </c>
      <c r="D10" s="18"/>
      <c r="E10" s="18"/>
      <c r="F10" s="19">
        <f>SUM(F9:F9)</f>
        <v>283.93619999999999</v>
      </c>
      <c r="G10" s="20">
        <f>SUM(G9:G9)</f>
        <v>0.14119999999999999</v>
      </c>
      <c r="H10" s="27"/>
      <c r="J10" s="17" t="s">
        <v>16</v>
      </c>
      <c r="K10" s="17" t="s">
        <v>17</v>
      </c>
    </row>
    <row r="11" spans="1:12" ht="12.75" customHeight="1" x14ac:dyDescent="0.2">
      <c r="F11" s="14"/>
      <c r="G11" s="15"/>
      <c r="H11" s="27"/>
      <c r="J11" s="15" t="s">
        <v>307</v>
      </c>
      <c r="K11" s="15">
        <v>0.379</v>
      </c>
    </row>
    <row r="12" spans="1:12" ht="12.75" customHeight="1" x14ac:dyDescent="0.2">
      <c r="C12" s="16" t="s">
        <v>328</v>
      </c>
      <c r="F12" s="14"/>
      <c r="G12" s="15"/>
      <c r="H12" s="27"/>
      <c r="J12" s="15" t="s">
        <v>208</v>
      </c>
      <c r="K12" s="15">
        <v>0.29380000000000001</v>
      </c>
    </row>
    <row r="13" spans="1:12" ht="12.75" customHeight="1" x14ac:dyDescent="0.2">
      <c r="A13">
        <v>2</v>
      </c>
      <c r="B13" t="s">
        <v>365</v>
      </c>
      <c r="C13" t="s">
        <v>364</v>
      </c>
      <c r="D13" t="s">
        <v>307</v>
      </c>
      <c r="E13">
        <v>30000000</v>
      </c>
      <c r="F13" s="14">
        <v>282.06599999999997</v>
      </c>
      <c r="G13" s="15">
        <v>0.14029999999999998</v>
      </c>
      <c r="H13" s="27"/>
      <c r="J13" s="15" t="s">
        <v>226</v>
      </c>
      <c r="K13" s="15">
        <v>0.1024</v>
      </c>
    </row>
    <row r="14" spans="1:12" ht="12.75" customHeight="1" x14ac:dyDescent="0.2">
      <c r="A14">
        <v>3</v>
      </c>
      <c r="B14" t="s">
        <v>345</v>
      </c>
      <c r="C14" t="s">
        <v>344</v>
      </c>
      <c r="D14" t="s">
        <v>307</v>
      </c>
      <c r="E14">
        <v>20000000</v>
      </c>
      <c r="F14" s="14">
        <v>196.02619999999999</v>
      </c>
      <c r="G14" s="15">
        <v>9.7500000000000003E-2</v>
      </c>
      <c r="H14" s="27"/>
      <c r="J14" s="15" t="s">
        <v>360</v>
      </c>
      <c r="K14" s="15">
        <v>7.4700000000000003E-2</v>
      </c>
    </row>
    <row r="15" spans="1:12" ht="12.75" customHeight="1" x14ac:dyDescent="0.2">
      <c r="C15" s="18" t="s">
        <v>138</v>
      </c>
      <c r="D15" s="18"/>
      <c r="E15" s="18"/>
      <c r="F15" s="19">
        <f>SUM(F13:F14)</f>
        <v>478.09219999999993</v>
      </c>
      <c r="G15" s="20">
        <f>SUM(G13:G14)</f>
        <v>0.23779999999999998</v>
      </c>
      <c r="H15" s="27"/>
      <c r="J15" s="15" t="s">
        <v>215</v>
      </c>
      <c r="K15" s="15">
        <v>5.16E-2</v>
      </c>
    </row>
    <row r="16" spans="1:12" ht="12.75" customHeight="1" x14ac:dyDescent="0.2">
      <c r="F16" s="14"/>
      <c r="G16" s="15"/>
      <c r="H16" s="27"/>
      <c r="J16" s="15" t="s">
        <v>228</v>
      </c>
      <c r="K16" s="15">
        <v>5.0599999999999999E-2</v>
      </c>
    </row>
    <row r="17" spans="1:11" ht="12.75" customHeight="1" x14ac:dyDescent="0.2">
      <c r="C17" s="16" t="s">
        <v>251</v>
      </c>
      <c r="F17" s="14"/>
      <c r="G17" s="15"/>
      <c r="H17" s="27"/>
      <c r="J17" s="15" t="s">
        <v>78</v>
      </c>
      <c r="K17" s="15">
        <v>4.7899999999999998E-2</v>
      </c>
    </row>
    <row r="18" spans="1:11" ht="12.75" customHeight="1" x14ac:dyDescent="0.2">
      <c r="C18" s="16" t="s">
        <v>10</v>
      </c>
      <c r="F18" s="14"/>
      <c r="G18" s="15"/>
      <c r="H18" s="27"/>
      <c r="J18" s="15"/>
      <c r="K18" s="15"/>
    </row>
    <row r="19" spans="1:11" ht="12.75" customHeight="1" x14ac:dyDescent="0.2">
      <c r="A19">
        <v>4</v>
      </c>
      <c r="B19" t="s">
        <v>256</v>
      </c>
      <c r="C19" t="s">
        <v>255</v>
      </c>
      <c r="D19" t="s">
        <v>208</v>
      </c>
      <c r="E19">
        <v>30000000</v>
      </c>
      <c r="F19" s="14">
        <v>305.80200000000002</v>
      </c>
      <c r="G19" s="15">
        <v>0.15210000000000001</v>
      </c>
      <c r="H19" s="27"/>
    </row>
    <row r="20" spans="1:11" ht="12.75" customHeight="1" x14ac:dyDescent="0.2">
      <c r="A20">
        <v>5</v>
      </c>
      <c r="B20" t="s">
        <v>382</v>
      </c>
      <c r="C20" t="s">
        <v>283</v>
      </c>
      <c r="D20" t="s">
        <v>226</v>
      </c>
      <c r="E20">
        <v>20000000</v>
      </c>
      <c r="F20" s="14">
        <v>205.84299999999999</v>
      </c>
      <c r="G20" s="15">
        <v>0.1024</v>
      </c>
      <c r="H20" s="27"/>
    </row>
    <row r="21" spans="1:11" ht="12.75" customHeight="1" x14ac:dyDescent="0.2">
      <c r="A21">
        <v>6</v>
      </c>
      <c r="B21" t="s">
        <v>285</v>
      </c>
      <c r="C21" t="s">
        <v>264</v>
      </c>
      <c r="D21" t="s">
        <v>208</v>
      </c>
      <c r="E21">
        <v>15000000</v>
      </c>
      <c r="F21" s="14">
        <v>152.46180000000001</v>
      </c>
      <c r="G21" s="15">
        <v>7.5800000000000006E-2</v>
      </c>
      <c r="H21" s="27"/>
    </row>
    <row r="22" spans="1:11" ht="12.75" customHeight="1" x14ac:dyDescent="0.2">
      <c r="A22">
        <v>7</v>
      </c>
      <c r="B22" t="s">
        <v>378</v>
      </c>
      <c r="C22" t="s">
        <v>377</v>
      </c>
      <c r="D22" t="s">
        <v>360</v>
      </c>
      <c r="E22">
        <v>15000000</v>
      </c>
      <c r="F22" s="14">
        <v>150.2184</v>
      </c>
      <c r="G22" s="15">
        <v>7.4700000000000003E-2</v>
      </c>
      <c r="H22" s="27"/>
    </row>
    <row r="23" spans="1:11" ht="12.75" customHeight="1" x14ac:dyDescent="0.2">
      <c r="A23">
        <v>8</v>
      </c>
      <c r="B23" t="s">
        <v>259</v>
      </c>
      <c r="C23" t="s">
        <v>258</v>
      </c>
      <c r="D23" t="s">
        <v>215</v>
      </c>
      <c r="E23">
        <v>10000000</v>
      </c>
      <c r="F23" s="14">
        <v>103.8202</v>
      </c>
      <c r="G23" s="15">
        <v>5.16E-2</v>
      </c>
      <c r="H23" s="27"/>
    </row>
    <row r="24" spans="1:11" ht="12.75" customHeight="1" x14ac:dyDescent="0.2">
      <c r="A24">
        <v>9</v>
      </c>
      <c r="B24" t="s">
        <v>380</v>
      </c>
      <c r="C24" t="s">
        <v>264</v>
      </c>
      <c r="D24" t="s">
        <v>208</v>
      </c>
      <c r="E24">
        <v>10000000</v>
      </c>
      <c r="F24" s="14">
        <v>102.1962</v>
      </c>
      <c r="G24" s="15">
        <v>5.0799999999999998E-2</v>
      </c>
      <c r="H24" s="27"/>
    </row>
    <row r="25" spans="1:11" ht="12.75" customHeight="1" x14ac:dyDescent="0.2">
      <c r="A25">
        <v>10</v>
      </c>
      <c r="B25" t="s">
        <v>282</v>
      </c>
      <c r="C25" t="s">
        <v>267</v>
      </c>
      <c r="D25" t="s">
        <v>228</v>
      </c>
      <c r="E25">
        <v>10000000</v>
      </c>
      <c r="F25" s="14">
        <v>101.7105</v>
      </c>
      <c r="G25" s="15">
        <v>5.0599999999999999E-2</v>
      </c>
      <c r="H25" s="27"/>
    </row>
    <row r="26" spans="1:11" ht="12.75" customHeight="1" x14ac:dyDescent="0.2">
      <c r="A26">
        <v>11</v>
      </c>
      <c r="B26" t="s">
        <v>400</v>
      </c>
      <c r="C26" t="s">
        <v>261</v>
      </c>
      <c r="D26" t="s">
        <v>208</v>
      </c>
      <c r="E26">
        <v>2000000</v>
      </c>
      <c r="F26" s="14">
        <v>20.357620000000001</v>
      </c>
      <c r="G26" s="15">
        <v>1.01E-2</v>
      </c>
      <c r="H26" s="27"/>
    </row>
    <row r="27" spans="1:11" ht="12.75" customHeight="1" x14ac:dyDescent="0.2">
      <c r="A27">
        <v>12</v>
      </c>
      <c r="B27" t="s">
        <v>444</v>
      </c>
      <c r="C27" t="s">
        <v>443</v>
      </c>
      <c r="D27" t="s">
        <v>208</v>
      </c>
      <c r="E27">
        <v>1000000</v>
      </c>
      <c r="F27" s="14">
        <v>9.9944799999999994</v>
      </c>
      <c r="G27" s="15">
        <v>5.0000000000000001E-3</v>
      </c>
      <c r="H27" s="27"/>
    </row>
    <row r="28" spans="1:11" ht="12.75" customHeight="1" x14ac:dyDescent="0.2">
      <c r="C28" s="18" t="s">
        <v>138</v>
      </c>
      <c r="D28" s="18"/>
      <c r="E28" s="18"/>
      <c r="F28" s="19">
        <f>SUM(F19:F27)</f>
        <v>1152.4041999999999</v>
      </c>
      <c r="G28" s="20">
        <f>SUM(G19:G27)</f>
        <v>0.57309999999999994</v>
      </c>
      <c r="H28" s="27"/>
    </row>
    <row r="29" spans="1:11" ht="12.75" customHeight="1" x14ac:dyDescent="0.2">
      <c r="F29" s="14"/>
      <c r="G29" s="15"/>
      <c r="H29" s="27"/>
    </row>
    <row r="30" spans="1:11" ht="12.75" customHeight="1" x14ac:dyDescent="0.2">
      <c r="C30" s="16" t="s">
        <v>143</v>
      </c>
      <c r="F30" s="14">
        <v>129.77421699999999</v>
      </c>
      <c r="G30" s="15">
        <v>6.4500000000000002E-2</v>
      </c>
      <c r="H30" s="27"/>
    </row>
    <row r="31" spans="1:11" ht="12.75" customHeight="1" x14ac:dyDescent="0.2">
      <c r="C31" s="18" t="s">
        <v>138</v>
      </c>
      <c r="D31" s="18"/>
      <c r="E31" s="18"/>
      <c r="F31" s="19">
        <f>SUM(F30:F30)</f>
        <v>129.77421699999999</v>
      </c>
      <c r="G31" s="20">
        <f>SUM(G30:G30)</f>
        <v>6.4500000000000002E-2</v>
      </c>
      <c r="H31" s="27"/>
    </row>
    <row r="32" spans="1:11" ht="12.75" customHeight="1" x14ac:dyDescent="0.2">
      <c r="F32" s="14"/>
      <c r="G32" s="15"/>
      <c r="H32" s="27"/>
    </row>
    <row r="33" spans="3:8" ht="12.75" customHeight="1" x14ac:dyDescent="0.2">
      <c r="C33" s="16" t="s">
        <v>144</v>
      </c>
      <c r="F33" s="14"/>
      <c r="G33" s="15"/>
      <c r="H33" s="27"/>
    </row>
    <row r="34" spans="3:8" ht="12.75" customHeight="1" x14ac:dyDescent="0.2">
      <c r="C34" s="16" t="s">
        <v>145</v>
      </c>
      <c r="F34" s="14">
        <v>-33.11571</v>
      </c>
      <c r="G34" s="15">
        <v>-1.66E-2</v>
      </c>
      <c r="H34" s="27"/>
    </row>
    <row r="35" spans="3:8" ht="12.75" customHeight="1" x14ac:dyDescent="0.2">
      <c r="C35" s="18" t="s">
        <v>138</v>
      </c>
      <c r="D35" s="18"/>
      <c r="E35" s="18"/>
      <c r="F35" s="19">
        <f>SUM(F34:F34)</f>
        <v>-33.11571</v>
      </c>
      <c r="G35" s="20">
        <f>SUM(G34:G34)</f>
        <v>-1.66E-2</v>
      </c>
      <c r="H35" s="27"/>
    </row>
    <row r="36" spans="3:8" ht="12.75" customHeight="1" x14ac:dyDescent="0.2">
      <c r="C36" s="21" t="s">
        <v>146</v>
      </c>
      <c r="D36" s="21"/>
      <c r="E36" s="21"/>
      <c r="F36" s="22">
        <f>SUM(F10,F15,F28,F31,F35)</f>
        <v>2011.0911069999997</v>
      </c>
      <c r="G36" s="23">
        <f>SUM(G10,G15,G28,G31,G35)</f>
        <v>1</v>
      </c>
      <c r="H36" s="27"/>
    </row>
    <row r="37" spans="3:8" ht="12.75" customHeight="1" x14ac:dyDescent="0.2">
      <c r="H37" s="27"/>
    </row>
    <row r="38" spans="3:8" ht="12.75" customHeight="1" x14ac:dyDescent="0.2">
      <c r="C38" s="32" t="s">
        <v>519</v>
      </c>
      <c r="H38" s="27"/>
    </row>
    <row r="39" spans="3:8" ht="12.75" customHeight="1" x14ac:dyDescent="0.2">
      <c r="C39" s="32" t="s">
        <v>518</v>
      </c>
      <c r="H39" s="27"/>
    </row>
    <row r="40" spans="3:8" ht="12.75" customHeight="1" x14ac:dyDescent="0.2">
      <c r="C40" s="16"/>
      <c r="H40" s="27"/>
    </row>
    <row r="41" spans="3:8" ht="12.75" customHeight="1" x14ac:dyDescent="0.2">
      <c r="C41" s="42" t="s">
        <v>520</v>
      </c>
      <c r="D41" s="43">
        <v>21.22</v>
      </c>
      <c r="H41" s="27"/>
    </row>
    <row r="42" spans="3:8" ht="12.75" customHeight="1" x14ac:dyDescent="0.2">
      <c r="C42" s="42" t="s">
        <v>521</v>
      </c>
      <c r="D42" s="46">
        <v>568.16</v>
      </c>
      <c r="H42" s="27"/>
    </row>
    <row r="43" spans="3:8" ht="12.75" customHeight="1" x14ac:dyDescent="0.2">
      <c r="C43" s="42" t="s">
        <v>522</v>
      </c>
      <c r="D43" s="46">
        <v>1.3137000000000001</v>
      </c>
      <c r="H43" s="27"/>
    </row>
    <row r="44" spans="3:8" ht="12.75" customHeight="1" x14ac:dyDescent="0.2">
      <c r="C44" s="44" t="s">
        <v>523</v>
      </c>
      <c r="D44" s="47">
        <v>9.3200000000000005E-2</v>
      </c>
      <c r="H44" s="27"/>
    </row>
    <row r="45" spans="3:8" ht="12.75" customHeight="1" x14ac:dyDescent="0.2">
      <c r="H45" s="27"/>
    </row>
    <row r="46" spans="3:8" ht="12.75" customHeight="1" x14ac:dyDescent="0.2">
      <c r="H46" s="27"/>
    </row>
    <row r="47" spans="3:8" ht="12.75" customHeight="1" x14ac:dyDescent="0.2">
      <c r="H47" s="27"/>
    </row>
    <row r="48" spans="3:8" ht="12.75" customHeight="1" x14ac:dyDescent="0.2">
      <c r="H48" s="27"/>
    </row>
    <row r="49" spans="8:9" ht="12.75" customHeight="1" x14ac:dyDescent="0.2">
      <c r="H49" s="27"/>
    </row>
    <row r="50" spans="8:9" ht="12.75" customHeight="1" x14ac:dyDescent="0.2">
      <c r="H50" s="27"/>
    </row>
    <row r="51" spans="8:9" ht="12.75" customHeight="1" x14ac:dyDescent="0.2">
      <c r="H51" s="27"/>
    </row>
    <row r="52" spans="8:9" ht="12.75" customHeight="1" x14ac:dyDescent="0.2">
      <c r="H52" s="27"/>
    </row>
    <row r="53" spans="8:9" ht="12.75" customHeight="1" x14ac:dyDescent="0.2">
      <c r="H53" s="27"/>
    </row>
    <row r="54" spans="8:9" ht="12.75" customHeight="1" x14ac:dyDescent="0.2">
      <c r="H54" s="27"/>
    </row>
    <row r="55" spans="8:9" ht="12.75" customHeight="1" x14ac:dyDescent="0.2">
      <c r="H55" s="27"/>
    </row>
    <row r="56" spans="8:9" ht="12.75" customHeight="1" x14ac:dyDescent="0.2">
      <c r="H56" s="27"/>
    </row>
    <row r="57" spans="8:9" ht="12.75" customHeight="1" x14ac:dyDescent="0.2">
      <c r="H57" s="27"/>
    </row>
    <row r="58" spans="8:9" ht="12.75" customHeight="1" x14ac:dyDescent="0.2">
      <c r="H58" s="27"/>
    </row>
    <row r="59" spans="8:9" ht="12.75" customHeight="1" x14ac:dyDescent="0.2">
      <c r="H59" s="27"/>
    </row>
    <row r="60" spans="8:9" ht="12.75" customHeight="1" x14ac:dyDescent="0.2">
      <c r="H60" s="27"/>
    </row>
    <row r="61" spans="8:9" ht="12.75" customHeight="1" x14ac:dyDescent="0.2">
      <c r="H61" s="27"/>
    </row>
    <row r="62" spans="8:9" ht="12.75" customHeight="1" x14ac:dyDescent="0.2">
      <c r="H62" s="28"/>
      <c r="I62" s="29"/>
    </row>
    <row r="63" spans="8:9" ht="12.75" customHeight="1" x14ac:dyDescent="0.2">
      <c r="H63" s="27"/>
    </row>
    <row r="64" spans="8:9" ht="12.75" customHeight="1" x14ac:dyDescent="0.2">
      <c r="H64" s="27"/>
    </row>
    <row r="65" spans="8:9" ht="12.75" customHeight="1" x14ac:dyDescent="0.2">
      <c r="H65" s="27"/>
    </row>
    <row r="66" spans="8:9" ht="12.75" customHeight="1" x14ac:dyDescent="0.2">
      <c r="H66" s="27"/>
    </row>
    <row r="67" spans="8:9" ht="12.75" customHeight="1" x14ac:dyDescent="0.2">
      <c r="H67" s="28"/>
      <c r="I67" s="29"/>
    </row>
    <row r="68" spans="8:9" ht="12.75" customHeight="1" x14ac:dyDescent="0.2">
      <c r="H68" s="27"/>
    </row>
    <row r="69" spans="8:9" ht="12.75" customHeight="1" x14ac:dyDescent="0.2">
      <c r="H69" s="27"/>
    </row>
    <row r="70" spans="8:9" x14ac:dyDescent="0.2">
      <c r="H70" s="28"/>
      <c r="I70" s="29"/>
    </row>
    <row r="71" spans="8:9" x14ac:dyDescent="0.2">
      <c r="H71" s="27"/>
    </row>
    <row r="72" spans="8:9" x14ac:dyDescent="0.2">
      <c r="H72" s="27"/>
    </row>
    <row r="73" spans="8:9" x14ac:dyDescent="0.2">
      <c r="H73" s="27"/>
    </row>
    <row r="74" spans="8:9" x14ac:dyDescent="0.2">
      <c r="H74" s="28"/>
      <c r="I74" s="29"/>
    </row>
    <row r="75" spans="8:9" x14ac:dyDescent="0.2">
      <c r="H75" s="30"/>
      <c r="I75" s="31"/>
    </row>
  </sheetData>
  <mergeCells count="1">
    <mergeCell ref="C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opLeftCell="C1" workbookViewId="0">
      <selection activeCell="A9" sqref="A9:XFD9"/>
    </sheetView>
  </sheetViews>
  <sheetFormatPr defaultColWidth="9.140625" defaultRowHeight="12.75" x14ac:dyDescent="0.2"/>
  <cols>
    <col min="1" max="1" width="7.5703125" customWidth="1"/>
    <col min="2" max="2" width="14.85546875" customWidth="1"/>
    <col min="3" max="3" width="80.85546875" customWidth="1"/>
    <col min="4" max="4" width="16" customWidth="1"/>
    <col min="5" max="5" width="20.14062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4.85546875" style="33" customWidth="1"/>
  </cols>
  <sheetData>
    <row r="1" spans="1:12" ht="18.75" x14ac:dyDescent="0.2">
      <c r="A1" s="1"/>
      <c r="B1" s="1"/>
      <c r="C1" s="50" t="s">
        <v>478</v>
      </c>
      <c r="D1" s="50"/>
      <c r="E1" s="50"/>
      <c r="F1" s="50"/>
      <c r="G1" s="50"/>
    </row>
    <row r="2" spans="1:12" x14ac:dyDescent="0.2">
      <c r="A2" s="2" t="s">
        <v>1</v>
      </c>
      <c r="B2" s="2" t="s">
        <v>1</v>
      </c>
      <c r="C2" s="3" t="s">
        <v>2</v>
      </c>
      <c r="D2" s="4"/>
      <c r="E2" s="4"/>
      <c r="F2" s="5"/>
      <c r="G2" s="6"/>
    </row>
    <row r="3" spans="1:12" ht="15.75" customHeight="1" x14ac:dyDescent="0.2">
      <c r="A3" s="7"/>
      <c r="B3" s="7"/>
      <c r="C3" s="8"/>
      <c r="D3" s="2"/>
      <c r="E3" s="2"/>
      <c r="F3" s="5"/>
      <c r="G3" s="6"/>
    </row>
    <row r="4" spans="1:12" ht="15" x14ac:dyDescent="0.2">
      <c r="A4" s="9" t="s">
        <v>3</v>
      </c>
      <c r="B4" s="13" t="s">
        <v>8</v>
      </c>
      <c r="C4" s="10" t="s">
        <v>4</v>
      </c>
      <c r="D4" s="10" t="s">
        <v>5</v>
      </c>
      <c r="E4" s="10" t="s">
        <v>517</v>
      </c>
      <c r="F4" s="11" t="s">
        <v>6</v>
      </c>
      <c r="G4" s="12" t="s">
        <v>7</v>
      </c>
      <c r="H4" s="25"/>
      <c r="I4" s="26"/>
      <c r="L4" s="34"/>
    </row>
    <row r="5" spans="1:12" ht="12.75" customHeight="1" x14ac:dyDescent="0.2">
      <c r="F5" s="14"/>
      <c r="G5" s="15"/>
      <c r="H5" s="27"/>
    </row>
    <row r="6" spans="1:12" ht="12.75" customHeight="1" x14ac:dyDescent="0.2">
      <c r="F6" s="14"/>
      <c r="G6" s="15"/>
      <c r="H6" s="27"/>
    </row>
    <row r="7" spans="1:12" ht="12.75" customHeight="1" x14ac:dyDescent="0.2">
      <c r="F7" s="14"/>
      <c r="G7" s="15"/>
      <c r="H7" s="27"/>
    </row>
    <row r="8" spans="1:12" ht="12.75" customHeight="1" x14ac:dyDescent="0.2">
      <c r="C8" s="16" t="s">
        <v>244</v>
      </c>
      <c r="F8" s="14"/>
      <c r="G8" s="15"/>
      <c r="H8" s="27"/>
    </row>
    <row r="9" spans="1:12" ht="12.75" customHeight="1" x14ac:dyDescent="0.2">
      <c r="A9">
        <v>1</v>
      </c>
      <c r="B9" t="s">
        <v>248</v>
      </c>
      <c r="C9" t="s">
        <v>247</v>
      </c>
      <c r="D9" t="s">
        <v>214</v>
      </c>
      <c r="E9">
        <v>243000000</v>
      </c>
      <c r="F9" s="14">
        <v>2599.1547300000002</v>
      </c>
      <c r="G9" s="15">
        <v>0.49420000000000003</v>
      </c>
      <c r="H9" s="27"/>
    </row>
    <row r="10" spans="1:12" ht="12.75" customHeight="1" x14ac:dyDescent="0.2">
      <c r="A10">
        <v>2</v>
      </c>
      <c r="B10" t="s">
        <v>480</v>
      </c>
      <c r="C10" t="s">
        <v>479</v>
      </c>
      <c r="D10" t="s">
        <v>214</v>
      </c>
      <c r="E10">
        <v>50000000</v>
      </c>
      <c r="F10" s="14">
        <v>547.93150000000003</v>
      </c>
      <c r="G10" s="15">
        <v>0.1042</v>
      </c>
      <c r="H10" s="27"/>
      <c r="J10" s="17" t="s">
        <v>16</v>
      </c>
      <c r="K10" s="17" t="s">
        <v>17</v>
      </c>
    </row>
    <row r="11" spans="1:12" ht="12.75" customHeight="1" x14ac:dyDescent="0.2">
      <c r="A11">
        <v>3</v>
      </c>
      <c r="B11" t="s">
        <v>281</v>
      </c>
      <c r="C11" t="s">
        <v>280</v>
      </c>
      <c r="D11" t="s">
        <v>214</v>
      </c>
      <c r="E11">
        <v>50000000</v>
      </c>
      <c r="F11" s="14">
        <v>542.79250000000002</v>
      </c>
      <c r="G11" s="15">
        <v>0.1032</v>
      </c>
      <c r="H11" s="27"/>
      <c r="J11" s="15" t="s">
        <v>214</v>
      </c>
      <c r="K11" s="15">
        <v>0.78120000000000001</v>
      </c>
    </row>
    <row r="12" spans="1:12" ht="12.75" customHeight="1" x14ac:dyDescent="0.2">
      <c r="A12">
        <v>4</v>
      </c>
      <c r="B12" t="s">
        <v>250</v>
      </c>
      <c r="C12" t="s">
        <v>249</v>
      </c>
      <c r="D12" t="s">
        <v>214</v>
      </c>
      <c r="E12">
        <v>25000000</v>
      </c>
      <c r="F12" s="14">
        <v>259.41149999999999</v>
      </c>
      <c r="G12" s="15">
        <v>4.9299999999999997E-2</v>
      </c>
      <c r="H12" s="27"/>
      <c r="J12" s="15" t="s">
        <v>228</v>
      </c>
      <c r="K12" s="15">
        <v>9.6699999999999994E-2</v>
      </c>
    </row>
    <row r="13" spans="1:12" ht="12.75" customHeight="1" x14ac:dyDescent="0.2">
      <c r="A13">
        <v>5</v>
      </c>
      <c r="B13" t="s">
        <v>292</v>
      </c>
      <c r="C13" t="s">
        <v>291</v>
      </c>
      <c r="D13" t="s">
        <v>214</v>
      </c>
      <c r="E13">
        <v>15000000</v>
      </c>
      <c r="F13" s="14">
        <v>159.47444999999999</v>
      </c>
      <c r="G13" s="15">
        <v>3.0299999999999997E-2</v>
      </c>
      <c r="H13" s="27"/>
      <c r="J13" s="15" t="s">
        <v>215</v>
      </c>
      <c r="K13" s="15">
        <v>8.6099999999999996E-2</v>
      </c>
    </row>
    <row r="14" spans="1:12" ht="12.75" customHeight="1" x14ac:dyDescent="0.2">
      <c r="C14" s="18" t="s">
        <v>138</v>
      </c>
      <c r="D14" s="18"/>
      <c r="E14" s="18"/>
      <c r="F14" s="19">
        <f>SUM(F9:F13)</f>
        <v>4108.7646800000002</v>
      </c>
      <c r="G14" s="20">
        <f>SUM(G9:G13)</f>
        <v>0.78120000000000001</v>
      </c>
      <c r="H14" s="27"/>
      <c r="J14" s="15" t="s">
        <v>78</v>
      </c>
      <c r="K14" s="15">
        <v>3.6000000000000004E-2</v>
      </c>
    </row>
    <row r="15" spans="1:12" ht="12.75" customHeight="1" x14ac:dyDescent="0.2">
      <c r="F15" s="14"/>
      <c r="G15" s="15"/>
      <c r="H15" s="27"/>
      <c r="J15" s="15"/>
      <c r="K15" s="15"/>
    </row>
    <row r="16" spans="1:12" ht="12.75" customHeight="1" x14ac:dyDescent="0.2">
      <c r="C16" s="16" t="s">
        <v>251</v>
      </c>
      <c r="F16" s="14"/>
      <c r="G16" s="15"/>
      <c r="H16" s="27"/>
    </row>
    <row r="17" spans="1:8" ht="12.75" customHeight="1" x14ac:dyDescent="0.2">
      <c r="C17" s="16" t="s">
        <v>10</v>
      </c>
      <c r="F17" s="14"/>
      <c r="G17" s="15"/>
      <c r="H17" s="27"/>
    </row>
    <row r="18" spans="1:8" ht="12.75" customHeight="1" x14ac:dyDescent="0.2">
      <c r="A18">
        <v>6</v>
      </c>
      <c r="B18" t="s">
        <v>282</v>
      </c>
      <c r="C18" t="s">
        <v>267</v>
      </c>
      <c r="D18" t="s">
        <v>228</v>
      </c>
      <c r="E18">
        <v>50000000</v>
      </c>
      <c r="F18" s="14">
        <v>508.55250000000001</v>
      </c>
      <c r="G18" s="15">
        <v>9.6699999999999994E-2</v>
      </c>
      <c r="H18" s="27"/>
    </row>
    <row r="19" spans="1:8" ht="12.75" customHeight="1" x14ac:dyDescent="0.2">
      <c r="A19">
        <v>7</v>
      </c>
      <c r="B19" t="s">
        <v>302</v>
      </c>
      <c r="C19" t="s">
        <v>301</v>
      </c>
      <c r="D19" t="s">
        <v>215</v>
      </c>
      <c r="E19">
        <v>30000000</v>
      </c>
      <c r="F19" s="14">
        <v>298.18709999999999</v>
      </c>
      <c r="G19" s="15">
        <v>5.67E-2</v>
      </c>
      <c r="H19" s="27"/>
    </row>
    <row r="20" spans="1:8" ht="12.75" customHeight="1" x14ac:dyDescent="0.2">
      <c r="A20">
        <v>8</v>
      </c>
      <c r="B20" t="s">
        <v>299</v>
      </c>
      <c r="C20" t="s">
        <v>298</v>
      </c>
      <c r="D20" t="s">
        <v>215</v>
      </c>
      <c r="E20">
        <v>15000000</v>
      </c>
      <c r="F20" s="14">
        <v>154.55850000000001</v>
      </c>
      <c r="G20" s="15">
        <v>2.9399999999999999E-2</v>
      </c>
      <c r="H20" s="27"/>
    </row>
    <row r="21" spans="1:8" ht="12.75" customHeight="1" x14ac:dyDescent="0.2">
      <c r="C21" s="18" t="s">
        <v>138</v>
      </c>
      <c r="D21" s="18"/>
      <c r="E21" s="18"/>
      <c r="F21" s="19">
        <f>SUM(F18:F20)</f>
        <v>961.29809999999998</v>
      </c>
      <c r="G21" s="20">
        <f>SUM(G18:G20)</f>
        <v>0.18279999999999999</v>
      </c>
      <c r="H21" s="27"/>
    </row>
    <row r="22" spans="1:8" ht="12.75" customHeight="1" x14ac:dyDescent="0.2">
      <c r="F22" s="14"/>
      <c r="G22" s="15"/>
      <c r="H22" s="27"/>
    </row>
    <row r="23" spans="1:8" ht="12.75" customHeight="1" x14ac:dyDescent="0.2">
      <c r="C23" s="16" t="s">
        <v>143</v>
      </c>
      <c r="F23" s="14">
        <v>101.617699</v>
      </c>
      <c r="G23" s="15">
        <v>1.9299999999999998E-2</v>
      </c>
      <c r="H23" s="27"/>
    </row>
    <row r="24" spans="1:8" ht="12.75" customHeight="1" x14ac:dyDescent="0.2">
      <c r="C24" s="18" t="s">
        <v>138</v>
      </c>
      <c r="D24" s="18"/>
      <c r="E24" s="18"/>
      <c r="F24" s="19">
        <f>SUM(F23:F23)</f>
        <v>101.617699</v>
      </c>
      <c r="G24" s="20">
        <f>SUM(G23:G23)</f>
        <v>1.9299999999999998E-2</v>
      </c>
      <c r="H24" s="27"/>
    </row>
    <row r="25" spans="1:8" ht="12.75" customHeight="1" x14ac:dyDescent="0.2">
      <c r="F25" s="14"/>
      <c r="G25" s="15"/>
      <c r="H25" s="27"/>
    </row>
    <row r="26" spans="1:8" ht="12.75" customHeight="1" x14ac:dyDescent="0.2">
      <c r="C26" s="16" t="s">
        <v>144</v>
      </c>
      <c r="F26" s="14"/>
      <c r="G26" s="15"/>
      <c r="H26" s="27"/>
    </row>
    <row r="27" spans="1:8" ht="12.75" customHeight="1" x14ac:dyDescent="0.2">
      <c r="C27" s="16" t="s">
        <v>145</v>
      </c>
      <c r="F27" s="14">
        <v>87.409344000000004</v>
      </c>
      <c r="G27" s="15">
        <v>1.67E-2</v>
      </c>
      <c r="H27" s="27"/>
    </row>
    <row r="28" spans="1:8" ht="12.75" customHeight="1" x14ac:dyDescent="0.2">
      <c r="C28" s="18" t="s">
        <v>138</v>
      </c>
      <c r="D28" s="18"/>
      <c r="E28" s="18"/>
      <c r="F28" s="19">
        <f>SUM(F27:F27)</f>
        <v>87.409344000000004</v>
      </c>
      <c r="G28" s="20">
        <f>SUM(G27:G27)</f>
        <v>1.67E-2</v>
      </c>
      <c r="H28" s="27"/>
    </row>
    <row r="29" spans="1:8" ht="12.75" customHeight="1" x14ac:dyDescent="0.2">
      <c r="C29" s="21" t="s">
        <v>146</v>
      </c>
      <c r="D29" s="21"/>
      <c r="E29" s="21"/>
      <c r="F29" s="22">
        <f>SUM(F14,F21,F24,F28)</f>
        <v>5259.0898230000003</v>
      </c>
      <c r="G29" s="23">
        <f>SUM(G14,G21,G24,G28)</f>
        <v>1</v>
      </c>
      <c r="H29" s="27"/>
    </row>
    <row r="30" spans="1:8" ht="12.75" customHeight="1" x14ac:dyDescent="0.2">
      <c r="H30" s="27"/>
    </row>
    <row r="31" spans="1:8" ht="12.75" customHeight="1" x14ac:dyDescent="0.2">
      <c r="C31" s="32" t="s">
        <v>519</v>
      </c>
      <c r="H31" s="27"/>
    </row>
    <row r="32" spans="1:8" ht="12.75" customHeight="1" x14ac:dyDescent="0.2">
      <c r="C32" s="32" t="s">
        <v>518</v>
      </c>
      <c r="H32" s="27"/>
    </row>
    <row r="33" spans="3:8" ht="12.75" customHeight="1" x14ac:dyDescent="0.2">
      <c r="C33" s="16"/>
      <c r="H33" s="27"/>
    </row>
    <row r="34" spans="3:8" ht="12.75" customHeight="1" x14ac:dyDescent="0.2">
      <c r="C34" s="16"/>
      <c r="H34" s="27"/>
    </row>
    <row r="35" spans="3:8" ht="12.75" customHeight="1" x14ac:dyDescent="0.2">
      <c r="C35" s="42" t="s">
        <v>520</v>
      </c>
      <c r="D35" s="43">
        <v>50.6</v>
      </c>
      <c r="H35" s="27"/>
    </row>
    <row r="36" spans="3:8" ht="12.75" customHeight="1" x14ac:dyDescent="0.2">
      <c r="C36" s="42" t="s">
        <v>521</v>
      </c>
      <c r="D36" s="46">
        <v>3719.06</v>
      </c>
      <c r="H36" s="27"/>
    </row>
    <row r="37" spans="3:8" ht="12.75" customHeight="1" x14ac:dyDescent="0.2">
      <c r="C37" s="42" t="s">
        <v>522</v>
      </c>
      <c r="D37" s="46">
        <v>6.5172999999999996</v>
      </c>
      <c r="H37" s="27"/>
    </row>
    <row r="38" spans="3:8" ht="12.75" customHeight="1" x14ac:dyDescent="0.2">
      <c r="C38" s="44" t="s">
        <v>523</v>
      </c>
      <c r="D38" s="47">
        <v>8.2900000000000001E-2</v>
      </c>
      <c r="H38" s="27"/>
    </row>
    <row r="39" spans="3:8" ht="12.75" customHeight="1" x14ac:dyDescent="0.2">
      <c r="H39" s="27"/>
    </row>
    <row r="40" spans="3:8" ht="12.75" customHeight="1" x14ac:dyDescent="0.2">
      <c r="H40" s="27"/>
    </row>
    <row r="41" spans="3:8" ht="12.75" customHeight="1" x14ac:dyDescent="0.2">
      <c r="H41" s="27"/>
    </row>
    <row r="42" spans="3:8" ht="12.75" customHeight="1" x14ac:dyDescent="0.2">
      <c r="H42" s="27"/>
    </row>
    <row r="43" spans="3:8" ht="12.75" customHeight="1" x14ac:dyDescent="0.2">
      <c r="H43" s="27"/>
    </row>
    <row r="44" spans="3:8" ht="12.75" customHeight="1" x14ac:dyDescent="0.2">
      <c r="H44" s="27"/>
    </row>
    <row r="45" spans="3:8" ht="12.75" customHeight="1" x14ac:dyDescent="0.2">
      <c r="H45" s="27"/>
    </row>
    <row r="46" spans="3:8" ht="12.75" customHeight="1" x14ac:dyDescent="0.2">
      <c r="H46" s="27"/>
    </row>
    <row r="47" spans="3:8" ht="12.75" customHeight="1" x14ac:dyDescent="0.2">
      <c r="H47" s="27"/>
    </row>
    <row r="48" spans="3:8" ht="12.75" customHeight="1" x14ac:dyDescent="0.2">
      <c r="H48" s="27"/>
    </row>
    <row r="49" spans="8:9" ht="12.75" customHeight="1" x14ac:dyDescent="0.2">
      <c r="H49" s="27"/>
    </row>
    <row r="50" spans="8:9" ht="12.75" customHeight="1" x14ac:dyDescent="0.2">
      <c r="H50" s="27"/>
    </row>
    <row r="51" spans="8:9" ht="12.75" customHeight="1" x14ac:dyDescent="0.2">
      <c r="H51" s="27"/>
    </row>
    <row r="52" spans="8:9" ht="12.75" customHeight="1" x14ac:dyDescent="0.2">
      <c r="H52" s="27"/>
    </row>
    <row r="53" spans="8:9" ht="12.75" customHeight="1" x14ac:dyDescent="0.2">
      <c r="H53" s="27"/>
    </row>
    <row r="54" spans="8:9" ht="12.75" customHeight="1" x14ac:dyDescent="0.2">
      <c r="H54" s="27"/>
    </row>
    <row r="55" spans="8:9" ht="12.75" customHeight="1" x14ac:dyDescent="0.2">
      <c r="H55" s="27"/>
    </row>
    <row r="56" spans="8:9" ht="12.75" customHeight="1" x14ac:dyDescent="0.2">
      <c r="H56" s="27"/>
    </row>
    <row r="57" spans="8:9" ht="12.75" customHeight="1" x14ac:dyDescent="0.2">
      <c r="H57" s="27"/>
    </row>
    <row r="58" spans="8:9" ht="12.75" customHeight="1" x14ac:dyDescent="0.2">
      <c r="H58" s="27"/>
    </row>
    <row r="59" spans="8:9" ht="12.75" customHeight="1" x14ac:dyDescent="0.2">
      <c r="H59" s="27"/>
    </row>
    <row r="60" spans="8:9" x14ac:dyDescent="0.2">
      <c r="H60" s="27"/>
    </row>
    <row r="61" spans="8:9" x14ac:dyDescent="0.2">
      <c r="H61" s="27"/>
    </row>
    <row r="62" spans="8:9" x14ac:dyDescent="0.2">
      <c r="H62" s="28"/>
      <c r="I62" s="29"/>
    </row>
    <row r="63" spans="8:9" x14ac:dyDescent="0.2">
      <c r="H63" s="27"/>
    </row>
    <row r="64" spans="8:9" x14ac:dyDescent="0.2">
      <c r="H64" s="27"/>
    </row>
    <row r="65" spans="8:9" x14ac:dyDescent="0.2">
      <c r="H65" s="27"/>
    </row>
    <row r="66" spans="8:9" x14ac:dyDescent="0.2">
      <c r="H66" s="27"/>
    </row>
    <row r="67" spans="8:9" x14ac:dyDescent="0.2">
      <c r="H67" s="28"/>
      <c r="I67" s="29"/>
    </row>
    <row r="68" spans="8:9" x14ac:dyDescent="0.2">
      <c r="H68" s="27"/>
    </row>
    <row r="69" spans="8:9" x14ac:dyDescent="0.2">
      <c r="H69" s="27"/>
    </row>
    <row r="70" spans="8:9" x14ac:dyDescent="0.2">
      <c r="H70" s="28"/>
      <c r="I70" s="29"/>
    </row>
    <row r="71" spans="8:9" x14ac:dyDescent="0.2">
      <c r="H71" s="27"/>
    </row>
    <row r="72" spans="8:9" x14ac:dyDescent="0.2">
      <c r="H72" s="27"/>
    </row>
    <row r="73" spans="8:9" x14ac:dyDescent="0.2">
      <c r="H73" s="27"/>
    </row>
    <row r="74" spans="8:9" x14ac:dyDescent="0.2">
      <c r="H74" s="28"/>
      <c r="I74" s="29"/>
    </row>
    <row r="75" spans="8:9" x14ac:dyDescent="0.2">
      <c r="H75" s="30"/>
      <c r="I75" s="31"/>
    </row>
  </sheetData>
  <mergeCells count="1">
    <mergeCell ref="C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opLeftCell="C1" workbookViewId="0">
      <selection activeCell="G41" sqref="G41"/>
    </sheetView>
  </sheetViews>
  <sheetFormatPr defaultColWidth="9.140625" defaultRowHeight="12.75" x14ac:dyDescent="0.2"/>
  <cols>
    <col min="1" max="1" width="7.5703125" customWidth="1"/>
    <col min="2" max="2" width="15.28515625" customWidth="1"/>
    <col min="3" max="3" width="80.85546875" customWidth="1"/>
    <col min="4" max="4" width="16" customWidth="1"/>
    <col min="5" max="5" width="20.14062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9.140625" style="33"/>
  </cols>
  <sheetData>
    <row r="1" spans="1:11" ht="18.75" x14ac:dyDescent="0.2">
      <c r="A1" s="1"/>
      <c r="B1" s="1"/>
      <c r="C1" s="50" t="s">
        <v>481</v>
      </c>
      <c r="D1" s="50"/>
      <c r="E1" s="50"/>
      <c r="F1" s="50"/>
      <c r="G1" s="50"/>
    </row>
    <row r="2" spans="1:11" x14ac:dyDescent="0.2">
      <c r="A2" s="2" t="s">
        <v>1</v>
      </c>
      <c r="B2" s="2" t="s">
        <v>1</v>
      </c>
      <c r="C2" s="3" t="s">
        <v>2</v>
      </c>
      <c r="D2" s="4"/>
      <c r="E2" s="4"/>
      <c r="F2" s="5"/>
      <c r="G2" s="6"/>
    </row>
    <row r="3" spans="1:11" ht="15.75" customHeight="1" x14ac:dyDescent="0.2">
      <c r="A3" s="7"/>
      <c r="B3" s="7"/>
      <c r="C3" s="8"/>
      <c r="D3" s="2"/>
      <c r="E3" s="2"/>
      <c r="F3" s="5"/>
      <c r="G3" s="6"/>
    </row>
    <row r="4" spans="1:11" ht="15" x14ac:dyDescent="0.2">
      <c r="A4" s="9" t="s">
        <v>3</v>
      </c>
      <c r="B4" s="13" t="s">
        <v>8</v>
      </c>
      <c r="C4" s="10" t="s">
        <v>4</v>
      </c>
      <c r="D4" s="10" t="s">
        <v>5</v>
      </c>
      <c r="E4" s="10" t="s">
        <v>517</v>
      </c>
      <c r="F4" s="11" t="s">
        <v>6</v>
      </c>
      <c r="G4" s="12" t="s">
        <v>7</v>
      </c>
      <c r="H4" s="25"/>
      <c r="I4" s="26"/>
    </row>
    <row r="5" spans="1:11" ht="12.75" customHeight="1" x14ac:dyDescent="0.2">
      <c r="F5" s="14"/>
      <c r="G5" s="15"/>
      <c r="H5" s="27"/>
    </row>
    <row r="6" spans="1:11" ht="12.75" customHeight="1" x14ac:dyDescent="0.2">
      <c r="F6" s="14"/>
      <c r="G6" s="15"/>
      <c r="H6" s="27"/>
    </row>
    <row r="7" spans="1:11" ht="12.75" customHeight="1" x14ac:dyDescent="0.2">
      <c r="C7" s="16" t="s">
        <v>251</v>
      </c>
      <c r="F7" s="14"/>
      <c r="G7" s="15"/>
      <c r="H7" s="27"/>
    </row>
    <row r="8" spans="1:11" ht="12.75" customHeight="1" x14ac:dyDescent="0.2">
      <c r="C8" s="16" t="s">
        <v>10</v>
      </c>
      <c r="F8" s="14"/>
      <c r="G8" s="15"/>
      <c r="H8" s="27"/>
      <c r="J8" s="17" t="s">
        <v>16</v>
      </c>
      <c r="K8" s="17" t="s">
        <v>17</v>
      </c>
    </row>
    <row r="9" spans="1:11" ht="12.75" customHeight="1" x14ac:dyDescent="0.2">
      <c r="A9">
        <v>1</v>
      </c>
      <c r="B9" t="s">
        <v>254</v>
      </c>
      <c r="C9" t="s">
        <v>253</v>
      </c>
      <c r="D9" t="s">
        <v>208</v>
      </c>
      <c r="E9">
        <v>51000000</v>
      </c>
      <c r="F9" s="14">
        <v>515.36469</v>
      </c>
      <c r="G9" s="15">
        <v>0.18809999999999999</v>
      </c>
      <c r="H9" s="27"/>
      <c r="J9" s="15" t="s">
        <v>270</v>
      </c>
      <c r="K9" s="15">
        <v>0.40270000000000006</v>
      </c>
    </row>
    <row r="10" spans="1:11" ht="12.75" customHeight="1" x14ac:dyDescent="0.2">
      <c r="A10">
        <v>2</v>
      </c>
      <c r="B10" t="s">
        <v>483</v>
      </c>
      <c r="C10" t="s">
        <v>264</v>
      </c>
      <c r="D10" t="s">
        <v>208</v>
      </c>
      <c r="E10">
        <v>50000000</v>
      </c>
      <c r="F10" s="14">
        <v>506.9325</v>
      </c>
      <c r="G10" s="15">
        <v>0.18510000000000001</v>
      </c>
      <c r="H10" s="27"/>
      <c r="J10" s="15" t="s">
        <v>208</v>
      </c>
      <c r="K10" s="15">
        <v>0.37319999999999998</v>
      </c>
    </row>
    <row r="11" spans="1:11" ht="12.75" customHeight="1" x14ac:dyDescent="0.2">
      <c r="A11">
        <v>3</v>
      </c>
      <c r="B11" t="s">
        <v>484</v>
      </c>
      <c r="C11" t="s">
        <v>261</v>
      </c>
      <c r="D11" t="s">
        <v>482</v>
      </c>
      <c r="E11">
        <v>50000000</v>
      </c>
      <c r="F11" s="14">
        <v>498.77199999999999</v>
      </c>
      <c r="G11" s="15">
        <v>0.18210000000000001</v>
      </c>
      <c r="H11" s="27"/>
      <c r="J11" s="15" t="s">
        <v>482</v>
      </c>
      <c r="K11" s="15">
        <v>0.18210000000000001</v>
      </c>
    </row>
    <row r="12" spans="1:11" ht="12.75" customHeight="1" x14ac:dyDescent="0.2">
      <c r="A12">
        <v>4</v>
      </c>
      <c r="B12" t="s">
        <v>284</v>
      </c>
      <c r="C12" t="s">
        <v>283</v>
      </c>
      <c r="D12" t="s">
        <v>270</v>
      </c>
      <c r="E12">
        <v>38000000</v>
      </c>
      <c r="F12" s="14">
        <v>401.69761999999997</v>
      </c>
      <c r="G12" s="15">
        <v>0.14660000000000001</v>
      </c>
      <c r="H12" s="27"/>
      <c r="J12" s="15" t="s">
        <v>78</v>
      </c>
      <c r="K12" s="15">
        <v>4.2000000000000003E-2</v>
      </c>
    </row>
    <row r="13" spans="1:11" ht="12.75" customHeight="1" x14ac:dyDescent="0.2">
      <c r="A13">
        <v>5</v>
      </c>
      <c r="B13" t="s">
        <v>304</v>
      </c>
      <c r="C13" t="s">
        <v>258</v>
      </c>
      <c r="D13" t="s">
        <v>270</v>
      </c>
      <c r="E13">
        <v>38000000</v>
      </c>
      <c r="F13" s="14">
        <v>401.30925999999999</v>
      </c>
      <c r="G13" s="15">
        <v>0.14649999999999999</v>
      </c>
      <c r="H13" s="27"/>
    </row>
    <row r="14" spans="1:11" ht="12.75" customHeight="1" x14ac:dyDescent="0.2">
      <c r="A14">
        <v>6</v>
      </c>
      <c r="B14" t="s">
        <v>388</v>
      </c>
      <c r="C14" t="s">
        <v>387</v>
      </c>
      <c r="D14" t="s">
        <v>270</v>
      </c>
      <c r="E14">
        <v>25000000</v>
      </c>
      <c r="F14" s="14">
        <v>300.24700000000001</v>
      </c>
      <c r="G14" s="15">
        <v>0.1096</v>
      </c>
      <c r="H14" s="27"/>
    </row>
    <row r="15" spans="1:11" ht="12.75" customHeight="1" x14ac:dyDescent="0.2">
      <c r="C15" s="18" t="s">
        <v>138</v>
      </c>
      <c r="D15" s="18"/>
      <c r="E15" s="18"/>
      <c r="F15" s="19">
        <f>SUM(F9:F14)</f>
        <v>2624.3230699999999</v>
      </c>
      <c r="G15" s="20">
        <f>SUM(G9:G14)</f>
        <v>0.95799999999999996</v>
      </c>
      <c r="H15" s="27"/>
    </row>
    <row r="16" spans="1:11" ht="12.75" customHeight="1" x14ac:dyDescent="0.2">
      <c r="F16" s="14"/>
      <c r="G16" s="15"/>
      <c r="H16" s="27"/>
    </row>
    <row r="17" spans="3:8" ht="12.75" customHeight="1" x14ac:dyDescent="0.2">
      <c r="C17" s="16" t="s">
        <v>143</v>
      </c>
      <c r="F17" s="14">
        <v>25.882887</v>
      </c>
      <c r="G17" s="15">
        <v>9.3999999999999986E-3</v>
      </c>
      <c r="H17" s="27"/>
    </row>
    <row r="18" spans="3:8" ht="12.75" customHeight="1" x14ac:dyDescent="0.2">
      <c r="C18" s="18" t="s">
        <v>138</v>
      </c>
      <c r="D18" s="18"/>
      <c r="E18" s="18"/>
      <c r="F18" s="19">
        <f>SUM(F17:F17)</f>
        <v>25.882887</v>
      </c>
      <c r="G18" s="20">
        <f>SUM(G17:G17)</f>
        <v>9.3999999999999986E-3</v>
      </c>
      <c r="H18" s="27"/>
    </row>
    <row r="19" spans="3:8" ht="12.75" customHeight="1" x14ac:dyDescent="0.2">
      <c r="F19" s="14"/>
      <c r="G19" s="15"/>
      <c r="H19" s="27"/>
    </row>
    <row r="20" spans="3:8" ht="12.75" customHeight="1" x14ac:dyDescent="0.2">
      <c r="C20" s="16" t="s">
        <v>144</v>
      </c>
      <c r="F20" s="14"/>
      <c r="G20" s="15"/>
      <c r="H20" s="27"/>
    </row>
    <row r="21" spans="3:8" ht="12.75" customHeight="1" x14ac:dyDescent="0.2">
      <c r="C21" s="16" t="s">
        <v>145</v>
      </c>
      <c r="F21" s="14">
        <v>88.986018000000001</v>
      </c>
      <c r="G21" s="15">
        <v>3.2599999999999997E-2</v>
      </c>
      <c r="H21" s="27"/>
    </row>
    <row r="22" spans="3:8" ht="12.75" customHeight="1" x14ac:dyDescent="0.2">
      <c r="C22" s="18" t="s">
        <v>138</v>
      </c>
      <c r="D22" s="18"/>
      <c r="E22" s="18"/>
      <c r="F22" s="19">
        <f>SUM(F21:F21)</f>
        <v>88.986018000000001</v>
      </c>
      <c r="G22" s="20">
        <f>SUM(G21:G21)</f>
        <v>3.2599999999999997E-2</v>
      </c>
      <c r="H22" s="27"/>
    </row>
    <row r="23" spans="3:8" ht="12.75" customHeight="1" x14ac:dyDescent="0.2">
      <c r="C23" s="21" t="s">
        <v>146</v>
      </c>
      <c r="D23" s="21"/>
      <c r="E23" s="21"/>
      <c r="F23" s="22">
        <f>SUM(F15,F18,F22)</f>
        <v>2739.1919750000002</v>
      </c>
      <c r="G23" s="23">
        <f>SUM(G15,G18,G22)</f>
        <v>0.99999999999999989</v>
      </c>
      <c r="H23" s="27"/>
    </row>
    <row r="24" spans="3:8" ht="12.75" customHeight="1" x14ac:dyDescent="0.2">
      <c r="H24" s="27"/>
    </row>
    <row r="25" spans="3:8" ht="12.75" customHeight="1" x14ac:dyDescent="0.2">
      <c r="C25" s="32" t="s">
        <v>519</v>
      </c>
      <c r="H25" s="27"/>
    </row>
    <row r="26" spans="3:8" ht="12.75" customHeight="1" x14ac:dyDescent="0.2">
      <c r="C26" s="32" t="s">
        <v>518</v>
      </c>
      <c r="H26" s="27"/>
    </row>
    <row r="27" spans="3:8" ht="12.75" customHeight="1" x14ac:dyDescent="0.2">
      <c r="C27" s="16"/>
      <c r="H27" s="27"/>
    </row>
    <row r="28" spans="3:8" ht="12.75" customHeight="1" x14ac:dyDescent="0.2">
      <c r="C28" s="42" t="s">
        <v>520</v>
      </c>
      <c r="D28" s="43">
        <v>27.079000000000001</v>
      </c>
      <c r="H28" s="27"/>
    </row>
    <row r="29" spans="3:8" ht="12.75" customHeight="1" x14ac:dyDescent="0.2">
      <c r="C29" s="42" t="s">
        <v>521</v>
      </c>
      <c r="D29" s="46">
        <v>412.68</v>
      </c>
      <c r="H29" s="27"/>
    </row>
    <row r="30" spans="3:8" ht="12.75" customHeight="1" x14ac:dyDescent="0.2">
      <c r="C30" s="42" t="s">
        <v>522</v>
      </c>
      <c r="D30" s="46">
        <v>0.99550000000000005</v>
      </c>
      <c r="H30" s="27"/>
    </row>
    <row r="31" spans="3:8" ht="12.75" customHeight="1" x14ac:dyDescent="0.2">
      <c r="C31" s="44" t="s">
        <v>523</v>
      </c>
      <c r="D31" s="47">
        <v>8.8499999999999995E-2</v>
      </c>
      <c r="H31" s="27"/>
    </row>
    <row r="32" spans="3:8" ht="12.75" customHeight="1" x14ac:dyDescent="0.2">
      <c r="H32" s="27"/>
    </row>
    <row r="33" spans="8:8" ht="12.75" customHeight="1" x14ac:dyDescent="0.2">
      <c r="H33" s="27"/>
    </row>
    <row r="34" spans="8:8" ht="12.75" customHeight="1" x14ac:dyDescent="0.2">
      <c r="H34" s="27"/>
    </row>
    <row r="35" spans="8:8" ht="12.75" customHeight="1" x14ac:dyDescent="0.2">
      <c r="H35" s="27"/>
    </row>
    <row r="36" spans="8:8" ht="12.75" customHeight="1" x14ac:dyDescent="0.2">
      <c r="H36" s="27"/>
    </row>
    <row r="37" spans="8:8" ht="12.75" customHeight="1" x14ac:dyDescent="0.2">
      <c r="H37" s="27"/>
    </row>
    <row r="38" spans="8:8" ht="12.75" customHeight="1" x14ac:dyDescent="0.2">
      <c r="H38" s="27"/>
    </row>
    <row r="39" spans="8:8" ht="12.75" customHeight="1" x14ac:dyDescent="0.2">
      <c r="H39" s="27"/>
    </row>
    <row r="40" spans="8:8" ht="12.75" customHeight="1" x14ac:dyDescent="0.2">
      <c r="H40" s="27"/>
    </row>
    <row r="41" spans="8:8" ht="12.75" customHeight="1" x14ac:dyDescent="0.2">
      <c r="H41" s="27"/>
    </row>
    <row r="42" spans="8:8" ht="12.75" customHeight="1" x14ac:dyDescent="0.2">
      <c r="H42" s="27"/>
    </row>
    <row r="43" spans="8:8" ht="12.75" customHeight="1" x14ac:dyDescent="0.2">
      <c r="H43" s="27"/>
    </row>
    <row r="44" spans="8:8" ht="12.75" customHeight="1" x14ac:dyDescent="0.2">
      <c r="H44" s="27"/>
    </row>
    <row r="45" spans="8:8" ht="12.75" customHeight="1" x14ac:dyDescent="0.2">
      <c r="H45" s="27"/>
    </row>
    <row r="46" spans="8:8" ht="12.75" customHeight="1" x14ac:dyDescent="0.2">
      <c r="H46" s="27"/>
    </row>
    <row r="47" spans="8:8" ht="12.75" customHeight="1" x14ac:dyDescent="0.2">
      <c r="H47" s="27"/>
    </row>
    <row r="48" spans="8:8" ht="12.75" customHeight="1" x14ac:dyDescent="0.2">
      <c r="H48" s="27"/>
    </row>
    <row r="49" spans="8:9" ht="12.75" customHeight="1" x14ac:dyDescent="0.2">
      <c r="H49" s="27"/>
    </row>
    <row r="50" spans="8:9" ht="12.75" customHeight="1" x14ac:dyDescent="0.2">
      <c r="H50" s="27"/>
    </row>
    <row r="51" spans="8:9" x14ac:dyDescent="0.2">
      <c r="H51" s="27"/>
    </row>
    <row r="52" spans="8:9" x14ac:dyDescent="0.2">
      <c r="H52" s="27"/>
    </row>
    <row r="53" spans="8:9" x14ac:dyDescent="0.2">
      <c r="H53" s="27"/>
    </row>
    <row r="54" spans="8:9" x14ac:dyDescent="0.2">
      <c r="H54" s="27"/>
    </row>
    <row r="55" spans="8:9" x14ac:dyDescent="0.2">
      <c r="H55" s="27"/>
    </row>
    <row r="56" spans="8:9" x14ac:dyDescent="0.2">
      <c r="H56" s="27"/>
    </row>
    <row r="57" spans="8:9" x14ac:dyDescent="0.2">
      <c r="H57" s="27"/>
    </row>
    <row r="58" spans="8:9" x14ac:dyDescent="0.2">
      <c r="H58" s="28"/>
      <c r="I58" s="29"/>
    </row>
    <row r="59" spans="8:9" x14ac:dyDescent="0.2">
      <c r="H59" s="27"/>
    </row>
    <row r="60" spans="8:9" x14ac:dyDescent="0.2">
      <c r="H60" s="27"/>
    </row>
    <row r="61" spans="8:9" x14ac:dyDescent="0.2">
      <c r="H61" s="27"/>
    </row>
    <row r="62" spans="8:9" x14ac:dyDescent="0.2">
      <c r="H62" s="27"/>
    </row>
    <row r="63" spans="8:9" x14ac:dyDescent="0.2">
      <c r="H63" s="28"/>
      <c r="I63" s="29"/>
    </row>
    <row r="64" spans="8:9" x14ac:dyDescent="0.2">
      <c r="H64" s="27"/>
    </row>
    <row r="65" spans="8:9" x14ac:dyDescent="0.2">
      <c r="H65" s="27"/>
    </row>
    <row r="66" spans="8:9" x14ac:dyDescent="0.2">
      <c r="H66" s="28"/>
      <c r="I66" s="29"/>
    </row>
    <row r="67" spans="8:9" x14ac:dyDescent="0.2">
      <c r="H67" s="27"/>
    </row>
    <row r="68" spans="8:9" x14ac:dyDescent="0.2">
      <c r="H68" s="27"/>
    </row>
    <row r="69" spans="8:9" x14ac:dyDescent="0.2">
      <c r="H69" s="27"/>
    </row>
    <row r="70" spans="8:9" x14ac:dyDescent="0.2">
      <c r="H70" s="28"/>
      <c r="I70" s="29"/>
    </row>
    <row r="71" spans="8:9" x14ac:dyDescent="0.2">
      <c r="H71" s="30"/>
      <c r="I71" s="31"/>
    </row>
  </sheetData>
  <mergeCells count="1">
    <mergeCell ref="C1:G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workbookViewId="0">
      <selection activeCell="D38" sqref="D38"/>
    </sheetView>
  </sheetViews>
  <sheetFormatPr defaultColWidth="9.140625" defaultRowHeight="12.75" x14ac:dyDescent="0.2"/>
  <cols>
    <col min="1" max="1" width="7.5703125" customWidth="1"/>
    <col min="2" max="2" width="15.5703125" customWidth="1"/>
    <col min="3" max="3" width="80.85546875" customWidth="1"/>
    <col min="4" max="4" width="16" customWidth="1"/>
    <col min="5" max="5" width="20.14062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5.5703125" style="33" customWidth="1"/>
  </cols>
  <sheetData>
    <row r="1" spans="1:12" ht="18.75" x14ac:dyDescent="0.2">
      <c r="A1" s="1"/>
      <c r="B1" s="1"/>
      <c r="C1" s="50" t="s">
        <v>485</v>
      </c>
      <c r="D1" s="50"/>
      <c r="E1" s="50"/>
      <c r="F1" s="50"/>
      <c r="G1" s="50"/>
    </row>
    <row r="2" spans="1:12" x14ac:dyDescent="0.2">
      <c r="A2" s="2" t="s">
        <v>1</v>
      </c>
      <c r="B2" s="2" t="s">
        <v>1</v>
      </c>
      <c r="C2" s="3" t="s">
        <v>2</v>
      </c>
      <c r="D2" s="4"/>
      <c r="E2" s="4"/>
      <c r="F2" s="5"/>
      <c r="G2" s="6"/>
    </row>
    <row r="3" spans="1:12" ht="15.75" customHeight="1" x14ac:dyDescent="0.2">
      <c r="A3" s="7"/>
      <c r="B3" s="7"/>
      <c r="C3" s="8"/>
      <c r="D3" s="2"/>
      <c r="E3" s="2"/>
      <c r="F3" s="5"/>
      <c r="G3" s="6"/>
    </row>
    <row r="4" spans="1:12" ht="15" x14ac:dyDescent="0.2">
      <c r="A4" s="9" t="s">
        <v>3</v>
      </c>
      <c r="B4" s="13" t="s">
        <v>8</v>
      </c>
      <c r="C4" s="10" t="s">
        <v>4</v>
      </c>
      <c r="D4" s="10" t="s">
        <v>5</v>
      </c>
      <c r="E4" s="10" t="s">
        <v>517</v>
      </c>
      <c r="F4" s="11" t="s">
        <v>6</v>
      </c>
      <c r="G4" s="12" t="s">
        <v>7</v>
      </c>
      <c r="H4" s="25"/>
      <c r="I4" s="26"/>
      <c r="L4" s="34"/>
    </row>
    <row r="5" spans="1:12" ht="12.75" customHeight="1" x14ac:dyDescent="0.2">
      <c r="F5" s="14"/>
      <c r="G5" s="15"/>
      <c r="H5" s="27"/>
    </row>
    <row r="6" spans="1:12" ht="12.75" customHeight="1" x14ac:dyDescent="0.2">
      <c r="F6" s="14"/>
      <c r="G6" s="15"/>
      <c r="H6" s="27"/>
    </row>
    <row r="7" spans="1:12" ht="12.75" customHeight="1" x14ac:dyDescent="0.2">
      <c r="C7" s="16" t="s">
        <v>251</v>
      </c>
      <c r="F7" s="14"/>
      <c r="G7" s="15"/>
      <c r="H7" s="27"/>
    </row>
    <row r="8" spans="1:12" ht="12.75" customHeight="1" x14ac:dyDescent="0.2">
      <c r="C8" s="16" t="s">
        <v>10</v>
      </c>
      <c r="F8" s="14"/>
      <c r="G8" s="15"/>
      <c r="H8" s="27"/>
    </row>
    <row r="9" spans="1:12" ht="12.75" customHeight="1" x14ac:dyDescent="0.2">
      <c r="A9">
        <v>1</v>
      </c>
      <c r="B9" t="s">
        <v>444</v>
      </c>
      <c r="C9" t="s">
        <v>443</v>
      </c>
      <c r="D9" t="s">
        <v>208</v>
      </c>
      <c r="E9">
        <v>99000000</v>
      </c>
      <c r="F9" s="14">
        <v>989.45352000000003</v>
      </c>
      <c r="G9" s="15">
        <v>0.14580000000000001</v>
      </c>
      <c r="H9" s="27"/>
    </row>
    <row r="10" spans="1:12" ht="12.75" customHeight="1" x14ac:dyDescent="0.2">
      <c r="A10">
        <v>2</v>
      </c>
      <c r="B10" t="s">
        <v>394</v>
      </c>
      <c r="C10" t="s">
        <v>393</v>
      </c>
      <c r="D10" t="s">
        <v>208</v>
      </c>
      <c r="E10">
        <v>97000000</v>
      </c>
      <c r="F10" s="14">
        <v>971.80226000000005</v>
      </c>
      <c r="G10" s="15">
        <v>0.14319999999999999</v>
      </c>
      <c r="H10" s="27"/>
      <c r="J10" s="17" t="s">
        <v>16</v>
      </c>
      <c r="K10" s="17" t="s">
        <v>17</v>
      </c>
    </row>
    <row r="11" spans="1:12" ht="12.75" customHeight="1" x14ac:dyDescent="0.2">
      <c r="A11">
        <v>3</v>
      </c>
      <c r="B11" t="s">
        <v>262</v>
      </c>
      <c r="C11" t="s">
        <v>261</v>
      </c>
      <c r="D11" t="s">
        <v>208</v>
      </c>
      <c r="E11">
        <v>95000000</v>
      </c>
      <c r="F11" s="14">
        <v>969.42655000000002</v>
      </c>
      <c r="G11" s="15">
        <v>0.14279999999999998</v>
      </c>
      <c r="H11" s="27"/>
      <c r="J11" s="15" t="s">
        <v>208</v>
      </c>
      <c r="K11" s="15">
        <v>0.85580000000000001</v>
      </c>
    </row>
    <row r="12" spans="1:12" ht="12.75" customHeight="1" x14ac:dyDescent="0.2">
      <c r="A12">
        <v>4</v>
      </c>
      <c r="B12" t="s">
        <v>263</v>
      </c>
      <c r="C12" t="s">
        <v>253</v>
      </c>
      <c r="D12" t="s">
        <v>208</v>
      </c>
      <c r="E12">
        <v>95000000</v>
      </c>
      <c r="F12" s="14">
        <v>961.85029999999995</v>
      </c>
      <c r="G12" s="15">
        <v>0.14169999999999999</v>
      </c>
      <c r="H12" s="27"/>
      <c r="J12" s="15" t="s">
        <v>226</v>
      </c>
      <c r="K12" s="15">
        <v>0.10920000000000001</v>
      </c>
    </row>
    <row r="13" spans="1:12" ht="12.75" customHeight="1" x14ac:dyDescent="0.2">
      <c r="A13">
        <v>5</v>
      </c>
      <c r="B13" t="s">
        <v>265</v>
      </c>
      <c r="C13" t="s">
        <v>264</v>
      </c>
      <c r="D13" t="s">
        <v>208</v>
      </c>
      <c r="E13">
        <v>95000000</v>
      </c>
      <c r="F13" s="14">
        <v>959.85055</v>
      </c>
      <c r="G13" s="15">
        <v>0.1414</v>
      </c>
      <c r="H13" s="27"/>
      <c r="J13" s="15" t="s">
        <v>78</v>
      </c>
      <c r="K13" s="15">
        <v>3.5000000000000003E-2</v>
      </c>
    </row>
    <row r="14" spans="1:12" ht="12.75" customHeight="1" x14ac:dyDescent="0.2">
      <c r="A14">
        <v>6</v>
      </c>
      <c r="B14" t="s">
        <v>266</v>
      </c>
      <c r="C14" t="s">
        <v>165</v>
      </c>
      <c r="D14" t="s">
        <v>208</v>
      </c>
      <c r="E14">
        <v>95000000</v>
      </c>
      <c r="F14" s="14">
        <v>956.10469999999998</v>
      </c>
      <c r="G14" s="15">
        <v>0.1409</v>
      </c>
      <c r="H14" s="27"/>
      <c r="J14" s="15"/>
      <c r="K14" s="15"/>
    </row>
    <row r="15" spans="1:12" ht="12.75" customHeight="1" x14ac:dyDescent="0.2">
      <c r="A15">
        <v>7</v>
      </c>
      <c r="B15" t="s">
        <v>382</v>
      </c>
      <c r="C15" t="s">
        <v>283</v>
      </c>
      <c r="D15" t="s">
        <v>226</v>
      </c>
      <c r="E15">
        <v>72000000</v>
      </c>
      <c r="F15" s="14">
        <v>741.03480000000002</v>
      </c>
      <c r="G15" s="15">
        <v>0.10920000000000001</v>
      </c>
      <c r="H15" s="27"/>
    </row>
    <row r="16" spans="1:12" ht="12.75" customHeight="1" x14ac:dyDescent="0.2">
      <c r="C16" s="18" t="s">
        <v>138</v>
      </c>
      <c r="D16" s="18"/>
      <c r="E16" s="18"/>
      <c r="F16" s="19">
        <f>SUM(F9:F15)</f>
        <v>6549.52268</v>
      </c>
      <c r="G16" s="20">
        <f>SUM(G9:G15)</f>
        <v>0.96499999999999997</v>
      </c>
      <c r="H16" s="27"/>
    </row>
    <row r="17" spans="3:8" ht="12.75" customHeight="1" x14ac:dyDescent="0.2">
      <c r="F17" s="14"/>
      <c r="G17" s="15"/>
      <c r="H17" s="27"/>
    </row>
    <row r="18" spans="3:8" ht="12.75" customHeight="1" x14ac:dyDescent="0.2">
      <c r="C18" s="16" t="s">
        <v>143</v>
      </c>
      <c r="F18" s="14">
        <v>16.877614000000001</v>
      </c>
      <c r="G18" s="15">
        <v>2.5000000000000001E-3</v>
      </c>
      <c r="H18" s="27"/>
    </row>
    <row r="19" spans="3:8" ht="12.75" customHeight="1" x14ac:dyDescent="0.2">
      <c r="C19" s="18" t="s">
        <v>138</v>
      </c>
      <c r="D19" s="18"/>
      <c r="E19" s="18"/>
      <c r="F19" s="19">
        <f>SUM(F18:F18)</f>
        <v>16.877614000000001</v>
      </c>
      <c r="G19" s="20">
        <f>SUM(G18:G18)</f>
        <v>2.5000000000000001E-3</v>
      </c>
      <c r="H19" s="27"/>
    </row>
    <row r="20" spans="3:8" ht="12.75" customHeight="1" x14ac:dyDescent="0.2">
      <c r="F20" s="14"/>
      <c r="G20" s="15"/>
      <c r="H20" s="27"/>
    </row>
    <row r="21" spans="3:8" ht="12.75" customHeight="1" x14ac:dyDescent="0.2">
      <c r="C21" s="16" t="s">
        <v>144</v>
      </c>
      <c r="F21" s="14"/>
      <c r="G21" s="15"/>
      <c r="H21" s="27"/>
    </row>
    <row r="22" spans="3:8" ht="12.75" customHeight="1" x14ac:dyDescent="0.2">
      <c r="C22" s="16" t="s">
        <v>145</v>
      </c>
      <c r="F22" s="14">
        <v>220.38857200000001</v>
      </c>
      <c r="G22" s="15">
        <v>3.2500000000000001E-2</v>
      </c>
      <c r="H22" s="27"/>
    </row>
    <row r="23" spans="3:8" ht="12.75" customHeight="1" x14ac:dyDescent="0.2">
      <c r="C23" s="18" t="s">
        <v>138</v>
      </c>
      <c r="D23" s="18"/>
      <c r="E23" s="18"/>
      <c r="F23" s="19">
        <f>SUM(F22:F22)</f>
        <v>220.38857200000001</v>
      </c>
      <c r="G23" s="20">
        <f>SUM(G22:G22)</f>
        <v>3.2500000000000001E-2</v>
      </c>
      <c r="H23" s="27"/>
    </row>
    <row r="24" spans="3:8" ht="12.75" customHeight="1" x14ac:dyDescent="0.2">
      <c r="C24" s="21" t="s">
        <v>146</v>
      </c>
      <c r="D24" s="21"/>
      <c r="E24" s="21"/>
      <c r="F24" s="22">
        <f>SUM(F16,F19,F23)</f>
        <v>6786.7888659999999</v>
      </c>
      <c r="G24" s="23">
        <f>SUM(G16,G19,G23)</f>
        <v>0.99999999999999989</v>
      </c>
      <c r="H24" s="27"/>
    </row>
    <row r="25" spans="3:8" ht="12.75" customHeight="1" x14ac:dyDescent="0.2">
      <c r="H25" s="27"/>
    </row>
    <row r="26" spans="3:8" ht="12.75" customHeight="1" x14ac:dyDescent="0.2">
      <c r="C26" s="32" t="s">
        <v>519</v>
      </c>
      <c r="H26" s="27"/>
    </row>
    <row r="27" spans="3:8" ht="12.75" customHeight="1" x14ac:dyDescent="0.2">
      <c r="C27" s="32" t="s">
        <v>518</v>
      </c>
      <c r="H27" s="27"/>
    </row>
    <row r="28" spans="3:8" ht="12.75" customHeight="1" x14ac:dyDescent="0.2">
      <c r="C28" s="16"/>
      <c r="H28" s="27"/>
    </row>
    <row r="29" spans="3:8" ht="12.75" customHeight="1" x14ac:dyDescent="0.2">
      <c r="C29" s="42" t="s">
        <v>520</v>
      </c>
      <c r="D29" s="43">
        <v>67.069999999999993</v>
      </c>
      <c r="H29" s="27"/>
    </row>
    <row r="30" spans="3:8" ht="12.75" customHeight="1" x14ac:dyDescent="0.2">
      <c r="C30" s="42" t="s">
        <v>521</v>
      </c>
      <c r="D30" s="46">
        <v>522.16</v>
      </c>
      <c r="H30" s="27"/>
    </row>
    <row r="31" spans="3:8" ht="12.75" customHeight="1" x14ac:dyDescent="0.2">
      <c r="C31" s="42" t="s">
        <v>522</v>
      </c>
      <c r="D31" s="46">
        <v>1.2605</v>
      </c>
      <c r="H31" s="27"/>
    </row>
    <row r="32" spans="3:8" ht="12.75" customHeight="1" x14ac:dyDescent="0.2">
      <c r="C32" s="44" t="s">
        <v>523</v>
      </c>
      <c r="D32" s="47">
        <v>8.5500000000000007</v>
      </c>
      <c r="H32" s="27"/>
    </row>
    <row r="33" spans="8:8" ht="12.75" customHeight="1" x14ac:dyDescent="0.2">
      <c r="H33" s="27"/>
    </row>
    <row r="34" spans="8:8" ht="12.75" customHeight="1" x14ac:dyDescent="0.2">
      <c r="H34" s="27"/>
    </row>
    <row r="35" spans="8:8" ht="12.75" customHeight="1" x14ac:dyDescent="0.2">
      <c r="H35" s="27"/>
    </row>
    <row r="36" spans="8:8" ht="12.75" customHeight="1" x14ac:dyDescent="0.2">
      <c r="H36" s="27"/>
    </row>
    <row r="37" spans="8:8" ht="12.75" customHeight="1" x14ac:dyDescent="0.2">
      <c r="H37" s="27"/>
    </row>
    <row r="38" spans="8:8" ht="12.75" customHeight="1" x14ac:dyDescent="0.2">
      <c r="H38" s="27"/>
    </row>
    <row r="39" spans="8:8" ht="12.75" customHeight="1" x14ac:dyDescent="0.2">
      <c r="H39" s="27"/>
    </row>
    <row r="40" spans="8:8" ht="12.75" customHeight="1" x14ac:dyDescent="0.2">
      <c r="H40" s="27"/>
    </row>
    <row r="41" spans="8:8" ht="12.75" customHeight="1" x14ac:dyDescent="0.2">
      <c r="H41" s="27"/>
    </row>
    <row r="42" spans="8:8" ht="12.75" customHeight="1" x14ac:dyDescent="0.2">
      <c r="H42" s="27"/>
    </row>
    <row r="43" spans="8:8" ht="12.75" customHeight="1" x14ac:dyDescent="0.2">
      <c r="H43" s="27"/>
    </row>
    <row r="44" spans="8:8" ht="12.75" customHeight="1" x14ac:dyDescent="0.2">
      <c r="H44" s="27"/>
    </row>
    <row r="45" spans="8:8" ht="12.75" customHeight="1" x14ac:dyDescent="0.2">
      <c r="H45" s="27"/>
    </row>
    <row r="46" spans="8:8" ht="12.75" customHeight="1" x14ac:dyDescent="0.2">
      <c r="H46" s="27"/>
    </row>
    <row r="47" spans="8:8" ht="12.75" customHeight="1" x14ac:dyDescent="0.2">
      <c r="H47" s="27"/>
    </row>
    <row r="48" spans="8:8" ht="12.75" customHeight="1" x14ac:dyDescent="0.2">
      <c r="H48" s="27"/>
    </row>
    <row r="49" spans="8:9" ht="12.75" customHeight="1" x14ac:dyDescent="0.2">
      <c r="H49" s="27"/>
    </row>
    <row r="50" spans="8:9" ht="12.75" customHeight="1" x14ac:dyDescent="0.2">
      <c r="H50" s="27"/>
    </row>
    <row r="51" spans="8:9" ht="12.75" customHeight="1" x14ac:dyDescent="0.2">
      <c r="H51" s="27"/>
    </row>
    <row r="52" spans="8:9" ht="12.75" customHeight="1" x14ac:dyDescent="0.2">
      <c r="H52" s="27"/>
    </row>
    <row r="53" spans="8:9" ht="12.75" customHeight="1" x14ac:dyDescent="0.2">
      <c r="H53" s="27"/>
    </row>
    <row r="54" spans="8:9" ht="12.75" customHeight="1" x14ac:dyDescent="0.2">
      <c r="H54" s="27"/>
    </row>
    <row r="55" spans="8:9" x14ac:dyDescent="0.2">
      <c r="H55" s="27"/>
    </row>
    <row r="56" spans="8:9" x14ac:dyDescent="0.2">
      <c r="H56" s="27"/>
    </row>
    <row r="57" spans="8:9" x14ac:dyDescent="0.2">
      <c r="H57" s="27"/>
    </row>
    <row r="58" spans="8:9" x14ac:dyDescent="0.2">
      <c r="H58" s="27"/>
    </row>
    <row r="59" spans="8:9" x14ac:dyDescent="0.2">
      <c r="H59" s="27"/>
    </row>
    <row r="60" spans="8:9" x14ac:dyDescent="0.2">
      <c r="H60" s="27"/>
    </row>
    <row r="61" spans="8:9" x14ac:dyDescent="0.2">
      <c r="H61" s="27"/>
    </row>
    <row r="62" spans="8:9" x14ac:dyDescent="0.2">
      <c r="H62" s="28"/>
      <c r="I62" s="29"/>
    </row>
    <row r="63" spans="8:9" x14ac:dyDescent="0.2">
      <c r="H63" s="27"/>
    </row>
    <row r="64" spans="8:9" x14ac:dyDescent="0.2">
      <c r="H64" s="27"/>
    </row>
    <row r="65" spans="8:9" x14ac:dyDescent="0.2">
      <c r="H65" s="27"/>
    </row>
    <row r="66" spans="8:9" x14ac:dyDescent="0.2">
      <c r="H66" s="27"/>
    </row>
    <row r="67" spans="8:9" x14ac:dyDescent="0.2">
      <c r="H67" s="28"/>
      <c r="I67" s="29"/>
    </row>
    <row r="68" spans="8:9" x14ac:dyDescent="0.2">
      <c r="H68" s="27"/>
    </row>
    <row r="69" spans="8:9" x14ac:dyDescent="0.2">
      <c r="H69" s="27"/>
    </row>
    <row r="70" spans="8:9" x14ac:dyDescent="0.2">
      <c r="H70" s="28"/>
      <c r="I70" s="29"/>
    </row>
    <row r="71" spans="8:9" x14ac:dyDescent="0.2">
      <c r="H71" s="27"/>
    </row>
    <row r="72" spans="8:9" x14ac:dyDescent="0.2">
      <c r="H72" s="27"/>
    </row>
    <row r="73" spans="8:9" x14ac:dyDescent="0.2">
      <c r="H73" s="27"/>
    </row>
    <row r="74" spans="8:9" x14ac:dyDescent="0.2">
      <c r="H74" s="28"/>
      <c r="I74" s="29"/>
    </row>
    <row r="75" spans="8:9" x14ac:dyDescent="0.2">
      <c r="H75" s="30"/>
      <c r="I75" s="31"/>
    </row>
  </sheetData>
  <mergeCells count="1">
    <mergeCell ref="C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workbookViewId="0">
      <selection activeCell="D30" sqref="D30"/>
    </sheetView>
  </sheetViews>
  <sheetFormatPr defaultColWidth="9.140625" defaultRowHeight="12.75" x14ac:dyDescent="0.2"/>
  <cols>
    <col min="1" max="1" width="7.5703125" customWidth="1"/>
    <col min="2" max="2" width="15.28515625" customWidth="1"/>
    <col min="3" max="3" width="80.85546875" customWidth="1"/>
    <col min="4" max="4" width="16" customWidth="1"/>
    <col min="5" max="5" width="20.14062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5.28515625" style="33" customWidth="1"/>
  </cols>
  <sheetData>
    <row r="1" spans="1:12" ht="18.75" x14ac:dyDescent="0.2">
      <c r="A1" s="1"/>
      <c r="B1" s="1"/>
      <c r="C1" s="50" t="s">
        <v>486</v>
      </c>
      <c r="D1" s="50"/>
      <c r="E1" s="50"/>
      <c r="F1" s="50"/>
      <c r="G1" s="50"/>
    </row>
    <row r="2" spans="1:12" x14ac:dyDescent="0.2">
      <c r="A2" s="2" t="s">
        <v>1</v>
      </c>
      <c r="B2" s="2" t="s">
        <v>1</v>
      </c>
      <c r="C2" s="3" t="s">
        <v>2</v>
      </c>
      <c r="D2" s="4"/>
      <c r="E2" s="4"/>
      <c r="F2" s="5"/>
      <c r="G2" s="6"/>
    </row>
    <row r="3" spans="1:12" ht="15.75" customHeight="1" x14ac:dyDescent="0.2">
      <c r="A3" s="7"/>
      <c r="B3" s="7"/>
      <c r="C3" s="8"/>
      <c r="D3" s="2"/>
      <c r="E3" s="2"/>
      <c r="F3" s="5"/>
      <c r="G3" s="6"/>
    </row>
    <row r="4" spans="1:12" ht="15" x14ac:dyDescent="0.2">
      <c r="A4" s="9" t="s">
        <v>3</v>
      </c>
      <c r="B4" s="13" t="s">
        <v>8</v>
      </c>
      <c r="C4" s="10" t="s">
        <v>4</v>
      </c>
      <c r="D4" s="10" t="s">
        <v>5</v>
      </c>
      <c r="E4" s="10" t="s">
        <v>517</v>
      </c>
      <c r="F4" s="11" t="s">
        <v>6</v>
      </c>
      <c r="G4" s="12" t="s">
        <v>7</v>
      </c>
      <c r="H4" s="25"/>
      <c r="I4" s="26"/>
      <c r="L4" s="34"/>
    </row>
    <row r="5" spans="1:12" ht="12.75" customHeight="1" x14ac:dyDescent="0.2">
      <c r="F5" s="14"/>
      <c r="G5" s="15"/>
      <c r="H5" s="27"/>
    </row>
    <row r="6" spans="1:12" ht="12.75" customHeight="1" x14ac:dyDescent="0.2">
      <c r="F6" s="14"/>
      <c r="G6" s="15"/>
      <c r="H6" s="27"/>
    </row>
    <row r="7" spans="1:12" ht="12.75" customHeight="1" x14ac:dyDescent="0.2">
      <c r="C7" s="16" t="s">
        <v>142</v>
      </c>
      <c r="F7" s="14"/>
      <c r="G7" s="15"/>
      <c r="H7" s="27"/>
    </row>
    <row r="8" spans="1:12" ht="12.75" customHeight="1" x14ac:dyDescent="0.2">
      <c r="C8" s="16" t="s">
        <v>306</v>
      </c>
      <c r="F8" s="14"/>
      <c r="G8" s="15"/>
      <c r="H8" s="27"/>
    </row>
    <row r="9" spans="1:12" ht="12.75" customHeight="1" x14ac:dyDescent="0.2">
      <c r="A9">
        <v>1</v>
      </c>
      <c r="B9" t="s">
        <v>324</v>
      </c>
      <c r="C9" t="s">
        <v>322</v>
      </c>
      <c r="D9" t="s">
        <v>307</v>
      </c>
      <c r="E9">
        <v>500000000</v>
      </c>
      <c r="F9" s="14">
        <v>4993.7449999999999</v>
      </c>
      <c r="G9" s="15">
        <v>0.29370000000000002</v>
      </c>
      <c r="H9" s="27"/>
    </row>
    <row r="10" spans="1:12" ht="12.75" customHeight="1" x14ac:dyDescent="0.2">
      <c r="A10">
        <v>2</v>
      </c>
      <c r="B10" t="s">
        <v>487</v>
      </c>
      <c r="C10" t="s">
        <v>356</v>
      </c>
      <c r="D10" t="s">
        <v>307</v>
      </c>
      <c r="E10">
        <v>500000000</v>
      </c>
      <c r="F10" s="14">
        <v>4992.7849999999999</v>
      </c>
      <c r="G10" s="15">
        <v>0.29370000000000002</v>
      </c>
      <c r="H10" s="27"/>
      <c r="J10" s="17" t="s">
        <v>16</v>
      </c>
      <c r="K10" s="17" t="s">
        <v>17</v>
      </c>
    </row>
    <row r="11" spans="1:12" ht="12.75" customHeight="1" x14ac:dyDescent="0.2">
      <c r="A11">
        <v>3</v>
      </c>
      <c r="B11" t="s">
        <v>326</v>
      </c>
      <c r="C11" t="s">
        <v>325</v>
      </c>
      <c r="D11" t="s">
        <v>317</v>
      </c>
      <c r="E11">
        <v>500000000</v>
      </c>
      <c r="F11" s="14">
        <v>4991.59</v>
      </c>
      <c r="G11" s="15">
        <v>0.29359999999999997</v>
      </c>
      <c r="H11" s="27"/>
      <c r="J11" s="15" t="s">
        <v>307</v>
      </c>
      <c r="K11" s="15">
        <v>0.58740000000000003</v>
      </c>
    </row>
    <row r="12" spans="1:12" ht="12.75" customHeight="1" x14ac:dyDescent="0.2">
      <c r="A12">
        <v>4</v>
      </c>
      <c r="B12" t="s">
        <v>489</v>
      </c>
      <c r="C12" t="s">
        <v>488</v>
      </c>
      <c r="D12" t="s">
        <v>317</v>
      </c>
      <c r="E12">
        <v>200000000</v>
      </c>
      <c r="F12" s="14">
        <v>1996.3920000000001</v>
      </c>
      <c r="G12" s="15">
        <v>0.1174</v>
      </c>
      <c r="H12" s="27"/>
      <c r="J12" s="15" t="s">
        <v>317</v>
      </c>
      <c r="K12" s="15">
        <v>0.41100000000000003</v>
      </c>
    </row>
    <row r="13" spans="1:12" ht="12.75" customHeight="1" x14ac:dyDescent="0.2">
      <c r="C13" s="18" t="s">
        <v>138</v>
      </c>
      <c r="D13" s="18"/>
      <c r="E13" s="18"/>
      <c r="F13" s="19">
        <f>SUM(F9:F12)</f>
        <v>16974.511999999999</v>
      </c>
      <c r="G13" s="20">
        <f>SUM(G9:G12)</f>
        <v>0.99839999999999995</v>
      </c>
      <c r="H13" s="27"/>
      <c r="J13" s="15" t="s">
        <v>78</v>
      </c>
      <c r="K13" s="15">
        <v>1.6000000000000001E-3</v>
      </c>
    </row>
    <row r="14" spans="1:12" ht="12.75" customHeight="1" x14ac:dyDescent="0.2">
      <c r="F14" s="14"/>
      <c r="G14" s="15"/>
      <c r="H14" s="27"/>
      <c r="J14" s="15"/>
      <c r="K14" s="15"/>
    </row>
    <row r="15" spans="1:12" ht="12.75" customHeight="1" x14ac:dyDescent="0.2">
      <c r="C15" s="16" t="s">
        <v>143</v>
      </c>
      <c r="F15" s="14">
        <v>32.158802000000001</v>
      </c>
      <c r="G15" s="15">
        <v>1.9E-3</v>
      </c>
      <c r="H15" s="27"/>
    </row>
    <row r="16" spans="1:12" ht="12.75" customHeight="1" x14ac:dyDescent="0.2">
      <c r="C16" s="18" t="s">
        <v>138</v>
      </c>
      <c r="D16" s="18"/>
      <c r="E16" s="18"/>
      <c r="F16" s="19">
        <f>SUM(F15:F15)</f>
        <v>32.158802000000001</v>
      </c>
      <c r="G16" s="20">
        <f>SUM(G15:G15)</f>
        <v>1.9E-3</v>
      </c>
      <c r="H16" s="27"/>
    </row>
    <row r="17" spans="3:8" ht="12.75" customHeight="1" x14ac:dyDescent="0.2">
      <c r="F17" s="14"/>
      <c r="G17" s="15"/>
      <c r="H17" s="27"/>
    </row>
    <row r="18" spans="3:8" ht="12.75" customHeight="1" x14ac:dyDescent="0.2">
      <c r="C18" s="16" t="s">
        <v>144</v>
      </c>
      <c r="F18" s="14"/>
      <c r="G18" s="15"/>
      <c r="H18" s="27"/>
    </row>
    <row r="19" spans="3:8" ht="12.75" customHeight="1" x14ac:dyDescent="0.2">
      <c r="C19" s="16" t="s">
        <v>145</v>
      </c>
      <c r="F19" s="14">
        <v>-6.2337720000000001</v>
      </c>
      <c r="G19" s="15">
        <v>-2.9999999999999997E-4</v>
      </c>
      <c r="H19" s="27"/>
    </row>
    <row r="20" spans="3:8" ht="12.75" customHeight="1" x14ac:dyDescent="0.2">
      <c r="C20" s="18" t="s">
        <v>138</v>
      </c>
      <c r="D20" s="18"/>
      <c r="E20" s="18"/>
      <c r="F20" s="19">
        <f>SUM(F19:F19)</f>
        <v>-6.2337720000000001</v>
      </c>
      <c r="G20" s="20">
        <f>SUM(G19:G19)</f>
        <v>-2.9999999999999997E-4</v>
      </c>
      <c r="H20" s="27"/>
    </row>
    <row r="21" spans="3:8" ht="12.75" customHeight="1" x14ac:dyDescent="0.2">
      <c r="C21" s="21" t="s">
        <v>146</v>
      </c>
      <c r="D21" s="21"/>
      <c r="E21" s="21"/>
      <c r="F21" s="22">
        <f>SUM(F13,F16,F20)</f>
        <v>17000.437030000001</v>
      </c>
      <c r="G21" s="23">
        <f>SUM(G13,G16,G20)</f>
        <v>1</v>
      </c>
      <c r="H21" s="27"/>
    </row>
    <row r="22" spans="3:8" ht="12.75" customHeight="1" x14ac:dyDescent="0.2">
      <c r="H22" s="27"/>
    </row>
    <row r="23" spans="3:8" ht="12.75" customHeight="1" x14ac:dyDescent="0.2">
      <c r="C23" s="32" t="s">
        <v>519</v>
      </c>
      <c r="H23" s="27"/>
    </row>
    <row r="24" spans="3:8" ht="12.75" customHeight="1" x14ac:dyDescent="0.2">
      <c r="C24" s="32" t="s">
        <v>518</v>
      </c>
      <c r="H24" s="27"/>
    </row>
    <row r="25" spans="3:8" ht="12.75" customHeight="1" x14ac:dyDescent="0.2">
      <c r="C25" s="16"/>
      <c r="H25" s="27"/>
    </row>
    <row r="26" spans="3:8" ht="12.75" customHeight="1" x14ac:dyDescent="0.2">
      <c r="C26" s="42" t="s">
        <v>520</v>
      </c>
      <c r="D26" s="43">
        <v>168.32</v>
      </c>
      <c r="H26" s="27"/>
    </row>
    <row r="27" spans="3:8" ht="12.75" customHeight="1" x14ac:dyDescent="0.2">
      <c r="C27" s="42" t="s">
        <v>521</v>
      </c>
      <c r="D27" s="46">
        <v>6.7</v>
      </c>
      <c r="H27" s="27"/>
    </row>
    <row r="28" spans="3:8" ht="12.75" customHeight="1" x14ac:dyDescent="0.2">
      <c r="C28" s="42" t="s">
        <v>522</v>
      </c>
      <c r="D28" s="46">
        <v>1.83E-2</v>
      </c>
      <c r="H28" s="27"/>
    </row>
    <row r="29" spans="3:8" ht="12.75" customHeight="1" x14ac:dyDescent="0.2">
      <c r="C29" s="44" t="s">
        <v>523</v>
      </c>
      <c r="D29" s="47">
        <v>8.8999999999999996E-2</v>
      </c>
      <c r="H29" s="27"/>
    </row>
    <row r="30" spans="3:8" ht="12.75" customHeight="1" x14ac:dyDescent="0.2">
      <c r="H30" s="27"/>
    </row>
    <row r="31" spans="3:8" ht="12.75" customHeight="1" x14ac:dyDescent="0.2">
      <c r="H31" s="27"/>
    </row>
    <row r="32" spans="3:8" ht="12.75" customHeight="1" x14ac:dyDescent="0.2">
      <c r="H32" s="27"/>
    </row>
    <row r="33" spans="8:8" ht="12.75" customHeight="1" x14ac:dyDescent="0.2">
      <c r="H33" s="27"/>
    </row>
    <row r="34" spans="8:8" ht="12.75" customHeight="1" x14ac:dyDescent="0.2">
      <c r="H34" s="27"/>
    </row>
    <row r="35" spans="8:8" ht="12.75" customHeight="1" x14ac:dyDescent="0.2">
      <c r="H35" s="27"/>
    </row>
    <row r="36" spans="8:8" ht="12.75" customHeight="1" x14ac:dyDescent="0.2">
      <c r="H36" s="27"/>
    </row>
    <row r="37" spans="8:8" ht="12.75" customHeight="1" x14ac:dyDescent="0.2">
      <c r="H37" s="27"/>
    </row>
    <row r="38" spans="8:8" ht="12.75" customHeight="1" x14ac:dyDescent="0.2">
      <c r="H38" s="27"/>
    </row>
    <row r="39" spans="8:8" ht="12.75" customHeight="1" x14ac:dyDescent="0.2">
      <c r="H39" s="27"/>
    </row>
    <row r="40" spans="8:8" ht="12.75" customHeight="1" x14ac:dyDescent="0.2">
      <c r="H40" s="27"/>
    </row>
    <row r="41" spans="8:8" ht="12.75" customHeight="1" x14ac:dyDescent="0.2">
      <c r="H41" s="27"/>
    </row>
    <row r="42" spans="8:8" ht="12.75" customHeight="1" x14ac:dyDescent="0.2">
      <c r="H42" s="27"/>
    </row>
    <row r="43" spans="8:8" ht="12.75" customHeight="1" x14ac:dyDescent="0.2">
      <c r="H43" s="27"/>
    </row>
    <row r="44" spans="8:8" ht="12.75" customHeight="1" x14ac:dyDescent="0.2">
      <c r="H44" s="27"/>
    </row>
    <row r="45" spans="8:8" ht="12.75" customHeight="1" x14ac:dyDescent="0.2">
      <c r="H45" s="27"/>
    </row>
    <row r="46" spans="8:8" ht="12.75" customHeight="1" x14ac:dyDescent="0.2">
      <c r="H46" s="27"/>
    </row>
    <row r="47" spans="8:8" ht="12.75" customHeight="1" x14ac:dyDescent="0.2">
      <c r="H47" s="27"/>
    </row>
    <row r="48" spans="8:8" ht="12.75" customHeight="1" x14ac:dyDescent="0.2">
      <c r="H48" s="27"/>
    </row>
    <row r="49" spans="8:9" ht="12.75" customHeight="1" x14ac:dyDescent="0.2">
      <c r="H49" s="27"/>
    </row>
    <row r="50" spans="8:9" ht="12.75" customHeight="1" x14ac:dyDescent="0.2">
      <c r="H50" s="27"/>
    </row>
    <row r="51" spans="8:9" x14ac:dyDescent="0.2">
      <c r="H51" s="27"/>
    </row>
    <row r="52" spans="8:9" x14ac:dyDescent="0.2">
      <c r="H52" s="27"/>
    </row>
    <row r="53" spans="8:9" x14ac:dyDescent="0.2">
      <c r="H53" s="27"/>
    </row>
    <row r="54" spans="8:9" x14ac:dyDescent="0.2">
      <c r="H54" s="27"/>
    </row>
    <row r="55" spans="8:9" x14ac:dyDescent="0.2">
      <c r="H55" s="27"/>
    </row>
    <row r="56" spans="8:9" x14ac:dyDescent="0.2">
      <c r="H56" s="27"/>
    </row>
    <row r="57" spans="8:9" x14ac:dyDescent="0.2">
      <c r="H57" s="27"/>
    </row>
    <row r="58" spans="8:9" x14ac:dyDescent="0.2">
      <c r="H58" s="27"/>
    </row>
    <row r="59" spans="8:9" x14ac:dyDescent="0.2">
      <c r="H59" s="27"/>
    </row>
    <row r="60" spans="8:9" x14ac:dyDescent="0.2">
      <c r="H60" s="27"/>
    </row>
    <row r="61" spans="8:9" x14ac:dyDescent="0.2">
      <c r="H61" s="27"/>
    </row>
    <row r="62" spans="8:9" x14ac:dyDescent="0.2">
      <c r="H62" s="28"/>
      <c r="I62" s="29"/>
    </row>
    <row r="63" spans="8:9" x14ac:dyDescent="0.2">
      <c r="H63" s="27"/>
    </row>
    <row r="64" spans="8:9" x14ac:dyDescent="0.2">
      <c r="H64" s="27"/>
    </row>
    <row r="65" spans="8:9" x14ac:dyDescent="0.2">
      <c r="H65" s="27"/>
    </row>
    <row r="66" spans="8:9" x14ac:dyDescent="0.2">
      <c r="H66" s="27"/>
    </row>
    <row r="67" spans="8:9" x14ac:dyDescent="0.2">
      <c r="H67" s="28"/>
      <c r="I67" s="29"/>
    </row>
    <row r="68" spans="8:9" x14ac:dyDescent="0.2">
      <c r="H68" s="27"/>
    </row>
    <row r="69" spans="8:9" x14ac:dyDescent="0.2">
      <c r="H69" s="27"/>
    </row>
    <row r="70" spans="8:9" x14ac:dyDescent="0.2">
      <c r="H70" s="28"/>
      <c r="I70" s="29"/>
    </row>
    <row r="71" spans="8:9" x14ac:dyDescent="0.2">
      <c r="H71" s="27"/>
    </row>
    <row r="72" spans="8:9" x14ac:dyDescent="0.2">
      <c r="H72" s="27"/>
    </row>
    <row r="73" spans="8:9" x14ac:dyDescent="0.2">
      <c r="H73" s="27"/>
    </row>
    <row r="74" spans="8:9" x14ac:dyDescent="0.2">
      <c r="H74" s="28"/>
      <c r="I74" s="29"/>
    </row>
    <row r="75" spans="8:9" x14ac:dyDescent="0.2">
      <c r="H75" s="30"/>
      <c r="I75" s="31"/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0"/>
  <sheetViews>
    <sheetView zoomScale="85" zoomScaleNormal="85" workbookViewId="0">
      <selection sqref="A1:G1048576"/>
    </sheetView>
  </sheetViews>
  <sheetFormatPr defaultColWidth="9.140625" defaultRowHeight="12.75" x14ac:dyDescent="0.2"/>
  <cols>
    <col min="1" max="1" width="6.85546875" customWidth="1"/>
    <col min="2" max="2" width="4" customWidth="1"/>
    <col min="3" max="3" width="80.85546875" customWidth="1"/>
    <col min="4" max="4" width="25.85546875" customWidth="1"/>
    <col min="5" max="5" width="9.85546875" hidden="1" customWidth="1"/>
    <col min="6" max="6" width="16.7109375" customWidth="1"/>
    <col min="7" max="7" width="14.5703125" customWidth="1"/>
    <col min="8" max="8" width="13.5703125" style="24" customWidth="1"/>
    <col min="9" max="9" width="15" style="24" customWidth="1"/>
    <col min="10" max="10" width="23" customWidth="1"/>
    <col min="11" max="11" width="8.85546875" customWidth="1"/>
    <col min="12" max="12" width="14.85546875" style="33" customWidth="1"/>
  </cols>
  <sheetData>
    <row r="1" spans="1:12" ht="18.75" x14ac:dyDescent="0.2">
      <c r="A1" s="1"/>
      <c r="B1" s="1"/>
      <c r="C1" s="50" t="s">
        <v>147</v>
      </c>
      <c r="D1" s="50"/>
      <c r="E1" s="50"/>
      <c r="F1" s="50"/>
      <c r="G1" s="50"/>
    </row>
    <row r="2" spans="1:12" x14ac:dyDescent="0.2">
      <c r="A2" s="2" t="s">
        <v>1</v>
      </c>
      <c r="B2" s="2" t="s">
        <v>1</v>
      </c>
      <c r="C2" s="3" t="s">
        <v>2</v>
      </c>
      <c r="D2" s="4"/>
      <c r="E2" s="4"/>
      <c r="F2" s="5"/>
      <c r="G2" s="6"/>
    </row>
    <row r="3" spans="1:12" ht="15.75" customHeight="1" x14ac:dyDescent="0.2">
      <c r="A3" s="7"/>
      <c r="B3" s="7"/>
      <c r="C3" s="8"/>
      <c r="D3" s="2"/>
      <c r="E3" s="2"/>
      <c r="F3" s="5"/>
      <c r="G3" s="6"/>
    </row>
    <row r="4" spans="1:12" ht="15" x14ac:dyDescent="0.2">
      <c r="A4" s="9" t="s">
        <v>3</v>
      </c>
      <c r="B4" s="13" t="s">
        <v>8</v>
      </c>
      <c r="C4" s="10" t="s">
        <v>4</v>
      </c>
      <c r="D4" s="10" t="s">
        <v>5</v>
      </c>
      <c r="E4" s="10" t="s">
        <v>517</v>
      </c>
      <c r="F4" s="11" t="s">
        <v>6</v>
      </c>
      <c r="G4" s="12" t="s">
        <v>7</v>
      </c>
      <c r="H4" s="25"/>
      <c r="I4" s="26"/>
      <c r="L4" s="34"/>
    </row>
    <row r="5" spans="1:12" ht="12.75" customHeight="1" x14ac:dyDescent="0.2">
      <c r="F5" s="14"/>
      <c r="G5" s="15"/>
      <c r="H5" s="27"/>
    </row>
    <row r="6" spans="1:12" ht="12.75" customHeight="1" x14ac:dyDescent="0.2">
      <c r="F6" s="14"/>
      <c r="G6" s="15"/>
      <c r="H6" s="27"/>
    </row>
    <row r="7" spans="1:12" ht="12.75" customHeight="1" x14ac:dyDescent="0.2">
      <c r="C7" s="16" t="s">
        <v>9</v>
      </c>
      <c r="F7" s="14"/>
      <c r="G7" s="15"/>
      <c r="H7" s="27"/>
    </row>
    <row r="8" spans="1:12" ht="12.75" customHeight="1" x14ac:dyDescent="0.2">
      <c r="C8" s="16" t="s">
        <v>10</v>
      </c>
      <c r="F8" s="14"/>
      <c r="G8" s="15"/>
      <c r="H8" s="27"/>
    </row>
    <row r="9" spans="1:12" ht="12.75" customHeight="1" x14ac:dyDescent="0.2">
      <c r="A9">
        <v>1</v>
      </c>
      <c r="B9" t="s">
        <v>18</v>
      </c>
      <c r="C9" t="s">
        <v>14</v>
      </c>
      <c r="D9" t="s">
        <v>15</v>
      </c>
      <c r="E9">
        <v>176000</v>
      </c>
      <c r="F9" s="14">
        <v>1799.952</v>
      </c>
      <c r="G9" s="15">
        <v>7.9500000000000001E-2</v>
      </c>
      <c r="H9" s="27"/>
    </row>
    <row r="10" spans="1:12" ht="12.75" customHeight="1" x14ac:dyDescent="0.2">
      <c r="A10">
        <v>2</v>
      </c>
      <c r="B10" t="s">
        <v>32</v>
      </c>
      <c r="C10" t="s">
        <v>30</v>
      </c>
      <c r="D10" t="s">
        <v>15</v>
      </c>
      <c r="E10">
        <v>95000</v>
      </c>
      <c r="F10" s="14">
        <v>841.7</v>
      </c>
      <c r="G10" s="15">
        <v>3.7200000000000004E-2</v>
      </c>
      <c r="H10" s="27"/>
      <c r="J10" s="17" t="s">
        <v>16</v>
      </c>
      <c r="K10" s="17" t="s">
        <v>17</v>
      </c>
    </row>
    <row r="11" spans="1:12" ht="12.75" customHeight="1" x14ac:dyDescent="0.2">
      <c r="A11">
        <v>3</v>
      </c>
      <c r="B11" t="s">
        <v>21</v>
      </c>
      <c r="C11" t="s">
        <v>19</v>
      </c>
      <c r="D11" t="s">
        <v>20</v>
      </c>
      <c r="E11">
        <v>132000</v>
      </c>
      <c r="F11" s="14">
        <v>831.20399999999995</v>
      </c>
      <c r="G11" s="15">
        <v>3.6699999999999997E-2</v>
      </c>
      <c r="H11" s="27"/>
      <c r="J11" s="15" t="s">
        <v>15</v>
      </c>
      <c r="K11" s="15">
        <v>0.25</v>
      </c>
    </row>
    <row r="12" spans="1:12" ht="12.75" customHeight="1" x14ac:dyDescent="0.2">
      <c r="A12">
        <v>4</v>
      </c>
      <c r="B12" t="s">
        <v>23</v>
      </c>
      <c r="C12" t="s">
        <v>22</v>
      </c>
      <c r="D12" t="s">
        <v>15</v>
      </c>
      <c r="E12">
        <v>100000</v>
      </c>
      <c r="F12" s="14">
        <v>815.75</v>
      </c>
      <c r="G12" s="15">
        <v>3.6000000000000004E-2</v>
      </c>
      <c r="H12" s="27"/>
      <c r="J12" s="15" t="s">
        <v>20</v>
      </c>
      <c r="K12" s="15">
        <v>0.12939999999999999</v>
      </c>
    </row>
    <row r="13" spans="1:12" ht="12.75" customHeight="1" x14ac:dyDescent="0.2">
      <c r="A13">
        <v>5</v>
      </c>
      <c r="B13" t="s">
        <v>37</v>
      </c>
      <c r="C13" t="s">
        <v>35</v>
      </c>
      <c r="D13" t="s">
        <v>31</v>
      </c>
      <c r="E13">
        <v>250000</v>
      </c>
      <c r="F13" s="14">
        <v>814.625</v>
      </c>
      <c r="G13" s="15">
        <v>3.6000000000000004E-2</v>
      </c>
      <c r="H13" s="27"/>
      <c r="J13" s="15" t="s">
        <v>12</v>
      </c>
      <c r="K13" s="15">
        <v>0.1182</v>
      </c>
    </row>
    <row r="14" spans="1:12" ht="12.75" customHeight="1" x14ac:dyDescent="0.2">
      <c r="A14">
        <v>6</v>
      </c>
      <c r="B14" t="s">
        <v>55</v>
      </c>
      <c r="C14" t="s">
        <v>53</v>
      </c>
      <c r="D14" t="s">
        <v>20</v>
      </c>
      <c r="E14">
        <v>35000</v>
      </c>
      <c r="F14" s="14">
        <v>776.42250000000001</v>
      </c>
      <c r="G14" s="15">
        <v>3.4300000000000004E-2</v>
      </c>
      <c r="H14" s="27"/>
      <c r="J14" s="15" t="s">
        <v>31</v>
      </c>
      <c r="K14" s="15">
        <v>9.1999999999999998E-2</v>
      </c>
    </row>
    <row r="15" spans="1:12" ht="12.75" customHeight="1" x14ac:dyDescent="0.2">
      <c r="A15">
        <v>7</v>
      </c>
      <c r="B15" t="s">
        <v>76</v>
      </c>
      <c r="C15" t="s">
        <v>74</v>
      </c>
      <c r="D15" t="s">
        <v>12</v>
      </c>
      <c r="E15">
        <v>130000</v>
      </c>
      <c r="F15" s="14">
        <v>715.26</v>
      </c>
      <c r="G15" s="15">
        <v>3.1600000000000003E-2</v>
      </c>
      <c r="H15" s="27"/>
      <c r="J15" s="15" t="s">
        <v>36</v>
      </c>
      <c r="K15" s="15">
        <v>7.8200000000000006E-2</v>
      </c>
    </row>
    <row r="16" spans="1:12" ht="12.75" customHeight="1" x14ac:dyDescent="0.2">
      <c r="A16">
        <v>8</v>
      </c>
      <c r="B16" t="s">
        <v>149</v>
      </c>
      <c r="C16" t="s">
        <v>148</v>
      </c>
      <c r="D16" t="s">
        <v>20</v>
      </c>
      <c r="E16">
        <v>28000</v>
      </c>
      <c r="F16" s="14">
        <v>715.10599999999999</v>
      </c>
      <c r="G16" s="15">
        <v>3.1600000000000003E-2</v>
      </c>
      <c r="H16" s="27"/>
      <c r="J16" s="15" t="s">
        <v>25</v>
      </c>
      <c r="K16" s="15">
        <v>5.2999999999999999E-2</v>
      </c>
    </row>
    <row r="17" spans="1:11" ht="12.75" customHeight="1" x14ac:dyDescent="0.2">
      <c r="A17">
        <v>9</v>
      </c>
      <c r="B17" t="s">
        <v>151</v>
      </c>
      <c r="C17" t="s">
        <v>150</v>
      </c>
      <c r="D17" t="s">
        <v>60</v>
      </c>
      <c r="E17">
        <v>40000</v>
      </c>
      <c r="F17" s="14">
        <v>714.18</v>
      </c>
      <c r="G17" s="15">
        <v>3.15E-2</v>
      </c>
      <c r="H17" s="27"/>
      <c r="J17" s="15" t="s">
        <v>60</v>
      </c>
      <c r="K17" s="15">
        <v>4.9000000000000002E-2</v>
      </c>
    </row>
    <row r="18" spans="1:11" ht="12.75" customHeight="1" x14ac:dyDescent="0.2">
      <c r="A18">
        <v>10</v>
      </c>
      <c r="B18" t="s">
        <v>29</v>
      </c>
      <c r="C18" t="s">
        <v>27</v>
      </c>
      <c r="D18" t="s">
        <v>28</v>
      </c>
      <c r="E18">
        <v>118000</v>
      </c>
      <c r="F18" s="14">
        <v>690.06399999999996</v>
      </c>
      <c r="G18" s="15">
        <v>3.0499999999999999E-2</v>
      </c>
      <c r="H18" s="27"/>
      <c r="J18" s="15" t="s">
        <v>28</v>
      </c>
      <c r="K18" s="15">
        <v>4.6399999999999997E-2</v>
      </c>
    </row>
    <row r="19" spans="1:11" ht="12.75" customHeight="1" x14ac:dyDescent="0.2">
      <c r="A19">
        <v>11</v>
      </c>
      <c r="B19" t="s">
        <v>46</v>
      </c>
      <c r="C19" t="s">
        <v>44</v>
      </c>
      <c r="D19" t="s">
        <v>12</v>
      </c>
      <c r="E19">
        <v>18000</v>
      </c>
      <c r="F19" s="14">
        <v>665.52300000000002</v>
      </c>
      <c r="G19" s="15">
        <v>2.9399999999999999E-2</v>
      </c>
      <c r="H19" s="27"/>
      <c r="J19" s="15" t="s">
        <v>45</v>
      </c>
      <c r="K19" s="15">
        <v>4.4000000000000004E-2</v>
      </c>
    </row>
    <row r="20" spans="1:11" ht="12.75" customHeight="1" x14ac:dyDescent="0.2">
      <c r="A20">
        <v>12</v>
      </c>
      <c r="B20" t="s">
        <v>13</v>
      </c>
      <c r="C20" t="s">
        <v>11</v>
      </c>
      <c r="D20" t="s">
        <v>12</v>
      </c>
      <c r="E20">
        <v>25000</v>
      </c>
      <c r="F20" s="14">
        <v>659.95</v>
      </c>
      <c r="G20" s="15">
        <v>2.9100000000000001E-2</v>
      </c>
      <c r="H20" s="27"/>
      <c r="J20" s="15" t="s">
        <v>40</v>
      </c>
      <c r="K20" s="15">
        <v>2.7300000000000001E-2</v>
      </c>
    </row>
    <row r="21" spans="1:11" ht="12.75" customHeight="1" x14ac:dyDescent="0.2">
      <c r="A21">
        <v>13</v>
      </c>
      <c r="B21" t="s">
        <v>43</v>
      </c>
      <c r="C21" t="s">
        <v>42</v>
      </c>
      <c r="D21" t="s">
        <v>12</v>
      </c>
      <c r="E21">
        <v>4000</v>
      </c>
      <c r="F21" s="14">
        <v>636.32600000000002</v>
      </c>
      <c r="G21" s="15">
        <v>2.81E-2</v>
      </c>
      <c r="H21" s="27"/>
      <c r="J21" s="15" t="s">
        <v>63</v>
      </c>
      <c r="K21" s="15">
        <v>2.3900000000000001E-2</v>
      </c>
    </row>
    <row r="22" spans="1:11" ht="12.75" customHeight="1" x14ac:dyDescent="0.2">
      <c r="A22">
        <v>14</v>
      </c>
      <c r="B22" t="s">
        <v>153</v>
      </c>
      <c r="C22" t="s">
        <v>152</v>
      </c>
      <c r="D22" t="s">
        <v>36</v>
      </c>
      <c r="E22">
        <v>75000</v>
      </c>
      <c r="F22" s="14">
        <v>624.78750000000002</v>
      </c>
      <c r="G22" s="15">
        <v>2.76E-2</v>
      </c>
      <c r="H22" s="27"/>
      <c r="J22" s="15" t="s">
        <v>54</v>
      </c>
      <c r="K22" s="15">
        <v>1.9E-2</v>
      </c>
    </row>
    <row r="23" spans="1:11" ht="12.75" customHeight="1" x14ac:dyDescent="0.2">
      <c r="A23">
        <v>15</v>
      </c>
      <c r="B23" t="s">
        <v>26</v>
      </c>
      <c r="C23" t="s">
        <v>24</v>
      </c>
      <c r="D23" t="s">
        <v>15</v>
      </c>
      <c r="E23">
        <v>110000</v>
      </c>
      <c r="F23" s="14">
        <v>616.22</v>
      </c>
      <c r="G23" s="15">
        <v>2.7200000000000002E-2</v>
      </c>
      <c r="H23" s="27"/>
      <c r="J23" s="15" t="s">
        <v>72</v>
      </c>
      <c r="K23" s="15">
        <v>1.77E-2</v>
      </c>
    </row>
    <row r="24" spans="1:11" ht="12.75" customHeight="1" x14ac:dyDescent="0.2">
      <c r="A24">
        <v>16</v>
      </c>
      <c r="B24" t="s">
        <v>155</v>
      </c>
      <c r="C24" t="s">
        <v>154</v>
      </c>
      <c r="D24" t="s">
        <v>36</v>
      </c>
      <c r="E24">
        <v>2279</v>
      </c>
      <c r="F24" s="14">
        <v>579.35256700000002</v>
      </c>
      <c r="G24" s="15">
        <v>2.5600000000000001E-2</v>
      </c>
      <c r="H24" s="27"/>
      <c r="J24" s="15" t="s">
        <v>57</v>
      </c>
      <c r="K24" s="15">
        <v>1.3500000000000002E-2</v>
      </c>
    </row>
    <row r="25" spans="1:11" ht="12.75" customHeight="1" x14ac:dyDescent="0.2">
      <c r="A25">
        <v>17</v>
      </c>
      <c r="B25" t="s">
        <v>61</v>
      </c>
      <c r="C25" t="s">
        <v>59</v>
      </c>
      <c r="D25" t="s">
        <v>36</v>
      </c>
      <c r="E25">
        <v>110000</v>
      </c>
      <c r="F25" s="14">
        <v>566.44500000000005</v>
      </c>
      <c r="G25" s="15">
        <v>2.5000000000000001E-2</v>
      </c>
      <c r="H25" s="27"/>
      <c r="J25" s="15" t="s">
        <v>39</v>
      </c>
      <c r="K25" s="15">
        <v>1.0800000000000001E-2</v>
      </c>
    </row>
    <row r="26" spans="1:11" ht="12.75" customHeight="1" x14ac:dyDescent="0.2">
      <c r="A26">
        <v>18</v>
      </c>
      <c r="B26" t="s">
        <v>34</v>
      </c>
      <c r="C26" t="s">
        <v>33</v>
      </c>
      <c r="D26" t="s">
        <v>25</v>
      </c>
      <c r="E26">
        <v>300000</v>
      </c>
      <c r="F26" s="14">
        <v>500.85</v>
      </c>
      <c r="G26" s="15">
        <v>2.2099999999999998E-2</v>
      </c>
      <c r="H26" s="27"/>
      <c r="J26" s="15" t="s">
        <v>156</v>
      </c>
      <c r="K26" s="15">
        <v>1.04E-2</v>
      </c>
    </row>
    <row r="27" spans="1:11" ht="12.75" customHeight="1" x14ac:dyDescent="0.2">
      <c r="A27">
        <v>19</v>
      </c>
      <c r="B27" t="s">
        <v>159</v>
      </c>
      <c r="C27" t="s">
        <v>157</v>
      </c>
      <c r="D27" t="s">
        <v>45</v>
      </c>
      <c r="E27">
        <v>55000</v>
      </c>
      <c r="F27" s="14">
        <v>445.94</v>
      </c>
      <c r="G27" s="15">
        <v>1.9699999999999999E-2</v>
      </c>
      <c r="H27" s="27"/>
      <c r="J27" s="15" t="s">
        <v>158</v>
      </c>
      <c r="K27" s="15">
        <v>6.9999999999999993E-3</v>
      </c>
    </row>
    <row r="28" spans="1:11" ht="12.75" customHeight="1" x14ac:dyDescent="0.2">
      <c r="A28">
        <v>20</v>
      </c>
      <c r="B28" t="s">
        <v>121</v>
      </c>
      <c r="C28" t="s">
        <v>120</v>
      </c>
      <c r="D28" t="s">
        <v>25</v>
      </c>
      <c r="E28">
        <v>100000</v>
      </c>
      <c r="F28" s="14">
        <v>437.6</v>
      </c>
      <c r="G28" s="15">
        <v>1.9299999999999998E-2</v>
      </c>
      <c r="H28" s="27"/>
      <c r="J28" s="15" t="s">
        <v>160</v>
      </c>
      <c r="K28" s="15">
        <v>0</v>
      </c>
    </row>
    <row r="29" spans="1:11" ht="12.75" customHeight="1" x14ac:dyDescent="0.2">
      <c r="A29">
        <v>21</v>
      </c>
      <c r="B29" t="s">
        <v>89</v>
      </c>
      <c r="C29" t="s">
        <v>88</v>
      </c>
      <c r="D29" t="s">
        <v>54</v>
      </c>
      <c r="E29">
        <v>25000</v>
      </c>
      <c r="F29" s="14">
        <v>429.91250000000002</v>
      </c>
      <c r="G29" s="15">
        <v>1.9E-2</v>
      </c>
      <c r="H29" s="27"/>
      <c r="J29" s="15" t="s">
        <v>49</v>
      </c>
      <c r="K29" s="15">
        <v>0</v>
      </c>
    </row>
    <row r="30" spans="1:11" ht="12.75" customHeight="1" x14ac:dyDescent="0.2">
      <c r="A30">
        <v>22</v>
      </c>
      <c r="B30" t="s">
        <v>70</v>
      </c>
      <c r="C30" t="s">
        <v>68</v>
      </c>
      <c r="D30" t="s">
        <v>15</v>
      </c>
      <c r="E30">
        <v>135000</v>
      </c>
      <c r="F30" s="14">
        <v>425.92500000000001</v>
      </c>
      <c r="G30" s="15">
        <v>1.8799999999999997E-2</v>
      </c>
      <c r="H30" s="27"/>
      <c r="J30" s="15" t="s">
        <v>161</v>
      </c>
      <c r="K30" s="15">
        <v>0</v>
      </c>
    </row>
    <row r="31" spans="1:11" ht="12.75" customHeight="1" x14ac:dyDescent="0.2">
      <c r="A31">
        <v>23</v>
      </c>
      <c r="B31" t="s">
        <v>164</v>
      </c>
      <c r="C31" t="s">
        <v>162</v>
      </c>
      <c r="D31" t="s">
        <v>15</v>
      </c>
      <c r="E31">
        <v>30000</v>
      </c>
      <c r="F31" s="14">
        <v>393.97500000000002</v>
      </c>
      <c r="G31" s="15">
        <v>1.7399999999999999E-2</v>
      </c>
      <c r="H31" s="27"/>
      <c r="J31" s="15" t="s">
        <v>163</v>
      </c>
      <c r="K31" s="15">
        <v>0</v>
      </c>
    </row>
    <row r="32" spans="1:11" ht="12.75" customHeight="1" x14ac:dyDescent="0.2">
      <c r="A32">
        <v>24</v>
      </c>
      <c r="B32" t="s">
        <v>167</v>
      </c>
      <c r="C32" t="s">
        <v>165</v>
      </c>
      <c r="D32" t="s">
        <v>63</v>
      </c>
      <c r="E32">
        <v>13000</v>
      </c>
      <c r="F32" s="14">
        <v>374.12700000000001</v>
      </c>
      <c r="G32" s="15">
        <v>1.6500000000000001E-2</v>
      </c>
      <c r="H32" s="27"/>
      <c r="J32" s="15" t="s">
        <v>166</v>
      </c>
      <c r="K32" s="15">
        <v>0</v>
      </c>
    </row>
    <row r="33" spans="1:11" ht="12.75" customHeight="1" x14ac:dyDescent="0.2">
      <c r="A33">
        <v>25</v>
      </c>
      <c r="B33" t="s">
        <v>85</v>
      </c>
      <c r="C33" t="s">
        <v>84</v>
      </c>
      <c r="D33" t="s">
        <v>28</v>
      </c>
      <c r="E33">
        <v>100000</v>
      </c>
      <c r="F33" s="14">
        <v>359.2</v>
      </c>
      <c r="G33" s="15">
        <v>1.5900000000000001E-2</v>
      </c>
      <c r="H33" s="27"/>
      <c r="J33" s="15" t="s">
        <v>168</v>
      </c>
      <c r="K33" s="15">
        <v>0</v>
      </c>
    </row>
    <row r="34" spans="1:11" ht="12.75" customHeight="1" x14ac:dyDescent="0.2">
      <c r="A34">
        <v>26</v>
      </c>
      <c r="B34" t="s">
        <v>170</v>
      </c>
      <c r="C34" t="s">
        <v>169</v>
      </c>
      <c r="D34" t="s">
        <v>45</v>
      </c>
      <c r="E34">
        <v>43000</v>
      </c>
      <c r="F34" s="14">
        <v>355.18</v>
      </c>
      <c r="G34" s="15">
        <v>1.5700000000000002E-2</v>
      </c>
      <c r="H34" s="27"/>
      <c r="J34" s="15" t="s">
        <v>78</v>
      </c>
      <c r="K34" s="15">
        <v>1.0200000000000001E-2</v>
      </c>
    </row>
    <row r="35" spans="1:11" ht="12.75" customHeight="1" x14ac:dyDescent="0.2">
      <c r="A35">
        <v>27</v>
      </c>
      <c r="B35" t="s">
        <v>52</v>
      </c>
      <c r="C35" t="s">
        <v>51</v>
      </c>
      <c r="D35" t="s">
        <v>31</v>
      </c>
      <c r="E35">
        <v>165000</v>
      </c>
      <c r="F35" s="14">
        <v>344.27249999999998</v>
      </c>
      <c r="G35" s="15">
        <v>1.52E-2</v>
      </c>
      <c r="H35" s="27"/>
      <c r="J35" s="15"/>
      <c r="K35" s="15"/>
    </row>
    <row r="36" spans="1:11" ht="12.75" customHeight="1" x14ac:dyDescent="0.2">
      <c r="A36">
        <v>28</v>
      </c>
      <c r="B36" t="s">
        <v>83</v>
      </c>
      <c r="C36" t="s">
        <v>82</v>
      </c>
      <c r="D36" t="s">
        <v>15</v>
      </c>
      <c r="E36">
        <v>125000</v>
      </c>
      <c r="F36" s="14">
        <v>333.8125</v>
      </c>
      <c r="G36" s="15">
        <v>1.47E-2</v>
      </c>
      <c r="H36" s="27"/>
    </row>
    <row r="37" spans="1:11" ht="12.75" customHeight="1" x14ac:dyDescent="0.2">
      <c r="A37">
        <v>29</v>
      </c>
      <c r="B37" t="s">
        <v>67</v>
      </c>
      <c r="C37" t="s">
        <v>65</v>
      </c>
      <c r="D37" t="s">
        <v>31</v>
      </c>
      <c r="E37">
        <v>85000</v>
      </c>
      <c r="F37" s="14">
        <v>327.88749999999999</v>
      </c>
      <c r="G37" s="15">
        <v>1.4499999999999999E-2</v>
      </c>
      <c r="H37" s="27"/>
    </row>
    <row r="38" spans="1:11" ht="12.75" customHeight="1" x14ac:dyDescent="0.2">
      <c r="A38">
        <v>30</v>
      </c>
      <c r="B38" t="s">
        <v>172</v>
      </c>
      <c r="C38" t="s">
        <v>171</v>
      </c>
      <c r="D38" t="s">
        <v>31</v>
      </c>
      <c r="E38">
        <v>5000</v>
      </c>
      <c r="F38" s="14">
        <v>315</v>
      </c>
      <c r="G38" s="15">
        <v>1.3899999999999999E-2</v>
      </c>
      <c r="H38" s="27"/>
    </row>
    <row r="39" spans="1:11" ht="12.75" customHeight="1" x14ac:dyDescent="0.2">
      <c r="A39">
        <v>31</v>
      </c>
      <c r="B39" t="s">
        <v>174</v>
      </c>
      <c r="C39" t="s">
        <v>173</v>
      </c>
      <c r="D39" t="s">
        <v>40</v>
      </c>
      <c r="E39">
        <v>163291</v>
      </c>
      <c r="F39" s="14">
        <v>310.57948199999998</v>
      </c>
      <c r="G39" s="15">
        <v>1.37E-2</v>
      </c>
      <c r="H39" s="27"/>
    </row>
    <row r="40" spans="1:11" ht="12.75" customHeight="1" x14ac:dyDescent="0.2">
      <c r="A40">
        <v>32</v>
      </c>
      <c r="B40" t="s">
        <v>73</v>
      </c>
      <c r="C40" t="s">
        <v>71</v>
      </c>
      <c r="D40" t="s">
        <v>40</v>
      </c>
      <c r="E40">
        <v>35000</v>
      </c>
      <c r="F40" s="14">
        <v>308.22750000000002</v>
      </c>
      <c r="G40" s="15">
        <v>1.3600000000000001E-2</v>
      </c>
      <c r="H40" s="27"/>
    </row>
    <row r="41" spans="1:11" ht="12.75" customHeight="1" x14ac:dyDescent="0.2">
      <c r="A41">
        <v>33</v>
      </c>
      <c r="B41" t="s">
        <v>103</v>
      </c>
      <c r="C41" t="s">
        <v>102</v>
      </c>
      <c r="D41" t="s">
        <v>57</v>
      </c>
      <c r="E41">
        <v>100000</v>
      </c>
      <c r="F41" s="14">
        <v>306.35000000000002</v>
      </c>
      <c r="G41" s="15">
        <v>1.3500000000000002E-2</v>
      </c>
      <c r="H41" s="27"/>
    </row>
    <row r="42" spans="1:11" ht="12.75" customHeight="1" x14ac:dyDescent="0.2">
      <c r="A42">
        <v>34</v>
      </c>
      <c r="B42" t="s">
        <v>176</v>
      </c>
      <c r="C42" t="s">
        <v>175</v>
      </c>
      <c r="D42" t="s">
        <v>20</v>
      </c>
      <c r="E42">
        <v>30000</v>
      </c>
      <c r="F42" s="14">
        <v>294.12</v>
      </c>
      <c r="G42" s="15">
        <v>1.3000000000000001E-2</v>
      </c>
      <c r="H42" s="27"/>
    </row>
    <row r="43" spans="1:11" ht="12.75" customHeight="1" x14ac:dyDescent="0.2">
      <c r="A43">
        <v>35</v>
      </c>
      <c r="B43" t="s">
        <v>178</v>
      </c>
      <c r="C43" t="s">
        <v>177</v>
      </c>
      <c r="D43" t="s">
        <v>72</v>
      </c>
      <c r="E43">
        <v>80000</v>
      </c>
      <c r="F43" s="14">
        <v>293</v>
      </c>
      <c r="G43" s="15">
        <v>1.29E-2</v>
      </c>
      <c r="H43" s="27"/>
    </row>
    <row r="44" spans="1:11" ht="12.75" customHeight="1" x14ac:dyDescent="0.2">
      <c r="A44">
        <v>36</v>
      </c>
      <c r="B44" t="s">
        <v>111</v>
      </c>
      <c r="C44" t="s">
        <v>110</v>
      </c>
      <c r="D44" t="s">
        <v>31</v>
      </c>
      <c r="E44">
        <v>13000</v>
      </c>
      <c r="F44" s="14">
        <v>280.61149999999998</v>
      </c>
      <c r="G44" s="15">
        <v>1.24E-2</v>
      </c>
      <c r="H44" s="27"/>
    </row>
    <row r="45" spans="1:11" ht="12.75" customHeight="1" x14ac:dyDescent="0.2">
      <c r="A45">
        <v>37</v>
      </c>
      <c r="B45" t="s">
        <v>58</v>
      </c>
      <c r="C45" t="s">
        <v>56</v>
      </c>
      <c r="D45" t="s">
        <v>25</v>
      </c>
      <c r="E45">
        <v>20000</v>
      </c>
      <c r="F45" s="14">
        <v>263.14</v>
      </c>
      <c r="G45" s="15">
        <v>1.1599999999999999E-2</v>
      </c>
      <c r="H45" s="27"/>
    </row>
    <row r="46" spans="1:11" ht="12.75" customHeight="1" x14ac:dyDescent="0.2">
      <c r="A46">
        <v>38</v>
      </c>
      <c r="B46" t="s">
        <v>180</v>
      </c>
      <c r="C46" t="s">
        <v>179</v>
      </c>
      <c r="D46" t="s">
        <v>60</v>
      </c>
      <c r="E46">
        <v>25000</v>
      </c>
      <c r="F46" s="14">
        <v>255.97499999999999</v>
      </c>
      <c r="G46" s="15">
        <v>1.1299999999999999E-2</v>
      </c>
      <c r="H46" s="27"/>
    </row>
    <row r="47" spans="1:11" ht="12.75" customHeight="1" x14ac:dyDescent="0.2">
      <c r="A47">
        <v>39</v>
      </c>
      <c r="B47" t="s">
        <v>105</v>
      </c>
      <c r="C47" t="s">
        <v>104</v>
      </c>
      <c r="D47" t="s">
        <v>39</v>
      </c>
      <c r="E47">
        <v>100000</v>
      </c>
      <c r="F47" s="14">
        <v>244.2</v>
      </c>
      <c r="G47" s="15">
        <v>1.0800000000000001E-2</v>
      </c>
      <c r="H47" s="27"/>
    </row>
    <row r="48" spans="1:11" ht="12.75" customHeight="1" x14ac:dyDescent="0.2">
      <c r="A48">
        <v>40</v>
      </c>
      <c r="B48" t="s">
        <v>182</v>
      </c>
      <c r="C48" t="s">
        <v>181</v>
      </c>
      <c r="D48" t="s">
        <v>156</v>
      </c>
      <c r="E48">
        <v>60000</v>
      </c>
      <c r="F48" s="14">
        <v>235.98</v>
      </c>
      <c r="G48" s="15">
        <v>1.04E-2</v>
      </c>
      <c r="H48" s="27"/>
    </row>
    <row r="49" spans="1:9" ht="12.75" customHeight="1" x14ac:dyDescent="0.2">
      <c r="A49">
        <v>41</v>
      </c>
      <c r="B49" t="s">
        <v>184</v>
      </c>
      <c r="C49" t="s">
        <v>183</v>
      </c>
      <c r="D49" t="s">
        <v>15</v>
      </c>
      <c r="E49">
        <v>175000</v>
      </c>
      <c r="F49" s="14">
        <v>231.08750000000001</v>
      </c>
      <c r="G49" s="15">
        <v>1.0200000000000001E-2</v>
      </c>
      <c r="H49" s="27"/>
    </row>
    <row r="50" spans="1:9" ht="12.75" customHeight="1" x14ac:dyDescent="0.2">
      <c r="A50">
        <v>42</v>
      </c>
      <c r="B50" t="s">
        <v>99</v>
      </c>
      <c r="C50" t="s">
        <v>98</v>
      </c>
      <c r="D50" t="s">
        <v>20</v>
      </c>
      <c r="E50">
        <v>35000</v>
      </c>
      <c r="F50" s="14">
        <v>220.0975</v>
      </c>
      <c r="G50" s="15">
        <v>9.7000000000000003E-3</v>
      </c>
      <c r="H50" s="27"/>
    </row>
    <row r="51" spans="1:9" ht="12.75" customHeight="1" x14ac:dyDescent="0.2">
      <c r="A51">
        <v>43</v>
      </c>
      <c r="B51" t="s">
        <v>125</v>
      </c>
      <c r="C51" t="s">
        <v>124</v>
      </c>
      <c r="D51" t="s">
        <v>15</v>
      </c>
      <c r="E51">
        <v>100000</v>
      </c>
      <c r="F51" s="14">
        <v>204.6</v>
      </c>
      <c r="G51" s="15">
        <v>9.0000000000000011E-3</v>
      </c>
      <c r="H51" s="27"/>
    </row>
    <row r="52" spans="1:9" ht="12.75" customHeight="1" x14ac:dyDescent="0.2">
      <c r="A52">
        <v>44</v>
      </c>
      <c r="B52" t="s">
        <v>127</v>
      </c>
      <c r="C52" t="s">
        <v>126</v>
      </c>
      <c r="D52" t="s">
        <v>45</v>
      </c>
      <c r="E52">
        <v>41012</v>
      </c>
      <c r="F52" s="14">
        <v>194.25333800000001</v>
      </c>
      <c r="G52" s="15">
        <v>8.6E-3</v>
      </c>
      <c r="H52" s="27"/>
    </row>
    <row r="53" spans="1:9" ht="12.75" customHeight="1" x14ac:dyDescent="0.2">
      <c r="A53">
        <v>45</v>
      </c>
      <c r="B53" t="s">
        <v>186</v>
      </c>
      <c r="C53" t="s">
        <v>185</v>
      </c>
      <c r="D53" t="s">
        <v>63</v>
      </c>
      <c r="E53">
        <v>55000</v>
      </c>
      <c r="F53" s="14">
        <v>167.83250000000001</v>
      </c>
      <c r="G53" s="15">
        <v>7.4000000000000003E-3</v>
      </c>
      <c r="H53" s="27"/>
    </row>
    <row r="54" spans="1:9" ht="12.75" customHeight="1" x14ac:dyDescent="0.2">
      <c r="A54">
        <v>46</v>
      </c>
      <c r="B54" t="s">
        <v>188</v>
      </c>
      <c r="C54" t="s">
        <v>187</v>
      </c>
      <c r="D54" t="s">
        <v>158</v>
      </c>
      <c r="E54">
        <v>10000</v>
      </c>
      <c r="F54" s="14">
        <v>158.38999999999999</v>
      </c>
      <c r="G54" s="15">
        <v>6.9999999999999993E-3</v>
      </c>
      <c r="H54" s="27"/>
    </row>
    <row r="55" spans="1:9" ht="12.75" customHeight="1" x14ac:dyDescent="0.2">
      <c r="A55">
        <v>47</v>
      </c>
      <c r="B55" t="s">
        <v>123</v>
      </c>
      <c r="C55" t="s">
        <v>122</v>
      </c>
      <c r="D55" t="s">
        <v>60</v>
      </c>
      <c r="E55">
        <v>8000</v>
      </c>
      <c r="F55" s="14">
        <v>139.34399999999999</v>
      </c>
      <c r="G55" s="15">
        <v>6.1999999999999998E-3</v>
      </c>
      <c r="H55" s="27"/>
    </row>
    <row r="56" spans="1:9" ht="12.75" customHeight="1" x14ac:dyDescent="0.2">
      <c r="A56">
        <v>48</v>
      </c>
      <c r="B56" t="s">
        <v>135</v>
      </c>
      <c r="C56" t="s">
        <v>134</v>
      </c>
      <c r="D56" t="s">
        <v>20</v>
      </c>
      <c r="E56">
        <v>13000</v>
      </c>
      <c r="F56" s="14">
        <v>92.858999999999995</v>
      </c>
      <c r="G56" s="15">
        <v>4.0999999999999995E-3</v>
      </c>
      <c r="H56" s="27"/>
    </row>
    <row r="57" spans="1:9" ht="12.75" customHeight="1" x14ac:dyDescent="0.2">
      <c r="A57">
        <v>49</v>
      </c>
      <c r="B57" t="s">
        <v>190</v>
      </c>
      <c r="C57" t="s">
        <v>189</v>
      </c>
      <c r="D57" t="s">
        <v>72</v>
      </c>
      <c r="E57">
        <v>50000</v>
      </c>
      <c r="F57" s="14">
        <v>91.674999999999997</v>
      </c>
      <c r="G57" s="15">
        <v>4.0000000000000001E-3</v>
      </c>
      <c r="H57" s="27"/>
    </row>
    <row r="58" spans="1:9" ht="12.75" customHeight="1" x14ac:dyDescent="0.2">
      <c r="A58">
        <v>50</v>
      </c>
      <c r="B58" t="s">
        <v>192</v>
      </c>
      <c r="C58" t="s">
        <v>191</v>
      </c>
      <c r="D58" t="s">
        <v>166</v>
      </c>
      <c r="E58">
        <v>200000</v>
      </c>
      <c r="F58" s="14">
        <v>0.02</v>
      </c>
      <c r="G58" s="15">
        <v>0</v>
      </c>
      <c r="H58" s="27"/>
    </row>
    <row r="59" spans="1:9" ht="12.75" customHeight="1" x14ac:dyDescent="0.2">
      <c r="A59">
        <v>51</v>
      </c>
      <c r="B59" t="s">
        <v>194</v>
      </c>
      <c r="C59" t="s">
        <v>193</v>
      </c>
      <c r="D59" t="s">
        <v>160</v>
      </c>
      <c r="E59">
        <v>149000</v>
      </c>
      <c r="F59" s="14">
        <v>1.49E-2</v>
      </c>
      <c r="G59" s="15">
        <v>0</v>
      </c>
      <c r="H59" s="27"/>
    </row>
    <row r="60" spans="1:9" ht="12.75" customHeight="1" x14ac:dyDescent="0.2">
      <c r="A60">
        <v>52</v>
      </c>
      <c r="B60" t="s">
        <v>196</v>
      </c>
      <c r="C60" t="s">
        <v>195</v>
      </c>
      <c r="D60" t="s">
        <v>49</v>
      </c>
      <c r="E60">
        <v>70000</v>
      </c>
      <c r="F60" s="14">
        <v>7.0000000000000001E-3</v>
      </c>
      <c r="G60" s="15">
        <v>0</v>
      </c>
      <c r="H60" s="27"/>
    </row>
    <row r="61" spans="1:9" ht="12.75" customHeight="1" x14ac:dyDescent="0.2">
      <c r="A61">
        <v>53</v>
      </c>
      <c r="B61" t="s">
        <v>198</v>
      </c>
      <c r="C61" t="s">
        <v>197</v>
      </c>
      <c r="D61" t="s">
        <v>161</v>
      </c>
      <c r="E61">
        <v>25000</v>
      </c>
      <c r="F61" s="14">
        <v>2.5000000000000001E-3</v>
      </c>
      <c r="G61" s="15">
        <v>0</v>
      </c>
      <c r="H61" s="27"/>
    </row>
    <row r="62" spans="1:9" ht="12.75" customHeight="1" x14ac:dyDescent="0.2">
      <c r="A62">
        <v>54</v>
      </c>
      <c r="B62" t="s">
        <v>200</v>
      </c>
      <c r="C62" t="s">
        <v>199</v>
      </c>
      <c r="D62" t="s">
        <v>166</v>
      </c>
      <c r="E62">
        <v>25000</v>
      </c>
      <c r="F62" s="14">
        <v>2.5000000000000001E-3</v>
      </c>
      <c r="G62" s="15">
        <v>0</v>
      </c>
      <c r="H62" s="28"/>
      <c r="I62" s="29"/>
    </row>
    <row r="63" spans="1:9" ht="12.75" customHeight="1" x14ac:dyDescent="0.2">
      <c r="A63">
        <v>55</v>
      </c>
      <c r="B63" t="s">
        <v>202</v>
      </c>
      <c r="C63" t="s">
        <v>201</v>
      </c>
      <c r="D63" t="s">
        <v>163</v>
      </c>
      <c r="E63">
        <v>14750</v>
      </c>
      <c r="F63" s="14">
        <v>1.475E-3</v>
      </c>
      <c r="G63" s="15">
        <v>0</v>
      </c>
      <c r="H63" s="27"/>
    </row>
    <row r="64" spans="1:9" ht="12.75" customHeight="1" x14ac:dyDescent="0.2">
      <c r="A64">
        <v>56</v>
      </c>
      <c r="B64" t="s">
        <v>204</v>
      </c>
      <c r="C64" t="s">
        <v>203</v>
      </c>
      <c r="D64" t="s">
        <v>166</v>
      </c>
      <c r="E64">
        <v>10000</v>
      </c>
      <c r="F64" s="14">
        <v>1E-3</v>
      </c>
      <c r="G64" s="15">
        <v>0</v>
      </c>
      <c r="H64" s="27"/>
    </row>
    <row r="65" spans="1:9" ht="12.75" customHeight="1" x14ac:dyDescent="0.2">
      <c r="A65">
        <v>57</v>
      </c>
      <c r="B65" t="s">
        <v>137</v>
      </c>
      <c r="C65" t="s">
        <v>136</v>
      </c>
      <c r="D65" t="s">
        <v>20</v>
      </c>
      <c r="E65">
        <v>8000</v>
      </c>
      <c r="F65" s="14">
        <v>8.0000000000000004E-4</v>
      </c>
      <c r="G65" s="15">
        <v>0</v>
      </c>
      <c r="H65" s="27"/>
    </row>
    <row r="66" spans="1:9" ht="12.75" customHeight="1" x14ac:dyDescent="0.2">
      <c r="A66">
        <v>58</v>
      </c>
      <c r="B66" t="s">
        <v>206</v>
      </c>
      <c r="C66" t="s">
        <v>205</v>
      </c>
      <c r="D66" t="s">
        <v>168</v>
      </c>
      <c r="E66">
        <v>6650</v>
      </c>
      <c r="F66" s="14">
        <v>6.6500000000000001E-4</v>
      </c>
      <c r="G66" s="15">
        <v>0</v>
      </c>
      <c r="H66" s="27"/>
    </row>
    <row r="67" spans="1:9" ht="12.75" customHeight="1" x14ac:dyDescent="0.2">
      <c r="C67" s="18" t="s">
        <v>138</v>
      </c>
      <c r="D67" s="18"/>
      <c r="E67" s="18"/>
      <c r="F67" s="19">
        <f>SUM(F9:F66)</f>
        <v>22398.922726999997</v>
      </c>
      <c r="G67" s="20">
        <f>SUM(G9:G66)</f>
        <v>0.9890000000000001</v>
      </c>
      <c r="H67" s="28"/>
      <c r="I67" s="29"/>
    </row>
    <row r="68" spans="1:9" ht="12.75" customHeight="1" x14ac:dyDescent="0.2">
      <c r="F68" s="14"/>
      <c r="G68" s="15"/>
      <c r="H68" s="27"/>
    </row>
    <row r="69" spans="1:9" ht="12.75" customHeight="1" x14ac:dyDescent="0.2">
      <c r="C69" s="16" t="s">
        <v>139</v>
      </c>
      <c r="F69" s="14"/>
      <c r="G69" s="15"/>
      <c r="H69" s="27"/>
    </row>
    <row r="70" spans="1:9" ht="12.75" customHeight="1" x14ac:dyDescent="0.2">
      <c r="C70" s="16" t="s">
        <v>10</v>
      </c>
      <c r="F70" s="14"/>
      <c r="G70" s="15"/>
      <c r="H70" s="28"/>
      <c r="I70" s="29"/>
    </row>
    <row r="71" spans="1:9" ht="12.75" customHeight="1" x14ac:dyDescent="0.2">
      <c r="A71">
        <v>59</v>
      </c>
      <c r="B71" t="s">
        <v>141</v>
      </c>
      <c r="C71" t="s">
        <v>140</v>
      </c>
      <c r="D71" t="s">
        <v>72</v>
      </c>
      <c r="E71">
        <v>2310000</v>
      </c>
      <c r="F71" s="14">
        <v>18.48</v>
      </c>
      <c r="G71" s="15">
        <v>8.0000000000000004E-4</v>
      </c>
      <c r="H71" s="27"/>
    </row>
    <row r="72" spans="1:9" ht="12.75" customHeight="1" x14ac:dyDescent="0.2">
      <c r="C72" s="18" t="s">
        <v>138</v>
      </c>
      <c r="D72" s="18"/>
      <c r="E72" s="18"/>
      <c r="F72" s="19">
        <f>SUM(F71:F71)</f>
        <v>18.48</v>
      </c>
      <c r="G72" s="20">
        <f>SUM(G71:G71)</f>
        <v>8.0000000000000004E-4</v>
      </c>
      <c r="H72" s="27"/>
    </row>
    <row r="73" spans="1:9" ht="12.75" customHeight="1" x14ac:dyDescent="0.2">
      <c r="F73" s="14"/>
      <c r="G73" s="15"/>
    </row>
    <row r="74" spans="1:9" ht="12.75" customHeight="1" x14ac:dyDescent="0.2">
      <c r="C74" s="16" t="s">
        <v>143</v>
      </c>
      <c r="F74" s="14">
        <v>310.51682199999999</v>
      </c>
      <c r="G74" s="15">
        <v>1.37E-2</v>
      </c>
    </row>
    <row r="75" spans="1:9" ht="12.75" customHeight="1" x14ac:dyDescent="0.2">
      <c r="C75" s="18" t="s">
        <v>138</v>
      </c>
      <c r="D75" s="18"/>
      <c r="E75" s="18"/>
      <c r="F75" s="19">
        <f>SUM(F74:F74)</f>
        <v>310.51682199999999</v>
      </c>
      <c r="G75" s="20">
        <f>SUM(G74:G74)</f>
        <v>1.37E-2</v>
      </c>
    </row>
    <row r="76" spans="1:9" ht="12.75" customHeight="1" x14ac:dyDescent="0.2">
      <c r="F76" s="14"/>
      <c r="G76" s="15"/>
    </row>
    <row r="77" spans="1:9" ht="12.75" customHeight="1" x14ac:dyDescent="0.2">
      <c r="C77" s="16" t="s">
        <v>144</v>
      </c>
      <c r="F77" s="14"/>
      <c r="G77" s="15"/>
    </row>
    <row r="78" spans="1:9" ht="12.75" customHeight="1" x14ac:dyDescent="0.2">
      <c r="C78" s="16" t="s">
        <v>145</v>
      </c>
      <c r="F78" s="14">
        <v>-81.719271000000006</v>
      </c>
      <c r="G78" s="15">
        <v>-3.4999999999999996E-3</v>
      </c>
    </row>
    <row r="79" spans="1:9" ht="12.75" customHeight="1" x14ac:dyDescent="0.2">
      <c r="C79" s="18" t="s">
        <v>138</v>
      </c>
      <c r="D79" s="18"/>
      <c r="E79" s="18"/>
      <c r="F79" s="19">
        <f>SUM(F78:F78)</f>
        <v>-81.719271000000006</v>
      </c>
      <c r="G79" s="20">
        <f>SUM(G78:G78)</f>
        <v>-3.4999999999999996E-3</v>
      </c>
    </row>
    <row r="80" spans="1:9" ht="12.75" customHeight="1" x14ac:dyDescent="0.2">
      <c r="C80" s="21" t="s">
        <v>146</v>
      </c>
      <c r="D80" s="21"/>
      <c r="E80" s="21"/>
      <c r="F80" s="22">
        <f>SUM(F67,F72,F75,F79)</f>
        <v>22646.200277999997</v>
      </c>
      <c r="G80" s="23">
        <f>SUM(G67,G72,G75,G79)</f>
        <v>1</v>
      </c>
    </row>
    <row r="81" spans="3:5" ht="12.75" customHeight="1" x14ac:dyDescent="0.2"/>
    <row r="82" spans="3:5" x14ac:dyDescent="0.2">
      <c r="C82" s="49" t="s">
        <v>525</v>
      </c>
    </row>
    <row r="83" spans="3:5" ht="12.75" customHeight="1" x14ac:dyDescent="0.2">
      <c r="C83" s="16"/>
    </row>
    <row r="84" spans="3:5" ht="12.75" customHeight="1" x14ac:dyDescent="0.2">
      <c r="C84" s="16" t="s">
        <v>520</v>
      </c>
      <c r="D84" s="16">
        <v>239.52</v>
      </c>
      <c r="E84" s="45"/>
    </row>
    <row r="85" spans="3:5" ht="12.75" customHeight="1" x14ac:dyDescent="0.2">
      <c r="C85" s="16"/>
    </row>
    <row r="86" spans="3:5" ht="12.75" customHeight="1" x14ac:dyDescent="0.2">
      <c r="C86" s="16"/>
    </row>
    <row r="87" spans="3:5" ht="12.75" customHeight="1" x14ac:dyDescent="0.2"/>
    <row r="88" spans="3:5" ht="12.75" customHeight="1" x14ac:dyDescent="0.2"/>
    <row r="89" spans="3:5" ht="12.75" customHeight="1" x14ac:dyDescent="0.2"/>
    <row r="90" spans="3:5" ht="12.75" customHeight="1" x14ac:dyDescent="0.2"/>
    <row r="91" spans="3:5" ht="12.75" customHeight="1" x14ac:dyDescent="0.2"/>
    <row r="92" spans="3:5" ht="12.75" customHeight="1" x14ac:dyDescent="0.2"/>
    <row r="93" spans="3:5" ht="12.75" customHeight="1" x14ac:dyDescent="0.2"/>
    <row r="94" spans="3:5" ht="12.75" customHeight="1" x14ac:dyDescent="0.2"/>
    <row r="95" spans="3:5" ht="12.75" customHeight="1" x14ac:dyDescent="0.2"/>
    <row r="96" spans="3:5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</sheetData>
  <mergeCells count="1">
    <mergeCell ref="C1:G1"/>
  </mergeCells>
  <pageMargins left="0.7" right="0.7" top="0.75" bottom="0.75" header="0.3" footer="0.3"/>
  <pageSetup paperSize="9" scale="7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workbookViewId="0">
      <selection activeCell="D30" sqref="D30"/>
    </sheetView>
  </sheetViews>
  <sheetFormatPr defaultColWidth="9.140625" defaultRowHeight="12.75" x14ac:dyDescent="0.2"/>
  <cols>
    <col min="1" max="1" width="7.5703125" customWidth="1"/>
    <col min="2" max="2" width="15.140625" customWidth="1"/>
    <col min="3" max="3" width="80.85546875" customWidth="1"/>
    <col min="4" max="4" width="16" customWidth="1"/>
    <col min="5" max="5" width="20.14062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5.140625" style="33" customWidth="1"/>
  </cols>
  <sheetData>
    <row r="1" spans="1:12" ht="18.75" x14ac:dyDescent="0.2">
      <c r="A1" s="1"/>
      <c r="B1" s="1"/>
      <c r="C1" s="50" t="s">
        <v>490</v>
      </c>
      <c r="D1" s="50"/>
      <c r="E1" s="50"/>
      <c r="F1" s="50"/>
      <c r="G1" s="50"/>
    </row>
    <row r="2" spans="1:12" x14ac:dyDescent="0.2">
      <c r="A2" s="2" t="s">
        <v>1</v>
      </c>
      <c r="B2" s="2" t="s">
        <v>1</v>
      </c>
      <c r="C2" s="3" t="s">
        <v>2</v>
      </c>
      <c r="D2" s="4"/>
      <c r="E2" s="4"/>
      <c r="F2" s="5"/>
      <c r="G2" s="6"/>
    </row>
    <row r="3" spans="1:12" ht="15.75" customHeight="1" x14ac:dyDescent="0.2">
      <c r="A3" s="7"/>
      <c r="B3" s="7"/>
      <c r="C3" s="8"/>
      <c r="D3" s="2"/>
      <c r="E3" s="2"/>
      <c r="F3" s="5"/>
      <c r="G3" s="6"/>
    </row>
    <row r="4" spans="1:12" ht="15" x14ac:dyDescent="0.2">
      <c r="A4" s="9" t="s">
        <v>3</v>
      </c>
      <c r="B4" s="13" t="s">
        <v>8</v>
      </c>
      <c r="C4" s="10" t="s">
        <v>4</v>
      </c>
      <c r="D4" s="10" t="s">
        <v>5</v>
      </c>
      <c r="E4" s="10" t="s">
        <v>517</v>
      </c>
      <c r="F4" s="11" t="s">
        <v>6</v>
      </c>
      <c r="G4" s="12" t="s">
        <v>7</v>
      </c>
      <c r="H4" s="25"/>
      <c r="I4" s="26"/>
      <c r="L4" s="34"/>
    </row>
    <row r="5" spans="1:12" ht="12.75" customHeight="1" x14ac:dyDescent="0.2">
      <c r="F5" s="14"/>
      <c r="G5" s="15"/>
      <c r="H5" s="27"/>
    </row>
    <row r="6" spans="1:12" ht="12.75" customHeight="1" x14ac:dyDescent="0.2">
      <c r="F6" s="14"/>
      <c r="G6" s="15"/>
      <c r="H6" s="27"/>
    </row>
    <row r="7" spans="1:12" ht="12.75" customHeight="1" x14ac:dyDescent="0.2">
      <c r="C7" s="16" t="s">
        <v>142</v>
      </c>
      <c r="F7" s="14"/>
      <c r="G7" s="15"/>
      <c r="H7" s="27"/>
    </row>
    <row r="8" spans="1:12" ht="12.75" customHeight="1" x14ac:dyDescent="0.2">
      <c r="C8" s="16" t="s">
        <v>306</v>
      </c>
      <c r="F8" s="14"/>
      <c r="G8" s="15"/>
      <c r="H8" s="27"/>
    </row>
    <row r="9" spans="1:12" ht="12.75" customHeight="1" x14ac:dyDescent="0.2">
      <c r="A9">
        <v>1</v>
      </c>
      <c r="B9" t="s">
        <v>312</v>
      </c>
      <c r="C9" t="s">
        <v>311</v>
      </c>
      <c r="D9" t="s">
        <v>307</v>
      </c>
      <c r="E9">
        <v>300000000</v>
      </c>
      <c r="F9" s="14">
        <v>2996.0309999999999</v>
      </c>
      <c r="G9" s="15">
        <v>0.26269999999999999</v>
      </c>
      <c r="H9" s="27"/>
    </row>
    <row r="10" spans="1:12" ht="12.75" customHeight="1" x14ac:dyDescent="0.2">
      <c r="A10">
        <v>2</v>
      </c>
      <c r="B10" t="s">
        <v>489</v>
      </c>
      <c r="C10" t="s">
        <v>488</v>
      </c>
      <c r="D10" t="s">
        <v>317</v>
      </c>
      <c r="E10">
        <v>300000000</v>
      </c>
      <c r="F10" s="14">
        <v>2994.5880000000002</v>
      </c>
      <c r="G10" s="15">
        <v>0.2626</v>
      </c>
      <c r="H10" s="27"/>
      <c r="J10" s="17" t="s">
        <v>16</v>
      </c>
      <c r="K10" s="17" t="s">
        <v>17</v>
      </c>
    </row>
    <row r="11" spans="1:12" ht="12.75" customHeight="1" x14ac:dyDescent="0.2">
      <c r="A11">
        <v>3</v>
      </c>
      <c r="B11" t="s">
        <v>487</v>
      </c>
      <c r="C11" t="s">
        <v>356</v>
      </c>
      <c r="D11" t="s">
        <v>307</v>
      </c>
      <c r="E11">
        <v>250000000</v>
      </c>
      <c r="F11" s="14">
        <v>2496.3924999999999</v>
      </c>
      <c r="G11" s="15">
        <v>0.21890000000000001</v>
      </c>
      <c r="H11" s="27"/>
      <c r="J11" s="15" t="s">
        <v>307</v>
      </c>
      <c r="K11" s="15">
        <v>0.70040000000000002</v>
      </c>
    </row>
    <row r="12" spans="1:12" ht="12.75" customHeight="1" x14ac:dyDescent="0.2">
      <c r="A12">
        <v>4</v>
      </c>
      <c r="B12" t="s">
        <v>492</v>
      </c>
      <c r="C12" t="s">
        <v>491</v>
      </c>
      <c r="D12" t="s">
        <v>307</v>
      </c>
      <c r="E12">
        <v>250000000</v>
      </c>
      <c r="F12" s="14">
        <v>2495.4899999999998</v>
      </c>
      <c r="G12" s="15">
        <v>0.21879999999999999</v>
      </c>
      <c r="H12" s="27"/>
      <c r="J12" s="15" t="s">
        <v>317</v>
      </c>
      <c r="K12" s="15">
        <v>0.2626</v>
      </c>
    </row>
    <row r="13" spans="1:12" ht="12.75" customHeight="1" x14ac:dyDescent="0.2">
      <c r="C13" s="18" t="s">
        <v>138</v>
      </c>
      <c r="D13" s="18"/>
      <c r="E13" s="18"/>
      <c r="F13" s="19">
        <f>SUM(F9:F12)</f>
        <v>10982.5015</v>
      </c>
      <c r="G13" s="20">
        <f>SUM(G9:G12)</f>
        <v>0.96299999999999997</v>
      </c>
      <c r="H13" s="27"/>
      <c r="J13" s="15" t="s">
        <v>78</v>
      </c>
      <c r="K13" s="15">
        <v>3.7000000000000005E-2</v>
      </c>
    </row>
    <row r="14" spans="1:12" ht="12.75" customHeight="1" x14ac:dyDescent="0.2">
      <c r="F14" s="14"/>
      <c r="G14" s="15"/>
      <c r="H14" s="27"/>
      <c r="J14" s="15"/>
      <c r="K14" s="15"/>
    </row>
    <row r="15" spans="1:12" ht="12.75" customHeight="1" x14ac:dyDescent="0.2">
      <c r="C15" s="16" t="s">
        <v>143</v>
      </c>
      <c r="F15" s="14">
        <v>422.47586200000001</v>
      </c>
      <c r="G15" s="15">
        <v>3.7000000000000005E-2</v>
      </c>
      <c r="H15" s="27"/>
    </row>
    <row r="16" spans="1:12" ht="12.75" customHeight="1" x14ac:dyDescent="0.2">
      <c r="C16" s="18" t="s">
        <v>138</v>
      </c>
      <c r="D16" s="18"/>
      <c r="E16" s="18"/>
      <c r="F16" s="19">
        <f>SUM(F15:F15)</f>
        <v>422.47586200000001</v>
      </c>
      <c r="G16" s="20">
        <f>SUM(G15:G15)</f>
        <v>3.7000000000000005E-2</v>
      </c>
      <c r="H16" s="27"/>
    </row>
    <row r="17" spans="3:8" ht="12.75" customHeight="1" x14ac:dyDescent="0.2">
      <c r="F17" s="14"/>
      <c r="G17" s="15"/>
      <c r="H17" s="27"/>
    </row>
    <row r="18" spans="3:8" ht="12.75" customHeight="1" x14ac:dyDescent="0.2">
      <c r="C18" s="16" t="s">
        <v>144</v>
      </c>
      <c r="F18" s="14"/>
      <c r="G18" s="15"/>
      <c r="H18" s="27"/>
    </row>
    <row r="19" spans="3:8" ht="12.75" customHeight="1" x14ac:dyDescent="0.2">
      <c r="C19" s="16" t="s">
        <v>145</v>
      </c>
      <c r="F19" s="14">
        <v>-2.1060479999999999</v>
      </c>
      <c r="G19" s="15">
        <v>0</v>
      </c>
      <c r="H19" s="27"/>
    </row>
    <row r="20" spans="3:8" ht="12.75" customHeight="1" x14ac:dyDescent="0.2">
      <c r="C20" s="18" t="s">
        <v>138</v>
      </c>
      <c r="D20" s="18"/>
      <c r="E20" s="18"/>
      <c r="F20" s="19">
        <f>SUM(F19:F19)</f>
        <v>-2.1060479999999999</v>
      </c>
      <c r="G20" s="20">
        <f>SUM(G19:G19)</f>
        <v>0</v>
      </c>
      <c r="H20" s="27"/>
    </row>
    <row r="21" spans="3:8" ht="12.75" customHeight="1" x14ac:dyDescent="0.2">
      <c r="C21" s="21" t="s">
        <v>146</v>
      </c>
      <c r="D21" s="21"/>
      <c r="E21" s="21"/>
      <c r="F21" s="22">
        <f>SUM(F13,F16,F20)</f>
        <v>11402.871314</v>
      </c>
      <c r="G21" s="23">
        <f>SUM(G13,G16,G20)</f>
        <v>1</v>
      </c>
      <c r="H21" s="27"/>
    </row>
    <row r="22" spans="3:8" ht="12.75" customHeight="1" x14ac:dyDescent="0.2">
      <c r="H22" s="27"/>
    </row>
    <row r="23" spans="3:8" ht="12.75" customHeight="1" x14ac:dyDescent="0.2">
      <c r="C23" s="32" t="s">
        <v>519</v>
      </c>
      <c r="H23" s="27"/>
    </row>
    <row r="24" spans="3:8" ht="12.75" customHeight="1" x14ac:dyDescent="0.2">
      <c r="C24" s="32" t="s">
        <v>518</v>
      </c>
      <c r="H24" s="27"/>
    </row>
    <row r="25" spans="3:8" ht="12.75" customHeight="1" x14ac:dyDescent="0.2">
      <c r="C25" s="16"/>
      <c r="H25" s="27"/>
    </row>
    <row r="26" spans="3:8" ht="12.75" customHeight="1" x14ac:dyDescent="0.2">
      <c r="C26" s="42" t="s">
        <v>520</v>
      </c>
      <c r="D26" s="43">
        <v>112.9</v>
      </c>
      <c r="H26" s="27"/>
    </row>
    <row r="27" spans="3:8" ht="12.75" customHeight="1" x14ac:dyDescent="0.2">
      <c r="C27" s="42" t="s">
        <v>521</v>
      </c>
      <c r="D27" s="46">
        <v>6.7</v>
      </c>
      <c r="H27" s="27"/>
    </row>
    <row r="28" spans="3:8" ht="12.75" customHeight="1" x14ac:dyDescent="0.2">
      <c r="C28" s="42" t="s">
        <v>522</v>
      </c>
      <c r="D28" s="46">
        <v>1.83E-2</v>
      </c>
      <c r="H28" s="27"/>
    </row>
    <row r="29" spans="3:8" ht="12.75" customHeight="1" x14ac:dyDescent="0.2">
      <c r="C29" s="44" t="s">
        <v>523</v>
      </c>
      <c r="D29" s="47">
        <v>9.3700000000000006E-2</v>
      </c>
      <c r="H29" s="27"/>
    </row>
    <row r="30" spans="3:8" ht="12.75" customHeight="1" x14ac:dyDescent="0.2">
      <c r="H30" s="27"/>
    </row>
    <row r="31" spans="3:8" ht="12.75" customHeight="1" x14ac:dyDescent="0.2">
      <c r="H31" s="27"/>
    </row>
    <row r="32" spans="3:8" ht="12.75" customHeight="1" x14ac:dyDescent="0.2">
      <c r="H32" s="27"/>
    </row>
    <row r="33" spans="8:8" ht="12.75" customHeight="1" x14ac:dyDescent="0.2">
      <c r="H33" s="27"/>
    </row>
    <row r="34" spans="8:8" ht="12.75" customHeight="1" x14ac:dyDescent="0.2">
      <c r="H34" s="27"/>
    </row>
    <row r="35" spans="8:8" ht="12.75" customHeight="1" x14ac:dyDescent="0.2">
      <c r="H35" s="27"/>
    </row>
    <row r="36" spans="8:8" ht="12.75" customHeight="1" x14ac:dyDescent="0.2">
      <c r="H36" s="27"/>
    </row>
    <row r="37" spans="8:8" ht="12.75" customHeight="1" x14ac:dyDescent="0.2">
      <c r="H37" s="27"/>
    </row>
    <row r="38" spans="8:8" ht="12.75" customHeight="1" x14ac:dyDescent="0.2">
      <c r="H38" s="27"/>
    </row>
    <row r="39" spans="8:8" ht="12.75" customHeight="1" x14ac:dyDescent="0.2">
      <c r="H39" s="27"/>
    </row>
    <row r="40" spans="8:8" ht="12.75" customHeight="1" x14ac:dyDescent="0.2">
      <c r="H40" s="27"/>
    </row>
    <row r="41" spans="8:8" ht="12.75" customHeight="1" x14ac:dyDescent="0.2">
      <c r="H41" s="27"/>
    </row>
    <row r="42" spans="8:8" ht="12.75" customHeight="1" x14ac:dyDescent="0.2">
      <c r="H42" s="27"/>
    </row>
    <row r="43" spans="8:8" ht="12.75" customHeight="1" x14ac:dyDescent="0.2">
      <c r="H43" s="27"/>
    </row>
    <row r="44" spans="8:8" ht="12.75" customHeight="1" x14ac:dyDescent="0.2">
      <c r="H44" s="27"/>
    </row>
    <row r="45" spans="8:8" ht="12.75" customHeight="1" x14ac:dyDescent="0.2">
      <c r="H45" s="27"/>
    </row>
    <row r="46" spans="8:8" ht="12.75" customHeight="1" x14ac:dyDescent="0.2">
      <c r="H46" s="27"/>
    </row>
    <row r="47" spans="8:8" ht="12.75" customHeight="1" x14ac:dyDescent="0.2">
      <c r="H47" s="27"/>
    </row>
    <row r="48" spans="8:8" ht="12.75" customHeight="1" x14ac:dyDescent="0.2">
      <c r="H48" s="27"/>
    </row>
    <row r="49" spans="8:9" ht="12.75" customHeight="1" x14ac:dyDescent="0.2">
      <c r="H49" s="27"/>
    </row>
    <row r="50" spans="8:9" ht="12.75" customHeight="1" x14ac:dyDescent="0.2">
      <c r="H50" s="27"/>
    </row>
    <row r="51" spans="8:9" x14ac:dyDescent="0.2">
      <c r="H51" s="27"/>
    </row>
    <row r="52" spans="8:9" x14ac:dyDescent="0.2">
      <c r="H52" s="27"/>
    </row>
    <row r="53" spans="8:9" x14ac:dyDescent="0.2">
      <c r="H53" s="27"/>
    </row>
    <row r="54" spans="8:9" x14ac:dyDescent="0.2">
      <c r="H54" s="27"/>
    </row>
    <row r="55" spans="8:9" x14ac:dyDescent="0.2">
      <c r="H55" s="27"/>
    </row>
    <row r="56" spans="8:9" x14ac:dyDescent="0.2">
      <c r="H56" s="27"/>
    </row>
    <row r="57" spans="8:9" x14ac:dyDescent="0.2">
      <c r="H57" s="27"/>
    </row>
    <row r="58" spans="8:9" x14ac:dyDescent="0.2">
      <c r="H58" s="27"/>
    </row>
    <row r="59" spans="8:9" x14ac:dyDescent="0.2">
      <c r="H59" s="27"/>
    </row>
    <row r="60" spans="8:9" x14ac:dyDescent="0.2">
      <c r="H60" s="27"/>
    </row>
    <row r="61" spans="8:9" x14ac:dyDescent="0.2">
      <c r="H61" s="27"/>
    </row>
    <row r="62" spans="8:9" x14ac:dyDescent="0.2">
      <c r="H62" s="28"/>
      <c r="I62" s="29"/>
    </row>
    <row r="63" spans="8:9" x14ac:dyDescent="0.2">
      <c r="H63" s="27"/>
    </row>
    <row r="64" spans="8:9" x14ac:dyDescent="0.2">
      <c r="H64" s="27"/>
    </row>
    <row r="65" spans="8:9" x14ac:dyDescent="0.2">
      <c r="H65" s="27"/>
    </row>
    <row r="66" spans="8:9" x14ac:dyDescent="0.2">
      <c r="H66" s="27"/>
    </row>
    <row r="67" spans="8:9" x14ac:dyDescent="0.2">
      <c r="H67" s="28"/>
      <c r="I67" s="29"/>
    </row>
    <row r="68" spans="8:9" x14ac:dyDescent="0.2">
      <c r="H68" s="27"/>
    </row>
    <row r="69" spans="8:9" x14ac:dyDescent="0.2">
      <c r="H69" s="27"/>
    </row>
    <row r="70" spans="8:9" x14ac:dyDescent="0.2">
      <c r="H70" s="28"/>
      <c r="I70" s="29"/>
    </row>
    <row r="71" spans="8:9" x14ac:dyDescent="0.2">
      <c r="H71" s="27"/>
    </row>
    <row r="72" spans="8:9" x14ac:dyDescent="0.2">
      <c r="H72" s="27"/>
    </row>
    <row r="73" spans="8:9" x14ac:dyDescent="0.2">
      <c r="H73" s="27"/>
    </row>
    <row r="74" spans="8:9" x14ac:dyDescent="0.2">
      <c r="H74" s="28"/>
      <c r="I74" s="29"/>
    </row>
    <row r="75" spans="8:9" x14ac:dyDescent="0.2">
      <c r="H75" s="30"/>
      <c r="I75" s="31"/>
    </row>
  </sheetData>
  <mergeCells count="1">
    <mergeCell ref="C1:G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opLeftCell="C1" workbookViewId="0">
      <selection activeCell="D40" sqref="D40"/>
    </sheetView>
  </sheetViews>
  <sheetFormatPr defaultColWidth="9.140625" defaultRowHeight="12.75" x14ac:dyDescent="0.2"/>
  <cols>
    <col min="1" max="1" width="7.5703125" customWidth="1"/>
    <col min="2" max="2" width="14.85546875" customWidth="1"/>
    <col min="3" max="3" width="80.85546875" customWidth="1"/>
    <col min="4" max="4" width="16" customWidth="1"/>
    <col min="5" max="5" width="20.14062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4.85546875" style="33" customWidth="1"/>
  </cols>
  <sheetData>
    <row r="1" spans="1:12" ht="18.75" x14ac:dyDescent="0.2">
      <c r="A1" s="1"/>
      <c r="B1" s="1"/>
      <c r="C1" s="50" t="s">
        <v>513</v>
      </c>
      <c r="D1" s="50"/>
      <c r="E1" s="50"/>
      <c r="F1" s="50"/>
      <c r="G1" s="50"/>
    </row>
    <row r="2" spans="1:12" x14ac:dyDescent="0.2">
      <c r="A2" s="2" t="s">
        <v>1</v>
      </c>
      <c r="B2" s="2" t="s">
        <v>1</v>
      </c>
      <c r="C2" s="3" t="s">
        <v>2</v>
      </c>
      <c r="D2" s="4"/>
      <c r="E2" s="4"/>
      <c r="F2" s="5"/>
      <c r="G2" s="6"/>
    </row>
    <row r="3" spans="1:12" ht="15.75" customHeight="1" x14ac:dyDescent="0.2">
      <c r="A3" s="7"/>
      <c r="B3" s="7"/>
      <c r="C3" s="8"/>
      <c r="D3" s="2"/>
      <c r="E3" s="2"/>
      <c r="F3" s="5"/>
      <c r="G3" s="6"/>
    </row>
    <row r="4" spans="1:12" ht="15" x14ac:dyDescent="0.2">
      <c r="A4" s="9" t="s">
        <v>3</v>
      </c>
      <c r="B4" s="13" t="s">
        <v>8</v>
      </c>
      <c r="C4" s="10" t="s">
        <v>4</v>
      </c>
      <c r="D4" s="10" t="s">
        <v>5</v>
      </c>
      <c r="E4" s="10" t="s">
        <v>517</v>
      </c>
      <c r="F4" s="11" t="s">
        <v>6</v>
      </c>
      <c r="G4" s="12" t="s">
        <v>7</v>
      </c>
      <c r="H4" s="25"/>
      <c r="I4" s="26"/>
      <c r="L4" s="34"/>
    </row>
    <row r="5" spans="1:12" ht="12.75" customHeight="1" x14ac:dyDescent="0.2">
      <c r="F5" s="14"/>
      <c r="G5" s="15"/>
      <c r="H5" s="27"/>
    </row>
    <row r="6" spans="1:12" ht="12.75" customHeight="1" x14ac:dyDescent="0.2">
      <c r="F6" s="14"/>
      <c r="G6" s="15"/>
      <c r="H6" s="27"/>
    </row>
    <row r="7" spans="1:12" ht="12.75" customHeight="1" x14ac:dyDescent="0.2">
      <c r="C7" s="16" t="s">
        <v>142</v>
      </c>
      <c r="F7" s="14"/>
      <c r="G7" s="15"/>
      <c r="H7" s="27"/>
    </row>
    <row r="8" spans="1:12" ht="12.75" customHeight="1" x14ac:dyDescent="0.2">
      <c r="C8" s="16" t="s">
        <v>328</v>
      </c>
      <c r="F8" s="14"/>
      <c r="G8" s="15"/>
      <c r="H8" s="27"/>
    </row>
    <row r="9" spans="1:12" ht="12.75" customHeight="1" x14ac:dyDescent="0.2">
      <c r="A9">
        <v>1</v>
      </c>
      <c r="B9" t="s">
        <v>365</v>
      </c>
      <c r="C9" t="s">
        <v>364</v>
      </c>
      <c r="D9" t="s">
        <v>307</v>
      </c>
      <c r="E9">
        <v>43000000</v>
      </c>
      <c r="F9" s="14">
        <v>404.2946</v>
      </c>
      <c r="G9" s="15">
        <v>0.12330000000000001</v>
      </c>
      <c r="H9" s="27"/>
    </row>
    <row r="10" spans="1:12" ht="12.75" customHeight="1" x14ac:dyDescent="0.2">
      <c r="A10">
        <v>2</v>
      </c>
      <c r="B10" t="s">
        <v>345</v>
      </c>
      <c r="C10" t="s">
        <v>344</v>
      </c>
      <c r="D10" t="s">
        <v>307</v>
      </c>
      <c r="E10">
        <v>40000000</v>
      </c>
      <c r="F10" s="14">
        <v>392.05239999999998</v>
      </c>
      <c r="G10" s="15">
        <v>0.1195</v>
      </c>
      <c r="H10" s="27"/>
      <c r="J10" s="17" t="s">
        <v>16</v>
      </c>
      <c r="K10" s="17" t="s">
        <v>17</v>
      </c>
    </row>
    <row r="11" spans="1:12" ht="12.75" customHeight="1" x14ac:dyDescent="0.2">
      <c r="A11">
        <v>3</v>
      </c>
      <c r="B11" t="s">
        <v>363</v>
      </c>
      <c r="C11" t="s">
        <v>338</v>
      </c>
      <c r="D11" t="s">
        <v>307</v>
      </c>
      <c r="E11">
        <v>40000000</v>
      </c>
      <c r="F11" s="14">
        <v>390.54039999999998</v>
      </c>
      <c r="G11" s="15">
        <v>0.1191</v>
      </c>
      <c r="H11" s="27"/>
      <c r="J11" s="15" t="s">
        <v>307</v>
      </c>
      <c r="K11" s="15">
        <v>0.3619</v>
      </c>
    </row>
    <row r="12" spans="1:12" ht="12.75" customHeight="1" x14ac:dyDescent="0.2">
      <c r="A12">
        <v>4</v>
      </c>
      <c r="B12" t="s">
        <v>367</v>
      </c>
      <c r="C12" t="s">
        <v>366</v>
      </c>
      <c r="D12" t="s">
        <v>361</v>
      </c>
      <c r="E12">
        <v>36000000</v>
      </c>
      <c r="F12" s="14">
        <v>332.21771999999999</v>
      </c>
      <c r="G12" s="15">
        <v>0.1013</v>
      </c>
      <c r="H12" s="27"/>
      <c r="J12" s="15" t="s">
        <v>215</v>
      </c>
      <c r="K12" s="15">
        <v>0.1439</v>
      </c>
    </row>
    <row r="13" spans="1:12" ht="12.75" customHeight="1" x14ac:dyDescent="0.2">
      <c r="C13" s="18" t="s">
        <v>138</v>
      </c>
      <c r="D13" s="18"/>
      <c r="E13" s="18"/>
      <c r="F13" s="19">
        <f>SUM(F9:F12)</f>
        <v>1519.1051200000002</v>
      </c>
      <c r="G13" s="20">
        <f>SUM(G9:G12)</f>
        <v>0.4632</v>
      </c>
      <c r="H13" s="27"/>
      <c r="J13" s="15" t="s">
        <v>228</v>
      </c>
      <c r="K13" s="15">
        <v>0.14360000000000001</v>
      </c>
    </row>
    <row r="14" spans="1:12" ht="12.75" customHeight="1" x14ac:dyDescent="0.2">
      <c r="F14" s="14"/>
      <c r="G14" s="15"/>
      <c r="H14" s="27"/>
      <c r="J14" s="15" t="s">
        <v>270</v>
      </c>
      <c r="K14" s="15">
        <v>0.1231</v>
      </c>
    </row>
    <row r="15" spans="1:12" ht="12.75" customHeight="1" x14ac:dyDescent="0.2">
      <c r="F15" s="14"/>
      <c r="G15" s="15"/>
      <c r="H15" s="27"/>
      <c r="J15" s="15" t="s">
        <v>360</v>
      </c>
      <c r="K15" s="15">
        <v>0.1069</v>
      </c>
    </row>
    <row r="16" spans="1:12" ht="12.75" customHeight="1" x14ac:dyDescent="0.2">
      <c r="C16" s="16" t="s">
        <v>251</v>
      </c>
      <c r="F16" s="14"/>
      <c r="G16" s="15"/>
      <c r="H16" s="27"/>
      <c r="J16" s="15" t="s">
        <v>361</v>
      </c>
      <c r="K16" s="15">
        <v>0.1013</v>
      </c>
    </row>
    <row r="17" spans="1:11" ht="12.75" customHeight="1" x14ac:dyDescent="0.2">
      <c r="C17" s="16" t="s">
        <v>10</v>
      </c>
      <c r="F17" s="14"/>
      <c r="G17" s="15"/>
      <c r="H17" s="27"/>
      <c r="J17" s="15" t="s">
        <v>78</v>
      </c>
      <c r="K17" s="15">
        <v>1.9299999999999998E-2</v>
      </c>
    </row>
    <row r="18" spans="1:11" ht="12.75" customHeight="1" x14ac:dyDescent="0.2">
      <c r="A18">
        <v>5</v>
      </c>
      <c r="B18" t="s">
        <v>268</v>
      </c>
      <c r="C18" t="s">
        <v>267</v>
      </c>
      <c r="D18" t="s">
        <v>228</v>
      </c>
      <c r="E18">
        <v>47000000</v>
      </c>
      <c r="F18" s="14">
        <v>471.02460000000002</v>
      </c>
      <c r="G18" s="15">
        <v>0.14360000000000001</v>
      </c>
      <c r="H18" s="27"/>
      <c r="J18" s="15"/>
      <c r="K18" s="15"/>
    </row>
    <row r="19" spans="1:11" ht="12.75" customHeight="1" x14ac:dyDescent="0.2">
      <c r="A19">
        <v>6</v>
      </c>
      <c r="B19" t="s">
        <v>300</v>
      </c>
      <c r="C19" t="s">
        <v>258</v>
      </c>
      <c r="D19" t="s">
        <v>215</v>
      </c>
      <c r="E19">
        <v>40000000</v>
      </c>
      <c r="F19" s="14">
        <v>420.2808</v>
      </c>
      <c r="G19" s="15">
        <v>0.12820000000000001</v>
      </c>
      <c r="H19" s="27"/>
    </row>
    <row r="20" spans="1:11" ht="12.75" customHeight="1" x14ac:dyDescent="0.2">
      <c r="A20">
        <v>7</v>
      </c>
      <c r="B20" t="s">
        <v>303</v>
      </c>
      <c r="C20" t="s">
        <v>283</v>
      </c>
      <c r="D20" t="s">
        <v>270</v>
      </c>
      <c r="E20">
        <v>40000000</v>
      </c>
      <c r="F20" s="14">
        <v>403.82639999999998</v>
      </c>
      <c r="G20" s="15">
        <v>0.1231</v>
      </c>
      <c r="H20" s="27"/>
    </row>
    <row r="21" spans="1:11" ht="12.75" customHeight="1" x14ac:dyDescent="0.2">
      <c r="A21">
        <v>8</v>
      </c>
      <c r="B21" t="s">
        <v>378</v>
      </c>
      <c r="C21" t="s">
        <v>377</v>
      </c>
      <c r="D21" t="s">
        <v>360</v>
      </c>
      <c r="E21">
        <v>35000000</v>
      </c>
      <c r="F21" s="14">
        <v>350.50959999999998</v>
      </c>
      <c r="G21" s="15">
        <v>0.1069</v>
      </c>
      <c r="H21" s="27"/>
    </row>
    <row r="22" spans="1:11" ht="12.75" customHeight="1" x14ac:dyDescent="0.2">
      <c r="A22">
        <v>9</v>
      </c>
      <c r="B22" t="s">
        <v>299</v>
      </c>
      <c r="C22" t="s">
        <v>298</v>
      </c>
      <c r="D22" t="s">
        <v>215</v>
      </c>
      <c r="E22">
        <v>5000000</v>
      </c>
      <c r="F22" s="14">
        <v>51.519500000000001</v>
      </c>
      <c r="G22" s="15">
        <v>1.5700000000000002E-2</v>
      </c>
      <c r="H22" s="27"/>
    </row>
    <row r="23" spans="1:11" ht="12.75" customHeight="1" x14ac:dyDescent="0.2">
      <c r="C23" s="18" t="s">
        <v>138</v>
      </c>
      <c r="D23" s="18"/>
      <c r="E23" s="18"/>
      <c r="F23" s="19">
        <f>SUM(F18:F22)</f>
        <v>1697.1609000000001</v>
      </c>
      <c r="G23" s="20">
        <f>SUM(G18:G22)</f>
        <v>0.51750000000000007</v>
      </c>
      <c r="H23" s="27"/>
    </row>
    <row r="24" spans="1:11" ht="12.75" customHeight="1" x14ac:dyDescent="0.2">
      <c r="F24" s="14"/>
      <c r="G24" s="15"/>
      <c r="H24" s="27"/>
    </row>
    <row r="25" spans="1:11" ht="12.75" customHeight="1" x14ac:dyDescent="0.2">
      <c r="C25" s="16" t="s">
        <v>143</v>
      </c>
      <c r="F25" s="14">
        <v>5.409567</v>
      </c>
      <c r="G25" s="15">
        <v>1.6000000000000001E-3</v>
      </c>
      <c r="H25" s="27"/>
    </row>
    <row r="26" spans="1:11" ht="12.75" customHeight="1" x14ac:dyDescent="0.2">
      <c r="C26" s="18" t="s">
        <v>138</v>
      </c>
      <c r="D26" s="18"/>
      <c r="E26" s="18"/>
      <c r="F26" s="19">
        <f>SUM(F25:F25)</f>
        <v>5.409567</v>
      </c>
      <c r="G26" s="20">
        <f>SUM(G25:G25)</f>
        <v>1.6000000000000001E-3</v>
      </c>
      <c r="H26" s="27"/>
    </row>
    <row r="27" spans="1:11" ht="12.75" customHeight="1" x14ac:dyDescent="0.2">
      <c r="F27" s="14"/>
      <c r="G27" s="15"/>
      <c r="H27" s="27"/>
    </row>
    <row r="28" spans="1:11" ht="12.75" customHeight="1" x14ac:dyDescent="0.2">
      <c r="C28" s="16" t="s">
        <v>144</v>
      </c>
      <c r="F28" s="14"/>
      <c r="G28" s="15"/>
      <c r="H28" s="27"/>
    </row>
    <row r="29" spans="1:11" ht="12.75" customHeight="1" x14ac:dyDescent="0.2">
      <c r="C29" s="16" t="s">
        <v>145</v>
      </c>
      <c r="F29" s="14">
        <v>57.877288999999998</v>
      </c>
      <c r="G29" s="15">
        <v>1.77E-2</v>
      </c>
      <c r="H29" s="27"/>
    </row>
    <row r="30" spans="1:11" ht="12.75" customHeight="1" x14ac:dyDescent="0.2">
      <c r="C30" s="18" t="s">
        <v>138</v>
      </c>
      <c r="D30" s="18"/>
      <c r="E30" s="18"/>
      <c r="F30" s="19">
        <f>SUM(F29:F29)</f>
        <v>57.877288999999998</v>
      </c>
      <c r="G30" s="20">
        <f>SUM(G29:G29)</f>
        <v>1.77E-2</v>
      </c>
      <c r="H30" s="27"/>
    </row>
    <row r="31" spans="1:11" ht="12.75" customHeight="1" x14ac:dyDescent="0.2">
      <c r="C31" s="21" t="s">
        <v>146</v>
      </c>
      <c r="D31" s="21"/>
      <c r="E31" s="21"/>
      <c r="F31" s="22">
        <f>SUM(F13,F23,F26,F30)</f>
        <v>3279.5528760000002</v>
      </c>
      <c r="G31" s="23">
        <f>SUM(G13,G23,G26,G30)</f>
        <v>1.0000000000000002</v>
      </c>
      <c r="H31" s="27"/>
    </row>
    <row r="32" spans="1:11" ht="12.75" customHeight="1" x14ac:dyDescent="0.2">
      <c r="H32" s="27"/>
    </row>
    <row r="33" spans="3:8" ht="12.75" customHeight="1" x14ac:dyDescent="0.2">
      <c r="C33" s="32" t="s">
        <v>519</v>
      </c>
      <c r="H33" s="27"/>
    </row>
    <row r="34" spans="3:8" ht="12.75" customHeight="1" x14ac:dyDescent="0.2">
      <c r="C34" s="32" t="s">
        <v>518</v>
      </c>
      <c r="H34" s="27"/>
    </row>
    <row r="35" spans="3:8" ht="12.75" customHeight="1" x14ac:dyDescent="0.2">
      <c r="C35" s="16"/>
      <c r="H35" s="27"/>
    </row>
    <row r="36" spans="3:8" ht="12.75" customHeight="1" x14ac:dyDescent="0.2">
      <c r="C36" s="42" t="s">
        <v>520</v>
      </c>
      <c r="D36" s="43">
        <v>24.67</v>
      </c>
      <c r="H36" s="27"/>
    </row>
    <row r="37" spans="3:8" ht="12.75" customHeight="1" x14ac:dyDescent="0.2">
      <c r="C37" s="42" t="s">
        <v>521</v>
      </c>
      <c r="D37" s="46">
        <v>897.26</v>
      </c>
      <c r="H37" s="27"/>
    </row>
    <row r="38" spans="3:8" ht="12.75" customHeight="1" x14ac:dyDescent="0.2">
      <c r="C38" s="42" t="s">
        <v>522</v>
      </c>
      <c r="D38" s="46">
        <v>1.8682000000000001</v>
      </c>
      <c r="H38" s="27"/>
    </row>
    <row r="39" spans="3:8" ht="12.75" customHeight="1" x14ac:dyDescent="0.2">
      <c r="C39" s="44" t="s">
        <v>523</v>
      </c>
      <c r="D39" s="47">
        <v>0.1077</v>
      </c>
      <c r="H39" s="27"/>
    </row>
    <row r="40" spans="3:8" ht="12.75" customHeight="1" x14ac:dyDescent="0.2">
      <c r="H40" s="27"/>
    </row>
    <row r="41" spans="3:8" ht="12.75" customHeight="1" x14ac:dyDescent="0.2">
      <c r="H41" s="27"/>
    </row>
    <row r="42" spans="3:8" ht="12.75" customHeight="1" x14ac:dyDescent="0.2">
      <c r="H42" s="27"/>
    </row>
    <row r="43" spans="3:8" ht="12.75" customHeight="1" x14ac:dyDescent="0.2">
      <c r="H43" s="27"/>
    </row>
    <row r="44" spans="3:8" ht="12.75" customHeight="1" x14ac:dyDescent="0.2">
      <c r="H44" s="27"/>
    </row>
    <row r="45" spans="3:8" ht="12.75" customHeight="1" x14ac:dyDescent="0.2">
      <c r="H45" s="27"/>
    </row>
    <row r="46" spans="3:8" ht="12.75" customHeight="1" x14ac:dyDescent="0.2">
      <c r="H46" s="27"/>
    </row>
    <row r="47" spans="3:8" ht="12.75" customHeight="1" x14ac:dyDescent="0.2">
      <c r="H47" s="27"/>
    </row>
    <row r="48" spans="3:8" ht="12.75" customHeight="1" x14ac:dyDescent="0.2">
      <c r="H48" s="27"/>
    </row>
    <row r="49" spans="8:9" ht="12.75" customHeight="1" x14ac:dyDescent="0.2">
      <c r="H49" s="27"/>
    </row>
    <row r="50" spans="8:9" ht="12.75" customHeight="1" x14ac:dyDescent="0.2">
      <c r="H50" s="27"/>
    </row>
    <row r="51" spans="8:9" ht="12.75" customHeight="1" x14ac:dyDescent="0.2">
      <c r="H51" s="27"/>
    </row>
    <row r="52" spans="8:9" ht="12.75" customHeight="1" x14ac:dyDescent="0.2">
      <c r="H52" s="27"/>
    </row>
    <row r="53" spans="8:9" ht="12.75" customHeight="1" x14ac:dyDescent="0.2">
      <c r="H53" s="27"/>
    </row>
    <row r="54" spans="8:9" ht="12.75" customHeight="1" x14ac:dyDescent="0.2">
      <c r="H54" s="27"/>
    </row>
    <row r="55" spans="8:9" ht="12.75" customHeight="1" x14ac:dyDescent="0.2">
      <c r="H55" s="27"/>
    </row>
    <row r="56" spans="8:9" ht="12.75" customHeight="1" x14ac:dyDescent="0.2">
      <c r="H56" s="27"/>
    </row>
    <row r="57" spans="8:9" ht="12.75" customHeight="1" x14ac:dyDescent="0.2">
      <c r="H57" s="27"/>
    </row>
    <row r="58" spans="8:9" ht="12.75" customHeight="1" x14ac:dyDescent="0.2">
      <c r="H58" s="27"/>
    </row>
    <row r="59" spans="8:9" ht="12.75" customHeight="1" x14ac:dyDescent="0.2">
      <c r="H59" s="27"/>
    </row>
    <row r="60" spans="8:9" ht="12.75" customHeight="1" x14ac:dyDescent="0.2">
      <c r="H60" s="27"/>
    </row>
    <row r="61" spans="8:9" ht="12.75" customHeight="1" x14ac:dyDescent="0.2">
      <c r="H61" s="27"/>
    </row>
    <row r="62" spans="8:9" ht="12.75" customHeight="1" x14ac:dyDescent="0.2">
      <c r="H62" s="28"/>
      <c r="I62" s="29"/>
    </row>
    <row r="63" spans="8:9" ht="12.75" customHeight="1" x14ac:dyDescent="0.2">
      <c r="H63" s="27"/>
    </row>
    <row r="64" spans="8:9" x14ac:dyDescent="0.2">
      <c r="H64" s="27"/>
    </row>
    <row r="65" spans="8:9" x14ac:dyDescent="0.2">
      <c r="H65" s="27"/>
    </row>
    <row r="66" spans="8:9" x14ac:dyDescent="0.2">
      <c r="H66" s="27"/>
    </row>
    <row r="67" spans="8:9" x14ac:dyDescent="0.2">
      <c r="H67" s="28"/>
      <c r="I67" s="29"/>
    </row>
    <row r="68" spans="8:9" x14ac:dyDescent="0.2">
      <c r="H68" s="27"/>
    </row>
    <row r="69" spans="8:9" x14ac:dyDescent="0.2">
      <c r="H69" s="27"/>
    </row>
    <row r="70" spans="8:9" x14ac:dyDescent="0.2">
      <c r="H70" s="28"/>
      <c r="I70" s="29"/>
    </row>
    <row r="71" spans="8:9" x14ac:dyDescent="0.2">
      <c r="H71" s="27"/>
    </row>
    <row r="72" spans="8:9" x14ac:dyDescent="0.2">
      <c r="H72" s="27"/>
    </row>
    <row r="73" spans="8:9" x14ac:dyDescent="0.2">
      <c r="H73" s="27"/>
    </row>
    <row r="74" spans="8:9" x14ac:dyDescent="0.2">
      <c r="H74" s="28"/>
      <c r="I74" s="29"/>
    </row>
    <row r="75" spans="8:9" x14ac:dyDescent="0.2">
      <c r="H75" s="30"/>
      <c r="I75" s="31"/>
    </row>
  </sheetData>
  <mergeCells count="1">
    <mergeCell ref="C1:G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topLeftCell="A31" zoomScale="85" zoomScaleNormal="85" workbookViewId="0">
      <selection activeCell="A26" sqref="A26:XFD26"/>
    </sheetView>
  </sheetViews>
  <sheetFormatPr defaultColWidth="9.140625" defaultRowHeight="12.75" x14ac:dyDescent="0.2"/>
  <cols>
    <col min="1" max="1" width="7.5703125" customWidth="1"/>
    <col min="2" max="2" width="14.85546875" customWidth="1"/>
    <col min="3" max="3" width="80.85546875" customWidth="1"/>
    <col min="4" max="4" width="33.7109375" customWidth="1"/>
    <col min="5" max="5" width="20.14062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33.7109375" customWidth="1"/>
    <col min="11" max="11" width="8.85546875" customWidth="1"/>
    <col min="12" max="12" width="14.85546875" style="33" customWidth="1"/>
  </cols>
  <sheetData>
    <row r="1" spans="1:12" ht="18.75" x14ac:dyDescent="0.2">
      <c r="A1" s="1"/>
      <c r="B1" s="1"/>
      <c r="C1" s="50" t="s">
        <v>401</v>
      </c>
      <c r="D1" s="50"/>
      <c r="E1" s="50"/>
      <c r="F1" s="50"/>
      <c r="G1" s="50"/>
    </row>
    <row r="2" spans="1:12" x14ac:dyDescent="0.2">
      <c r="A2" s="2" t="s">
        <v>1</v>
      </c>
      <c r="B2" s="2" t="s">
        <v>1</v>
      </c>
      <c r="C2" s="3" t="s">
        <v>2</v>
      </c>
      <c r="D2" s="4"/>
      <c r="E2" s="4"/>
      <c r="F2" s="5"/>
      <c r="G2" s="6"/>
    </row>
    <row r="3" spans="1:12" ht="15.75" customHeight="1" x14ac:dyDescent="0.2">
      <c r="A3" s="7"/>
      <c r="B3" s="7"/>
      <c r="C3" s="8"/>
      <c r="D3" s="2"/>
      <c r="E3" s="2"/>
      <c r="F3" s="5"/>
      <c r="G3" s="6"/>
    </row>
    <row r="4" spans="1:12" ht="15" x14ac:dyDescent="0.2">
      <c r="A4" s="9" t="s">
        <v>3</v>
      </c>
      <c r="B4" s="13" t="s">
        <v>8</v>
      </c>
      <c r="C4" s="10" t="s">
        <v>4</v>
      </c>
      <c r="D4" s="10" t="s">
        <v>5</v>
      </c>
      <c r="E4" s="10" t="s">
        <v>517</v>
      </c>
      <c r="F4" s="11" t="s">
        <v>6</v>
      </c>
      <c r="G4" s="12" t="s">
        <v>7</v>
      </c>
      <c r="H4" s="25"/>
      <c r="I4" s="26"/>
      <c r="L4" s="34"/>
    </row>
    <row r="5" spans="1:12" ht="12.75" customHeight="1" x14ac:dyDescent="0.2">
      <c r="F5" s="14"/>
      <c r="G5" s="15"/>
      <c r="H5" s="27"/>
    </row>
    <row r="6" spans="1:12" ht="12.75" customHeight="1" x14ac:dyDescent="0.2">
      <c r="F6" s="14"/>
      <c r="G6" s="15"/>
      <c r="H6" s="27"/>
    </row>
    <row r="7" spans="1:12" ht="12.75" customHeight="1" x14ac:dyDescent="0.2">
      <c r="C7" s="16" t="s">
        <v>9</v>
      </c>
      <c r="F7" s="14"/>
      <c r="G7" s="15"/>
      <c r="H7" s="27"/>
    </row>
    <row r="8" spans="1:12" ht="12.75" customHeight="1" x14ac:dyDescent="0.2">
      <c r="C8" s="16" t="s">
        <v>10</v>
      </c>
      <c r="F8" s="14"/>
      <c r="G8" s="15"/>
      <c r="H8" s="27"/>
    </row>
    <row r="9" spans="1:12" ht="12.75" customHeight="1" x14ac:dyDescent="0.2">
      <c r="A9">
        <v>1</v>
      </c>
      <c r="B9" t="s">
        <v>89</v>
      </c>
      <c r="C9" t="s">
        <v>88</v>
      </c>
      <c r="D9" t="s">
        <v>54</v>
      </c>
      <c r="E9">
        <v>6000</v>
      </c>
      <c r="F9" s="14">
        <v>103.179</v>
      </c>
      <c r="G9" s="15">
        <v>4.53E-2</v>
      </c>
      <c r="H9" s="27"/>
    </row>
    <row r="10" spans="1:12" ht="12.75" customHeight="1" x14ac:dyDescent="0.2">
      <c r="A10">
        <v>2</v>
      </c>
      <c r="B10" t="s">
        <v>182</v>
      </c>
      <c r="C10" t="s">
        <v>181</v>
      </c>
      <c r="D10" t="s">
        <v>156</v>
      </c>
      <c r="E10">
        <v>25000</v>
      </c>
      <c r="F10" s="14">
        <v>98.325000000000003</v>
      </c>
      <c r="G10" s="15">
        <v>4.3200000000000002E-2</v>
      </c>
      <c r="H10" s="27"/>
      <c r="J10" s="17" t="s">
        <v>16</v>
      </c>
      <c r="K10" s="17" t="s">
        <v>17</v>
      </c>
    </row>
    <row r="11" spans="1:12" ht="12.75" customHeight="1" x14ac:dyDescent="0.2">
      <c r="A11">
        <v>3</v>
      </c>
      <c r="B11" t="s">
        <v>34</v>
      </c>
      <c r="C11" t="s">
        <v>33</v>
      </c>
      <c r="D11" t="s">
        <v>25</v>
      </c>
      <c r="E11">
        <v>57000</v>
      </c>
      <c r="F11" s="14">
        <v>95.161500000000004</v>
      </c>
      <c r="G11" s="15">
        <v>4.1799999999999997E-2</v>
      </c>
      <c r="H11" s="27"/>
      <c r="J11" s="15" t="s">
        <v>40</v>
      </c>
      <c r="K11" s="15">
        <v>0.14150000000000001</v>
      </c>
    </row>
    <row r="12" spans="1:12" ht="12.75" customHeight="1" x14ac:dyDescent="0.2">
      <c r="A12">
        <v>4</v>
      </c>
      <c r="B12" t="s">
        <v>402</v>
      </c>
      <c r="C12" t="s">
        <v>333</v>
      </c>
      <c r="D12" t="s">
        <v>39</v>
      </c>
      <c r="E12">
        <v>17071</v>
      </c>
      <c r="F12" s="14">
        <v>78.757058999999998</v>
      </c>
      <c r="G12" s="15">
        <v>3.4599999999999999E-2</v>
      </c>
      <c r="H12" s="27"/>
      <c r="J12" s="15" t="s">
        <v>28</v>
      </c>
      <c r="K12" s="15">
        <v>0.13519999999999999</v>
      </c>
    </row>
    <row r="13" spans="1:12" ht="12.75" customHeight="1" x14ac:dyDescent="0.2">
      <c r="A13">
        <v>5</v>
      </c>
      <c r="B13" t="s">
        <v>113</v>
      </c>
      <c r="C13" t="s">
        <v>112</v>
      </c>
      <c r="D13" t="s">
        <v>63</v>
      </c>
      <c r="E13">
        <v>11000</v>
      </c>
      <c r="F13" s="14">
        <v>73.271000000000001</v>
      </c>
      <c r="G13" s="15">
        <v>3.2199999999999999E-2</v>
      </c>
      <c r="H13" s="27"/>
      <c r="J13" s="15" t="s">
        <v>403</v>
      </c>
      <c r="K13" s="15">
        <v>9.9299999999999999E-2</v>
      </c>
    </row>
    <row r="14" spans="1:12" ht="12.75" customHeight="1" x14ac:dyDescent="0.2">
      <c r="A14">
        <v>6</v>
      </c>
      <c r="B14" t="s">
        <v>97</v>
      </c>
      <c r="C14" t="s">
        <v>96</v>
      </c>
      <c r="D14" t="s">
        <v>28</v>
      </c>
      <c r="E14">
        <v>10000</v>
      </c>
      <c r="F14" s="14">
        <v>72.95</v>
      </c>
      <c r="G14" s="15">
        <v>3.2099999999999997E-2</v>
      </c>
      <c r="H14" s="27"/>
      <c r="J14" s="15" t="s">
        <v>39</v>
      </c>
      <c r="K14" s="15">
        <v>9.3599999999999989E-2</v>
      </c>
    </row>
    <row r="15" spans="1:12" x14ac:dyDescent="0.2">
      <c r="A15">
        <v>7</v>
      </c>
      <c r="B15" t="s">
        <v>404</v>
      </c>
      <c r="C15" t="s">
        <v>255</v>
      </c>
      <c r="D15" t="s">
        <v>403</v>
      </c>
      <c r="E15">
        <v>50000</v>
      </c>
      <c r="F15" s="14">
        <v>72.625</v>
      </c>
      <c r="G15" s="15">
        <v>3.1899999999999998E-2</v>
      </c>
      <c r="H15" s="27"/>
      <c r="J15" s="15" t="s">
        <v>63</v>
      </c>
      <c r="K15" s="15">
        <v>8.3900000000000002E-2</v>
      </c>
    </row>
    <row r="16" spans="1:12" ht="12.75" customHeight="1" x14ac:dyDescent="0.2">
      <c r="A16">
        <v>8</v>
      </c>
      <c r="B16" t="s">
        <v>218</v>
      </c>
      <c r="C16" t="s">
        <v>216</v>
      </c>
      <c r="D16" t="s">
        <v>63</v>
      </c>
      <c r="E16">
        <v>20000</v>
      </c>
      <c r="F16" s="14">
        <v>71.760000000000005</v>
      </c>
      <c r="G16" s="15">
        <v>3.15E-2</v>
      </c>
      <c r="H16" s="27"/>
      <c r="J16" s="15" t="s">
        <v>25</v>
      </c>
      <c r="K16" s="15">
        <v>7.5899999999999995E-2</v>
      </c>
    </row>
    <row r="17" spans="1:11" ht="12.75" customHeight="1" x14ac:dyDescent="0.2">
      <c r="A17">
        <v>9</v>
      </c>
      <c r="B17" t="s">
        <v>41</v>
      </c>
      <c r="C17" t="s">
        <v>38</v>
      </c>
      <c r="D17" t="s">
        <v>39</v>
      </c>
      <c r="E17">
        <v>25000</v>
      </c>
      <c r="F17" s="14">
        <v>71.087500000000006</v>
      </c>
      <c r="G17" s="15">
        <v>3.1200000000000002E-2</v>
      </c>
      <c r="H17" s="27"/>
      <c r="J17" s="15" t="s">
        <v>54</v>
      </c>
      <c r="K17" s="15">
        <v>7.4800000000000005E-2</v>
      </c>
    </row>
    <row r="18" spans="1:11" ht="12.75" customHeight="1" x14ac:dyDescent="0.2">
      <c r="A18">
        <v>10</v>
      </c>
      <c r="B18" t="s">
        <v>73</v>
      </c>
      <c r="C18" t="s">
        <v>71</v>
      </c>
      <c r="D18" t="s">
        <v>40</v>
      </c>
      <c r="E18">
        <v>8000</v>
      </c>
      <c r="F18" s="14">
        <v>70.451999999999998</v>
      </c>
      <c r="G18" s="15">
        <v>3.1E-2</v>
      </c>
      <c r="H18" s="27"/>
      <c r="J18" s="15" t="s">
        <v>156</v>
      </c>
      <c r="K18" s="15">
        <v>7.1500000000000008E-2</v>
      </c>
    </row>
    <row r="19" spans="1:11" ht="12.75" customHeight="1" x14ac:dyDescent="0.2">
      <c r="A19">
        <v>11</v>
      </c>
      <c r="B19" t="s">
        <v>406</v>
      </c>
      <c r="C19" t="s">
        <v>405</v>
      </c>
      <c r="D19" t="s">
        <v>54</v>
      </c>
      <c r="E19">
        <v>60000</v>
      </c>
      <c r="F19" s="14">
        <v>67.23</v>
      </c>
      <c r="G19" s="15">
        <v>2.9500000000000002E-2</v>
      </c>
      <c r="H19" s="27"/>
      <c r="J19" s="15" t="s">
        <v>158</v>
      </c>
      <c r="K19" s="15">
        <v>6.1200000000000004E-2</v>
      </c>
    </row>
    <row r="20" spans="1:11" ht="12.75" customHeight="1" x14ac:dyDescent="0.2">
      <c r="A20">
        <v>12</v>
      </c>
      <c r="B20" t="s">
        <v>210</v>
      </c>
      <c r="C20" t="s">
        <v>209</v>
      </c>
      <c r="D20" t="s">
        <v>28</v>
      </c>
      <c r="E20">
        <v>2000</v>
      </c>
      <c r="F20" s="14">
        <v>67.010000000000005</v>
      </c>
      <c r="G20" s="15">
        <v>2.9399999999999999E-2</v>
      </c>
      <c r="H20" s="27"/>
      <c r="J20" s="15" t="s">
        <v>66</v>
      </c>
      <c r="K20" s="15">
        <v>4.1299999999999996E-2</v>
      </c>
    </row>
    <row r="21" spans="1:11" ht="12.75" customHeight="1" x14ac:dyDescent="0.2">
      <c r="A21">
        <v>13</v>
      </c>
      <c r="B21" t="s">
        <v>85</v>
      </c>
      <c r="C21" t="s">
        <v>84</v>
      </c>
      <c r="D21" t="s">
        <v>28</v>
      </c>
      <c r="E21">
        <v>18620</v>
      </c>
      <c r="F21" s="14">
        <v>66.883039999999994</v>
      </c>
      <c r="G21" s="15">
        <v>2.9399999999999999E-2</v>
      </c>
      <c r="H21" s="27"/>
      <c r="J21" s="15" t="s">
        <v>45</v>
      </c>
      <c r="K21" s="15">
        <v>3.7400000000000003E-2</v>
      </c>
    </row>
    <row r="22" spans="1:11" ht="12.75" customHeight="1" x14ac:dyDescent="0.2">
      <c r="A22">
        <v>14</v>
      </c>
      <c r="B22" t="s">
        <v>408</v>
      </c>
      <c r="C22" t="s">
        <v>407</v>
      </c>
      <c r="D22" t="s">
        <v>403</v>
      </c>
      <c r="E22">
        <v>45000</v>
      </c>
      <c r="F22" s="14">
        <v>66.082499999999996</v>
      </c>
      <c r="G22" s="15">
        <v>2.8999999999999998E-2</v>
      </c>
      <c r="H22" s="27"/>
      <c r="J22" s="15" t="s">
        <v>224</v>
      </c>
      <c r="K22" s="15">
        <v>2.3399999999999997E-2</v>
      </c>
    </row>
    <row r="23" spans="1:11" ht="12.75" customHeight="1" x14ac:dyDescent="0.2">
      <c r="A23">
        <v>15</v>
      </c>
      <c r="B23" t="s">
        <v>410</v>
      </c>
      <c r="C23" t="s">
        <v>409</v>
      </c>
      <c r="D23" t="s">
        <v>156</v>
      </c>
      <c r="E23">
        <v>35000</v>
      </c>
      <c r="F23" s="14">
        <v>64.400000000000006</v>
      </c>
      <c r="G23" s="15">
        <v>2.8300000000000002E-2</v>
      </c>
      <c r="H23" s="27"/>
      <c r="J23" s="15" t="s">
        <v>69</v>
      </c>
      <c r="K23" s="15">
        <v>1.3000000000000001E-2</v>
      </c>
    </row>
    <row r="24" spans="1:11" ht="12.75" customHeight="1" x14ac:dyDescent="0.2">
      <c r="A24">
        <v>16</v>
      </c>
      <c r="B24" t="s">
        <v>105</v>
      </c>
      <c r="C24" t="s">
        <v>104</v>
      </c>
      <c r="D24" t="s">
        <v>39</v>
      </c>
      <c r="E24">
        <v>25882</v>
      </c>
      <c r="F24" s="14">
        <v>63.203843999999997</v>
      </c>
      <c r="G24" s="15">
        <v>2.7799999999999998E-2</v>
      </c>
      <c r="H24" s="27"/>
      <c r="J24" s="15" t="s">
        <v>49</v>
      </c>
      <c r="K24" s="15">
        <v>7.3000000000000001E-3</v>
      </c>
    </row>
    <row r="25" spans="1:11" x14ac:dyDescent="0.2">
      <c r="A25">
        <v>17</v>
      </c>
      <c r="B25" t="s">
        <v>412</v>
      </c>
      <c r="C25" t="s">
        <v>411</v>
      </c>
      <c r="D25" t="s">
        <v>158</v>
      </c>
      <c r="E25">
        <v>20000</v>
      </c>
      <c r="F25" s="14">
        <v>61.64</v>
      </c>
      <c r="G25" s="15">
        <v>2.7099999999999999E-2</v>
      </c>
      <c r="H25" s="27"/>
      <c r="J25" s="15" t="s">
        <v>57</v>
      </c>
      <c r="K25" s="15">
        <v>6.7000000000000002E-3</v>
      </c>
    </row>
    <row r="26" spans="1:11" ht="12.75" customHeight="1" x14ac:dyDescent="0.2">
      <c r="A26">
        <v>18</v>
      </c>
      <c r="B26" t="s">
        <v>414</v>
      </c>
      <c r="C26" t="s">
        <v>413</v>
      </c>
      <c r="D26" t="s">
        <v>158</v>
      </c>
      <c r="E26">
        <v>15000</v>
      </c>
      <c r="F26" s="14">
        <v>61.634999999999998</v>
      </c>
      <c r="G26" s="15">
        <v>2.7099999999999999E-2</v>
      </c>
      <c r="H26" s="27"/>
      <c r="J26" s="15" t="s">
        <v>213</v>
      </c>
      <c r="K26" s="15">
        <v>6.7000000000000002E-3</v>
      </c>
    </row>
    <row r="27" spans="1:11" ht="12.75" customHeight="1" x14ac:dyDescent="0.2">
      <c r="A27">
        <v>19</v>
      </c>
      <c r="B27" t="s">
        <v>235</v>
      </c>
      <c r="C27" t="s">
        <v>234</v>
      </c>
      <c r="D27" t="s">
        <v>224</v>
      </c>
      <c r="E27">
        <v>6500</v>
      </c>
      <c r="F27" s="14">
        <v>53.277250000000002</v>
      </c>
      <c r="G27" s="15">
        <v>2.3399999999999997E-2</v>
      </c>
      <c r="H27" s="27"/>
      <c r="J27" s="15" t="s">
        <v>208</v>
      </c>
      <c r="K27" s="15">
        <v>2.5000000000000001E-3</v>
      </c>
    </row>
    <row r="28" spans="1:11" ht="12.75" customHeight="1" x14ac:dyDescent="0.2">
      <c r="A28">
        <v>20</v>
      </c>
      <c r="B28" t="s">
        <v>174</v>
      </c>
      <c r="C28" t="s">
        <v>173</v>
      </c>
      <c r="D28" t="s">
        <v>40</v>
      </c>
      <c r="E28">
        <v>27500</v>
      </c>
      <c r="F28" s="14">
        <v>52.305</v>
      </c>
      <c r="G28" s="15">
        <v>2.3E-2</v>
      </c>
      <c r="H28" s="27"/>
      <c r="J28" s="15" t="s">
        <v>78</v>
      </c>
      <c r="K28" s="15">
        <v>2.4799999999999999E-2</v>
      </c>
    </row>
    <row r="29" spans="1:11" ht="12.75" customHeight="1" x14ac:dyDescent="0.2">
      <c r="A29">
        <v>21</v>
      </c>
      <c r="B29" t="s">
        <v>241</v>
      </c>
      <c r="C29" t="s">
        <v>240</v>
      </c>
      <c r="D29" t="s">
        <v>40</v>
      </c>
      <c r="E29">
        <v>40000</v>
      </c>
      <c r="F29" s="14">
        <v>49.98</v>
      </c>
      <c r="G29" s="15">
        <v>2.2000000000000002E-2</v>
      </c>
      <c r="H29" s="27"/>
      <c r="J29" s="15"/>
      <c r="K29" s="15"/>
    </row>
    <row r="30" spans="1:11" ht="12.75" customHeight="1" x14ac:dyDescent="0.2">
      <c r="A30">
        <v>22</v>
      </c>
      <c r="B30" t="s">
        <v>129</v>
      </c>
      <c r="C30" t="s">
        <v>128</v>
      </c>
      <c r="D30" t="s">
        <v>40</v>
      </c>
      <c r="E30">
        <v>40000</v>
      </c>
      <c r="F30" s="14">
        <v>48.28</v>
      </c>
      <c r="G30" s="15">
        <v>2.12E-2</v>
      </c>
      <c r="H30" s="27"/>
    </row>
    <row r="31" spans="1:11" ht="12.75" customHeight="1" x14ac:dyDescent="0.2">
      <c r="A31">
        <v>23</v>
      </c>
      <c r="B31" t="s">
        <v>127</v>
      </c>
      <c r="C31" t="s">
        <v>126</v>
      </c>
      <c r="D31" t="s">
        <v>45</v>
      </c>
      <c r="E31">
        <v>10000</v>
      </c>
      <c r="F31" s="14">
        <v>47.365000000000002</v>
      </c>
      <c r="G31" s="15">
        <v>2.0799999999999999E-2</v>
      </c>
      <c r="H31" s="27"/>
    </row>
    <row r="32" spans="1:11" ht="12.75" customHeight="1" x14ac:dyDescent="0.2">
      <c r="A32">
        <v>24</v>
      </c>
      <c r="B32" t="s">
        <v>416</v>
      </c>
      <c r="C32" t="s">
        <v>415</v>
      </c>
      <c r="D32" t="s">
        <v>40</v>
      </c>
      <c r="E32">
        <v>10000</v>
      </c>
      <c r="F32" s="14">
        <v>44.784999999999997</v>
      </c>
      <c r="G32" s="15">
        <v>1.9699999999999999E-2</v>
      </c>
      <c r="H32" s="27"/>
    </row>
    <row r="33" spans="1:8" ht="12.75" customHeight="1" x14ac:dyDescent="0.2">
      <c r="A33">
        <v>25</v>
      </c>
      <c r="B33" t="s">
        <v>29</v>
      </c>
      <c r="C33" t="s">
        <v>27</v>
      </c>
      <c r="D33" t="s">
        <v>28</v>
      </c>
      <c r="E33">
        <v>7500</v>
      </c>
      <c r="F33" s="14">
        <v>43.86</v>
      </c>
      <c r="G33" s="15">
        <v>1.9299999999999998E-2</v>
      </c>
      <c r="H33" s="27"/>
    </row>
    <row r="34" spans="1:8" ht="12.75" customHeight="1" x14ac:dyDescent="0.2">
      <c r="A34">
        <v>26</v>
      </c>
      <c r="B34" t="s">
        <v>279</v>
      </c>
      <c r="C34" t="s">
        <v>278</v>
      </c>
      <c r="D34" t="s">
        <v>25</v>
      </c>
      <c r="E34">
        <v>10000</v>
      </c>
      <c r="F34" s="14">
        <v>43.125</v>
      </c>
      <c r="G34" s="15">
        <v>1.9E-2</v>
      </c>
      <c r="H34" s="27"/>
    </row>
    <row r="35" spans="1:8" ht="12.75" customHeight="1" x14ac:dyDescent="0.2">
      <c r="A35">
        <v>27</v>
      </c>
      <c r="B35" t="s">
        <v>418</v>
      </c>
      <c r="C35" t="s">
        <v>417</v>
      </c>
      <c r="D35" t="s">
        <v>403</v>
      </c>
      <c r="E35">
        <v>50000</v>
      </c>
      <c r="F35" s="14">
        <v>38.549999999999997</v>
      </c>
      <c r="G35" s="15">
        <v>1.6899999999999998E-2</v>
      </c>
      <c r="H35" s="27"/>
    </row>
    <row r="36" spans="1:8" ht="12.75" customHeight="1" x14ac:dyDescent="0.2">
      <c r="A36">
        <v>28</v>
      </c>
      <c r="B36" t="s">
        <v>117</v>
      </c>
      <c r="C36" t="s">
        <v>116</v>
      </c>
      <c r="D36" t="s">
        <v>66</v>
      </c>
      <c r="E36">
        <v>30000</v>
      </c>
      <c r="F36" s="14">
        <v>37.215000000000003</v>
      </c>
      <c r="G36" s="15">
        <v>1.6399999999999998E-2</v>
      </c>
      <c r="H36" s="27"/>
    </row>
    <row r="37" spans="1:8" ht="12.75" customHeight="1" x14ac:dyDescent="0.2">
      <c r="A37">
        <v>29</v>
      </c>
      <c r="B37" t="s">
        <v>420</v>
      </c>
      <c r="C37" t="s">
        <v>419</v>
      </c>
      <c r="D37" t="s">
        <v>25</v>
      </c>
      <c r="E37">
        <v>7500</v>
      </c>
      <c r="F37" s="14">
        <v>34.346249999999998</v>
      </c>
      <c r="G37" s="15">
        <v>1.5100000000000001E-2</v>
      </c>
      <c r="H37" s="27"/>
    </row>
    <row r="38" spans="1:8" ht="12.75" customHeight="1" x14ac:dyDescent="0.2">
      <c r="A38">
        <v>30</v>
      </c>
      <c r="B38" t="s">
        <v>422</v>
      </c>
      <c r="C38" t="s">
        <v>421</v>
      </c>
      <c r="D38" t="s">
        <v>66</v>
      </c>
      <c r="E38">
        <v>7500</v>
      </c>
      <c r="F38" s="14">
        <v>31.458749999999998</v>
      </c>
      <c r="G38" s="15">
        <v>1.38E-2</v>
      </c>
      <c r="H38" s="27"/>
    </row>
    <row r="39" spans="1:8" ht="12.75" customHeight="1" x14ac:dyDescent="0.2">
      <c r="A39">
        <v>31</v>
      </c>
      <c r="B39" t="s">
        <v>81</v>
      </c>
      <c r="C39" t="s">
        <v>80</v>
      </c>
      <c r="D39" t="s">
        <v>40</v>
      </c>
      <c r="E39">
        <v>729</v>
      </c>
      <c r="F39" s="14">
        <v>30.422993000000002</v>
      </c>
      <c r="G39" s="15">
        <v>1.34E-2</v>
      </c>
      <c r="H39" s="27"/>
    </row>
    <row r="40" spans="1:8" ht="12.75" customHeight="1" x14ac:dyDescent="0.2">
      <c r="A40">
        <v>32</v>
      </c>
      <c r="B40" t="s">
        <v>119</v>
      </c>
      <c r="C40" t="s">
        <v>118</v>
      </c>
      <c r="D40" t="s">
        <v>69</v>
      </c>
      <c r="E40">
        <v>20000</v>
      </c>
      <c r="F40" s="14">
        <v>29.5</v>
      </c>
      <c r="G40" s="15">
        <v>1.3000000000000001E-2</v>
      </c>
      <c r="H40" s="27"/>
    </row>
    <row r="41" spans="1:8" ht="12.75" customHeight="1" x14ac:dyDescent="0.2">
      <c r="A41">
        <v>33</v>
      </c>
      <c r="B41" t="s">
        <v>424</v>
      </c>
      <c r="C41" t="s">
        <v>423</v>
      </c>
      <c r="D41" t="s">
        <v>28</v>
      </c>
      <c r="E41">
        <v>2500</v>
      </c>
      <c r="F41" s="14">
        <v>27.425000000000001</v>
      </c>
      <c r="G41" s="15">
        <v>1.21E-2</v>
      </c>
      <c r="H41" s="27"/>
    </row>
    <row r="42" spans="1:8" ht="12.75" customHeight="1" x14ac:dyDescent="0.2">
      <c r="A42">
        <v>34</v>
      </c>
      <c r="B42" t="s">
        <v>426</v>
      </c>
      <c r="C42" t="s">
        <v>425</v>
      </c>
      <c r="D42" t="s">
        <v>40</v>
      </c>
      <c r="E42">
        <v>2500</v>
      </c>
      <c r="F42" s="14">
        <v>25.37875</v>
      </c>
      <c r="G42" s="15">
        <v>1.1200000000000002E-2</v>
      </c>
      <c r="H42" s="27"/>
    </row>
    <row r="43" spans="1:8" ht="12.75" customHeight="1" x14ac:dyDescent="0.2">
      <c r="A43">
        <v>35</v>
      </c>
      <c r="B43" t="s">
        <v>428</v>
      </c>
      <c r="C43" t="s">
        <v>427</v>
      </c>
      <c r="D43" t="s">
        <v>66</v>
      </c>
      <c r="E43">
        <v>4000</v>
      </c>
      <c r="F43" s="14">
        <v>25.19</v>
      </c>
      <c r="G43" s="15">
        <v>1.11E-2</v>
      </c>
      <c r="H43" s="27"/>
    </row>
    <row r="44" spans="1:8" ht="12.75" customHeight="1" x14ac:dyDescent="0.2">
      <c r="A44">
        <v>36</v>
      </c>
      <c r="B44" t="s">
        <v>430</v>
      </c>
      <c r="C44" t="s">
        <v>429</v>
      </c>
      <c r="D44" t="s">
        <v>403</v>
      </c>
      <c r="E44">
        <v>15000</v>
      </c>
      <c r="F44" s="14">
        <v>24.532499999999999</v>
      </c>
      <c r="G44" s="15">
        <v>1.0800000000000001E-2</v>
      </c>
      <c r="H44" s="27"/>
    </row>
    <row r="45" spans="1:8" ht="12.75" customHeight="1" x14ac:dyDescent="0.2">
      <c r="A45">
        <v>37</v>
      </c>
      <c r="B45" t="s">
        <v>159</v>
      </c>
      <c r="C45" t="s">
        <v>157</v>
      </c>
      <c r="D45" t="s">
        <v>45</v>
      </c>
      <c r="E45">
        <v>3000</v>
      </c>
      <c r="F45" s="14">
        <v>24.324000000000002</v>
      </c>
      <c r="G45" s="15">
        <v>1.0700000000000001E-2</v>
      </c>
      <c r="H45" s="27"/>
    </row>
    <row r="46" spans="1:8" ht="12.75" customHeight="1" x14ac:dyDescent="0.2">
      <c r="A46">
        <v>38</v>
      </c>
      <c r="B46" t="s">
        <v>432</v>
      </c>
      <c r="C46" t="s">
        <v>431</v>
      </c>
      <c r="D46" t="s">
        <v>403</v>
      </c>
      <c r="E46">
        <v>30000</v>
      </c>
      <c r="F46" s="14">
        <v>24.27</v>
      </c>
      <c r="G46" s="15">
        <v>1.0700000000000001E-2</v>
      </c>
      <c r="H46" s="27"/>
    </row>
    <row r="47" spans="1:8" ht="12.75" customHeight="1" x14ac:dyDescent="0.2">
      <c r="A47">
        <v>39</v>
      </c>
      <c r="B47" t="s">
        <v>434</v>
      </c>
      <c r="C47" t="s">
        <v>433</v>
      </c>
      <c r="D47" t="s">
        <v>28</v>
      </c>
      <c r="E47">
        <v>10000</v>
      </c>
      <c r="F47" s="14">
        <v>23.535</v>
      </c>
      <c r="G47" s="15">
        <v>1.03E-2</v>
      </c>
      <c r="H47" s="27"/>
    </row>
    <row r="48" spans="1:8" ht="12.75" customHeight="1" x14ac:dyDescent="0.2">
      <c r="A48">
        <v>40</v>
      </c>
      <c r="B48" t="s">
        <v>167</v>
      </c>
      <c r="C48" t="s">
        <v>165</v>
      </c>
      <c r="D48" t="s">
        <v>63</v>
      </c>
      <c r="E48">
        <v>800</v>
      </c>
      <c r="F48" s="14">
        <v>23.023199999999999</v>
      </c>
      <c r="G48" s="15">
        <v>1.01E-2</v>
      </c>
      <c r="H48" s="27"/>
    </row>
    <row r="49" spans="1:9" ht="12.75" customHeight="1" x14ac:dyDescent="0.2">
      <c r="A49">
        <v>41</v>
      </c>
      <c r="B49" t="s">
        <v>186</v>
      </c>
      <c r="C49" t="s">
        <v>185</v>
      </c>
      <c r="D49" t="s">
        <v>63</v>
      </c>
      <c r="E49">
        <v>7500</v>
      </c>
      <c r="F49" s="14">
        <v>22.88625</v>
      </c>
      <c r="G49" s="15">
        <v>1.01E-2</v>
      </c>
      <c r="H49" s="27"/>
    </row>
    <row r="50" spans="1:9" ht="12.75" customHeight="1" x14ac:dyDescent="0.2">
      <c r="A50">
        <v>42</v>
      </c>
      <c r="B50" t="s">
        <v>231</v>
      </c>
      <c r="C50" t="s">
        <v>230</v>
      </c>
      <c r="D50" t="s">
        <v>49</v>
      </c>
      <c r="E50">
        <v>489</v>
      </c>
      <c r="F50" s="14">
        <v>16.638470000000002</v>
      </c>
      <c r="G50" s="15">
        <v>7.3000000000000001E-3</v>
      </c>
      <c r="H50" s="27"/>
    </row>
    <row r="51" spans="1:9" ht="12.75" customHeight="1" x14ac:dyDescent="0.2">
      <c r="A51">
        <v>43</v>
      </c>
      <c r="B51" t="s">
        <v>188</v>
      </c>
      <c r="C51" t="s">
        <v>187</v>
      </c>
      <c r="D51" t="s">
        <v>158</v>
      </c>
      <c r="E51">
        <v>1000</v>
      </c>
      <c r="F51" s="14">
        <v>15.839</v>
      </c>
      <c r="G51" s="15">
        <v>6.9999999999999993E-3</v>
      </c>
      <c r="H51" s="27"/>
    </row>
    <row r="52" spans="1:9" ht="12.75" customHeight="1" x14ac:dyDescent="0.2">
      <c r="A52">
        <v>44</v>
      </c>
      <c r="B52" t="s">
        <v>103</v>
      </c>
      <c r="C52" t="s">
        <v>102</v>
      </c>
      <c r="D52" t="s">
        <v>57</v>
      </c>
      <c r="E52">
        <v>5000</v>
      </c>
      <c r="F52" s="14">
        <v>15.317500000000001</v>
      </c>
      <c r="G52" s="15">
        <v>6.7000000000000002E-3</v>
      </c>
      <c r="H52" s="27"/>
    </row>
    <row r="53" spans="1:9" ht="12.75" customHeight="1" x14ac:dyDescent="0.2">
      <c r="A53">
        <v>45</v>
      </c>
      <c r="B53" t="s">
        <v>436</v>
      </c>
      <c r="C53" t="s">
        <v>435</v>
      </c>
      <c r="D53" t="s">
        <v>213</v>
      </c>
      <c r="E53">
        <v>5000</v>
      </c>
      <c r="F53" s="14">
        <v>15.262499999999999</v>
      </c>
      <c r="G53" s="15">
        <v>6.7000000000000002E-3</v>
      </c>
      <c r="H53" s="27"/>
    </row>
    <row r="54" spans="1:9" ht="12.75" customHeight="1" x14ac:dyDescent="0.2">
      <c r="A54">
        <v>46</v>
      </c>
      <c r="B54" t="s">
        <v>438</v>
      </c>
      <c r="C54" t="s">
        <v>437</v>
      </c>
      <c r="D54" t="s">
        <v>45</v>
      </c>
      <c r="E54">
        <v>20000</v>
      </c>
      <c r="F54" s="14">
        <v>13.48</v>
      </c>
      <c r="G54" s="15">
        <v>5.8999999999999999E-3</v>
      </c>
      <c r="H54" s="27"/>
    </row>
    <row r="55" spans="1:9" ht="12.75" customHeight="1" x14ac:dyDescent="0.2">
      <c r="A55">
        <v>47</v>
      </c>
      <c r="B55" t="s">
        <v>440</v>
      </c>
      <c r="C55" t="s">
        <v>439</v>
      </c>
      <c r="D55" t="s">
        <v>28</v>
      </c>
      <c r="E55">
        <v>70</v>
      </c>
      <c r="F55" s="14">
        <v>5.9591349999999998</v>
      </c>
      <c r="G55" s="15">
        <v>2.5999999999999999E-3</v>
      </c>
      <c r="H55" s="27"/>
    </row>
    <row r="56" spans="1:9" ht="12.75" customHeight="1" x14ac:dyDescent="0.2">
      <c r="C56" s="18" t="s">
        <v>138</v>
      </c>
      <c r="D56" s="18"/>
      <c r="E56" s="18"/>
      <c r="F56" s="19">
        <f>SUM(F9:F55)</f>
        <v>2213.1839909999999</v>
      </c>
      <c r="G56" s="20">
        <f>SUM(G9:G55)</f>
        <v>0.97270000000000034</v>
      </c>
      <c r="H56" s="27"/>
    </row>
    <row r="57" spans="1:9" ht="12.75" customHeight="1" x14ac:dyDescent="0.2">
      <c r="F57" s="14"/>
      <c r="G57" s="15"/>
      <c r="H57" s="27"/>
    </row>
    <row r="58" spans="1:9" ht="12.75" customHeight="1" x14ac:dyDescent="0.2">
      <c r="C58" s="16" t="s">
        <v>251</v>
      </c>
      <c r="F58" s="14"/>
      <c r="G58" s="15"/>
      <c r="H58" s="28"/>
      <c r="I58" s="29"/>
    </row>
    <row r="59" spans="1:9" ht="12.75" customHeight="1" x14ac:dyDescent="0.2">
      <c r="C59" s="16" t="s">
        <v>10</v>
      </c>
      <c r="F59" s="14"/>
      <c r="G59" s="15"/>
      <c r="H59" s="27"/>
    </row>
    <row r="60" spans="1:9" ht="12.75" customHeight="1" x14ac:dyDescent="0.2">
      <c r="A60">
        <v>48</v>
      </c>
      <c r="B60" t="s">
        <v>441</v>
      </c>
      <c r="C60" t="s">
        <v>407</v>
      </c>
      <c r="D60" t="s">
        <v>208</v>
      </c>
      <c r="E60">
        <v>562500</v>
      </c>
      <c r="F60" s="14">
        <v>5.723668</v>
      </c>
      <c r="G60" s="15">
        <v>2.5000000000000001E-3</v>
      </c>
      <c r="H60" s="27"/>
    </row>
    <row r="61" spans="1:9" ht="12.75" customHeight="1" x14ac:dyDescent="0.2">
      <c r="C61" s="18" t="s">
        <v>138</v>
      </c>
      <c r="D61" s="18"/>
      <c r="E61" s="18"/>
      <c r="F61" s="19">
        <f>SUM(F60:F60)</f>
        <v>5.723668</v>
      </c>
      <c r="G61" s="20">
        <f>SUM(G60:G60)</f>
        <v>2.5000000000000001E-3</v>
      </c>
      <c r="H61" s="27"/>
    </row>
    <row r="62" spans="1:9" ht="12.75" customHeight="1" x14ac:dyDescent="0.2">
      <c r="F62" s="14"/>
      <c r="G62" s="15"/>
      <c r="H62" s="27"/>
    </row>
    <row r="63" spans="1:9" ht="12.75" customHeight="1" x14ac:dyDescent="0.2">
      <c r="C63" s="16" t="s">
        <v>143</v>
      </c>
      <c r="F63" s="14">
        <v>47.585624000000003</v>
      </c>
      <c r="G63" s="15">
        <v>2.0899999999999998E-2</v>
      </c>
      <c r="H63" s="28"/>
      <c r="I63" s="29"/>
    </row>
    <row r="64" spans="1:9" ht="12.75" customHeight="1" x14ac:dyDescent="0.2">
      <c r="C64" s="18" t="s">
        <v>138</v>
      </c>
      <c r="D64" s="18"/>
      <c r="E64" s="18"/>
      <c r="F64" s="19">
        <f>SUM(F63:F63)</f>
        <v>47.585624000000003</v>
      </c>
      <c r="G64" s="20">
        <f>SUM(G63:G63)</f>
        <v>2.0899999999999998E-2</v>
      </c>
      <c r="H64" s="27"/>
    </row>
    <row r="65" spans="3:9" ht="12.75" customHeight="1" x14ac:dyDescent="0.2">
      <c r="F65" s="14"/>
      <c r="G65" s="15"/>
      <c r="H65" s="27"/>
    </row>
    <row r="66" spans="3:9" ht="12.75" customHeight="1" x14ac:dyDescent="0.2">
      <c r="C66" s="16" t="s">
        <v>144</v>
      </c>
      <c r="F66" s="14"/>
      <c r="G66" s="15"/>
      <c r="H66" s="28"/>
      <c r="I66" s="29"/>
    </row>
    <row r="67" spans="3:9" ht="12.75" customHeight="1" x14ac:dyDescent="0.2">
      <c r="C67" s="16" t="s">
        <v>145</v>
      </c>
      <c r="F67" s="14">
        <v>9.0204640000000005</v>
      </c>
      <c r="G67" s="15">
        <v>3.9000000000000003E-3</v>
      </c>
      <c r="H67" s="27"/>
    </row>
    <row r="68" spans="3:9" ht="12.75" customHeight="1" x14ac:dyDescent="0.2">
      <c r="C68" s="18" t="s">
        <v>138</v>
      </c>
      <c r="D68" s="18"/>
      <c r="E68" s="18"/>
      <c r="F68" s="19">
        <f>SUM(F67:F67)</f>
        <v>9.0204640000000005</v>
      </c>
      <c r="G68" s="20">
        <f>SUM(G67:G67)</f>
        <v>3.9000000000000003E-3</v>
      </c>
      <c r="H68" s="27"/>
    </row>
    <row r="69" spans="3:9" ht="12.75" customHeight="1" x14ac:dyDescent="0.2">
      <c r="C69" s="21" t="s">
        <v>146</v>
      </c>
      <c r="D69" s="21"/>
      <c r="E69" s="21"/>
      <c r="F69" s="22">
        <f>SUM(F56,F61,F64,F68)</f>
        <v>2275.513747</v>
      </c>
      <c r="G69" s="23">
        <f>SUM(G56,G61,G64,G68)</f>
        <v>1.0000000000000002</v>
      </c>
      <c r="H69" s="27"/>
    </row>
    <row r="70" spans="3:9" ht="12.75" customHeight="1" x14ac:dyDescent="0.2">
      <c r="H70" s="28"/>
      <c r="I70" s="29"/>
    </row>
    <row r="71" spans="3:9" ht="12.75" customHeight="1" x14ac:dyDescent="0.2">
      <c r="C71" s="35" t="s">
        <v>519</v>
      </c>
      <c r="H71" s="30"/>
      <c r="I71" s="31"/>
    </row>
    <row r="72" spans="3:9" ht="12.75" customHeight="1" x14ac:dyDescent="0.2">
      <c r="C72" s="35" t="s">
        <v>518</v>
      </c>
    </row>
    <row r="73" spans="3:9" ht="12.75" customHeight="1" x14ac:dyDescent="0.2">
      <c r="C73" s="16"/>
    </row>
    <row r="74" spans="3:9" ht="12.75" customHeight="1" x14ac:dyDescent="0.2">
      <c r="C74" s="16" t="s">
        <v>520</v>
      </c>
      <c r="D74" s="16">
        <v>22.81</v>
      </c>
    </row>
    <row r="75" spans="3:9" ht="12.75" customHeight="1" x14ac:dyDescent="0.2">
      <c r="C75" s="16"/>
    </row>
    <row r="76" spans="3:9" ht="12.75" customHeight="1" x14ac:dyDescent="0.2"/>
    <row r="77" spans="3:9" ht="12.75" customHeight="1" x14ac:dyDescent="0.2"/>
    <row r="78" spans="3:9" ht="12.75" customHeight="1" x14ac:dyDescent="0.2"/>
    <row r="79" spans="3:9" ht="12.75" customHeight="1" x14ac:dyDescent="0.2"/>
    <row r="80" spans="3:9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topLeftCell="A18" zoomScale="85" zoomScaleNormal="85" workbookViewId="0">
      <selection activeCell="A36" sqref="A36:XFD36"/>
    </sheetView>
  </sheetViews>
  <sheetFormatPr defaultColWidth="9.140625" defaultRowHeight="12.75" x14ac:dyDescent="0.2"/>
  <cols>
    <col min="1" max="1" width="7.5703125" customWidth="1"/>
    <col min="2" max="2" width="14.85546875" customWidth="1"/>
    <col min="3" max="3" width="80.85546875" customWidth="1"/>
    <col min="4" max="4" width="22.7109375" customWidth="1"/>
    <col min="5" max="5" width="20.14062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22.7109375" customWidth="1"/>
    <col min="11" max="11" width="8.85546875" customWidth="1"/>
    <col min="12" max="12" width="14.85546875" style="33" customWidth="1"/>
  </cols>
  <sheetData>
    <row r="1" spans="1:12" ht="18.75" x14ac:dyDescent="0.2">
      <c r="A1" s="1"/>
      <c r="B1" s="1"/>
      <c r="C1" s="50" t="s">
        <v>445</v>
      </c>
      <c r="D1" s="50"/>
      <c r="E1" s="50"/>
      <c r="F1" s="50"/>
      <c r="G1" s="50"/>
    </row>
    <row r="2" spans="1:12" x14ac:dyDescent="0.2">
      <c r="A2" s="2" t="s">
        <v>1</v>
      </c>
      <c r="B2" s="2" t="s">
        <v>1</v>
      </c>
      <c r="C2" s="3" t="s">
        <v>2</v>
      </c>
      <c r="D2" s="4"/>
      <c r="E2" s="4"/>
      <c r="F2" s="5"/>
      <c r="G2" s="6"/>
    </row>
    <row r="3" spans="1:12" ht="15.75" customHeight="1" x14ac:dyDescent="0.2">
      <c r="A3" s="7"/>
      <c r="B3" s="7"/>
      <c r="C3" s="8"/>
      <c r="D3" s="2"/>
      <c r="E3" s="2"/>
      <c r="F3" s="5"/>
      <c r="G3" s="6"/>
    </row>
    <row r="4" spans="1:12" ht="15" x14ac:dyDescent="0.2">
      <c r="A4" s="9" t="s">
        <v>3</v>
      </c>
      <c r="B4" s="13" t="s">
        <v>8</v>
      </c>
      <c r="C4" s="10" t="s">
        <v>4</v>
      </c>
      <c r="D4" s="10" t="s">
        <v>5</v>
      </c>
      <c r="E4" s="10" t="s">
        <v>517</v>
      </c>
      <c r="F4" s="11" t="s">
        <v>6</v>
      </c>
      <c r="G4" s="12" t="s">
        <v>7</v>
      </c>
      <c r="H4" s="25"/>
      <c r="I4" s="26"/>
      <c r="L4" s="34"/>
    </row>
    <row r="5" spans="1:12" ht="12.75" customHeight="1" x14ac:dyDescent="0.2">
      <c r="F5" s="14"/>
      <c r="G5" s="15"/>
      <c r="H5" s="27"/>
    </row>
    <row r="6" spans="1:12" ht="12.75" customHeight="1" x14ac:dyDescent="0.2">
      <c r="F6" s="14"/>
      <c r="G6" s="15"/>
      <c r="H6" s="27"/>
    </row>
    <row r="7" spans="1:12" ht="12.75" customHeight="1" x14ac:dyDescent="0.2">
      <c r="C7" s="16" t="s">
        <v>9</v>
      </c>
      <c r="F7" s="14"/>
      <c r="G7" s="15"/>
      <c r="H7" s="27"/>
    </row>
    <row r="8" spans="1:12" ht="12.75" customHeight="1" x14ac:dyDescent="0.2">
      <c r="C8" s="16" t="s">
        <v>10</v>
      </c>
      <c r="F8" s="14"/>
      <c r="G8" s="15"/>
      <c r="H8" s="27"/>
    </row>
    <row r="9" spans="1:12" ht="12.75" customHeight="1" x14ac:dyDescent="0.2">
      <c r="A9">
        <v>1</v>
      </c>
      <c r="B9" t="s">
        <v>83</v>
      </c>
      <c r="C9" t="s">
        <v>82</v>
      </c>
      <c r="D9" t="s">
        <v>15</v>
      </c>
      <c r="E9">
        <v>175000</v>
      </c>
      <c r="F9" s="14">
        <v>467.33749999999998</v>
      </c>
      <c r="G9" s="15">
        <v>0.1157</v>
      </c>
      <c r="H9" s="27"/>
    </row>
    <row r="10" spans="1:12" ht="12.75" customHeight="1" x14ac:dyDescent="0.2">
      <c r="A10">
        <v>2</v>
      </c>
      <c r="B10" t="s">
        <v>448</v>
      </c>
      <c r="C10" t="s">
        <v>446</v>
      </c>
      <c r="D10" t="s">
        <v>447</v>
      </c>
      <c r="E10">
        <v>113000</v>
      </c>
      <c r="F10" s="14">
        <v>410.077</v>
      </c>
      <c r="G10" s="15">
        <v>0.10150000000000001</v>
      </c>
      <c r="H10" s="27"/>
      <c r="J10" s="17" t="s">
        <v>16</v>
      </c>
      <c r="K10" s="17" t="s">
        <v>17</v>
      </c>
    </row>
    <row r="11" spans="1:12" ht="12.75" customHeight="1" x14ac:dyDescent="0.2">
      <c r="A11">
        <v>3</v>
      </c>
      <c r="B11" t="s">
        <v>103</v>
      </c>
      <c r="C11" t="s">
        <v>102</v>
      </c>
      <c r="D11" t="s">
        <v>57</v>
      </c>
      <c r="E11">
        <v>123000</v>
      </c>
      <c r="F11" s="14">
        <v>376.81049999999999</v>
      </c>
      <c r="G11" s="15">
        <v>9.3299999999999994E-2</v>
      </c>
      <c r="H11" s="27"/>
      <c r="J11" s="15" t="s">
        <v>15</v>
      </c>
      <c r="K11" s="15">
        <v>0.20190000000000002</v>
      </c>
    </row>
    <row r="12" spans="1:12" ht="12.75" customHeight="1" x14ac:dyDescent="0.2">
      <c r="A12">
        <v>4</v>
      </c>
      <c r="B12" t="s">
        <v>450</v>
      </c>
      <c r="C12" t="s">
        <v>449</v>
      </c>
      <c r="D12" t="s">
        <v>57</v>
      </c>
      <c r="E12">
        <v>50000</v>
      </c>
      <c r="F12" s="14">
        <v>227.47499999999999</v>
      </c>
      <c r="G12" s="15">
        <v>5.6299999999999996E-2</v>
      </c>
      <c r="H12" s="27"/>
      <c r="J12" s="15" t="s">
        <v>447</v>
      </c>
      <c r="K12" s="15">
        <v>0.156</v>
      </c>
    </row>
    <row r="13" spans="1:12" ht="12.75" customHeight="1" x14ac:dyDescent="0.2">
      <c r="A13">
        <v>5</v>
      </c>
      <c r="B13" t="s">
        <v>404</v>
      </c>
      <c r="C13" t="s">
        <v>255</v>
      </c>
      <c r="D13" t="s">
        <v>403</v>
      </c>
      <c r="E13">
        <v>125000</v>
      </c>
      <c r="F13" s="14">
        <v>181.5625</v>
      </c>
      <c r="G13" s="15">
        <v>4.4900000000000002E-2</v>
      </c>
      <c r="H13" s="27"/>
      <c r="J13" s="15" t="s">
        <v>57</v>
      </c>
      <c r="K13" s="15">
        <v>0.14960000000000001</v>
      </c>
    </row>
    <row r="14" spans="1:12" ht="12.75" customHeight="1" x14ac:dyDescent="0.2">
      <c r="A14">
        <v>6</v>
      </c>
      <c r="B14" t="s">
        <v>452</v>
      </c>
      <c r="C14" t="s">
        <v>451</v>
      </c>
      <c r="D14" t="s">
        <v>45</v>
      </c>
      <c r="E14">
        <v>49000</v>
      </c>
      <c r="F14" s="14">
        <v>180.63849999999999</v>
      </c>
      <c r="G14" s="15">
        <v>4.4699999999999997E-2</v>
      </c>
      <c r="H14" s="27"/>
      <c r="J14" s="15" t="s">
        <v>45</v>
      </c>
      <c r="K14" s="15">
        <v>0.11699999999999999</v>
      </c>
    </row>
    <row r="15" spans="1:12" ht="12.75" customHeight="1" x14ac:dyDescent="0.2">
      <c r="A15">
        <v>7</v>
      </c>
      <c r="B15" t="s">
        <v>159</v>
      </c>
      <c r="C15" t="s">
        <v>157</v>
      </c>
      <c r="D15" t="s">
        <v>45</v>
      </c>
      <c r="E15">
        <v>20000</v>
      </c>
      <c r="F15" s="14">
        <v>162.16</v>
      </c>
      <c r="G15" s="15">
        <v>4.0099999999999997E-2</v>
      </c>
      <c r="H15" s="27"/>
      <c r="J15" s="15" t="s">
        <v>403</v>
      </c>
      <c r="K15" s="15">
        <v>8.1199999999999994E-2</v>
      </c>
    </row>
    <row r="16" spans="1:12" ht="12.75" customHeight="1" x14ac:dyDescent="0.2">
      <c r="A16">
        <v>8</v>
      </c>
      <c r="B16" t="s">
        <v>117</v>
      </c>
      <c r="C16" t="s">
        <v>116</v>
      </c>
      <c r="D16" t="s">
        <v>66</v>
      </c>
      <c r="E16">
        <v>120000</v>
      </c>
      <c r="F16" s="14">
        <v>148.86000000000001</v>
      </c>
      <c r="G16" s="15">
        <v>3.6799999999999999E-2</v>
      </c>
      <c r="H16" s="27"/>
      <c r="J16" s="15" t="s">
        <v>28</v>
      </c>
      <c r="K16" s="15">
        <v>7.5399999999999995E-2</v>
      </c>
    </row>
    <row r="17" spans="1:11" ht="12.75" customHeight="1" x14ac:dyDescent="0.2">
      <c r="A17">
        <v>9</v>
      </c>
      <c r="B17" t="s">
        <v>408</v>
      </c>
      <c r="C17" t="s">
        <v>407</v>
      </c>
      <c r="D17" t="s">
        <v>403</v>
      </c>
      <c r="E17">
        <v>100000</v>
      </c>
      <c r="F17" s="14">
        <v>146.85</v>
      </c>
      <c r="G17" s="15">
        <v>3.6299999999999999E-2</v>
      </c>
      <c r="H17" s="27"/>
      <c r="J17" s="15" t="s">
        <v>66</v>
      </c>
      <c r="K17" s="15">
        <v>3.6799999999999999E-2</v>
      </c>
    </row>
    <row r="18" spans="1:11" ht="12.75" customHeight="1" x14ac:dyDescent="0.2">
      <c r="A18">
        <v>10</v>
      </c>
      <c r="B18" t="s">
        <v>277</v>
      </c>
      <c r="C18" t="s">
        <v>276</v>
      </c>
      <c r="D18" t="s">
        <v>275</v>
      </c>
      <c r="E18">
        <v>160000</v>
      </c>
      <c r="F18" s="14">
        <v>133.19999999999999</v>
      </c>
      <c r="G18" s="15">
        <v>3.3000000000000002E-2</v>
      </c>
      <c r="H18" s="27"/>
      <c r="J18" s="15" t="s">
        <v>275</v>
      </c>
      <c r="K18" s="15">
        <v>3.3000000000000002E-2</v>
      </c>
    </row>
    <row r="19" spans="1:11" ht="12.75" customHeight="1" x14ac:dyDescent="0.2">
      <c r="A19">
        <v>11</v>
      </c>
      <c r="B19" t="s">
        <v>64</v>
      </c>
      <c r="C19" t="s">
        <v>62</v>
      </c>
      <c r="D19" t="s">
        <v>45</v>
      </c>
      <c r="E19">
        <v>20000</v>
      </c>
      <c r="F19" s="14">
        <v>129.96</v>
      </c>
      <c r="G19" s="15">
        <v>3.2199999999999999E-2</v>
      </c>
      <c r="H19" s="27"/>
      <c r="J19" s="15" t="s">
        <v>158</v>
      </c>
      <c r="K19" s="15">
        <v>2.8199999999999999E-2</v>
      </c>
    </row>
    <row r="20" spans="1:11" ht="12.75" customHeight="1" x14ac:dyDescent="0.2">
      <c r="A20">
        <v>12</v>
      </c>
      <c r="B20" t="s">
        <v>91</v>
      </c>
      <c r="C20" t="s">
        <v>90</v>
      </c>
      <c r="D20" t="s">
        <v>15</v>
      </c>
      <c r="E20">
        <v>71000</v>
      </c>
      <c r="F20" s="14">
        <v>116.08499999999999</v>
      </c>
      <c r="G20" s="15">
        <v>2.87E-2</v>
      </c>
      <c r="H20" s="27"/>
      <c r="J20" s="15" t="s">
        <v>25</v>
      </c>
      <c r="K20" s="15">
        <v>1.9E-2</v>
      </c>
    </row>
    <row r="21" spans="1:11" ht="12.75" customHeight="1" x14ac:dyDescent="0.2">
      <c r="A21">
        <v>13</v>
      </c>
      <c r="B21" t="s">
        <v>455</v>
      </c>
      <c r="C21" t="s">
        <v>453</v>
      </c>
      <c r="D21" t="s">
        <v>447</v>
      </c>
      <c r="E21">
        <v>100000</v>
      </c>
      <c r="F21" s="14">
        <v>112.15</v>
      </c>
      <c r="G21" s="15">
        <v>2.7799999999999998E-2</v>
      </c>
      <c r="H21" s="27"/>
      <c r="J21" s="15" t="s">
        <v>454</v>
      </c>
      <c r="K21" s="15">
        <v>1.15E-2</v>
      </c>
    </row>
    <row r="22" spans="1:11" ht="12.75" customHeight="1" x14ac:dyDescent="0.2">
      <c r="A22">
        <v>14</v>
      </c>
      <c r="B22" t="s">
        <v>424</v>
      </c>
      <c r="C22" t="s">
        <v>423</v>
      </c>
      <c r="D22" t="s">
        <v>28</v>
      </c>
      <c r="E22">
        <v>10000</v>
      </c>
      <c r="F22" s="14">
        <v>109.7</v>
      </c>
      <c r="G22" s="15">
        <v>2.7200000000000002E-2</v>
      </c>
      <c r="H22" s="27"/>
      <c r="J22" s="15" t="s">
        <v>54</v>
      </c>
      <c r="K22" s="15">
        <v>9.5999999999999992E-3</v>
      </c>
    </row>
    <row r="23" spans="1:11" ht="12.75" customHeight="1" x14ac:dyDescent="0.2">
      <c r="A23">
        <v>15</v>
      </c>
      <c r="B23" t="s">
        <v>210</v>
      </c>
      <c r="C23" t="s">
        <v>209</v>
      </c>
      <c r="D23" t="s">
        <v>28</v>
      </c>
      <c r="E23">
        <v>3000</v>
      </c>
      <c r="F23" s="14">
        <v>100.515</v>
      </c>
      <c r="G23" s="15">
        <v>2.4900000000000002E-2</v>
      </c>
      <c r="H23" s="27"/>
      <c r="J23" s="15" t="s">
        <v>224</v>
      </c>
      <c r="K23" s="15">
        <v>9.1999999999999998E-3</v>
      </c>
    </row>
    <row r="24" spans="1:11" ht="12.75" customHeight="1" x14ac:dyDescent="0.2">
      <c r="A24">
        <v>16</v>
      </c>
      <c r="B24" t="s">
        <v>434</v>
      </c>
      <c r="C24" t="s">
        <v>433</v>
      </c>
      <c r="D24" t="s">
        <v>28</v>
      </c>
      <c r="E24">
        <v>40000</v>
      </c>
      <c r="F24" s="14">
        <v>94.14</v>
      </c>
      <c r="G24" s="15">
        <v>2.3300000000000001E-2</v>
      </c>
      <c r="H24" s="27"/>
      <c r="J24" s="15" t="s">
        <v>208</v>
      </c>
      <c r="K24" s="15">
        <v>3.0999999999999999E-3</v>
      </c>
    </row>
    <row r="25" spans="1:11" ht="12.75" customHeight="1" x14ac:dyDescent="0.2">
      <c r="A25">
        <v>17</v>
      </c>
      <c r="B25" t="s">
        <v>188</v>
      </c>
      <c r="C25" t="s">
        <v>187</v>
      </c>
      <c r="D25" t="s">
        <v>158</v>
      </c>
      <c r="E25">
        <v>5000</v>
      </c>
      <c r="F25" s="14">
        <v>79.194999999999993</v>
      </c>
      <c r="G25" s="15">
        <v>1.9599999999999999E-2</v>
      </c>
      <c r="H25" s="27"/>
      <c r="J25" s="15" t="s">
        <v>78</v>
      </c>
      <c r="K25" s="15">
        <v>6.8499999999999991E-2</v>
      </c>
    </row>
    <row r="26" spans="1:11" ht="12.75" customHeight="1" x14ac:dyDescent="0.2">
      <c r="A26">
        <v>18</v>
      </c>
      <c r="B26" t="s">
        <v>457</v>
      </c>
      <c r="C26" t="s">
        <v>456</v>
      </c>
      <c r="D26" t="s">
        <v>15</v>
      </c>
      <c r="E26">
        <v>50000</v>
      </c>
      <c r="F26" s="14">
        <v>78.25</v>
      </c>
      <c r="G26" s="15">
        <v>1.9400000000000001E-2</v>
      </c>
      <c r="H26" s="27"/>
      <c r="J26" s="15"/>
      <c r="K26" s="15"/>
    </row>
    <row r="27" spans="1:11" ht="12.75" customHeight="1" x14ac:dyDescent="0.2">
      <c r="A27">
        <v>19</v>
      </c>
      <c r="B27" t="s">
        <v>458</v>
      </c>
      <c r="C27" t="s">
        <v>264</v>
      </c>
      <c r="D27" t="s">
        <v>25</v>
      </c>
      <c r="E27">
        <v>23000</v>
      </c>
      <c r="F27" s="14">
        <v>76.635999999999996</v>
      </c>
      <c r="G27" s="15">
        <v>1.9E-2</v>
      </c>
      <c r="H27" s="27"/>
    </row>
    <row r="28" spans="1:11" x14ac:dyDescent="0.2">
      <c r="A28">
        <v>20</v>
      </c>
      <c r="B28" t="s">
        <v>460</v>
      </c>
      <c r="C28" t="s">
        <v>459</v>
      </c>
      <c r="D28" t="s">
        <v>447</v>
      </c>
      <c r="E28">
        <v>25000</v>
      </c>
      <c r="F28" s="14">
        <v>69.150000000000006</v>
      </c>
      <c r="G28" s="15">
        <v>1.7100000000000001E-2</v>
      </c>
      <c r="H28" s="27"/>
    </row>
    <row r="29" spans="1:11" x14ac:dyDescent="0.2">
      <c r="A29">
        <v>21</v>
      </c>
      <c r="B29" t="s">
        <v>461</v>
      </c>
      <c r="C29" t="s">
        <v>395</v>
      </c>
      <c r="D29" t="s">
        <v>15</v>
      </c>
      <c r="E29">
        <v>55000</v>
      </c>
      <c r="F29" s="14">
        <v>52.277500000000003</v>
      </c>
      <c r="G29" s="15">
        <v>1.29E-2</v>
      </c>
      <c r="H29" s="27"/>
    </row>
    <row r="30" spans="1:11" ht="12.75" customHeight="1" x14ac:dyDescent="0.2">
      <c r="A30">
        <v>22</v>
      </c>
      <c r="B30" t="s">
        <v>125</v>
      </c>
      <c r="C30" t="s">
        <v>124</v>
      </c>
      <c r="D30" t="s">
        <v>15</v>
      </c>
      <c r="E30">
        <v>25000</v>
      </c>
      <c r="F30" s="14">
        <v>51.15</v>
      </c>
      <c r="G30" s="15">
        <v>1.2699999999999999E-2</v>
      </c>
      <c r="H30" s="27"/>
    </row>
    <row r="31" spans="1:11" ht="12.75" customHeight="1" x14ac:dyDescent="0.2">
      <c r="A31">
        <v>23</v>
      </c>
      <c r="B31" t="s">
        <v>463</v>
      </c>
      <c r="C31" t="s">
        <v>462</v>
      </c>
      <c r="D31" t="s">
        <v>15</v>
      </c>
      <c r="E31">
        <v>35000</v>
      </c>
      <c r="F31" s="14">
        <v>50.54</v>
      </c>
      <c r="G31" s="15">
        <v>1.2500000000000001E-2</v>
      </c>
      <c r="H31" s="27"/>
    </row>
    <row r="32" spans="1:11" ht="12.75" customHeight="1" x14ac:dyDescent="0.2">
      <c r="A32">
        <v>24</v>
      </c>
      <c r="B32" t="s">
        <v>465</v>
      </c>
      <c r="C32" t="s">
        <v>464</v>
      </c>
      <c r="D32" t="s">
        <v>454</v>
      </c>
      <c r="E32">
        <v>100000</v>
      </c>
      <c r="F32" s="14">
        <v>46.65</v>
      </c>
      <c r="G32" s="15">
        <v>1.15E-2</v>
      </c>
      <c r="H32" s="27"/>
    </row>
    <row r="33" spans="1:8" ht="12.75" customHeight="1" x14ac:dyDescent="0.2">
      <c r="A33">
        <v>25</v>
      </c>
      <c r="B33" t="s">
        <v>467</v>
      </c>
      <c r="C33" t="s">
        <v>466</v>
      </c>
      <c r="D33" t="s">
        <v>54</v>
      </c>
      <c r="E33">
        <v>20000</v>
      </c>
      <c r="F33" s="14">
        <v>38.630000000000003</v>
      </c>
      <c r="G33" s="15">
        <v>9.5999999999999992E-3</v>
      </c>
      <c r="H33" s="27"/>
    </row>
    <row r="34" spans="1:8" ht="12.75" customHeight="1" x14ac:dyDescent="0.2">
      <c r="A34">
        <v>26</v>
      </c>
      <c r="B34" t="s">
        <v>469</v>
      </c>
      <c r="C34" t="s">
        <v>468</v>
      </c>
      <c r="D34" t="s">
        <v>447</v>
      </c>
      <c r="E34">
        <v>30000</v>
      </c>
      <c r="F34" s="14">
        <v>38.625</v>
      </c>
      <c r="G34" s="15">
        <v>9.5999999999999992E-3</v>
      </c>
      <c r="H34" s="27"/>
    </row>
    <row r="35" spans="1:8" ht="12.75" customHeight="1" x14ac:dyDescent="0.2">
      <c r="A35">
        <v>27</v>
      </c>
      <c r="B35" t="s">
        <v>471</v>
      </c>
      <c r="C35" t="s">
        <v>470</v>
      </c>
      <c r="D35" t="s">
        <v>224</v>
      </c>
      <c r="E35">
        <v>10000</v>
      </c>
      <c r="F35" s="14">
        <v>37.335000000000001</v>
      </c>
      <c r="G35" s="15">
        <v>9.1999999999999998E-3</v>
      </c>
      <c r="H35" s="27"/>
    </row>
    <row r="36" spans="1:8" ht="12.75" customHeight="1" x14ac:dyDescent="0.2">
      <c r="A36">
        <v>28</v>
      </c>
      <c r="B36" t="s">
        <v>473</v>
      </c>
      <c r="C36" t="s">
        <v>472</v>
      </c>
      <c r="D36" t="s">
        <v>158</v>
      </c>
      <c r="E36">
        <v>75000</v>
      </c>
      <c r="F36" s="14">
        <v>34.837499999999999</v>
      </c>
      <c r="G36" s="15">
        <v>8.6E-3</v>
      </c>
      <c r="H36" s="27"/>
    </row>
    <row r="37" spans="1:8" ht="12.75" customHeight="1" x14ac:dyDescent="0.2">
      <c r="C37" s="18" t="s">
        <v>138</v>
      </c>
      <c r="D37" s="18"/>
      <c r="E37" s="18"/>
      <c r="F37" s="19">
        <f>SUM(F9:F36)</f>
        <v>3750.797</v>
      </c>
      <c r="G37" s="20">
        <f>SUM(G9:G36)</f>
        <v>0.92840000000000023</v>
      </c>
      <c r="H37" s="27"/>
    </row>
    <row r="38" spans="1:8" ht="12.75" customHeight="1" x14ac:dyDescent="0.2">
      <c r="F38" s="14"/>
      <c r="G38" s="15"/>
      <c r="H38" s="27"/>
    </row>
    <row r="39" spans="1:8" ht="12.75" customHeight="1" x14ac:dyDescent="0.2">
      <c r="C39" s="16" t="s">
        <v>251</v>
      </c>
      <c r="F39" s="14"/>
      <c r="G39" s="15"/>
      <c r="H39" s="27"/>
    </row>
    <row r="40" spans="1:8" ht="12.75" customHeight="1" x14ac:dyDescent="0.2">
      <c r="C40" s="16" t="s">
        <v>10</v>
      </c>
      <c r="F40" s="14"/>
      <c r="G40" s="15"/>
      <c r="H40" s="27"/>
    </row>
    <row r="41" spans="1:8" ht="12.75" customHeight="1" x14ac:dyDescent="0.2">
      <c r="A41">
        <v>29</v>
      </c>
      <c r="B41" t="s">
        <v>441</v>
      </c>
      <c r="C41" t="s">
        <v>407</v>
      </c>
      <c r="D41" t="s">
        <v>208</v>
      </c>
      <c r="E41">
        <v>1250000</v>
      </c>
      <c r="F41" s="14">
        <v>12.719263</v>
      </c>
      <c r="G41" s="15">
        <v>3.0999999999999999E-3</v>
      </c>
      <c r="H41" s="27"/>
    </row>
    <row r="42" spans="1:8" ht="12.75" customHeight="1" x14ac:dyDescent="0.2">
      <c r="C42" s="18" t="s">
        <v>138</v>
      </c>
      <c r="D42" s="18"/>
      <c r="E42" s="18"/>
      <c r="F42" s="19">
        <f>SUM(F41:F41)</f>
        <v>12.719263</v>
      </c>
      <c r="G42" s="20">
        <f>SUM(G41:G41)</f>
        <v>3.0999999999999999E-3</v>
      </c>
      <c r="H42" s="27"/>
    </row>
    <row r="43" spans="1:8" ht="12.75" customHeight="1" x14ac:dyDescent="0.2">
      <c r="F43" s="14"/>
      <c r="G43" s="15"/>
      <c r="H43" s="27"/>
    </row>
    <row r="44" spans="1:8" ht="12.75" customHeight="1" x14ac:dyDescent="0.2">
      <c r="C44" s="16" t="s">
        <v>143</v>
      </c>
      <c r="F44" s="14">
        <v>83.905654999999996</v>
      </c>
      <c r="G44" s="15">
        <v>2.0799999999999999E-2</v>
      </c>
      <c r="H44" s="27"/>
    </row>
    <row r="45" spans="1:8" ht="12.75" customHeight="1" x14ac:dyDescent="0.2">
      <c r="C45" s="18" t="s">
        <v>138</v>
      </c>
      <c r="D45" s="18"/>
      <c r="E45" s="18"/>
      <c r="F45" s="19">
        <f>SUM(F44:F44)</f>
        <v>83.905654999999996</v>
      </c>
      <c r="G45" s="20">
        <f>SUM(G44:G44)</f>
        <v>2.0799999999999999E-2</v>
      </c>
      <c r="H45" s="27"/>
    </row>
    <row r="46" spans="1:8" ht="12.75" customHeight="1" x14ac:dyDescent="0.2">
      <c r="F46" s="14"/>
      <c r="G46" s="15"/>
      <c r="H46" s="27"/>
    </row>
    <row r="47" spans="1:8" ht="12.75" customHeight="1" x14ac:dyDescent="0.2">
      <c r="C47" s="16" t="s">
        <v>144</v>
      </c>
      <c r="F47" s="14"/>
      <c r="G47" s="15"/>
      <c r="H47" s="27"/>
    </row>
    <row r="48" spans="1:8" ht="12.75" customHeight="1" x14ac:dyDescent="0.2">
      <c r="C48" s="16" t="s">
        <v>145</v>
      </c>
      <c r="F48" s="14">
        <v>192.98848899999999</v>
      </c>
      <c r="G48" s="15">
        <v>4.7699999999999992E-2</v>
      </c>
      <c r="H48" s="27"/>
    </row>
    <row r="49" spans="3:9" ht="12.75" customHeight="1" x14ac:dyDescent="0.2">
      <c r="C49" s="18" t="s">
        <v>138</v>
      </c>
      <c r="D49" s="18"/>
      <c r="E49" s="18"/>
      <c r="F49" s="19">
        <f>SUM(F48:F48)</f>
        <v>192.98848899999999</v>
      </c>
      <c r="G49" s="20">
        <f>SUM(G48:G48)</f>
        <v>4.7699999999999992E-2</v>
      </c>
      <c r="H49" s="27"/>
    </row>
    <row r="50" spans="3:9" ht="12.75" customHeight="1" x14ac:dyDescent="0.2">
      <c r="C50" s="21" t="s">
        <v>146</v>
      </c>
      <c r="D50" s="21"/>
      <c r="E50" s="21"/>
      <c r="F50" s="22">
        <f>SUM(F37,F42,F45,F49)</f>
        <v>4040.4104069999999</v>
      </c>
      <c r="G50" s="23">
        <f>SUM(G37,G42,G45,G49)</f>
        <v>1.0000000000000002</v>
      </c>
      <c r="H50" s="27"/>
    </row>
    <row r="51" spans="3:9" ht="12.75" customHeight="1" x14ac:dyDescent="0.2">
      <c r="H51" s="27"/>
    </row>
    <row r="52" spans="3:9" ht="12.75" customHeight="1" x14ac:dyDescent="0.2">
      <c r="C52" s="32" t="s">
        <v>519</v>
      </c>
      <c r="H52" s="27"/>
    </row>
    <row r="53" spans="3:9" ht="12.75" customHeight="1" x14ac:dyDescent="0.2">
      <c r="C53" s="32" t="s">
        <v>518</v>
      </c>
      <c r="H53" s="27"/>
    </row>
    <row r="54" spans="3:9" ht="12.75" customHeight="1" x14ac:dyDescent="0.2">
      <c r="C54" s="16"/>
      <c r="H54" s="27"/>
    </row>
    <row r="55" spans="3:9" ht="12.75" customHeight="1" x14ac:dyDescent="0.2">
      <c r="C55" s="16" t="s">
        <v>520</v>
      </c>
      <c r="D55" s="16">
        <v>43.56</v>
      </c>
      <c r="H55" s="27"/>
    </row>
    <row r="56" spans="3:9" ht="12.75" customHeight="1" x14ac:dyDescent="0.2">
      <c r="C56" s="16"/>
      <c r="H56" s="27"/>
    </row>
    <row r="57" spans="3:9" ht="12.75" customHeight="1" x14ac:dyDescent="0.2">
      <c r="H57" s="27"/>
    </row>
    <row r="58" spans="3:9" ht="12.75" customHeight="1" x14ac:dyDescent="0.2">
      <c r="H58" s="27"/>
    </row>
    <row r="59" spans="3:9" ht="12.75" customHeight="1" x14ac:dyDescent="0.2">
      <c r="H59" s="27"/>
    </row>
    <row r="60" spans="3:9" ht="12.75" customHeight="1" x14ac:dyDescent="0.2">
      <c r="H60" s="27"/>
    </row>
    <row r="61" spans="3:9" ht="12.75" customHeight="1" x14ac:dyDescent="0.2">
      <c r="H61" s="27"/>
    </row>
    <row r="62" spans="3:9" ht="12.75" customHeight="1" x14ac:dyDescent="0.2">
      <c r="H62" s="28"/>
      <c r="I62" s="29"/>
    </row>
    <row r="63" spans="3:9" ht="12.75" customHeight="1" x14ac:dyDescent="0.2">
      <c r="H63" s="27"/>
    </row>
    <row r="64" spans="3:9" ht="12.75" customHeight="1" x14ac:dyDescent="0.2">
      <c r="H64" s="27"/>
    </row>
    <row r="65" spans="8:9" ht="12.75" customHeight="1" x14ac:dyDescent="0.2">
      <c r="H65" s="27"/>
    </row>
    <row r="66" spans="8:9" ht="12.75" customHeight="1" x14ac:dyDescent="0.2">
      <c r="H66" s="27"/>
    </row>
    <row r="67" spans="8:9" ht="12.75" customHeight="1" x14ac:dyDescent="0.2">
      <c r="H67" s="28"/>
      <c r="I67" s="29"/>
    </row>
    <row r="68" spans="8:9" ht="12.75" customHeight="1" x14ac:dyDescent="0.2">
      <c r="H68" s="27"/>
    </row>
    <row r="69" spans="8:9" ht="12.75" customHeight="1" x14ac:dyDescent="0.2">
      <c r="H69" s="27"/>
    </row>
    <row r="70" spans="8:9" ht="12.75" customHeight="1" x14ac:dyDescent="0.2">
      <c r="H70" s="28"/>
      <c r="I70" s="29"/>
    </row>
    <row r="71" spans="8:9" ht="12.75" customHeight="1" x14ac:dyDescent="0.2">
      <c r="H71" s="27"/>
    </row>
    <row r="72" spans="8:9" ht="12.75" customHeight="1" x14ac:dyDescent="0.2">
      <c r="H72" s="27"/>
    </row>
    <row r="73" spans="8:9" ht="12.75" customHeight="1" x14ac:dyDescent="0.2">
      <c r="H73" s="27"/>
    </row>
    <row r="74" spans="8:9" ht="12.75" customHeight="1" x14ac:dyDescent="0.2">
      <c r="H74" s="28"/>
      <c r="I74" s="29"/>
    </row>
    <row r="75" spans="8:9" ht="12.75" customHeight="1" x14ac:dyDescent="0.2">
      <c r="H75" s="30"/>
      <c r="I75" s="31"/>
    </row>
    <row r="76" spans="8:9" ht="12.75" customHeight="1" x14ac:dyDescent="0.2"/>
    <row r="77" spans="8:9" ht="12.75" customHeight="1" x14ac:dyDescent="0.2"/>
    <row r="78" spans="8:9" ht="12.75" customHeight="1" x14ac:dyDescent="0.2"/>
    <row r="79" spans="8:9" ht="12.75" customHeight="1" x14ac:dyDescent="0.2"/>
    <row r="80" spans="8:9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selection activeCell="A26" sqref="A26:XFD26"/>
    </sheetView>
  </sheetViews>
  <sheetFormatPr defaultColWidth="9.140625" defaultRowHeight="12.75" x14ac:dyDescent="0.2"/>
  <cols>
    <col min="1" max="1" width="5.5703125" customWidth="1"/>
    <col min="2" max="2" width="14.7109375" hidden="1" customWidth="1"/>
    <col min="3" max="3" width="80.85546875" customWidth="1"/>
    <col min="4" max="4" width="16" customWidth="1"/>
    <col min="5" max="5" width="20.14062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4.7109375" style="33" customWidth="1"/>
  </cols>
  <sheetData>
    <row r="1" spans="1:12" ht="18.75" x14ac:dyDescent="0.2">
      <c r="A1" s="1"/>
      <c r="B1" s="1"/>
      <c r="C1" s="50" t="s">
        <v>474</v>
      </c>
      <c r="D1" s="50"/>
      <c r="E1" s="50"/>
      <c r="F1" s="50"/>
      <c r="G1" s="50"/>
    </row>
    <row r="2" spans="1:12" x14ac:dyDescent="0.2">
      <c r="A2" s="2" t="s">
        <v>1</v>
      </c>
      <c r="B2" s="2" t="s">
        <v>1</v>
      </c>
      <c r="C2" s="3" t="s">
        <v>2</v>
      </c>
      <c r="D2" s="4"/>
      <c r="E2" s="4"/>
      <c r="F2" s="5"/>
      <c r="G2" s="6"/>
    </row>
    <row r="3" spans="1:12" ht="15.75" customHeight="1" x14ac:dyDescent="0.2">
      <c r="A3" s="7"/>
      <c r="B3" s="7"/>
      <c r="C3" s="8"/>
      <c r="D3" s="2"/>
      <c r="E3" s="2"/>
      <c r="F3" s="5"/>
      <c r="G3" s="6"/>
    </row>
    <row r="4" spans="1:12" ht="15" x14ac:dyDescent="0.2">
      <c r="A4" s="9" t="s">
        <v>3</v>
      </c>
      <c r="B4" s="13" t="s">
        <v>8</v>
      </c>
      <c r="C4" s="10" t="s">
        <v>4</v>
      </c>
      <c r="D4" s="10" t="s">
        <v>5</v>
      </c>
      <c r="E4" s="10" t="s">
        <v>517</v>
      </c>
      <c r="F4" s="11" t="s">
        <v>6</v>
      </c>
      <c r="G4" s="12" t="s">
        <v>7</v>
      </c>
      <c r="H4" s="25"/>
      <c r="I4" s="26"/>
      <c r="L4" s="34"/>
    </row>
    <row r="5" spans="1:12" ht="12.75" customHeight="1" x14ac:dyDescent="0.2">
      <c r="F5" s="14"/>
      <c r="G5" s="15"/>
      <c r="H5" s="27"/>
    </row>
    <row r="6" spans="1:12" ht="12.75" customHeight="1" x14ac:dyDescent="0.2">
      <c r="F6" s="14"/>
      <c r="G6" s="15"/>
      <c r="H6" s="27"/>
    </row>
    <row r="7" spans="1:12" ht="12.75" customHeight="1" x14ac:dyDescent="0.2">
      <c r="C7" s="16" t="s">
        <v>9</v>
      </c>
      <c r="F7" s="14"/>
      <c r="G7" s="15"/>
      <c r="H7" s="27"/>
    </row>
    <row r="8" spans="1:12" ht="12.75" customHeight="1" x14ac:dyDescent="0.2">
      <c r="C8" s="16" t="s">
        <v>10</v>
      </c>
      <c r="F8" s="14"/>
      <c r="G8" s="15"/>
      <c r="H8" s="27"/>
    </row>
    <row r="9" spans="1:12" ht="12.75" customHeight="1" x14ac:dyDescent="0.2">
      <c r="A9">
        <v>1</v>
      </c>
      <c r="B9" t="s">
        <v>18</v>
      </c>
      <c r="C9" t="s">
        <v>14</v>
      </c>
      <c r="D9" t="s">
        <v>15</v>
      </c>
      <c r="E9">
        <v>120000</v>
      </c>
      <c r="F9" s="14">
        <v>1227.24</v>
      </c>
      <c r="G9" s="15">
        <v>0.23350000000000001</v>
      </c>
      <c r="H9" s="27"/>
    </row>
    <row r="10" spans="1:12" ht="12.75" customHeight="1" x14ac:dyDescent="0.2">
      <c r="A10">
        <v>2</v>
      </c>
      <c r="B10" t="s">
        <v>70</v>
      </c>
      <c r="C10" t="s">
        <v>68</v>
      </c>
      <c r="D10" t="s">
        <v>15</v>
      </c>
      <c r="E10">
        <v>290000</v>
      </c>
      <c r="F10" s="14">
        <v>914.95</v>
      </c>
      <c r="G10" s="15">
        <v>0.1741</v>
      </c>
      <c r="H10" s="27"/>
      <c r="J10" s="17" t="s">
        <v>16</v>
      </c>
      <c r="K10" s="17" t="s">
        <v>17</v>
      </c>
    </row>
    <row r="11" spans="1:12" ht="12.75" customHeight="1" x14ac:dyDescent="0.2">
      <c r="A11">
        <v>3</v>
      </c>
      <c r="B11" t="s">
        <v>26</v>
      </c>
      <c r="C11" t="s">
        <v>24</v>
      </c>
      <c r="D11" t="s">
        <v>15</v>
      </c>
      <c r="E11">
        <v>111000</v>
      </c>
      <c r="F11" s="14">
        <v>621.822</v>
      </c>
      <c r="G11" s="15">
        <v>0.1183</v>
      </c>
      <c r="H11" s="27"/>
      <c r="J11" s="15" t="s">
        <v>15</v>
      </c>
      <c r="K11" s="15">
        <v>0.92349999999999999</v>
      </c>
    </row>
    <row r="12" spans="1:12" ht="12.75" customHeight="1" x14ac:dyDescent="0.2">
      <c r="A12">
        <v>4</v>
      </c>
      <c r="B12" t="s">
        <v>83</v>
      </c>
      <c r="C12" t="s">
        <v>82</v>
      </c>
      <c r="D12" t="s">
        <v>15</v>
      </c>
      <c r="E12">
        <v>215000</v>
      </c>
      <c r="F12" s="14">
        <v>574.15750000000003</v>
      </c>
      <c r="G12" s="15">
        <v>0.10920000000000001</v>
      </c>
      <c r="H12" s="27"/>
      <c r="J12" s="15" t="s">
        <v>25</v>
      </c>
      <c r="K12" s="15">
        <v>4.2999999999999997E-2</v>
      </c>
    </row>
    <row r="13" spans="1:12" ht="12.75" customHeight="1" x14ac:dyDescent="0.2">
      <c r="A13">
        <v>5</v>
      </c>
      <c r="B13" t="s">
        <v>32</v>
      </c>
      <c r="C13" t="s">
        <v>30</v>
      </c>
      <c r="D13" t="s">
        <v>15</v>
      </c>
      <c r="E13">
        <v>40000</v>
      </c>
      <c r="F13" s="14">
        <v>354.4</v>
      </c>
      <c r="G13" s="15">
        <v>6.7400000000000002E-2</v>
      </c>
      <c r="H13" s="27"/>
      <c r="J13" s="15" t="s">
        <v>78</v>
      </c>
      <c r="K13" s="15">
        <v>3.3500000000000002E-2</v>
      </c>
    </row>
    <row r="14" spans="1:12" ht="12.75" customHeight="1" x14ac:dyDescent="0.2">
      <c r="A14">
        <v>6</v>
      </c>
      <c r="B14" t="s">
        <v>164</v>
      </c>
      <c r="C14" t="s">
        <v>162</v>
      </c>
      <c r="D14" t="s">
        <v>15</v>
      </c>
      <c r="E14">
        <v>26500</v>
      </c>
      <c r="F14" s="14">
        <v>348.01125000000002</v>
      </c>
      <c r="G14" s="15">
        <v>6.6199999999999995E-2</v>
      </c>
      <c r="H14" s="27"/>
      <c r="J14" s="15"/>
      <c r="K14" s="15"/>
    </row>
    <row r="15" spans="1:12" ht="12.75" customHeight="1" x14ac:dyDescent="0.2">
      <c r="A15">
        <v>7</v>
      </c>
      <c r="B15" t="s">
        <v>23</v>
      </c>
      <c r="C15" t="s">
        <v>22</v>
      </c>
      <c r="D15" t="s">
        <v>15</v>
      </c>
      <c r="E15">
        <v>40000</v>
      </c>
      <c r="F15" s="14">
        <v>326.3</v>
      </c>
      <c r="G15" s="15">
        <v>6.2100000000000002E-2</v>
      </c>
      <c r="H15" s="27"/>
    </row>
    <row r="16" spans="1:12" ht="12.75" customHeight="1" x14ac:dyDescent="0.2">
      <c r="A16">
        <v>8</v>
      </c>
      <c r="B16" t="s">
        <v>475</v>
      </c>
      <c r="C16" t="s">
        <v>311</v>
      </c>
      <c r="D16" t="s">
        <v>15</v>
      </c>
      <c r="E16">
        <v>400000</v>
      </c>
      <c r="F16" s="14">
        <v>100.8</v>
      </c>
      <c r="G16" s="15">
        <v>1.9199999999999998E-2</v>
      </c>
      <c r="H16" s="27"/>
    </row>
    <row r="17" spans="1:8" ht="12.75" customHeight="1" x14ac:dyDescent="0.2">
      <c r="A17">
        <v>9</v>
      </c>
      <c r="B17" t="s">
        <v>34</v>
      </c>
      <c r="C17" t="s">
        <v>33</v>
      </c>
      <c r="D17" t="s">
        <v>25</v>
      </c>
      <c r="E17">
        <v>50000</v>
      </c>
      <c r="F17" s="14">
        <v>83.474999999999994</v>
      </c>
      <c r="G17" s="15">
        <v>1.5900000000000001E-2</v>
      </c>
      <c r="H17" s="27"/>
    </row>
    <row r="18" spans="1:8" ht="12.75" customHeight="1" x14ac:dyDescent="0.2">
      <c r="A18">
        <v>10</v>
      </c>
      <c r="B18" t="s">
        <v>101</v>
      </c>
      <c r="C18" t="s">
        <v>100</v>
      </c>
      <c r="D18" t="s">
        <v>25</v>
      </c>
      <c r="E18">
        <v>2000</v>
      </c>
      <c r="F18" s="14">
        <v>82.168999999999997</v>
      </c>
      <c r="G18" s="15">
        <v>1.5600000000000001E-2</v>
      </c>
      <c r="H18" s="27"/>
    </row>
    <row r="19" spans="1:8" ht="12.75" customHeight="1" x14ac:dyDescent="0.2">
      <c r="A19">
        <v>11</v>
      </c>
      <c r="B19" t="s">
        <v>457</v>
      </c>
      <c r="C19" t="s">
        <v>456</v>
      </c>
      <c r="D19" t="s">
        <v>15</v>
      </c>
      <c r="E19">
        <v>45000</v>
      </c>
      <c r="F19" s="14">
        <v>70.424999999999997</v>
      </c>
      <c r="G19" s="15">
        <v>1.34E-2</v>
      </c>
      <c r="H19" s="27"/>
    </row>
    <row r="20" spans="1:8" ht="12.75" customHeight="1" x14ac:dyDescent="0.2">
      <c r="A20">
        <v>12</v>
      </c>
      <c r="B20" t="s">
        <v>91</v>
      </c>
      <c r="C20" t="s">
        <v>90</v>
      </c>
      <c r="D20" t="s">
        <v>15</v>
      </c>
      <c r="E20">
        <v>40000</v>
      </c>
      <c r="F20" s="14">
        <v>65.400000000000006</v>
      </c>
      <c r="G20" s="15">
        <v>1.24E-2</v>
      </c>
      <c r="H20" s="27"/>
    </row>
    <row r="21" spans="1:8" ht="12.75" customHeight="1" x14ac:dyDescent="0.2">
      <c r="A21">
        <v>13</v>
      </c>
      <c r="B21" t="s">
        <v>477</v>
      </c>
      <c r="C21" t="s">
        <v>476</v>
      </c>
      <c r="D21" t="s">
        <v>25</v>
      </c>
      <c r="E21">
        <v>4000</v>
      </c>
      <c r="F21" s="14">
        <v>60.695999999999998</v>
      </c>
      <c r="G21" s="15">
        <v>1.15E-2</v>
      </c>
      <c r="H21" s="27"/>
    </row>
    <row r="22" spans="1:8" x14ac:dyDescent="0.2">
      <c r="A22">
        <v>14</v>
      </c>
      <c r="B22" t="s">
        <v>184</v>
      </c>
      <c r="C22" t="s">
        <v>183</v>
      </c>
      <c r="D22" t="s">
        <v>15</v>
      </c>
      <c r="E22">
        <v>45000</v>
      </c>
      <c r="F22" s="14">
        <v>59.422499999999999</v>
      </c>
      <c r="G22" s="15">
        <v>1.1299999999999999E-2</v>
      </c>
      <c r="H22" s="27"/>
    </row>
    <row r="23" spans="1:8" ht="12.75" customHeight="1" x14ac:dyDescent="0.2">
      <c r="A23">
        <v>15</v>
      </c>
      <c r="B23" t="s">
        <v>274</v>
      </c>
      <c r="C23" t="s">
        <v>273</v>
      </c>
      <c r="D23" t="s">
        <v>15</v>
      </c>
      <c r="E23">
        <v>60000</v>
      </c>
      <c r="F23" s="14">
        <v>58.14</v>
      </c>
      <c r="G23" s="15">
        <v>1.11E-2</v>
      </c>
      <c r="H23" s="27"/>
    </row>
    <row r="24" spans="1:8" ht="12.75" customHeight="1" x14ac:dyDescent="0.2">
      <c r="A24">
        <v>16</v>
      </c>
      <c r="B24" t="s">
        <v>109</v>
      </c>
      <c r="C24" t="s">
        <v>108</v>
      </c>
      <c r="D24" t="s">
        <v>15</v>
      </c>
      <c r="E24">
        <v>10000</v>
      </c>
      <c r="F24" s="14">
        <v>54.39</v>
      </c>
      <c r="G24" s="15">
        <v>1.03E-2</v>
      </c>
      <c r="H24" s="27"/>
    </row>
    <row r="25" spans="1:8" ht="12.75" customHeight="1" x14ac:dyDescent="0.2">
      <c r="A25">
        <v>17</v>
      </c>
      <c r="B25" t="s">
        <v>125</v>
      </c>
      <c r="C25" t="s">
        <v>124</v>
      </c>
      <c r="D25" t="s">
        <v>15</v>
      </c>
      <c r="E25">
        <v>20000</v>
      </c>
      <c r="F25" s="14">
        <v>40.92</v>
      </c>
      <c r="G25" s="15">
        <v>7.8000000000000005E-3</v>
      </c>
      <c r="H25" s="27"/>
    </row>
    <row r="26" spans="1:8" ht="12.75" customHeight="1" x14ac:dyDescent="0.2">
      <c r="A26">
        <v>18</v>
      </c>
      <c r="B26" t="s">
        <v>461</v>
      </c>
      <c r="C26" t="s">
        <v>395</v>
      </c>
      <c r="D26" t="s">
        <v>15</v>
      </c>
      <c r="E26">
        <v>40000</v>
      </c>
      <c r="F26" s="14">
        <v>38.020000000000003</v>
      </c>
      <c r="G26" s="15">
        <v>7.1999999999999998E-3</v>
      </c>
      <c r="H26" s="27"/>
    </row>
    <row r="27" spans="1:8" ht="12.75" customHeight="1" x14ac:dyDescent="0.2">
      <c r="C27" s="18" t="s">
        <v>138</v>
      </c>
      <c r="D27" s="18"/>
      <c r="E27" s="18"/>
      <c r="F27" s="19">
        <f>SUM(F9:F26)</f>
        <v>5080.7382500000012</v>
      </c>
      <c r="G27" s="20">
        <f>SUM(G9:G26)</f>
        <v>0.96649999999999991</v>
      </c>
      <c r="H27" s="27"/>
    </row>
    <row r="28" spans="1:8" ht="12.75" customHeight="1" x14ac:dyDescent="0.2">
      <c r="F28" s="14"/>
      <c r="G28" s="15"/>
      <c r="H28" s="27"/>
    </row>
    <row r="29" spans="1:8" ht="12.75" customHeight="1" x14ac:dyDescent="0.2">
      <c r="C29" s="16" t="s">
        <v>143</v>
      </c>
      <c r="F29" s="14">
        <v>70.421828000000005</v>
      </c>
      <c r="G29" s="15">
        <v>1.34E-2</v>
      </c>
      <c r="H29" s="27"/>
    </row>
    <row r="30" spans="1:8" ht="12.75" customHeight="1" x14ac:dyDescent="0.2">
      <c r="C30" s="18" t="s">
        <v>138</v>
      </c>
      <c r="D30" s="18"/>
      <c r="E30" s="18"/>
      <c r="F30" s="19">
        <f>SUM(F29:F29)</f>
        <v>70.421828000000005</v>
      </c>
      <c r="G30" s="20">
        <f>SUM(G29:G29)</f>
        <v>1.34E-2</v>
      </c>
      <c r="H30" s="27"/>
    </row>
    <row r="31" spans="1:8" ht="12.75" customHeight="1" x14ac:dyDescent="0.2">
      <c r="F31" s="14"/>
      <c r="G31" s="15"/>
      <c r="H31" s="27"/>
    </row>
    <row r="32" spans="1:8" ht="12.75" customHeight="1" x14ac:dyDescent="0.2">
      <c r="C32" s="16" t="s">
        <v>144</v>
      </c>
      <c r="F32" s="14"/>
      <c r="G32" s="15"/>
      <c r="H32" s="27"/>
    </row>
    <row r="33" spans="3:8" ht="12.75" customHeight="1" x14ac:dyDescent="0.2">
      <c r="C33" s="16" t="s">
        <v>145</v>
      </c>
      <c r="F33" s="14">
        <v>104.86913199999999</v>
      </c>
      <c r="G33" s="15">
        <v>2.0099999999999996E-2</v>
      </c>
      <c r="H33" s="27"/>
    </row>
    <row r="34" spans="3:8" ht="12.75" customHeight="1" x14ac:dyDescent="0.2">
      <c r="C34" s="18" t="s">
        <v>138</v>
      </c>
      <c r="D34" s="18"/>
      <c r="E34" s="18"/>
      <c r="F34" s="19">
        <f>SUM(F33:F33)</f>
        <v>104.86913199999999</v>
      </c>
      <c r="G34" s="20">
        <f>SUM(G33:G33)</f>
        <v>2.0099999999999996E-2</v>
      </c>
      <c r="H34" s="27"/>
    </row>
    <row r="35" spans="3:8" ht="12.75" customHeight="1" x14ac:dyDescent="0.2">
      <c r="C35" s="21" t="s">
        <v>146</v>
      </c>
      <c r="D35" s="21"/>
      <c r="E35" s="21"/>
      <c r="F35" s="22">
        <f>SUM(F27,F30,F34)</f>
        <v>5256.0292100000006</v>
      </c>
      <c r="G35" s="23">
        <f>SUM(G27,G30,G34)</f>
        <v>0.99999999999999989</v>
      </c>
      <c r="H35" s="27"/>
    </row>
    <row r="36" spans="3:8" ht="12.75" customHeight="1" x14ac:dyDescent="0.2">
      <c r="H36" s="27"/>
    </row>
    <row r="37" spans="3:8" ht="12.75" customHeight="1" x14ac:dyDescent="0.2">
      <c r="C37" s="16" t="s">
        <v>520</v>
      </c>
      <c r="D37" s="16">
        <v>55.43</v>
      </c>
      <c r="H37" s="27"/>
    </row>
    <row r="38" spans="3:8" ht="12.75" customHeight="1" x14ac:dyDescent="0.2">
      <c r="C38" s="16"/>
      <c r="H38" s="27"/>
    </row>
    <row r="39" spans="3:8" ht="12.75" customHeight="1" x14ac:dyDescent="0.2">
      <c r="C39" s="16"/>
      <c r="H39" s="27"/>
    </row>
    <row r="40" spans="3:8" ht="12.75" customHeight="1" x14ac:dyDescent="0.2">
      <c r="C40" s="16"/>
      <c r="H40" s="27"/>
    </row>
    <row r="41" spans="3:8" ht="12.75" customHeight="1" x14ac:dyDescent="0.2">
      <c r="C41" s="16"/>
      <c r="H41" s="27"/>
    </row>
    <row r="42" spans="3:8" ht="12.75" customHeight="1" x14ac:dyDescent="0.2">
      <c r="H42" s="27"/>
    </row>
    <row r="43" spans="3:8" ht="12.75" customHeight="1" x14ac:dyDescent="0.2">
      <c r="H43" s="27"/>
    </row>
    <row r="44" spans="3:8" ht="12.75" customHeight="1" x14ac:dyDescent="0.2">
      <c r="H44" s="27"/>
    </row>
    <row r="45" spans="3:8" ht="12.75" customHeight="1" x14ac:dyDescent="0.2">
      <c r="H45" s="27"/>
    </row>
    <row r="46" spans="3:8" ht="12.75" customHeight="1" x14ac:dyDescent="0.2">
      <c r="H46" s="27"/>
    </row>
    <row r="47" spans="3:8" ht="12.75" customHeight="1" x14ac:dyDescent="0.2">
      <c r="H47" s="27"/>
    </row>
    <row r="48" spans="3:8" ht="12.75" customHeight="1" x14ac:dyDescent="0.2">
      <c r="H48" s="27"/>
    </row>
    <row r="49" spans="8:9" ht="12.75" customHeight="1" x14ac:dyDescent="0.2">
      <c r="H49" s="27"/>
    </row>
    <row r="50" spans="8:9" ht="12.75" customHeight="1" x14ac:dyDescent="0.2">
      <c r="H50" s="27"/>
    </row>
    <row r="51" spans="8:9" ht="12.75" customHeight="1" x14ac:dyDescent="0.2">
      <c r="H51" s="27"/>
    </row>
    <row r="52" spans="8:9" ht="12.75" customHeight="1" x14ac:dyDescent="0.2">
      <c r="H52" s="27"/>
    </row>
    <row r="53" spans="8:9" ht="12.75" customHeight="1" x14ac:dyDescent="0.2">
      <c r="H53" s="27"/>
    </row>
    <row r="54" spans="8:9" ht="12.75" customHeight="1" x14ac:dyDescent="0.2">
      <c r="H54" s="27"/>
    </row>
    <row r="55" spans="8:9" ht="12.75" customHeight="1" x14ac:dyDescent="0.2">
      <c r="H55" s="27"/>
    </row>
    <row r="56" spans="8:9" ht="12.75" customHeight="1" x14ac:dyDescent="0.2">
      <c r="H56" s="27"/>
    </row>
    <row r="57" spans="8:9" ht="12.75" customHeight="1" x14ac:dyDescent="0.2">
      <c r="H57" s="27"/>
    </row>
    <row r="58" spans="8:9" ht="12.75" customHeight="1" x14ac:dyDescent="0.2">
      <c r="H58" s="28"/>
      <c r="I58" s="29"/>
    </row>
    <row r="59" spans="8:9" ht="12.75" customHeight="1" x14ac:dyDescent="0.2">
      <c r="H59" s="27"/>
    </row>
    <row r="60" spans="8:9" ht="12.75" customHeight="1" x14ac:dyDescent="0.2">
      <c r="H60" s="27"/>
    </row>
    <row r="61" spans="8:9" ht="12.75" customHeight="1" x14ac:dyDescent="0.2">
      <c r="H61" s="27"/>
    </row>
    <row r="62" spans="8:9" x14ac:dyDescent="0.2">
      <c r="H62" s="27"/>
    </row>
    <row r="63" spans="8:9" x14ac:dyDescent="0.2">
      <c r="H63" s="28"/>
      <c r="I63" s="29"/>
    </row>
    <row r="64" spans="8:9" x14ac:dyDescent="0.2">
      <c r="H64" s="27"/>
    </row>
    <row r="65" spans="8:9" x14ac:dyDescent="0.2">
      <c r="H65" s="27"/>
    </row>
    <row r="66" spans="8:9" x14ac:dyDescent="0.2">
      <c r="H66" s="28"/>
      <c r="I66" s="29"/>
    </row>
    <row r="67" spans="8:9" x14ac:dyDescent="0.2">
      <c r="H67" s="27"/>
    </row>
    <row r="68" spans="8:9" x14ac:dyDescent="0.2">
      <c r="H68" s="27"/>
    </row>
    <row r="69" spans="8:9" x14ac:dyDescent="0.2">
      <c r="H69" s="27"/>
    </row>
    <row r="70" spans="8:9" x14ac:dyDescent="0.2">
      <c r="H70" s="28"/>
      <c r="I70" s="29"/>
    </row>
    <row r="71" spans="8:9" x14ac:dyDescent="0.2">
      <c r="H71" s="30"/>
      <c r="I71" s="31"/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topLeftCell="C31" zoomScale="85" zoomScaleNormal="85" workbookViewId="0">
      <selection activeCell="A62" sqref="A62:XFD62"/>
    </sheetView>
  </sheetViews>
  <sheetFormatPr defaultColWidth="9.140625" defaultRowHeight="12.75" x14ac:dyDescent="0.2"/>
  <cols>
    <col min="1" max="1" width="7.5703125" customWidth="1"/>
    <col min="2" max="2" width="12" customWidth="1"/>
    <col min="3" max="3" width="80.85546875" customWidth="1"/>
    <col min="4" max="4" width="33.7109375" customWidth="1"/>
    <col min="5" max="5" width="20.14062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33.7109375" customWidth="1"/>
    <col min="11" max="11" width="8.85546875" customWidth="1"/>
    <col min="12" max="12" width="14.85546875" style="33" customWidth="1"/>
  </cols>
  <sheetData>
    <row r="1" spans="1:12" ht="18.75" x14ac:dyDescent="0.2">
      <c r="A1" s="1"/>
      <c r="B1" s="1"/>
      <c r="C1" s="50" t="s">
        <v>493</v>
      </c>
      <c r="D1" s="50"/>
      <c r="E1" s="50"/>
      <c r="F1" s="50"/>
      <c r="G1" s="50"/>
    </row>
    <row r="2" spans="1:12" x14ac:dyDescent="0.2">
      <c r="A2" s="2" t="s">
        <v>1</v>
      </c>
      <c r="B2" s="2" t="s">
        <v>1</v>
      </c>
      <c r="C2" s="3" t="s">
        <v>2</v>
      </c>
      <c r="D2" s="4"/>
      <c r="E2" s="4"/>
      <c r="F2" s="5"/>
      <c r="G2" s="6"/>
    </row>
    <row r="3" spans="1:12" ht="15.75" customHeight="1" x14ac:dyDescent="0.2">
      <c r="A3" s="7"/>
      <c r="B3" s="7"/>
      <c r="C3" s="8"/>
      <c r="D3" s="2"/>
      <c r="E3" s="2"/>
      <c r="F3" s="5"/>
      <c r="G3" s="6"/>
    </row>
    <row r="4" spans="1:12" ht="15" x14ac:dyDescent="0.2">
      <c r="A4" s="9" t="s">
        <v>3</v>
      </c>
      <c r="B4" s="13" t="s">
        <v>8</v>
      </c>
      <c r="C4" s="10" t="s">
        <v>4</v>
      </c>
      <c r="D4" s="10" t="s">
        <v>5</v>
      </c>
      <c r="E4" s="10" t="s">
        <v>517</v>
      </c>
      <c r="F4" s="11" t="s">
        <v>6</v>
      </c>
      <c r="G4" s="12" t="s">
        <v>7</v>
      </c>
      <c r="H4" s="25"/>
      <c r="I4" s="26"/>
      <c r="L4" s="34"/>
    </row>
    <row r="5" spans="1:12" ht="12.75" customHeight="1" x14ac:dyDescent="0.2">
      <c r="F5" s="14"/>
      <c r="G5" s="15"/>
      <c r="H5" s="27"/>
    </row>
    <row r="6" spans="1:12" ht="12.75" customHeight="1" x14ac:dyDescent="0.2">
      <c r="F6" s="14"/>
      <c r="G6" s="15"/>
      <c r="H6" s="27"/>
    </row>
    <row r="7" spans="1:12" ht="12.75" customHeight="1" x14ac:dyDescent="0.2">
      <c r="C7" s="16" t="s">
        <v>9</v>
      </c>
      <c r="F7" s="14"/>
      <c r="G7" s="15"/>
      <c r="H7" s="27"/>
    </row>
    <row r="8" spans="1:12" ht="12.75" customHeight="1" x14ac:dyDescent="0.2">
      <c r="C8" s="16" t="s">
        <v>10</v>
      </c>
      <c r="F8" s="14"/>
      <c r="G8" s="15"/>
      <c r="H8" s="27"/>
    </row>
    <row r="9" spans="1:12" ht="12.75" customHeight="1" x14ac:dyDescent="0.2">
      <c r="A9">
        <v>1</v>
      </c>
      <c r="B9" t="s">
        <v>225</v>
      </c>
      <c r="C9" t="s">
        <v>223</v>
      </c>
      <c r="D9" t="s">
        <v>60</v>
      </c>
      <c r="E9">
        <v>45000</v>
      </c>
      <c r="F9" s="14">
        <v>204.57</v>
      </c>
      <c r="G9" s="15">
        <v>3.2099999999999997E-2</v>
      </c>
      <c r="H9" s="27"/>
    </row>
    <row r="10" spans="1:12" ht="12.75" customHeight="1" x14ac:dyDescent="0.2">
      <c r="A10">
        <v>2</v>
      </c>
      <c r="B10" t="s">
        <v>210</v>
      </c>
      <c r="C10" t="s">
        <v>209</v>
      </c>
      <c r="D10" t="s">
        <v>28</v>
      </c>
      <c r="E10">
        <v>5000</v>
      </c>
      <c r="F10" s="14">
        <v>167.52500000000001</v>
      </c>
      <c r="G10" s="15">
        <v>2.63E-2</v>
      </c>
      <c r="H10" s="27"/>
      <c r="J10" s="17" t="s">
        <v>16</v>
      </c>
      <c r="K10" s="17" t="s">
        <v>17</v>
      </c>
    </row>
    <row r="11" spans="1:12" ht="12.75" customHeight="1" x14ac:dyDescent="0.2">
      <c r="A11">
        <v>3</v>
      </c>
      <c r="B11" t="s">
        <v>87</v>
      </c>
      <c r="C11" t="s">
        <v>86</v>
      </c>
      <c r="D11" t="s">
        <v>36</v>
      </c>
      <c r="E11">
        <v>95000</v>
      </c>
      <c r="F11" s="14">
        <v>165.77500000000001</v>
      </c>
      <c r="G11" s="15">
        <v>2.6000000000000002E-2</v>
      </c>
      <c r="H11" s="27"/>
      <c r="J11" s="15" t="s">
        <v>15</v>
      </c>
      <c r="K11" s="15">
        <v>0.10630000000000001</v>
      </c>
    </row>
    <row r="12" spans="1:12" ht="12.75" customHeight="1" x14ac:dyDescent="0.2">
      <c r="A12">
        <v>4</v>
      </c>
      <c r="B12" t="s">
        <v>23</v>
      </c>
      <c r="C12" t="s">
        <v>22</v>
      </c>
      <c r="D12" t="s">
        <v>15</v>
      </c>
      <c r="E12">
        <v>20000</v>
      </c>
      <c r="F12" s="14">
        <v>163.15</v>
      </c>
      <c r="G12" s="15">
        <v>2.5600000000000001E-2</v>
      </c>
      <c r="H12" s="27"/>
      <c r="J12" s="15" t="s">
        <v>25</v>
      </c>
      <c r="K12" s="15">
        <v>8.7899999999999992E-2</v>
      </c>
    </row>
    <row r="13" spans="1:12" ht="12.75" customHeight="1" x14ac:dyDescent="0.2">
      <c r="A13">
        <v>5</v>
      </c>
      <c r="B13" t="s">
        <v>420</v>
      </c>
      <c r="C13" t="s">
        <v>419</v>
      </c>
      <c r="D13" t="s">
        <v>25</v>
      </c>
      <c r="E13">
        <v>35000</v>
      </c>
      <c r="F13" s="14">
        <v>160.2825</v>
      </c>
      <c r="G13" s="15">
        <v>2.5099999999999997E-2</v>
      </c>
      <c r="H13" s="27"/>
      <c r="J13" s="15" t="s">
        <v>28</v>
      </c>
      <c r="K13" s="15">
        <v>8.1099999999999992E-2</v>
      </c>
    </row>
    <row r="14" spans="1:12" ht="12.75" customHeight="1" x14ac:dyDescent="0.2">
      <c r="A14">
        <v>6</v>
      </c>
      <c r="B14" t="s">
        <v>178</v>
      </c>
      <c r="C14" t="s">
        <v>177</v>
      </c>
      <c r="D14" t="s">
        <v>72</v>
      </c>
      <c r="E14">
        <v>42727</v>
      </c>
      <c r="F14" s="14">
        <v>156.487638</v>
      </c>
      <c r="G14" s="15">
        <v>2.4500000000000001E-2</v>
      </c>
      <c r="H14" s="27"/>
      <c r="J14" s="15" t="s">
        <v>40</v>
      </c>
      <c r="K14" s="15">
        <v>7.6299999999999993E-2</v>
      </c>
    </row>
    <row r="15" spans="1:12" ht="12.75" customHeight="1" x14ac:dyDescent="0.2">
      <c r="A15">
        <v>7</v>
      </c>
      <c r="B15" t="s">
        <v>231</v>
      </c>
      <c r="C15" t="s">
        <v>230</v>
      </c>
      <c r="D15" t="s">
        <v>49</v>
      </c>
      <c r="E15">
        <v>4500</v>
      </c>
      <c r="F15" s="14">
        <v>153.11474999999999</v>
      </c>
      <c r="G15" s="15">
        <v>2.4E-2</v>
      </c>
      <c r="H15" s="27"/>
      <c r="J15" s="15" t="s">
        <v>31</v>
      </c>
      <c r="K15" s="15">
        <v>7.6200000000000004E-2</v>
      </c>
    </row>
    <row r="16" spans="1:12" ht="12.75" customHeight="1" x14ac:dyDescent="0.2">
      <c r="A16">
        <v>8</v>
      </c>
      <c r="B16" t="s">
        <v>117</v>
      </c>
      <c r="C16" t="s">
        <v>116</v>
      </c>
      <c r="D16" t="s">
        <v>66</v>
      </c>
      <c r="E16">
        <v>120000</v>
      </c>
      <c r="F16" s="14">
        <v>148.86000000000001</v>
      </c>
      <c r="G16" s="15">
        <v>2.3300000000000001E-2</v>
      </c>
      <c r="H16" s="27"/>
      <c r="J16" s="15" t="s">
        <v>49</v>
      </c>
      <c r="K16" s="15">
        <v>6.5099999999999991E-2</v>
      </c>
    </row>
    <row r="17" spans="1:11" ht="12.75" customHeight="1" x14ac:dyDescent="0.2">
      <c r="A17">
        <v>9</v>
      </c>
      <c r="B17" t="s">
        <v>79</v>
      </c>
      <c r="C17" t="s">
        <v>77</v>
      </c>
      <c r="D17" t="s">
        <v>36</v>
      </c>
      <c r="E17">
        <v>2600</v>
      </c>
      <c r="F17" s="14">
        <v>148.4821</v>
      </c>
      <c r="G17" s="15">
        <v>2.3300000000000001E-2</v>
      </c>
      <c r="H17" s="27"/>
      <c r="J17" s="15" t="s">
        <v>60</v>
      </c>
      <c r="K17" s="15">
        <v>6.4199999999999993E-2</v>
      </c>
    </row>
    <row r="18" spans="1:11" ht="12.75" customHeight="1" x14ac:dyDescent="0.2">
      <c r="A18">
        <v>10</v>
      </c>
      <c r="B18" t="s">
        <v>97</v>
      </c>
      <c r="C18" t="s">
        <v>96</v>
      </c>
      <c r="D18" t="s">
        <v>28</v>
      </c>
      <c r="E18">
        <v>20000</v>
      </c>
      <c r="F18" s="14">
        <v>145.9</v>
      </c>
      <c r="G18" s="15">
        <v>2.29E-2</v>
      </c>
      <c r="H18" s="27"/>
      <c r="J18" s="15" t="s">
        <v>39</v>
      </c>
      <c r="K18" s="15">
        <v>4.9400000000000006E-2</v>
      </c>
    </row>
    <row r="19" spans="1:11" ht="12.75" customHeight="1" x14ac:dyDescent="0.2">
      <c r="A19">
        <v>11</v>
      </c>
      <c r="B19" t="s">
        <v>218</v>
      </c>
      <c r="C19" t="s">
        <v>216</v>
      </c>
      <c r="D19" t="s">
        <v>63</v>
      </c>
      <c r="E19">
        <v>40000</v>
      </c>
      <c r="F19" s="14">
        <v>143.52000000000001</v>
      </c>
      <c r="G19" s="15">
        <v>2.2499999999999999E-2</v>
      </c>
      <c r="H19" s="27"/>
      <c r="J19" s="15" t="s">
        <v>36</v>
      </c>
      <c r="K19" s="15">
        <v>4.9299999999999997E-2</v>
      </c>
    </row>
    <row r="20" spans="1:11" ht="12.75" customHeight="1" x14ac:dyDescent="0.2">
      <c r="A20">
        <v>12</v>
      </c>
      <c r="B20" t="s">
        <v>41</v>
      </c>
      <c r="C20" t="s">
        <v>38</v>
      </c>
      <c r="D20" t="s">
        <v>39</v>
      </c>
      <c r="E20">
        <v>50000</v>
      </c>
      <c r="F20" s="14">
        <v>142.17500000000001</v>
      </c>
      <c r="G20" s="15">
        <v>2.23E-2</v>
      </c>
      <c r="H20" s="27"/>
      <c r="J20" s="15" t="s">
        <v>217</v>
      </c>
      <c r="K20" s="15">
        <v>4.0399999999999998E-2</v>
      </c>
    </row>
    <row r="21" spans="1:11" ht="12.75" customHeight="1" x14ac:dyDescent="0.2">
      <c r="A21">
        <v>13</v>
      </c>
      <c r="B21" t="s">
        <v>95</v>
      </c>
      <c r="C21" t="s">
        <v>94</v>
      </c>
      <c r="D21" t="s">
        <v>49</v>
      </c>
      <c r="E21">
        <v>32000</v>
      </c>
      <c r="F21" s="14">
        <v>141.93600000000001</v>
      </c>
      <c r="G21" s="15">
        <v>2.23E-2</v>
      </c>
      <c r="H21" s="27"/>
      <c r="J21" s="15" t="s">
        <v>72</v>
      </c>
      <c r="K21" s="15">
        <v>3.6600000000000001E-2</v>
      </c>
    </row>
    <row r="22" spans="1:11" ht="12.75" customHeight="1" x14ac:dyDescent="0.2">
      <c r="A22">
        <v>14</v>
      </c>
      <c r="B22" t="s">
        <v>277</v>
      </c>
      <c r="C22" t="s">
        <v>276</v>
      </c>
      <c r="D22" t="s">
        <v>275</v>
      </c>
      <c r="E22">
        <v>170000</v>
      </c>
      <c r="F22" s="14">
        <v>141.52500000000001</v>
      </c>
      <c r="G22" s="15">
        <v>2.2200000000000001E-2</v>
      </c>
      <c r="H22" s="27"/>
      <c r="J22" s="15" t="s">
        <v>63</v>
      </c>
      <c r="K22" s="15">
        <v>3.32E-2</v>
      </c>
    </row>
    <row r="23" spans="1:11" ht="12.75" customHeight="1" x14ac:dyDescent="0.2">
      <c r="A23">
        <v>15</v>
      </c>
      <c r="B23" t="s">
        <v>239</v>
      </c>
      <c r="C23" t="s">
        <v>238</v>
      </c>
      <c r="D23" t="s">
        <v>31</v>
      </c>
      <c r="E23">
        <v>30000</v>
      </c>
      <c r="F23" s="14">
        <v>137.43</v>
      </c>
      <c r="G23" s="15">
        <v>2.1600000000000001E-2</v>
      </c>
      <c r="H23" s="27"/>
      <c r="J23" s="15" t="s">
        <v>66</v>
      </c>
      <c r="K23" s="15">
        <v>2.3300000000000001E-2</v>
      </c>
    </row>
    <row r="24" spans="1:11" ht="12.75" customHeight="1" x14ac:dyDescent="0.2">
      <c r="A24">
        <v>16</v>
      </c>
      <c r="B24" t="s">
        <v>495</v>
      </c>
      <c r="C24" t="s">
        <v>494</v>
      </c>
      <c r="D24" t="s">
        <v>60</v>
      </c>
      <c r="E24">
        <v>4000</v>
      </c>
      <c r="F24" s="14">
        <v>135.43600000000001</v>
      </c>
      <c r="G24" s="15">
        <v>2.12E-2</v>
      </c>
      <c r="H24" s="27"/>
      <c r="J24" s="15" t="s">
        <v>275</v>
      </c>
      <c r="K24" s="15">
        <v>2.2200000000000001E-2</v>
      </c>
    </row>
    <row r="25" spans="1:11" ht="12.75" customHeight="1" x14ac:dyDescent="0.2">
      <c r="A25">
        <v>17</v>
      </c>
      <c r="B25" t="s">
        <v>497</v>
      </c>
      <c r="C25" t="s">
        <v>496</v>
      </c>
      <c r="D25" t="s">
        <v>31</v>
      </c>
      <c r="E25">
        <v>50000</v>
      </c>
      <c r="F25" s="14">
        <v>133.65</v>
      </c>
      <c r="G25" s="15">
        <v>2.1000000000000001E-2</v>
      </c>
      <c r="H25" s="27"/>
      <c r="J25" s="15" t="s">
        <v>48</v>
      </c>
      <c r="K25" s="15">
        <v>2.0499999999999997E-2</v>
      </c>
    </row>
    <row r="26" spans="1:11" ht="12.75" customHeight="1" x14ac:dyDescent="0.2">
      <c r="A26">
        <v>18</v>
      </c>
      <c r="B26" t="s">
        <v>233</v>
      </c>
      <c r="C26" t="s">
        <v>232</v>
      </c>
      <c r="D26" t="s">
        <v>217</v>
      </c>
      <c r="E26">
        <v>4000</v>
      </c>
      <c r="F26" s="14">
        <v>132.92400000000001</v>
      </c>
      <c r="G26" s="15">
        <v>2.0799999999999999E-2</v>
      </c>
      <c r="H26" s="27"/>
      <c r="J26" s="15" t="s">
        <v>54</v>
      </c>
      <c r="K26" s="15">
        <v>1.7600000000000001E-2</v>
      </c>
    </row>
    <row r="27" spans="1:11" ht="12.75" customHeight="1" x14ac:dyDescent="0.2">
      <c r="A27">
        <v>19</v>
      </c>
      <c r="B27" t="s">
        <v>50</v>
      </c>
      <c r="C27" t="s">
        <v>47</v>
      </c>
      <c r="D27" t="s">
        <v>48</v>
      </c>
      <c r="E27">
        <v>50000</v>
      </c>
      <c r="F27" s="14">
        <v>130.85</v>
      </c>
      <c r="G27" s="15">
        <v>2.0499999999999997E-2</v>
      </c>
      <c r="H27" s="27"/>
      <c r="J27" s="15" t="s">
        <v>12</v>
      </c>
      <c r="K27" s="15">
        <v>1.72E-2</v>
      </c>
    </row>
    <row r="28" spans="1:11" ht="12.75" customHeight="1" x14ac:dyDescent="0.2">
      <c r="A28">
        <v>20</v>
      </c>
      <c r="B28" t="s">
        <v>129</v>
      </c>
      <c r="C28" t="s">
        <v>128</v>
      </c>
      <c r="D28" t="s">
        <v>40</v>
      </c>
      <c r="E28">
        <v>105000</v>
      </c>
      <c r="F28" s="14">
        <v>126.735</v>
      </c>
      <c r="G28" s="15">
        <v>1.9900000000000001E-2</v>
      </c>
      <c r="H28" s="27"/>
      <c r="J28" s="15" t="s">
        <v>498</v>
      </c>
      <c r="K28" s="15">
        <v>1.6299999999999999E-2</v>
      </c>
    </row>
    <row r="29" spans="1:11" ht="12.75" customHeight="1" x14ac:dyDescent="0.2">
      <c r="A29">
        <v>21</v>
      </c>
      <c r="B29" t="s">
        <v>475</v>
      </c>
      <c r="C29" t="s">
        <v>311</v>
      </c>
      <c r="D29" t="s">
        <v>15</v>
      </c>
      <c r="E29">
        <v>500000</v>
      </c>
      <c r="F29" s="14">
        <v>126</v>
      </c>
      <c r="G29" s="15">
        <v>1.9799999999999998E-2</v>
      </c>
      <c r="H29" s="27"/>
      <c r="J29" s="15" t="s">
        <v>69</v>
      </c>
      <c r="K29" s="15">
        <v>1.3899999999999999E-2</v>
      </c>
    </row>
    <row r="30" spans="1:11" ht="12.75" customHeight="1" x14ac:dyDescent="0.2">
      <c r="A30">
        <v>22</v>
      </c>
      <c r="B30" t="s">
        <v>241</v>
      </c>
      <c r="C30" t="s">
        <v>240</v>
      </c>
      <c r="D30" t="s">
        <v>40</v>
      </c>
      <c r="E30">
        <v>100000</v>
      </c>
      <c r="F30" s="14">
        <v>124.95</v>
      </c>
      <c r="G30" s="15">
        <v>1.9599999999999999E-2</v>
      </c>
      <c r="H30" s="27"/>
      <c r="J30" s="15" t="s">
        <v>403</v>
      </c>
      <c r="K30" s="15">
        <v>1.2699999999999999E-2</v>
      </c>
    </row>
    <row r="31" spans="1:11" ht="12.75" customHeight="1" x14ac:dyDescent="0.2">
      <c r="A31">
        <v>23</v>
      </c>
      <c r="B31" t="s">
        <v>500</v>
      </c>
      <c r="C31" t="s">
        <v>499</v>
      </c>
      <c r="D31" t="s">
        <v>217</v>
      </c>
      <c r="E31">
        <v>55000</v>
      </c>
      <c r="F31" s="14">
        <v>124.8775</v>
      </c>
      <c r="G31" s="15">
        <v>1.9599999999999999E-2</v>
      </c>
      <c r="H31" s="27"/>
      <c r="J31" s="15" t="s">
        <v>20</v>
      </c>
      <c r="K31" s="15">
        <v>1.1299999999999999E-2</v>
      </c>
    </row>
    <row r="32" spans="1:11" ht="12.75" customHeight="1" x14ac:dyDescent="0.2">
      <c r="A32">
        <v>24</v>
      </c>
      <c r="B32" t="s">
        <v>502</v>
      </c>
      <c r="C32" t="s">
        <v>501</v>
      </c>
      <c r="D32" t="s">
        <v>15</v>
      </c>
      <c r="E32">
        <v>100000</v>
      </c>
      <c r="F32" s="14">
        <v>124.65</v>
      </c>
      <c r="G32" s="15">
        <v>1.95E-2</v>
      </c>
      <c r="H32" s="27"/>
      <c r="J32" s="15" t="s">
        <v>224</v>
      </c>
      <c r="K32" s="15">
        <v>8.3999999999999995E-3</v>
      </c>
    </row>
    <row r="33" spans="1:11" ht="12.75" customHeight="1" x14ac:dyDescent="0.2">
      <c r="A33">
        <v>25</v>
      </c>
      <c r="B33" t="s">
        <v>85</v>
      </c>
      <c r="C33" t="s">
        <v>84</v>
      </c>
      <c r="D33" t="s">
        <v>28</v>
      </c>
      <c r="E33">
        <v>33838</v>
      </c>
      <c r="F33" s="14">
        <v>121.54609600000001</v>
      </c>
      <c r="G33" s="15">
        <v>1.9099999999999999E-2</v>
      </c>
      <c r="H33" s="27"/>
      <c r="J33" s="15" t="s">
        <v>78</v>
      </c>
      <c r="K33" s="15">
        <v>7.0599999999999996E-2</v>
      </c>
    </row>
    <row r="34" spans="1:11" ht="12.75" customHeight="1" x14ac:dyDescent="0.2">
      <c r="A34">
        <v>26</v>
      </c>
      <c r="B34" t="s">
        <v>477</v>
      </c>
      <c r="C34" t="s">
        <v>476</v>
      </c>
      <c r="D34" t="s">
        <v>25</v>
      </c>
      <c r="E34">
        <v>8000</v>
      </c>
      <c r="F34" s="14">
        <v>121.392</v>
      </c>
      <c r="G34" s="15">
        <v>1.9E-2</v>
      </c>
      <c r="H34" s="27"/>
      <c r="J34" s="15"/>
      <c r="K34" s="15"/>
    </row>
    <row r="35" spans="1:11" ht="12.75" customHeight="1" x14ac:dyDescent="0.2">
      <c r="A35">
        <v>27</v>
      </c>
      <c r="B35" t="s">
        <v>107</v>
      </c>
      <c r="C35" t="s">
        <v>106</v>
      </c>
      <c r="D35" t="s">
        <v>49</v>
      </c>
      <c r="E35">
        <v>20000</v>
      </c>
      <c r="F35" s="14">
        <v>119.97</v>
      </c>
      <c r="G35" s="15">
        <v>1.8799999999999997E-2</v>
      </c>
      <c r="H35" s="27"/>
    </row>
    <row r="36" spans="1:11" ht="12.75" customHeight="1" x14ac:dyDescent="0.2">
      <c r="A36">
        <v>28</v>
      </c>
      <c r="B36" t="s">
        <v>274</v>
      </c>
      <c r="C36" t="s">
        <v>273</v>
      </c>
      <c r="D36" t="s">
        <v>15</v>
      </c>
      <c r="E36">
        <v>120000</v>
      </c>
      <c r="F36" s="14">
        <v>116.28</v>
      </c>
      <c r="G36" s="15">
        <v>1.8200000000000001E-2</v>
      </c>
      <c r="H36" s="27"/>
    </row>
    <row r="37" spans="1:11" ht="12.75" customHeight="1" x14ac:dyDescent="0.2">
      <c r="A37">
        <v>29</v>
      </c>
      <c r="B37" t="s">
        <v>93</v>
      </c>
      <c r="C37" t="s">
        <v>92</v>
      </c>
      <c r="D37" t="s">
        <v>25</v>
      </c>
      <c r="E37">
        <v>10000</v>
      </c>
      <c r="F37" s="14">
        <v>112.245</v>
      </c>
      <c r="G37" s="15">
        <v>1.7600000000000001E-2</v>
      </c>
      <c r="H37" s="27"/>
    </row>
    <row r="38" spans="1:11" ht="12.75" customHeight="1" x14ac:dyDescent="0.2">
      <c r="A38">
        <v>30</v>
      </c>
      <c r="B38" t="s">
        <v>406</v>
      </c>
      <c r="C38" t="s">
        <v>405</v>
      </c>
      <c r="D38" t="s">
        <v>54</v>
      </c>
      <c r="E38">
        <v>100000</v>
      </c>
      <c r="F38" s="14">
        <v>112.05</v>
      </c>
      <c r="G38" s="15">
        <v>1.7600000000000001E-2</v>
      </c>
      <c r="H38" s="27"/>
    </row>
    <row r="39" spans="1:11" ht="12.75" customHeight="1" x14ac:dyDescent="0.2">
      <c r="A39">
        <v>31</v>
      </c>
      <c r="B39" t="s">
        <v>222</v>
      </c>
      <c r="C39" t="s">
        <v>221</v>
      </c>
      <c r="D39" t="s">
        <v>12</v>
      </c>
      <c r="E39">
        <v>150000</v>
      </c>
      <c r="F39" s="14">
        <v>109.95</v>
      </c>
      <c r="G39" s="15">
        <v>1.72E-2</v>
      </c>
      <c r="H39" s="27"/>
    </row>
    <row r="40" spans="1:11" ht="12.75" customHeight="1" x14ac:dyDescent="0.2">
      <c r="A40">
        <v>32</v>
      </c>
      <c r="B40" t="s">
        <v>504</v>
      </c>
      <c r="C40" t="s">
        <v>503</v>
      </c>
      <c r="D40" t="s">
        <v>498</v>
      </c>
      <c r="E40">
        <v>100000</v>
      </c>
      <c r="F40" s="14">
        <v>103.7</v>
      </c>
      <c r="G40" s="15">
        <v>1.6299999999999999E-2</v>
      </c>
      <c r="H40" s="27"/>
    </row>
    <row r="41" spans="1:11" ht="12.75" customHeight="1" x14ac:dyDescent="0.2">
      <c r="A41">
        <v>33</v>
      </c>
      <c r="B41" t="s">
        <v>101</v>
      </c>
      <c r="C41" t="s">
        <v>100</v>
      </c>
      <c r="D41" t="s">
        <v>25</v>
      </c>
      <c r="E41">
        <v>2500</v>
      </c>
      <c r="F41" s="14">
        <v>102.71125000000001</v>
      </c>
      <c r="G41" s="15">
        <v>1.61E-2</v>
      </c>
      <c r="H41" s="27"/>
    </row>
    <row r="42" spans="1:11" ht="12.75" customHeight="1" x14ac:dyDescent="0.2">
      <c r="A42">
        <v>34</v>
      </c>
      <c r="B42" t="s">
        <v>52</v>
      </c>
      <c r="C42" t="s">
        <v>51</v>
      </c>
      <c r="D42" t="s">
        <v>31</v>
      </c>
      <c r="E42">
        <v>45000</v>
      </c>
      <c r="F42" s="14">
        <v>93.892499999999998</v>
      </c>
      <c r="G42" s="15">
        <v>1.47E-2</v>
      </c>
      <c r="H42" s="27"/>
    </row>
    <row r="43" spans="1:11" ht="12.75" customHeight="1" x14ac:dyDescent="0.2">
      <c r="A43">
        <v>35</v>
      </c>
      <c r="B43" t="s">
        <v>402</v>
      </c>
      <c r="C43" t="s">
        <v>333</v>
      </c>
      <c r="D43" t="s">
        <v>39</v>
      </c>
      <c r="E43">
        <v>20000</v>
      </c>
      <c r="F43" s="14">
        <v>92.27</v>
      </c>
      <c r="G43" s="15">
        <v>1.4499999999999999E-2</v>
      </c>
      <c r="H43" s="27"/>
    </row>
    <row r="44" spans="1:11" ht="12.75" customHeight="1" x14ac:dyDescent="0.2">
      <c r="A44">
        <v>36</v>
      </c>
      <c r="B44" t="s">
        <v>119</v>
      </c>
      <c r="C44" t="s">
        <v>118</v>
      </c>
      <c r="D44" t="s">
        <v>69</v>
      </c>
      <c r="E44">
        <v>60000</v>
      </c>
      <c r="F44" s="14">
        <v>88.5</v>
      </c>
      <c r="G44" s="15">
        <v>1.3899999999999999E-2</v>
      </c>
      <c r="H44" s="27"/>
    </row>
    <row r="45" spans="1:11" ht="12.75" customHeight="1" x14ac:dyDescent="0.2">
      <c r="A45">
        <v>37</v>
      </c>
      <c r="B45" t="s">
        <v>29</v>
      </c>
      <c r="C45" t="s">
        <v>27</v>
      </c>
      <c r="D45" t="s">
        <v>28</v>
      </c>
      <c r="E45">
        <v>14000</v>
      </c>
      <c r="F45" s="14">
        <v>81.872</v>
      </c>
      <c r="G45" s="15">
        <v>1.2800000000000001E-2</v>
      </c>
      <c r="H45" s="27"/>
    </row>
    <row r="46" spans="1:11" ht="12.75" customHeight="1" x14ac:dyDescent="0.2">
      <c r="A46">
        <v>38</v>
      </c>
      <c r="B46" t="s">
        <v>125</v>
      </c>
      <c r="C46" t="s">
        <v>124</v>
      </c>
      <c r="D46" t="s">
        <v>15</v>
      </c>
      <c r="E46">
        <v>40000</v>
      </c>
      <c r="F46" s="14">
        <v>81.84</v>
      </c>
      <c r="G46" s="15">
        <v>1.2800000000000001E-2</v>
      </c>
      <c r="H46" s="27"/>
    </row>
    <row r="47" spans="1:11" ht="12.75" customHeight="1" x14ac:dyDescent="0.2">
      <c r="A47">
        <v>39</v>
      </c>
      <c r="B47" t="s">
        <v>432</v>
      </c>
      <c r="C47" t="s">
        <v>431</v>
      </c>
      <c r="D47" t="s">
        <v>403</v>
      </c>
      <c r="E47">
        <v>100000</v>
      </c>
      <c r="F47" s="14">
        <v>80.900000000000006</v>
      </c>
      <c r="G47" s="15">
        <v>1.2699999999999999E-2</v>
      </c>
      <c r="H47" s="27"/>
    </row>
    <row r="48" spans="1:11" ht="12.75" customHeight="1" x14ac:dyDescent="0.2">
      <c r="A48">
        <v>40</v>
      </c>
      <c r="B48" t="s">
        <v>105</v>
      </c>
      <c r="C48" t="s">
        <v>104</v>
      </c>
      <c r="D48" t="s">
        <v>39</v>
      </c>
      <c r="E48">
        <v>33000</v>
      </c>
      <c r="F48" s="14">
        <v>80.585999999999999</v>
      </c>
      <c r="G48" s="15">
        <v>1.26E-2</v>
      </c>
      <c r="H48" s="27"/>
    </row>
    <row r="49" spans="1:9" ht="12.75" customHeight="1" x14ac:dyDescent="0.2">
      <c r="A49">
        <v>41</v>
      </c>
      <c r="B49" t="s">
        <v>506</v>
      </c>
      <c r="C49" t="s">
        <v>505</v>
      </c>
      <c r="D49" t="s">
        <v>72</v>
      </c>
      <c r="E49">
        <v>60000</v>
      </c>
      <c r="F49" s="14">
        <v>77.25</v>
      </c>
      <c r="G49" s="15">
        <v>1.21E-2</v>
      </c>
      <c r="H49" s="27"/>
    </row>
    <row r="50" spans="1:9" ht="12.75" customHeight="1" x14ac:dyDescent="0.2">
      <c r="A50">
        <v>42</v>
      </c>
      <c r="B50" t="s">
        <v>508</v>
      </c>
      <c r="C50" t="s">
        <v>507</v>
      </c>
      <c r="D50" t="s">
        <v>31</v>
      </c>
      <c r="E50">
        <v>5500</v>
      </c>
      <c r="F50" s="14">
        <v>77.043999999999997</v>
      </c>
      <c r="G50" s="15">
        <v>1.21E-2</v>
      </c>
      <c r="H50" s="27"/>
    </row>
    <row r="51" spans="1:9" ht="12.75" customHeight="1" x14ac:dyDescent="0.2">
      <c r="A51">
        <v>43</v>
      </c>
      <c r="B51" t="s">
        <v>510</v>
      </c>
      <c r="C51" t="s">
        <v>509</v>
      </c>
      <c r="D51" t="s">
        <v>40</v>
      </c>
      <c r="E51">
        <v>50000</v>
      </c>
      <c r="F51" s="14">
        <v>72.900000000000006</v>
      </c>
      <c r="G51" s="15">
        <v>1.1399999999999999E-2</v>
      </c>
      <c r="H51" s="27"/>
    </row>
    <row r="52" spans="1:9" ht="12.75" customHeight="1" x14ac:dyDescent="0.2">
      <c r="A52">
        <v>44</v>
      </c>
      <c r="B52" t="s">
        <v>212</v>
      </c>
      <c r="C52" t="s">
        <v>211</v>
      </c>
      <c r="D52" t="s">
        <v>60</v>
      </c>
      <c r="E52">
        <v>6000</v>
      </c>
      <c r="F52" s="14">
        <v>69.516000000000005</v>
      </c>
      <c r="G52" s="15">
        <v>1.09E-2</v>
      </c>
      <c r="H52" s="27"/>
    </row>
    <row r="53" spans="1:9" ht="12.75" customHeight="1" x14ac:dyDescent="0.2">
      <c r="A53">
        <v>45</v>
      </c>
      <c r="B53" t="s">
        <v>113</v>
      </c>
      <c r="C53" t="s">
        <v>112</v>
      </c>
      <c r="D53" t="s">
        <v>63</v>
      </c>
      <c r="E53">
        <v>10265</v>
      </c>
      <c r="F53" s="14">
        <v>68.375164999999996</v>
      </c>
      <c r="G53" s="15">
        <v>1.0700000000000001E-2</v>
      </c>
      <c r="H53" s="27"/>
    </row>
    <row r="54" spans="1:9" ht="12.75" customHeight="1" x14ac:dyDescent="0.2">
      <c r="A54">
        <v>46</v>
      </c>
      <c r="B54" t="s">
        <v>184</v>
      </c>
      <c r="C54" t="s">
        <v>183</v>
      </c>
      <c r="D54" t="s">
        <v>15</v>
      </c>
      <c r="E54">
        <v>50000</v>
      </c>
      <c r="F54" s="14">
        <v>66.025000000000006</v>
      </c>
      <c r="G54" s="15">
        <v>1.04E-2</v>
      </c>
      <c r="H54" s="27"/>
    </row>
    <row r="55" spans="1:9" ht="12.75" customHeight="1" x14ac:dyDescent="0.2">
      <c r="A55">
        <v>47</v>
      </c>
      <c r="B55" t="s">
        <v>416</v>
      </c>
      <c r="C55" t="s">
        <v>415</v>
      </c>
      <c r="D55" t="s">
        <v>40</v>
      </c>
      <c r="E55">
        <v>14559</v>
      </c>
      <c r="F55" s="14">
        <v>65.202482000000003</v>
      </c>
      <c r="G55" s="15">
        <v>1.0200000000000001E-2</v>
      </c>
      <c r="H55" s="27"/>
    </row>
    <row r="56" spans="1:9" ht="12.75" customHeight="1" x14ac:dyDescent="0.2">
      <c r="A56">
        <v>48</v>
      </c>
      <c r="B56" t="s">
        <v>279</v>
      </c>
      <c r="C56" t="s">
        <v>278</v>
      </c>
      <c r="D56" t="s">
        <v>25</v>
      </c>
      <c r="E56">
        <v>15000</v>
      </c>
      <c r="F56" s="14">
        <v>64.6875</v>
      </c>
      <c r="G56" s="15">
        <v>1.01E-2</v>
      </c>
      <c r="H56" s="27"/>
    </row>
    <row r="57" spans="1:9" ht="12.75" customHeight="1" x14ac:dyDescent="0.2">
      <c r="A57">
        <v>49</v>
      </c>
      <c r="B57" t="s">
        <v>81</v>
      </c>
      <c r="C57" t="s">
        <v>80</v>
      </c>
      <c r="D57" t="s">
        <v>40</v>
      </c>
      <c r="E57">
        <v>1413</v>
      </c>
      <c r="F57" s="14">
        <v>58.968023000000002</v>
      </c>
      <c r="G57" s="15">
        <v>9.1999999999999998E-3</v>
      </c>
      <c r="H57" s="27"/>
    </row>
    <row r="58" spans="1:9" ht="12.75" customHeight="1" x14ac:dyDescent="0.2">
      <c r="A58">
        <v>50</v>
      </c>
      <c r="B58" t="s">
        <v>512</v>
      </c>
      <c r="C58" t="s">
        <v>511</v>
      </c>
      <c r="D58" t="s">
        <v>20</v>
      </c>
      <c r="E58">
        <v>11617</v>
      </c>
      <c r="F58" s="14">
        <v>58.305723</v>
      </c>
      <c r="G58" s="15">
        <v>9.1000000000000004E-3</v>
      </c>
      <c r="H58" s="27"/>
    </row>
    <row r="59" spans="1:9" ht="12.75" customHeight="1" x14ac:dyDescent="0.2">
      <c r="A59">
        <v>51</v>
      </c>
      <c r="B59" t="s">
        <v>235</v>
      </c>
      <c r="C59" t="s">
        <v>234</v>
      </c>
      <c r="D59" t="s">
        <v>224</v>
      </c>
      <c r="E59">
        <v>6500</v>
      </c>
      <c r="F59" s="14">
        <v>53.277250000000002</v>
      </c>
      <c r="G59" s="15">
        <v>8.3999999999999995E-3</v>
      </c>
      <c r="H59" s="27"/>
    </row>
    <row r="60" spans="1:9" ht="12.75" customHeight="1" x14ac:dyDescent="0.2">
      <c r="A60">
        <v>52</v>
      </c>
      <c r="B60" t="s">
        <v>111</v>
      </c>
      <c r="C60" t="s">
        <v>110</v>
      </c>
      <c r="D60" t="s">
        <v>31</v>
      </c>
      <c r="E60">
        <v>2000</v>
      </c>
      <c r="F60" s="14">
        <v>43.170999999999999</v>
      </c>
      <c r="G60" s="15">
        <v>6.8000000000000005E-3</v>
      </c>
      <c r="H60" s="27"/>
    </row>
    <row r="61" spans="1:9" ht="12.75" customHeight="1" x14ac:dyDescent="0.2">
      <c r="A61">
        <v>53</v>
      </c>
      <c r="B61" t="s">
        <v>174</v>
      </c>
      <c r="C61" t="s">
        <v>173</v>
      </c>
      <c r="D61" t="s">
        <v>40</v>
      </c>
      <c r="E61">
        <v>20000</v>
      </c>
      <c r="F61" s="14">
        <v>38.04</v>
      </c>
      <c r="G61" s="15">
        <v>6.0000000000000001E-3</v>
      </c>
      <c r="H61" s="27"/>
    </row>
    <row r="62" spans="1:9" ht="12.75" customHeight="1" x14ac:dyDescent="0.2">
      <c r="A62">
        <v>54</v>
      </c>
      <c r="B62" t="s">
        <v>135</v>
      </c>
      <c r="C62" t="s">
        <v>134</v>
      </c>
      <c r="D62" t="s">
        <v>20</v>
      </c>
      <c r="E62">
        <v>2000</v>
      </c>
      <c r="F62" s="14">
        <v>14.286</v>
      </c>
      <c r="G62" s="15">
        <v>2.2000000000000001E-3</v>
      </c>
      <c r="H62" s="28"/>
      <c r="I62" s="29"/>
    </row>
    <row r="63" spans="1:9" ht="12.75" customHeight="1" x14ac:dyDescent="0.2">
      <c r="C63" s="18" t="s">
        <v>138</v>
      </c>
      <c r="D63" s="18"/>
      <c r="E63" s="18"/>
      <c r="F63" s="19">
        <f>SUM(F9:F62)</f>
        <v>5927.5584770000005</v>
      </c>
      <c r="G63" s="20">
        <f>SUM(G9:G62)</f>
        <v>0.92939999999999978</v>
      </c>
      <c r="H63" s="27"/>
    </row>
    <row r="64" spans="1:9" ht="12.75" customHeight="1" x14ac:dyDescent="0.2">
      <c r="F64" s="14"/>
      <c r="G64" s="15"/>
      <c r="H64" s="27"/>
    </row>
    <row r="65" spans="3:9" ht="12.75" customHeight="1" x14ac:dyDescent="0.2">
      <c r="C65" s="16" t="s">
        <v>143</v>
      </c>
      <c r="F65" s="14">
        <v>159.33764300000001</v>
      </c>
      <c r="G65" s="15">
        <v>2.5000000000000001E-2</v>
      </c>
      <c r="H65" s="27"/>
    </row>
    <row r="66" spans="3:9" ht="12.75" customHeight="1" x14ac:dyDescent="0.2">
      <c r="C66" s="18" t="s">
        <v>138</v>
      </c>
      <c r="D66" s="18"/>
      <c r="E66" s="18"/>
      <c r="F66" s="19">
        <f>SUM(F65:F65)</f>
        <v>159.33764300000001</v>
      </c>
      <c r="G66" s="20">
        <f>SUM(G65:G65)</f>
        <v>2.5000000000000001E-2</v>
      </c>
      <c r="H66" s="27"/>
    </row>
    <row r="67" spans="3:9" ht="12.75" customHeight="1" x14ac:dyDescent="0.2">
      <c r="F67" s="14"/>
      <c r="G67" s="15"/>
      <c r="H67" s="28"/>
      <c r="I67" s="29"/>
    </row>
    <row r="68" spans="3:9" ht="12.75" customHeight="1" x14ac:dyDescent="0.2">
      <c r="C68" s="16" t="s">
        <v>144</v>
      </c>
      <c r="F68" s="14"/>
      <c r="G68" s="15"/>
      <c r="H68" s="27"/>
    </row>
    <row r="69" spans="3:9" ht="12.75" customHeight="1" x14ac:dyDescent="0.2">
      <c r="C69" s="16" t="s">
        <v>145</v>
      </c>
      <c r="F69" s="14">
        <v>290.12386500000002</v>
      </c>
      <c r="G69" s="15">
        <v>4.5599999999999995E-2</v>
      </c>
      <c r="H69" s="27"/>
    </row>
    <row r="70" spans="3:9" ht="12.75" customHeight="1" x14ac:dyDescent="0.2">
      <c r="C70" s="18" t="s">
        <v>138</v>
      </c>
      <c r="D70" s="18"/>
      <c r="E70" s="18"/>
      <c r="F70" s="19">
        <f>SUM(F69:F69)</f>
        <v>290.12386500000002</v>
      </c>
      <c r="G70" s="20">
        <f>SUM(G69:G69)</f>
        <v>4.5599999999999995E-2</v>
      </c>
      <c r="H70" s="28"/>
      <c r="I70" s="29"/>
    </row>
    <row r="71" spans="3:9" ht="12.75" customHeight="1" x14ac:dyDescent="0.2">
      <c r="C71" s="21" t="s">
        <v>146</v>
      </c>
      <c r="D71" s="21"/>
      <c r="E71" s="21"/>
      <c r="F71" s="22">
        <f>SUM(F63,F66,F70)</f>
        <v>6377.0199850000008</v>
      </c>
      <c r="G71" s="23">
        <f>SUM(G63,G66,G70)</f>
        <v>0.99999999999999978</v>
      </c>
      <c r="H71" s="27"/>
    </row>
    <row r="72" spans="3:9" ht="12.75" customHeight="1" x14ac:dyDescent="0.2">
      <c r="H72" s="27"/>
    </row>
    <row r="73" spans="3:9" ht="12.75" customHeight="1" x14ac:dyDescent="0.2">
      <c r="C73" s="16" t="s">
        <v>520</v>
      </c>
      <c r="D73" s="16">
        <v>63.75</v>
      </c>
      <c r="H73" s="27"/>
    </row>
    <row r="74" spans="3:9" ht="12.75" customHeight="1" x14ac:dyDescent="0.2">
      <c r="C74" s="16"/>
      <c r="H74" s="28"/>
      <c r="I74" s="29"/>
    </row>
    <row r="75" spans="3:9" ht="12.75" customHeight="1" x14ac:dyDescent="0.2">
      <c r="C75" s="16"/>
      <c r="H75" s="30"/>
      <c r="I75" s="31"/>
    </row>
    <row r="76" spans="3:9" ht="12.75" customHeight="1" x14ac:dyDescent="0.2">
      <c r="C76" s="16"/>
    </row>
    <row r="77" spans="3:9" ht="12.75" customHeight="1" x14ac:dyDescent="0.2">
      <c r="C77" s="16"/>
    </row>
    <row r="78" spans="3:9" ht="12.75" customHeight="1" x14ac:dyDescent="0.2"/>
    <row r="79" spans="3:9" ht="12.75" customHeight="1" x14ac:dyDescent="0.2"/>
    <row r="80" spans="3:9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workbookViewId="0">
      <selection activeCell="C31" sqref="C31"/>
    </sheetView>
  </sheetViews>
  <sheetFormatPr defaultColWidth="9.140625" defaultRowHeight="12.75" x14ac:dyDescent="0.2"/>
  <cols>
    <col min="1" max="1" width="7.5703125" customWidth="1"/>
    <col min="2" max="2" width="15.140625" customWidth="1"/>
    <col min="3" max="3" width="80.85546875" customWidth="1"/>
    <col min="4" max="4" width="16" customWidth="1"/>
    <col min="5" max="5" width="20.14062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5.140625" style="33" customWidth="1"/>
  </cols>
  <sheetData>
    <row r="1" spans="1:12" ht="18.75" x14ac:dyDescent="0.2">
      <c r="A1" s="1"/>
      <c r="B1" s="1"/>
      <c r="C1" s="50" t="s">
        <v>514</v>
      </c>
      <c r="D1" s="50"/>
      <c r="E1" s="50"/>
      <c r="F1" s="50"/>
      <c r="G1" s="50"/>
    </row>
    <row r="2" spans="1:12" x14ac:dyDescent="0.2">
      <c r="A2" s="2" t="s">
        <v>1</v>
      </c>
      <c r="B2" s="2" t="s">
        <v>1</v>
      </c>
      <c r="C2" s="3" t="s">
        <v>2</v>
      </c>
      <c r="D2" s="4"/>
      <c r="E2" s="4"/>
      <c r="F2" s="5"/>
      <c r="G2" s="6"/>
    </row>
    <row r="3" spans="1:12" ht="15.75" customHeight="1" x14ac:dyDescent="0.2">
      <c r="A3" s="7"/>
      <c r="B3" s="7"/>
      <c r="C3" s="8"/>
      <c r="D3" s="2"/>
      <c r="E3" s="2"/>
      <c r="F3" s="5"/>
      <c r="G3" s="6"/>
    </row>
    <row r="4" spans="1:12" ht="15" x14ac:dyDescent="0.2">
      <c r="A4" s="9" t="s">
        <v>3</v>
      </c>
      <c r="B4" s="13" t="s">
        <v>8</v>
      </c>
      <c r="C4" s="10" t="s">
        <v>4</v>
      </c>
      <c r="D4" s="10" t="s">
        <v>5</v>
      </c>
      <c r="E4" s="10" t="s">
        <v>517</v>
      </c>
      <c r="F4" s="11" t="s">
        <v>6</v>
      </c>
      <c r="G4" s="12" t="s">
        <v>7</v>
      </c>
      <c r="H4" s="25"/>
      <c r="I4" s="26"/>
      <c r="L4" s="34"/>
    </row>
    <row r="5" spans="1:12" ht="12.75" customHeight="1" x14ac:dyDescent="0.2">
      <c r="F5" s="14"/>
      <c r="G5" s="15"/>
      <c r="H5" s="27"/>
    </row>
    <row r="6" spans="1:12" ht="12.75" customHeight="1" x14ac:dyDescent="0.2">
      <c r="F6" s="14"/>
      <c r="G6" s="15"/>
      <c r="H6" s="27"/>
    </row>
    <row r="7" spans="1:12" ht="12.75" customHeight="1" x14ac:dyDescent="0.2">
      <c r="C7" s="16" t="s">
        <v>142</v>
      </c>
      <c r="F7" s="14"/>
      <c r="G7" s="15"/>
      <c r="H7" s="27"/>
    </row>
    <row r="8" spans="1:12" ht="12.75" customHeight="1" x14ac:dyDescent="0.2">
      <c r="C8" s="16" t="s">
        <v>306</v>
      </c>
      <c r="F8" s="14"/>
      <c r="G8" s="15"/>
      <c r="H8" s="27"/>
    </row>
    <row r="9" spans="1:12" ht="12.75" customHeight="1" x14ac:dyDescent="0.2">
      <c r="A9">
        <v>1</v>
      </c>
      <c r="B9" t="s">
        <v>515</v>
      </c>
      <c r="C9" t="s">
        <v>325</v>
      </c>
      <c r="D9" t="s">
        <v>307</v>
      </c>
      <c r="E9">
        <v>50000000</v>
      </c>
      <c r="F9" s="14">
        <v>494.6925</v>
      </c>
      <c r="G9" s="15">
        <v>0.16699999999999998</v>
      </c>
      <c r="H9" s="27"/>
    </row>
    <row r="10" spans="1:12" ht="12.75" customHeight="1" x14ac:dyDescent="0.2">
      <c r="A10">
        <v>2</v>
      </c>
      <c r="B10" t="s">
        <v>516</v>
      </c>
      <c r="C10" t="s">
        <v>301</v>
      </c>
      <c r="D10" t="s">
        <v>307</v>
      </c>
      <c r="E10">
        <v>50000000</v>
      </c>
      <c r="F10" s="14">
        <v>492.98899999999998</v>
      </c>
      <c r="G10" s="15">
        <v>0.16649999999999998</v>
      </c>
      <c r="H10" s="27"/>
      <c r="J10" s="17" t="s">
        <v>16</v>
      </c>
      <c r="K10" s="17" t="s">
        <v>17</v>
      </c>
    </row>
    <row r="11" spans="1:12" ht="12.75" customHeight="1" x14ac:dyDescent="0.2">
      <c r="C11" s="18" t="s">
        <v>138</v>
      </c>
      <c r="D11" s="18"/>
      <c r="E11" s="18"/>
      <c r="F11" s="19">
        <f>SUM(F9:F10)</f>
        <v>987.68149999999991</v>
      </c>
      <c r="G11" s="20">
        <f>SUM(G9:G10)</f>
        <v>0.33349999999999996</v>
      </c>
      <c r="H11" s="27"/>
      <c r="J11" s="15" t="s">
        <v>307</v>
      </c>
      <c r="K11" s="15">
        <v>0.33350000000000002</v>
      </c>
    </row>
    <row r="12" spans="1:12" ht="12.75" customHeight="1" x14ac:dyDescent="0.2">
      <c r="F12" s="14"/>
      <c r="G12" s="15"/>
      <c r="H12" s="27"/>
      <c r="J12" s="15" t="s">
        <v>226</v>
      </c>
      <c r="K12" s="15">
        <v>0.29480000000000001</v>
      </c>
    </row>
    <row r="13" spans="1:12" ht="12.75" customHeight="1" x14ac:dyDescent="0.2">
      <c r="F13" s="14"/>
      <c r="G13" s="15"/>
      <c r="H13" s="27"/>
      <c r="J13" s="15" t="s">
        <v>228</v>
      </c>
      <c r="K13" s="15">
        <v>0.14419999999999999</v>
      </c>
    </row>
    <row r="14" spans="1:12" ht="12.75" customHeight="1" x14ac:dyDescent="0.2">
      <c r="C14" s="16" t="s">
        <v>251</v>
      </c>
      <c r="F14" s="14"/>
      <c r="G14" s="15"/>
      <c r="H14" s="27"/>
      <c r="J14" s="15" t="s">
        <v>369</v>
      </c>
      <c r="K14" s="15">
        <v>9.4899999999999998E-2</v>
      </c>
    </row>
    <row r="15" spans="1:12" ht="12.75" customHeight="1" x14ac:dyDescent="0.2">
      <c r="C15" s="16" t="s">
        <v>10</v>
      </c>
      <c r="F15" s="14"/>
      <c r="G15" s="15"/>
      <c r="H15" s="27"/>
      <c r="J15" s="15" t="s">
        <v>78</v>
      </c>
      <c r="K15" s="15">
        <v>0.1326</v>
      </c>
    </row>
    <row r="16" spans="1:12" ht="12.75" customHeight="1" x14ac:dyDescent="0.2">
      <c r="A16">
        <v>3</v>
      </c>
      <c r="B16" t="s">
        <v>260</v>
      </c>
      <c r="C16" t="s">
        <v>258</v>
      </c>
      <c r="D16" t="s">
        <v>226</v>
      </c>
      <c r="E16">
        <v>44000000</v>
      </c>
      <c r="F16" s="14">
        <v>440.67012</v>
      </c>
      <c r="G16" s="15">
        <v>0.14880000000000002</v>
      </c>
      <c r="H16" s="27"/>
      <c r="J16" s="15"/>
      <c r="K16" s="15"/>
    </row>
    <row r="17" spans="1:8" ht="12.75" customHeight="1" x14ac:dyDescent="0.2">
      <c r="A17">
        <v>4</v>
      </c>
      <c r="B17" t="s">
        <v>382</v>
      </c>
      <c r="C17" t="s">
        <v>283</v>
      </c>
      <c r="D17" t="s">
        <v>226</v>
      </c>
      <c r="E17">
        <v>42000000</v>
      </c>
      <c r="F17" s="14">
        <v>432.27030000000002</v>
      </c>
      <c r="G17" s="15">
        <v>0.14599999999999999</v>
      </c>
      <c r="H17" s="27"/>
    </row>
    <row r="18" spans="1:8" ht="12.75" customHeight="1" x14ac:dyDescent="0.2">
      <c r="A18">
        <v>5</v>
      </c>
      <c r="B18" t="s">
        <v>282</v>
      </c>
      <c r="C18" t="s">
        <v>267</v>
      </c>
      <c r="D18" t="s">
        <v>228</v>
      </c>
      <c r="E18">
        <v>42000000</v>
      </c>
      <c r="F18" s="14">
        <v>427.1841</v>
      </c>
      <c r="G18" s="15">
        <v>0.14419999999999999</v>
      </c>
      <c r="H18" s="27"/>
    </row>
    <row r="19" spans="1:8" ht="12.75" customHeight="1" x14ac:dyDescent="0.2">
      <c r="A19">
        <v>6</v>
      </c>
      <c r="B19" t="s">
        <v>392</v>
      </c>
      <c r="C19" t="s">
        <v>391</v>
      </c>
      <c r="D19" t="s">
        <v>369</v>
      </c>
      <c r="E19">
        <v>28000000</v>
      </c>
      <c r="F19" s="14">
        <v>281.06288000000001</v>
      </c>
      <c r="G19" s="15">
        <v>9.4899999999999998E-2</v>
      </c>
      <c r="H19" s="27"/>
    </row>
    <row r="20" spans="1:8" ht="12.75" customHeight="1" x14ac:dyDescent="0.2">
      <c r="C20" s="18" t="s">
        <v>138</v>
      </c>
      <c r="D20" s="18"/>
      <c r="E20" s="18"/>
      <c r="F20" s="19">
        <f>SUM(F16:F19)</f>
        <v>1581.1874</v>
      </c>
      <c r="G20" s="20">
        <f>SUM(G16:G19)</f>
        <v>0.53390000000000004</v>
      </c>
      <c r="H20" s="27"/>
    </row>
    <row r="21" spans="1:8" ht="12.75" customHeight="1" x14ac:dyDescent="0.2">
      <c r="F21" s="14"/>
      <c r="G21" s="15"/>
      <c r="H21" s="27"/>
    </row>
    <row r="22" spans="1:8" ht="12.75" customHeight="1" x14ac:dyDescent="0.2">
      <c r="C22" s="16" t="s">
        <v>143</v>
      </c>
      <c r="F22" s="14">
        <v>1356.591705</v>
      </c>
      <c r="G22" s="15">
        <v>0.45810000000000001</v>
      </c>
      <c r="H22" s="27"/>
    </row>
    <row r="23" spans="1:8" ht="12.75" customHeight="1" x14ac:dyDescent="0.2">
      <c r="C23" s="18" t="s">
        <v>138</v>
      </c>
      <c r="D23" s="18"/>
      <c r="E23" s="18"/>
      <c r="F23" s="19">
        <f>SUM(F22:F22)</f>
        <v>1356.591705</v>
      </c>
      <c r="G23" s="20">
        <f>SUM(G22:G22)</f>
        <v>0.45810000000000001</v>
      </c>
      <c r="H23" s="27"/>
    </row>
    <row r="24" spans="1:8" ht="12.75" customHeight="1" x14ac:dyDescent="0.2">
      <c r="F24" s="14"/>
      <c r="G24" s="15"/>
      <c r="H24" s="27"/>
    </row>
    <row r="25" spans="1:8" ht="12.75" customHeight="1" x14ac:dyDescent="0.2">
      <c r="C25" s="16" t="s">
        <v>144</v>
      </c>
      <c r="F25" s="14"/>
      <c r="G25" s="15"/>
      <c r="H25" s="27"/>
    </row>
    <row r="26" spans="1:8" ht="12.75" customHeight="1" x14ac:dyDescent="0.2">
      <c r="C26" s="16" t="s">
        <v>145</v>
      </c>
      <c r="F26" s="14">
        <v>-964.01115600000003</v>
      </c>
      <c r="G26" s="15">
        <v>-0.32549999999999996</v>
      </c>
      <c r="H26" s="27"/>
    </row>
    <row r="27" spans="1:8" ht="12.75" customHeight="1" x14ac:dyDescent="0.2">
      <c r="C27" s="18" t="s">
        <v>138</v>
      </c>
      <c r="D27" s="18"/>
      <c r="E27" s="18"/>
      <c r="F27" s="19">
        <f>SUM(F26:F26)</f>
        <v>-964.01115600000003</v>
      </c>
      <c r="G27" s="20">
        <f>SUM(G26:G26)</f>
        <v>-0.32549999999999996</v>
      </c>
      <c r="H27" s="27"/>
    </row>
    <row r="28" spans="1:8" ht="12.75" customHeight="1" x14ac:dyDescent="0.2">
      <c r="C28" s="21" t="s">
        <v>146</v>
      </c>
      <c r="D28" s="21"/>
      <c r="E28" s="21"/>
      <c r="F28" s="22">
        <f>SUM(F11,F20,F23,F27)</f>
        <v>2961.4494490000002</v>
      </c>
      <c r="G28" s="23">
        <f>SUM(G11,G20,G23,G27)</f>
        <v>1</v>
      </c>
      <c r="H28" s="27"/>
    </row>
    <row r="29" spans="1:8" ht="12.75" customHeight="1" x14ac:dyDescent="0.2">
      <c r="H29" s="27"/>
    </row>
    <row r="30" spans="1:8" ht="12.75" customHeight="1" x14ac:dyDescent="0.2">
      <c r="C30" s="32" t="s">
        <v>519</v>
      </c>
      <c r="H30" s="27"/>
    </row>
    <row r="31" spans="1:8" ht="12.75" customHeight="1" x14ac:dyDescent="0.2">
      <c r="C31" s="32" t="s">
        <v>518</v>
      </c>
      <c r="H31" s="27"/>
    </row>
    <row r="32" spans="1:8" ht="12.75" customHeight="1" x14ac:dyDescent="0.2">
      <c r="C32" s="16"/>
      <c r="H32" s="27"/>
    </row>
    <row r="33" spans="3:8" ht="12.75" customHeight="1" x14ac:dyDescent="0.2">
      <c r="C33" s="16" t="s">
        <v>520</v>
      </c>
      <c r="D33" s="16">
        <v>2.6</v>
      </c>
      <c r="H33" s="27"/>
    </row>
    <row r="34" spans="3:8" ht="12.75" customHeight="1" x14ac:dyDescent="0.2">
      <c r="C34" s="16"/>
      <c r="H34" s="27"/>
    </row>
    <row r="35" spans="3:8" ht="12.75" customHeight="1" x14ac:dyDescent="0.2">
      <c r="H35" s="27"/>
    </row>
    <row r="36" spans="3:8" ht="12.75" customHeight="1" x14ac:dyDescent="0.2">
      <c r="H36" s="27"/>
    </row>
    <row r="37" spans="3:8" ht="12.75" customHeight="1" x14ac:dyDescent="0.2">
      <c r="H37" s="27"/>
    </row>
    <row r="38" spans="3:8" ht="12.75" customHeight="1" x14ac:dyDescent="0.2">
      <c r="H38" s="27"/>
    </row>
    <row r="39" spans="3:8" ht="12.75" customHeight="1" x14ac:dyDescent="0.2">
      <c r="H39" s="27"/>
    </row>
    <row r="40" spans="3:8" ht="12.75" customHeight="1" x14ac:dyDescent="0.2">
      <c r="H40" s="27"/>
    </row>
    <row r="41" spans="3:8" ht="12.75" customHeight="1" x14ac:dyDescent="0.2">
      <c r="H41" s="27"/>
    </row>
    <row r="42" spans="3:8" ht="12.75" customHeight="1" x14ac:dyDescent="0.2">
      <c r="H42" s="27"/>
    </row>
    <row r="43" spans="3:8" ht="12.75" customHeight="1" x14ac:dyDescent="0.2">
      <c r="H43" s="27"/>
    </row>
    <row r="44" spans="3:8" ht="12.75" customHeight="1" x14ac:dyDescent="0.2">
      <c r="H44" s="27"/>
    </row>
    <row r="45" spans="3:8" ht="12.75" customHeight="1" x14ac:dyDescent="0.2">
      <c r="H45" s="27"/>
    </row>
    <row r="46" spans="3:8" ht="12.75" customHeight="1" x14ac:dyDescent="0.2">
      <c r="H46" s="27"/>
    </row>
    <row r="47" spans="3:8" ht="12.75" customHeight="1" x14ac:dyDescent="0.2">
      <c r="H47" s="27"/>
    </row>
    <row r="48" spans="3:8" ht="12.75" customHeight="1" x14ac:dyDescent="0.2">
      <c r="H48" s="27"/>
    </row>
    <row r="49" spans="8:9" ht="12.75" customHeight="1" x14ac:dyDescent="0.2">
      <c r="H49" s="27"/>
    </row>
    <row r="50" spans="8:9" ht="12.75" customHeight="1" x14ac:dyDescent="0.2">
      <c r="H50" s="27"/>
    </row>
    <row r="51" spans="8:9" ht="12.75" customHeight="1" x14ac:dyDescent="0.2">
      <c r="H51" s="27"/>
    </row>
    <row r="52" spans="8:9" ht="12.75" customHeight="1" x14ac:dyDescent="0.2">
      <c r="H52" s="27"/>
    </row>
    <row r="53" spans="8:9" ht="12.75" customHeight="1" x14ac:dyDescent="0.2">
      <c r="H53" s="27"/>
    </row>
    <row r="54" spans="8:9" ht="12.75" customHeight="1" x14ac:dyDescent="0.2">
      <c r="H54" s="27"/>
    </row>
    <row r="55" spans="8:9" ht="12.75" customHeight="1" x14ac:dyDescent="0.2">
      <c r="H55" s="27"/>
    </row>
    <row r="56" spans="8:9" ht="12.75" customHeight="1" x14ac:dyDescent="0.2">
      <c r="H56" s="27"/>
    </row>
    <row r="57" spans="8:9" ht="12.75" customHeight="1" x14ac:dyDescent="0.2">
      <c r="H57" s="27"/>
    </row>
    <row r="58" spans="8:9" ht="12.75" customHeight="1" x14ac:dyDescent="0.2">
      <c r="H58" s="27"/>
    </row>
    <row r="59" spans="8:9" x14ac:dyDescent="0.2">
      <c r="H59" s="27"/>
    </row>
    <row r="60" spans="8:9" x14ac:dyDescent="0.2">
      <c r="H60" s="27"/>
    </row>
    <row r="61" spans="8:9" x14ac:dyDescent="0.2">
      <c r="H61" s="27"/>
    </row>
    <row r="62" spans="8:9" x14ac:dyDescent="0.2">
      <c r="H62" s="28"/>
      <c r="I62" s="29"/>
    </row>
    <row r="63" spans="8:9" x14ac:dyDescent="0.2">
      <c r="H63" s="27"/>
    </row>
    <row r="64" spans="8:9" x14ac:dyDescent="0.2">
      <c r="H64" s="27"/>
    </row>
    <row r="65" spans="8:9" x14ac:dyDescent="0.2">
      <c r="H65" s="27"/>
    </row>
    <row r="66" spans="8:9" x14ac:dyDescent="0.2">
      <c r="H66" s="27"/>
    </row>
    <row r="67" spans="8:9" x14ac:dyDescent="0.2">
      <c r="H67" s="28"/>
      <c r="I67" s="29"/>
    </row>
    <row r="68" spans="8:9" x14ac:dyDescent="0.2">
      <c r="H68" s="27"/>
    </row>
    <row r="69" spans="8:9" x14ac:dyDescent="0.2">
      <c r="H69" s="27"/>
    </row>
    <row r="70" spans="8:9" x14ac:dyDescent="0.2">
      <c r="H70" s="28"/>
      <c r="I70" s="29"/>
    </row>
    <row r="71" spans="8:9" x14ac:dyDescent="0.2">
      <c r="H71" s="27"/>
    </row>
    <row r="72" spans="8:9" x14ac:dyDescent="0.2">
      <c r="H72" s="27"/>
    </row>
    <row r="73" spans="8:9" x14ac:dyDescent="0.2">
      <c r="H73" s="27"/>
    </row>
    <row r="74" spans="8:9" x14ac:dyDescent="0.2">
      <c r="H74" s="28"/>
      <c r="I74" s="29"/>
    </row>
    <row r="75" spans="8:9" x14ac:dyDescent="0.2">
      <c r="H75" s="30"/>
      <c r="I75" s="31"/>
    </row>
  </sheetData>
  <mergeCells count="1">
    <mergeCell ref="C1:G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"/>
  <sheetViews>
    <sheetView topLeftCell="A52" zoomScale="85" zoomScaleNormal="85" workbookViewId="0">
      <selection activeCell="G14" sqref="G14"/>
    </sheetView>
  </sheetViews>
  <sheetFormatPr defaultColWidth="9.140625" defaultRowHeight="12.75" x14ac:dyDescent="0.2"/>
  <cols>
    <col min="1" max="1" width="7.5703125" customWidth="1"/>
    <col min="2" max="2" width="1.140625" hidden="1" customWidth="1"/>
    <col min="3" max="3" width="80.85546875" customWidth="1"/>
    <col min="4" max="4" width="33.7109375" customWidth="1"/>
    <col min="5" max="5" width="20.14062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33.7109375" customWidth="1"/>
    <col min="11" max="11" width="8.85546875" customWidth="1"/>
    <col min="12" max="12" width="15.5703125" style="33" customWidth="1"/>
  </cols>
  <sheetData>
    <row r="1" spans="1:12" ht="18.75" x14ac:dyDescent="0.2">
      <c r="A1" s="1"/>
      <c r="B1" s="1"/>
      <c r="C1" s="50" t="s">
        <v>207</v>
      </c>
      <c r="D1" s="50"/>
      <c r="E1" s="50"/>
      <c r="F1" s="50"/>
      <c r="G1" s="50"/>
    </row>
    <row r="2" spans="1:12" x14ac:dyDescent="0.2">
      <c r="A2" s="2" t="s">
        <v>1</v>
      </c>
      <c r="B2" s="2" t="s">
        <v>1</v>
      </c>
      <c r="C2" s="3" t="s">
        <v>2</v>
      </c>
      <c r="D2" s="4"/>
      <c r="E2" s="4"/>
      <c r="F2" s="5"/>
      <c r="G2" s="6"/>
    </row>
    <row r="3" spans="1:12" ht="15.75" customHeight="1" x14ac:dyDescent="0.2">
      <c r="A3" s="7"/>
      <c r="B3" s="7"/>
      <c r="C3" s="8"/>
      <c r="D3" s="2"/>
      <c r="E3" s="2"/>
      <c r="F3" s="5"/>
      <c r="G3" s="6"/>
    </row>
    <row r="4" spans="1:12" ht="15" x14ac:dyDescent="0.2">
      <c r="A4" s="9" t="s">
        <v>3</v>
      </c>
      <c r="B4" s="13" t="s">
        <v>8</v>
      </c>
      <c r="C4" s="10" t="s">
        <v>4</v>
      </c>
      <c r="D4" s="10" t="s">
        <v>5</v>
      </c>
      <c r="E4" s="10" t="s">
        <v>517</v>
      </c>
      <c r="F4" s="11" t="s">
        <v>6</v>
      </c>
      <c r="G4" s="12" t="s">
        <v>7</v>
      </c>
      <c r="H4" s="25"/>
      <c r="I4" s="26"/>
      <c r="L4" s="34"/>
    </row>
    <row r="5" spans="1:12" ht="12.75" customHeight="1" x14ac:dyDescent="0.2">
      <c r="F5" s="14"/>
      <c r="G5" s="15"/>
      <c r="H5" s="27"/>
    </row>
    <row r="6" spans="1:12" ht="12.75" customHeight="1" x14ac:dyDescent="0.2">
      <c r="F6" s="14"/>
      <c r="G6" s="15"/>
      <c r="H6" s="27"/>
    </row>
    <row r="7" spans="1:12" ht="12.75" customHeight="1" x14ac:dyDescent="0.2">
      <c r="C7" s="16" t="s">
        <v>9</v>
      </c>
      <c r="F7" s="14"/>
      <c r="G7" s="15"/>
      <c r="H7" s="27"/>
    </row>
    <row r="8" spans="1:12" ht="12.75" customHeight="1" x14ac:dyDescent="0.2">
      <c r="C8" s="16" t="s">
        <v>10</v>
      </c>
      <c r="F8" s="14"/>
      <c r="G8" s="15"/>
      <c r="H8" s="27"/>
    </row>
    <row r="9" spans="1:12" ht="12.75" customHeight="1" x14ac:dyDescent="0.2">
      <c r="A9">
        <v>1</v>
      </c>
      <c r="B9" t="s">
        <v>18</v>
      </c>
      <c r="C9" t="s">
        <v>14</v>
      </c>
      <c r="D9" t="s">
        <v>15</v>
      </c>
      <c r="E9">
        <v>23000</v>
      </c>
      <c r="F9" s="14">
        <v>235.221</v>
      </c>
      <c r="G9" s="15">
        <v>3.3799999999999997E-2</v>
      </c>
      <c r="H9" s="27"/>
    </row>
    <row r="10" spans="1:12" ht="12.75" customHeight="1" x14ac:dyDescent="0.2">
      <c r="A10">
        <v>2</v>
      </c>
      <c r="B10" t="s">
        <v>21</v>
      </c>
      <c r="C10" t="s">
        <v>19</v>
      </c>
      <c r="D10" t="s">
        <v>20</v>
      </c>
      <c r="E10">
        <v>34000</v>
      </c>
      <c r="F10" s="14">
        <v>214.09800000000001</v>
      </c>
      <c r="G10" s="15">
        <v>3.0800000000000001E-2</v>
      </c>
      <c r="H10" s="27"/>
      <c r="J10" s="17" t="s">
        <v>16</v>
      </c>
      <c r="K10" s="17" t="s">
        <v>17</v>
      </c>
    </row>
    <row r="11" spans="1:12" ht="12.75" customHeight="1" x14ac:dyDescent="0.2">
      <c r="A11">
        <v>3</v>
      </c>
      <c r="B11" t="s">
        <v>37</v>
      </c>
      <c r="C11" t="s">
        <v>35</v>
      </c>
      <c r="D11" t="s">
        <v>31</v>
      </c>
      <c r="E11">
        <v>65000</v>
      </c>
      <c r="F11" s="14">
        <v>211.80250000000001</v>
      </c>
      <c r="G11" s="15">
        <v>3.0499999999999999E-2</v>
      </c>
      <c r="H11" s="27"/>
      <c r="J11" s="15" t="s">
        <v>208</v>
      </c>
      <c r="K11" s="15">
        <v>0.19579999999999997</v>
      </c>
    </row>
    <row r="12" spans="1:12" ht="12.75" customHeight="1" x14ac:dyDescent="0.2">
      <c r="A12">
        <v>4</v>
      </c>
      <c r="B12" t="s">
        <v>83</v>
      </c>
      <c r="C12" t="s">
        <v>82</v>
      </c>
      <c r="D12" t="s">
        <v>15</v>
      </c>
      <c r="E12">
        <v>75000</v>
      </c>
      <c r="F12" s="14">
        <v>200.28749999999999</v>
      </c>
      <c r="G12" s="15">
        <v>2.8799999999999999E-2</v>
      </c>
      <c r="H12" s="27"/>
      <c r="J12" s="15" t="s">
        <v>15</v>
      </c>
      <c r="K12" s="15">
        <v>0.16449999999999998</v>
      </c>
    </row>
    <row r="13" spans="1:12" ht="12.75" customHeight="1" x14ac:dyDescent="0.2">
      <c r="A13">
        <v>5</v>
      </c>
      <c r="B13" t="s">
        <v>13</v>
      </c>
      <c r="C13" t="s">
        <v>11</v>
      </c>
      <c r="D13" t="s">
        <v>12</v>
      </c>
      <c r="E13">
        <v>7000</v>
      </c>
      <c r="F13" s="14">
        <v>184.786</v>
      </c>
      <c r="G13" s="15">
        <v>2.6600000000000002E-2</v>
      </c>
      <c r="H13" s="27"/>
      <c r="J13" s="15" t="s">
        <v>20</v>
      </c>
      <c r="K13" s="15">
        <v>7.8299999999999995E-2</v>
      </c>
    </row>
    <row r="14" spans="1:12" ht="12.75" customHeight="1" x14ac:dyDescent="0.2">
      <c r="A14">
        <v>6</v>
      </c>
      <c r="B14" t="s">
        <v>32</v>
      </c>
      <c r="C14" t="s">
        <v>30</v>
      </c>
      <c r="D14" t="s">
        <v>15</v>
      </c>
      <c r="E14">
        <v>20000</v>
      </c>
      <c r="F14" s="14">
        <v>177.2</v>
      </c>
      <c r="G14" s="15">
        <v>2.5499999999999998E-2</v>
      </c>
      <c r="H14" s="27"/>
      <c r="J14" s="15" t="s">
        <v>12</v>
      </c>
      <c r="K14" s="15">
        <v>7.2999999999999995E-2</v>
      </c>
    </row>
    <row r="15" spans="1:12" ht="12.75" customHeight="1" x14ac:dyDescent="0.2">
      <c r="A15">
        <v>7</v>
      </c>
      <c r="B15" t="s">
        <v>26</v>
      </c>
      <c r="C15" t="s">
        <v>24</v>
      </c>
      <c r="D15" t="s">
        <v>15</v>
      </c>
      <c r="E15">
        <v>29000</v>
      </c>
      <c r="F15" s="14">
        <v>162.458</v>
      </c>
      <c r="G15" s="15">
        <v>2.3399999999999997E-2</v>
      </c>
      <c r="H15" s="27"/>
      <c r="J15" s="15" t="s">
        <v>31</v>
      </c>
      <c r="K15" s="15">
        <v>6.6600000000000006E-2</v>
      </c>
    </row>
    <row r="16" spans="1:12" ht="12.75" customHeight="1" x14ac:dyDescent="0.2">
      <c r="A16">
        <v>8</v>
      </c>
      <c r="B16" t="s">
        <v>23</v>
      </c>
      <c r="C16" t="s">
        <v>22</v>
      </c>
      <c r="D16" t="s">
        <v>15</v>
      </c>
      <c r="E16">
        <v>19000</v>
      </c>
      <c r="F16" s="14">
        <v>154.99250000000001</v>
      </c>
      <c r="G16" s="15">
        <v>2.23E-2</v>
      </c>
      <c r="H16" s="27"/>
      <c r="J16" s="15" t="s">
        <v>28</v>
      </c>
      <c r="K16" s="15">
        <v>6.0499999999999998E-2</v>
      </c>
    </row>
    <row r="17" spans="1:11" ht="12.75" customHeight="1" x14ac:dyDescent="0.2">
      <c r="A17">
        <v>9</v>
      </c>
      <c r="B17" t="s">
        <v>210</v>
      </c>
      <c r="C17" t="s">
        <v>209</v>
      </c>
      <c r="D17" t="s">
        <v>28</v>
      </c>
      <c r="E17">
        <v>4000</v>
      </c>
      <c r="F17" s="14">
        <v>134.02000000000001</v>
      </c>
      <c r="G17" s="15">
        <v>1.9299999999999998E-2</v>
      </c>
      <c r="H17" s="27"/>
      <c r="J17" s="15" t="s">
        <v>25</v>
      </c>
      <c r="K17" s="15">
        <v>4.5400000000000003E-2</v>
      </c>
    </row>
    <row r="18" spans="1:11" ht="12.75" customHeight="1" x14ac:dyDescent="0.2">
      <c r="A18">
        <v>10</v>
      </c>
      <c r="B18" t="s">
        <v>34</v>
      </c>
      <c r="C18" t="s">
        <v>33</v>
      </c>
      <c r="D18" t="s">
        <v>25</v>
      </c>
      <c r="E18">
        <v>80000</v>
      </c>
      <c r="F18" s="14">
        <v>133.56</v>
      </c>
      <c r="G18" s="15">
        <v>1.9199999999999998E-2</v>
      </c>
      <c r="H18" s="27"/>
      <c r="J18" s="15" t="s">
        <v>49</v>
      </c>
      <c r="K18" s="15">
        <v>4.1299999999999996E-2</v>
      </c>
    </row>
    <row r="19" spans="1:11" ht="12.75" customHeight="1" x14ac:dyDescent="0.2">
      <c r="A19">
        <v>11</v>
      </c>
      <c r="B19" t="s">
        <v>55</v>
      </c>
      <c r="C19" t="s">
        <v>53</v>
      </c>
      <c r="D19" t="s">
        <v>20</v>
      </c>
      <c r="E19">
        <v>6000</v>
      </c>
      <c r="F19" s="14">
        <v>133.101</v>
      </c>
      <c r="G19" s="15">
        <v>1.9199999999999998E-2</v>
      </c>
      <c r="H19" s="27"/>
      <c r="J19" s="15" t="s">
        <v>60</v>
      </c>
      <c r="K19" s="15">
        <v>3.6799999999999999E-2</v>
      </c>
    </row>
    <row r="20" spans="1:11" ht="12.75" customHeight="1" x14ac:dyDescent="0.2">
      <c r="A20">
        <v>12</v>
      </c>
      <c r="B20" t="s">
        <v>149</v>
      </c>
      <c r="C20" t="s">
        <v>148</v>
      </c>
      <c r="D20" t="s">
        <v>20</v>
      </c>
      <c r="E20">
        <v>5000</v>
      </c>
      <c r="F20" s="14">
        <v>127.69750000000001</v>
      </c>
      <c r="G20" s="15">
        <v>1.84E-2</v>
      </c>
      <c r="H20" s="27"/>
      <c r="J20" s="15" t="s">
        <v>39</v>
      </c>
      <c r="K20" s="15">
        <v>2.8900000000000002E-2</v>
      </c>
    </row>
    <row r="21" spans="1:11" ht="12.75" customHeight="1" x14ac:dyDescent="0.2">
      <c r="A21">
        <v>13</v>
      </c>
      <c r="B21" t="s">
        <v>212</v>
      </c>
      <c r="C21" t="s">
        <v>211</v>
      </c>
      <c r="D21" t="s">
        <v>60</v>
      </c>
      <c r="E21">
        <v>11000</v>
      </c>
      <c r="F21" s="14">
        <v>127.446</v>
      </c>
      <c r="G21" s="15">
        <v>1.83E-2</v>
      </c>
      <c r="H21" s="27"/>
      <c r="J21" s="15" t="s">
        <v>36</v>
      </c>
      <c r="K21" s="15">
        <v>2.7999999999999997E-2</v>
      </c>
    </row>
    <row r="22" spans="1:11" ht="12.75" customHeight="1" x14ac:dyDescent="0.2">
      <c r="A22">
        <v>14</v>
      </c>
      <c r="B22" t="s">
        <v>43</v>
      </c>
      <c r="C22" t="s">
        <v>42</v>
      </c>
      <c r="D22" t="s">
        <v>12</v>
      </c>
      <c r="E22">
        <v>800</v>
      </c>
      <c r="F22" s="14">
        <v>127.26519999999999</v>
      </c>
      <c r="G22" s="15">
        <v>1.83E-2</v>
      </c>
      <c r="H22" s="27"/>
      <c r="J22" s="15" t="s">
        <v>213</v>
      </c>
      <c r="K22" s="15">
        <v>2.3399999999999997E-2</v>
      </c>
    </row>
    <row r="23" spans="1:11" ht="12.75" customHeight="1" x14ac:dyDescent="0.2">
      <c r="A23">
        <v>15</v>
      </c>
      <c r="B23" t="s">
        <v>70</v>
      </c>
      <c r="C23" t="s">
        <v>68</v>
      </c>
      <c r="D23" t="s">
        <v>15</v>
      </c>
      <c r="E23">
        <v>40000</v>
      </c>
      <c r="F23" s="14">
        <v>126.2</v>
      </c>
      <c r="G23" s="15">
        <v>1.8200000000000001E-2</v>
      </c>
      <c r="H23" s="27"/>
      <c r="J23" s="15" t="s">
        <v>214</v>
      </c>
      <c r="K23" s="15">
        <v>2.23E-2</v>
      </c>
    </row>
    <row r="24" spans="1:11" ht="12.75" customHeight="1" x14ac:dyDescent="0.2">
      <c r="A24">
        <v>16</v>
      </c>
      <c r="B24" t="s">
        <v>41</v>
      </c>
      <c r="C24" t="s">
        <v>38</v>
      </c>
      <c r="D24" t="s">
        <v>39</v>
      </c>
      <c r="E24">
        <v>44000</v>
      </c>
      <c r="F24" s="14">
        <v>125.114</v>
      </c>
      <c r="G24" s="15">
        <v>1.8000000000000002E-2</v>
      </c>
      <c r="H24" s="27"/>
      <c r="J24" s="15" t="s">
        <v>63</v>
      </c>
      <c r="K24" s="15">
        <v>1.55E-2</v>
      </c>
    </row>
    <row r="25" spans="1:11" ht="12.75" customHeight="1" x14ac:dyDescent="0.2">
      <c r="A25">
        <v>17</v>
      </c>
      <c r="B25" t="s">
        <v>153</v>
      </c>
      <c r="C25" t="s">
        <v>152</v>
      </c>
      <c r="D25" t="s">
        <v>36</v>
      </c>
      <c r="E25">
        <v>15000</v>
      </c>
      <c r="F25" s="14">
        <v>124.9575</v>
      </c>
      <c r="G25" s="15">
        <v>1.8000000000000002E-2</v>
      </c>
      <c r="H25" s="27"/>
      <c r="J25" s="15" t="s">
        <v>69</v>
      </c>
      <c r="K25" s="15">
        <v>1.38E-2</v>
      </c>
    </row>
    <row r="26" spans="1:11" ht="12.75" customHeight="1" x14ac:dyDescent="0.2">
      <c r="A26">
        <v>18</v>
      </c>
      <c r="B26" t="s">
        <v>97</v>
      </c>
      <c r="C26" t="s">
        <v>96</v>
      </c>
      <c r="D26" t="s">
        <v>28</v>
      </c>
      <c r="E26">
        <v>15000</v>
      </c>
      <c r="F26" s="14">
        <v>109.425</v>
      </c>
      <c r="G26" s="15">
        <v>1.5700000000000002E-2</v>
      </c>
      <c r="H26" s="27"/>
      <c r="J26" s="15" t="s">
        <v>215</v>
      </c>
      <c r="K26" s="15">
        <v>1.34E-2</v>
      </c>
    </row>
    <row r="27" spans="1:11" ht="12.75" customHeight="1" x14ac:dyDescent="0.2">
      <c r="A27">
        <v>19</v>
      </c>
      <c r="B27" t="s">
        <v>218</v>
      </c>
      <c r="C27" t="s">
        <v>216</v>
      </c>
      <c r="D27" t="s">
        <v>63</v>
      </c>
      <c r="E27">
        <v>30000</v>
      </c>
      <c r="F27" s="14">
        <v>107.64</v>
      </c>
      <c r="G27" s="15">
        <v>1.55E-2</v>
      </c>
      <c r="H27" s="27"/>
      <c r="J27" s="15" t="s">
        <v>217</v>
      </c>
      <c r="K27" s="15">
        <v>1.2E-2</v>
      </c>
    </row>
    <row r="28" spans="1:11" ht="12.75" customHeight="1" x14ac:dyDescent="0.2">
      <c r="A28">
        <v>20</v>
      </c>
      <c r="B28" t="s">
        <v>95</v>
      </c>
      <c r="C28" t="s">
        <v>94</v>
      </c>
      <c r="D28" t="s">
        <v>49</v>
      </c>
      <c r="E28">
        <v>24000</v>
      </c>
      <c r="F28" s="14">
        <v>106.452</v>
      </c>
      <c r="G28" s="15">
        <v>1.5300000000000001E-2</v>
      </c>
      <c r="H28" s="27"/>
      <c r="J28" s="15" t="s">
        <v>40</v>
      </c>
      <c r="K28" s="15">
        <v>1.15E-2</v>
      </c>
    </row>
    <row r="29" spans="1:11" ht="12.75" customHeight="1" x14ac:dyDescent="0.2">
      <c r="A29">
        <v>21</v>
      </c>
      <c r="B29" t="s">
        <v>220</v>
      </c>
      <c r="C29" t="s">
        <v>219</v>
      </c>
      <c r="D29" t="s">
        <v>213</v>
      </c>
      <c r="E29">
        <v>14000</v>
      </c>
      <c r="F29" s="14">
        <v>102.96299999999999</v>
      </c>
      <c r="G29" s="15">
        <v>1.4800000000000001E-2</v>
      </c>
      <c r="H29" s="27"/>
      <c r="J29" s="15" t="s">
        <v>72</v>
      </c>
      <c r="K29" s="15">
        <v>1.09E-2</v>
      </c>
    </row>
    <row r="30" spans="1:11" ht="12.75" customHeight="1" x14ac:dyDescent="0.2">
      <c r="A30">
        <v>22</v>
      </c>
      <c r="B30" t="s">
        <v>222</v>
      </c>
      <c r="C30" t="s">
        <v>221</v>
      </c>
      <c r="D30" t="s">
        <v>12</v>
      </c>
      <c r="E30">
        <v>140000</v>
      </c>
      <c r="F30" s="14">
        <v>102.62</v>
      </c>
      <c r="G30" s="15">
        <v>1.4800000000000001E-2</v>
      </c>
      <c r="H30" s="27"/>
      <c r="J30" s="15" t="s">
        <v>66</v>
      </c>
      <c r="K30" s="15">
        <v>1.0700000000000001E-2</v>
      </c>
    </row>
    <row r="31" spans="1:11" ht="12.75" customHeight="1" x14ac:dyDescent="0.2">
      <c r="A31">
        <v>23</v>
      </c>
      <c r="B31" t="s">
        <v>225</v>
      </c>
      <c r="C31" t="s">
        <v>223</v>
      </c>
      <c r="D31" t="s">
        <v>60</v>
      </c>
      <c r="E31">
        <v>22500</v>
      </c>
      <c r="F31" s="14">
        <v>102.285</v>
      </c>
      <c r="G31" s="15">
        <v>1.47E-2</v>
      </c>
      <c r="H31" s="27"/>
      <c r="J31" s="15" t="s">
        <v>224</v>
      </c>
      <c r="K31" s="15">
        <v>9.4999999999999998E-3</v>
      </c>
    </row>
    <row r="32" spans="1:11" ht="12.75" customHeight="1" x14ac:dyDescent="0.2">
      <c r="A32">
        <v>24</v>
      </c>
      <c r="B32" t="s">
        <v>107</v>
      </c>
      <c r="C32" t="s">
        <v>106</v>
      </c>
      <c r="D32" t="s">
        <v>49</v>
      </c>
      <c r="E32">
        <v>16000</v>
      </c>
      <c r="F32" s="14">
        <v>95.975999999999999</v>
      </c>
      <c r="G32" s="15">
        <v>1.38E-2</v>
      </c>
      <c r="H32" s="27"/>
      <c r="J32" s="15" t="s">
        <v>48</v>
      </c>
      <c r="K32" s="15">
        <v>9.3999999999999986E-3</v>
      </c>
    </row>
    <row r="33" spans="1:11" ht="12.75" customHeight="1" x14ac:dyDescent="0.2">
      <c r="A33">
        <v>25</v>
      </c>
      <c r="B33" t="s">
        <v>119</v>
      </c>
      <c r="C33" t="s">
        <v>118</v>
      </c>
      <c r="D33" t="s">
        <v>69</v>
      </c>
      <c r="E33">
        <v>64925</v>
      </c>
      <c r="F33" s="14">
        <v>95.764375000000001</v>
      </c>
      <c r="G33" s="15">
        <v>1.38E-2</v>
      </c>
      <c r="H33" s="27"/>
      <c r="J33" s="15" t="s">
        <v>226</v>
      </c>
      <c r="K33" s="15">
        <v>8.6E-3</v>
      </c>
    </row>
    <row r="34" spans="1:11" ht="12.75" customHeight="1" x14ac:dyDescent="0.2">
      <c r="A34">
        <v>26</v>
      </c>
      <c r="B34" t="s">
        <v>229</v>
      </c>
      <c r="C34" t="s">
        <v>227</v>
      </c>
      <c r="D34" t="s">
        <v>31</v>
      </c>
      <c r="E34">
        <v>35000</v>
      </c>
      <c r="F34" s="14">
        <v>92.942499999999995</v>
      </c>
      <c r="G34" s="15">
        <v>1.34E-2</v>
      </c>
      <c r="H34" s="27"/>
      <c r="J34" s="15" t="s">
        <v>228</v>
      </c>
      <c r="K34" s="15">
        <v>4.3E-3</v>
      </c>
    </row>
    <row r="35" spans="1:11" ht="12.75" customHeight="1" x14ac:dyDescent="0.2">
      <c r="A35">
        <v>27</v>
      </c>
      <c r="B35" t="s">
        <v>101</v>
      </c>
      <c r="C35" t="s">
        <v>100</v>
      </c>
      <c r="D35" t="s">
        <v>25</v>
      </c>
      <c r="E35">
        <v>2250</v>
      </c>
      <c r="F35" s="14">
        <v>92.440124999999995</v>
      </c>
      <c r="G35" s="15">
        <v>1.3300000000000001E-2</v>
      </c>
      <c r="H35" s="27"/>
      <c r="J35" s="15" t="s">
        <v>78</v>
      </c>
      <c r="K35" s="15">
        <v>1.5600000000000001E-2</v>
      </c>
    </row>
    <row r="36" spans="1:11" ht="12.75" customHeight="1" x14ac:dyDescent="0.2">
      <c r="A36">
        <v>28</v>
      </c>
      <c r="B36" t="s">
        <v>46</v>
      </c>
      <c r="C36" t="s">
        <v>44</v>
      </c>
      <c r="D36" t="s">
        <v>12</v>
      </c>
      <c r="E36">
        <v>2500</v>
      </c>
      <c r="F36" s="14">
        <v>92.433750000000003</v>
      </c>
      <c r="G36" s="15">
        <v>1.3300000000000001E-2</v>
      </c>
      <c r="H36" s="27"/>
      <c r="J36" s="15"/>
      <c r="K36" s="15"/>
    </row>
    <row r="37" spans="1:11" ht="12.75" customHeight="1" x14ac:dyDescent="0.2">
      <c r="A37">
        <v>29</v>
      </c>
      <c r="B37" t="s">
        <v>85</v>
      </c>
      <c r="C37" t="s">
        <v>84</v>
      </c>
      <c r="D37" t="s">
        <v>28</v>
      </c>
      <c r="E37">
        <v>25000</v>
      </c>
      <c r="F37" s="14">
        <v>89.8</v>
      </c>
      <c r="G37" s="15">
        <v>1.29E-2</v>
      </c>
      <c r="H37" s="27"/>
    </row>
    <row r="38" spans="1:11" ht="12.75" customHeight="1" x14ac:dyDescent="0.2">
      <c r="A38">
        <v>30</v>
      </c>
      <c r="B38" t="s">
        <v>93</v>
      </c>
      <c r="C38" t="s">
        <v>92</v>
      </c>
      <c r="D38" t="s">
        <v>25</v>
      </c>
      <c r="E38">
        <v>8000</v>
      </c>
      <c r="F38" s="14">
        <v>89.796000000000006</v>
      </c>
      <c r="G38" s="15">
        <v>1.29E-2</v>
      </c>
      <c r="H38" s="27"/>
    </row>
    <row r="39" spans="1:11" ht="12.75" customHeight="1" x14ac:dyDescent="0.2">
      <c r="A39">
        <v>31</v>
      </c>
      <c r="B39" t="s">
        <v>29</v>
      </c>
      <c r="C39" t="s">
        <v>27</v>
      </c>
      <c r="D39" t="s">
        <v>28</v>
      </c>
      <c r="E39">
        <v>15000</v>
      </c>
      <c r="F39" s="14">
        <v>87.72</v>
      </c>
      <c r="G39" s="15">
        <v>1.26E-2</v>
      </c>
      <c r="H39" s="27"/>
    </row>
    <row r="40" spans="1:11" ht="12.75" customHeight="1" x14ac:dyDescent="0.2">
      <c r="A40">
        <v>32</v>
      </c>
      <c r="B40" t="s">
        <v>91</v>
      </c>
      <c r="C40" t="s">
        <v>90</v>
      </c>
      <c r="D40" t="s">
        <v>15</v>
      </c>
      <c r="E40">
        <v>53280</v>
      </c>
      <c r="F40" s="14">
        <v>87.112799999999993</v>
      </c>
      <c r="G40" s="15">
        <v>1.2500000000000001E-2</v>
      </c>
      <c r="H40" s="27"/>
    </row>
    <row r="41" spans="1:11" ht="12.75" customHeight="1" x14ac:dyDescent="0.2">
      <c r="A41">
        <v>33</v>
      </c>
      <c r="B41" t="s">
        <v>231</v>
      </c>
      <c r="C41" t="s">
        <v>230</v>
      </c>
      <c r="D41" t="s">
        <v>49</v>
      </c>
      <c r="E41">
        <v>2500</v>
      </c>
      <c r="F41" s="14">
        <v>85.063749999999999</v>
      </c>
      <c r="G41" s="15">
        <v>1.2199999999999999E-2</v>
      </c>
      <c r="H41" s="27"/>
    </row>
    <row r="42" spans="1:11" ht="12.75" customHeight="1" x14ac:dyDescent="0.2">
      <c r="A42">
        <v>34</v>
      </c>
      <c r="B42" t="s">
        <v>233</v>
      </c>
      <c r="C42" t="s">
        <v>232</v>
      </c>
      <c r="D42" t="s">
        <v>217</v>
      </c>
      <c r="E42">
        <v>2500</v>
      </c>
      <c r="F42" s="14">
        <v>83.077500000000001</v>
      </c>
      <c r="G42" s="15">
        <v>1.2E-2</v>
      </c>
      <c r="H42" s="27"/>
    </row>
    <row r="43" spans="1:11" ht="12.75" customHeight="1" x14ac:dyDescent="0.2">
      <c r="A43">
        <v>35</v>
      </c>
      <c r="B43" t="s">
        <v>178</v>
      </c>
      <c r="C43" t="s">
        <v>177</v>
      </c>
      <c r="D43" t="s">
        <v>72</v>
      </c>
      <c r="E43">
        <v>20766</v>
      </c>
      <c r="F43" s="14">
        <v>76.055475000000001</v>
      </c>
      <c r="G43" s="15">
        <v>1.09E-2</v>
      </c>
      <c r="H43" s="27"/>
    </row>
    <row r="44" spans="1:11" ht="12.75" customHeight="1" x14ac:dyDescent="0.2">
      <c r="A44">
        <v>36</v>
      </c>
      <c r="B44" t="s">
        <v>105</v>
      </c>
      <c r="C44" t="s">
        <v>104</v>
      </c>
      <c r="D44" t="s">
        <v>39</v>
      </c>
      <c r="E44">
        <v>31000</v>
      </c>
      <c r="F44" s="14">
        <v>75.701999999999998</v>
      </c>
      <c r="G44" s="15">
        <v>1.09E-2</v>
      </c>
      <c r="H44" s="27"/>
    </row>
    <row r="45" spans="1:11" ht="12.75" customHeight="1" x14ac:dyDescent="0.2">
      <c r="A45">
        <v>37</v>
      </c>
      <c r="B45" t="s">
        <v>117</v>
      </c>
      <c r="C45" t="s">
        <v>116</v>
      </c>
      <c r="D45" t="s">
        <v>66</v>
      </c>
      <c r="E45">
        <v>60000</v>
      </c>
      <c r="F45" s="14">
        <v>74.430000000000007</v>
      </c>
      <c r="G45" s="15">
        <v>1.0700000000000001E-2</v>
      </c>
      <c r="H45" s="27"/>
    </row>
    <row r="46" spans="1:11" ht="12.75" customHeight="1" x14ac:dyDescent="0.2">
      <c r="A46">
        <v>38</v>
      </c>
      <c r="B46" t="s">
        <v>52</v>
      </c>
      <c r="C46" t="s">
        <v>51</v>
      </c>
      <c r="D46" t="s">
        <v>31</v>
      </c>
      <c r="E46">
        <v>35000</v>
      </c>
      <c r="F46" s="14">
        <v>73.027500000000003</v>
      </c>
      <c r="G46" s="15">
        <v>1.0500000000000001E-2</v>
      </c>
      <c r="H46" s="27"/>
    </row>
    <row r="47" spans="1:11" ht="12.75" customHeight="1" x14ac:dyDescent="0.2">
      <c r="A47">
        <v>39</v>
      </c>
      <c r="B47" t="s">
        <v>87</v>
      </c>
      <c r="C47" t="s">
        <v>86</v>
      </c>
      <c r="D47" t="s">
        <v>36</v>
      </c>
      <c r="E47">
        <v>40000</v>
      </c>
      <c r="F47" s="14">
        <v>69.8</v>
      </c>
      <c r="G47" s="15">
        <v>0.01</v>
      </c>
      <c r="H47" s="27"/>
    </row>
    <row r="48" spans="1:11" ht="12.75" customHeight="1" x14ac:dyDescent="0.2">
      <c r="A48">
        <v>40</v>
      </c>
      <c r="B48" t="s">
        <v>235</v>
      </c>
      <c r="C48" t="s">
        <v>234</v>
      </c>
      <c r="D48" t="s">
        <v>224</v>
      </c>
      <c r="E48">
        <v>8016</v>
      </c>
      <c r="F48" s="14">
        <v>65.703143999999995</v>
      </c>
      <c r="G48" s="15">
        <v>9.4999999999999998E-3</v>
      </c>
      <c r="H48" s="27"/>
    </row>
    <row r="49" spans="1:9" ht="12.75" customHeight="1" x14ac:dyDescent="0.2">
      <c r="A49">
        <v>41</v>
      </c>
      <c r="B49" t="s">
        <v>50</v>
      </c>
      <c r="C49" t="s">
        <v>47</v>
      </c>
      <c r="D49" t="s">
        <v>48</v>
      </c>
      <c r="E49">
        <v>25000</v>
      </c>
      <c r="F49" s="14">
        <v>65.424999999999997</v>
      </c>
      <c r="G49" s="15">
        <v>9.3999999999999986E-3</v>
      </c>
      <c r="H49" s="27"/>
    </row>
    <row r="50" spans="1:9" ht="12.75" customHeight="1" x14ac:dyDescent="0.2">
      <c r="A50">
        <v>42</v>
      </c>
      <c r="B50" t="s">
        <v>237</v>
      </c>
      <c r="C50" t="s">
        <v>236</v>
      </c>
      <c r="D50" t="s">
        <v>213</v>
      </c>
      <c r="E50">
        <v>19397</v>
      </c>
      <c r="F50" s="14">
        <v>59.684569000000003</v>
      </c>
      <c r="G50" s="15">
        <v>8.6E-3</v>
      </c>
      <c r="H50" s="27"/>
    </row>
    <row r="51" spans="1:9" ht="12.75" customHeight="1" x14ac:dyDescent="0.2">
      <c r="A51">
        <v>43</v>
      </c>
      <c r="B51" t="s">
        <v>99</v>
      </c>
      <c r="C51" t="s">
        <v>98</v>
      </c>
      <c r="D51" t="s">
        <v>20</v>
      </c>
      <c r="E51">
        <v>8000</v>
      </c>
      <c r="F51" s="14">
        <v>50.308</v>
      </c>
      <c r="G51" s="15">
        <v>7.1999999999999998E-3</v>
      </c>
      <c r="H51" s="27"/>
    </row>
    <row r="52" spans="1:9" ht="12.75" customHeight="1" x14ac:dyDescent="0.2">
      <c r="A52">
        <v>44</v>
      </c>
      <c r="B52" t="s">
        <v>239</v>
      </c>
      <c r="C52" t="s">
        <v>238</v>
      </c>
      <c r="D52" t="s">
        <v>31</v>
      </c>
      <c r="E52">
        <v>10000</v>
      </c>
      <c r="F52" s="14">
        <v>45.81</v>
      </c>
      <c r="G52" s="15">
        <v>6.6E-3</v>
      </c>
      <c r="H52" s="27"/>
    </row>
    <row r="53" spans="1:9" ht="12.75" customHeight="1" x14ac:dyDescent="0.2">
      <c r="A53">
        <v>45</v>
      </c>
      <c r="B53" t="s">
        <v>129</v>
      </c>
      <c r="C53" t="s">
        <v>128</v>
      </c>
      <c r="D53" t="s">
        <v>40</v>
      </c>
      <c r="E53">
        <v>35000</v>
      </c>
      <c r="F53" s="14">
        <v>42.244999999999997</v>
      </c>
      <c r="G53" s="15">
        <v>6.0999999999999995E-3</v>
      </c>
      <c r="H53" s="27"/>
    </row>
    <row r="54" spans="1:9" ht="12.75" customHeight="1" x14ac:dyDescent="0.2">
      <c r="A54">
        <v>46</v>
      </c>
      <c r="B54" t="s">
        <v>67</v>
      </c>
      <c r="C54" t="s">
        <v>65</v>
      </c>
      <c r="D54" t="s">
        <v>31</v>
      </c>
      <c r="E54">
        <v>10000</v>
      </c>
      <c r="F54" s="14">
        <v>38.575000000000003</v>
      </c>
      <c r="G54" s="15">
        <v>5.6000000000000008E-3</v>
      </c>
      <c r="H54" s="27"/>
    </row>
    <row r="55" spans="1:9" ht="12.75" customHeight="1" x14ac:dyDescent="0.2">
      <c r="A55">
        <v>47</v>
      </c>
      <c r="B55" t="s">
        <v>241</v>
      </c>
      <c r="C55" t="s">
        <v>240</v>
      </c>
      <c r="D55" t="s">
        <v>40</v>
      </c>
      <c r="E55">
        <v>30000</v>
      </c>
      <c r="F55" s="14">
        <v>37.484999999999999</v>
      </c>
      <c r="G55" s="15">
        <v>5.4000000000000003E-3</v>
      </c>
      <c r="H55" s="27"/>
    </row>
    <row r="56" spans="1:9" ht="12.75" customHeight="1" x14ac:dyDescent="0.2">
      <c r="A56">
        <v>48</v>
      </c>
      <c r="B56" t="s">
        <v>123</v>
      </c>
      <c r="C56" t="s">
        <v>122</v>
      </c>
      <c r="D56" t="s">
        <v>60</v>
      </c>
      <c r="E56">
        <v>1500</v>
      </c>
      <c r="F56" s="14">
        <v>26.126999999999999</v>
      </c>
      <c r="G56" s="15">
        <v>3.8E-3</v>
      </c>
      <c r="H56" s="27"/>
    </row>
    <row r="57" spans="1:9" ht="12.75" customHeight="1" x14ac:dyDescent="0.2">
      <c r="A57">
        <v>49</v>
      </c>
      <c r="B57" t="s">
        <v>243</v>
      </c>
      <c r="C57" t="s">
        <v>242</v>
      </c>
      <c r="D57" t="s">
        <v>20</v>
      </c>
      <c r="E57">
        <v>10000</v>
      </c>
      <c r="F57" s="14">
        <v>18.850000000000001</v>
      </c>
      <c r="G57" s="15">
        <v>2.7000000000000001E-3</v>
      </c>
      <c r="H57" s="27"/>
    </row>
    <row r="58" spans="1:9" ht="12.75" customHeight="1" x14ac:dyDescent="0.2">
      <c r="C58" s="18" t="s">
        <v>138</v>
      </c>
      <c r="D58" s="18"/>
      <c r="E58" s="18"/>
      <c r="F58" s="19">
        <f>SUM(F9:F57)</f>
        <v>5142.9461880000026</v>
      </c>
      <c r="G58" s="20">
        <f>SUM(G9:G57)</f>
        <v>0.74</v>
      </c>
      <c r="H58" s="27"/>
    </row>
    <row r="59" spans="1:9" ht="12.75" customHeight="1" x14ac:dyDescent="0.2">
      <c r="F59" s="14"/>
      <c r="G59" s="15"/>
      <c r="H59" s="27"/>
    </row>
    <row r="60" spans="1:9" ht="12.75" customHeight="1" x14ac:dyDescent="0.2">
      <c r="C60" s="16" t="s">
        <v>244</v>
      </c>
      <c r="F60" s="14"/>
      <c r="G60" s="15"/>
      <c r="H60" s="27"/>
    </row>
    <row r="61" spans="1:9" ht="12.75" customHeight="1" x14ac:dyDescent="0.2">
      <c r="A61">
        <v>50</v>
      </c>
      <c r="B61" t="s">
        <v>246</v>
      </c>
      <c r="C61" t="s">
        <v>245</v>
      </c>
      <c r="D61" t="s">
        <v>214</v>
      </c>
      <c r="E61">
        <v>13000000</v>
      </c>
      <c r="F61" s="14">
        <v>134.17742000000001</v>
      </c>
      <c r="G61" s="15">
        <v>1.9299999999999998E-2</v>
      </c>
      <c r="H61" s="27"/>
    </row>
    <row r="62" spans="1:9" ht="12.75" customHeight="1" x14ac:dyDescent="0.2">
      <c r="A62">
        <v>51</v>
      </c>
      <c r="B62" t="s">
        <v>248</v>
      </c>
      <c r="C62" t="s">
        <v>247</v>
      </c>
      <c r="D62" t="s">
        <v>214</v>
      </c>
      <c r="E62">
        <v>1000000</v>
      </c>
      <c r="F62" s="14">
        <v>10.696109999999999</v>
      </c>
      <c r="G62" s="15">
        <v>1.5E-3</v>
      </c>
      <c r="H62" s="27"/>
    </row>
    <row r="63" spans="1:9" ht="12.75" customHeight="1" x14ac:dyDescent="0.2">
      <c r="A63">
        <v>52</v>
      </c>
      <c r="B63" t="s">
        <v>250</v>
      </c>
      <c r="C63" t="s">
        <v>249</v>
      </c>
      <c r="D63" t="s">
        <v>214</v>
      </c>
      <c r="E63">
        <v>1000000</v>
      </c>
      <c r="F63" s="14">
        <v>10.37646</v>
      </c>
      <c r="G63" s="15">
        <v>1.5E-3</v>
      </c>
      <c r="H63" s="28"/>
      <c r="I63" s="29"/>
    </row>
    <row r="64" spans="1:9" ht="12.75" customHeight="1" x14ac:dyDescent="0.2">
      <c r="C64" s="18" t="s">
        <v>138</v>
      </c>
      <c r="D64" s="18"/>
      <c r="E64" s="18"/>
      <c r="F64" s="19">
        <f>SUM(F61:F63)</f>
        <v>155.24999000000003</v>
      </c>
      <c r="G64" s="20">
        <f>SUM(G61:G63)</f>
        <v>2.23E-2</v>
      </c>
      <c r="H64" s="27"/>
    </row>
    <row r="65" spans="1:9" ht="12.75" customHeight="1" x14ac:dyDescent="0.2">
      <c r="F65" s="14"/>
      <c r="G65" s="15"/>
      <c r="H65" s="27"/>
    </row>
    <row r="66" spans="1:9" ht="12.75" customHeight="1" x14ac:dyDescent="0.2">
      <c r="C66" s="16" t="s">
        <v>251</v>
      </c>
      <c r="F66" s="14"/>
      <c r="G66" s="15"/>
      <c r="H66" s="28"/>
      <c r="I66" s="29"/>
    </row>
    <row r="67" spans="1:9" ht="12.75" customHeight="1" x14ac:dyDescent="0.2">
      <c r="C67" s="16" t="s">
        <v>10</v>
      </c>
      <c r="F67" s="14"/>
      <c r="G67" s="15"/>
      <c r="H67" s="27"/>
    </row>
    <row r="68" spans="1:9" ht="12.75" customHeight="1" x14ac:dyDescent="0.2">
      <c r="A68">
        <v>53</v>
      </c>
      <c r="B68" t="s">
        <v>252</v>
      </c>
      <c r="C68" t="s">
        <v>33</v>
      </c>
      <c r="D68" t="s">
        <v>208</v>
      </c>
      <c r="E68">
        <v>50000000</v>
      </c>
      <c r="F68" s="14">
        <v>498.93849999999998</v>
      </c>
      <c r="G68" s="15">
        <v>7.1800000000000003E-2</v>
      </c>
      <c r="H68" s="27"/>
    </row>
    <row r="69" spans="1:9" ht="12.75" customHeight="1" x14ac:dyDescent="0.2">
      <c r="A69">
        <v>54</v>
      </c>
      <c r="B69" t="s">
        <v>254</v>
      </c>
      <c r="C69" t="s">
        <v>253</v>
      </c>
      <c r="D69" t="s">
        <v>208</v>
      </c>
      <c r="E69">
        <v>27000000</v>
      </c>
      <c r="F69" s="14">
        <v>272.84012999999999</v>
      </c>
      <c r="G69" s="15">
        <v>3.9300000000000002E-2</v>
      </c>
      <c r="H69" s="27"/>
    </row>
    <row r="70" spans="1:9" ht="12.75" customHeight="1" x14ac:dyDescent="0.2">
      <c r="A70">
        <v>55</v>
      </c>
      <c r="B70" t="s">
        <v>256</v>
      </c>
      <c r="C70" t="s">
        <v>255</v>
      </c>
      <c r="D70" t="s">
        <v>208</v>
      </c>
      <c r="E70">
        <v>25000000</v>
      </c>
      <c r="F70" s="14">
        <v>254.83500000000001</v>
      </c>
      <c r="G70" s="15">
        <v>3.6699999999999997E-2</v>
      </c>
      <c r="H70" s="28"/>
      <c r="I70" s="29"/>
    </row>
    <row r="71" spans="1:9" ht="12.75" customHeight="1" x14ac:dyDescent="0.2">
      <c r="A71">
        <v>56</v>
      </c>
      <c r="B71" t="s">
        <v>257</v>
      </c>
      <c r="C71" t="s">
        <v>255</v>
      </c>
      <c r="D71" t="s">
        <v>208</v>
      </c>
      <c r="E71">
        <v>13000000</v>
      </c>
      <c r="F71" s="14">
        <v>131.55285000000001</v>
      </c>
      <c r="G71" s="15">
        <v>1.89E-2</v>
      </c>
      <c r="H71" s="30"/>
      <c r="I71" s="31"/>
    </row>
    <row r="72" spans="1:9" ht="12.75" customHeight="1" x14ac:dyDescent="0.2">
      <c r="A72">
        <v>57</v>
      </c>
      <c r="B72" t="s">
        <v>259</v>
      </c>
      <c r="C72" t="s">
        <v>258</v>
      </c>
      <c r="D72" t="s">
        <v>215</v>
      </c>
      <c r="E72">
        <v>9000000</v>
      </c>
      <c r="F72" s="14">
        <v>93.438180000000003</v>
      </c>
      <c r="G72" s="15">
        <v>1.34E-2</v>
      </c>
    </row>
    <row r="73" spans="1:9" ht="12.75" customHeight="1" x14ac:dyDescent="0.2">
      <c r="A73">
        <v>58</v>
      </c>
      <c r="B73" t="s">
        <v>260</v>
      </c>
      <c r="C73" t="s">
        <v>258</v>
      </c>
      <c r="D73" t="s">
        <v>226</v>
      </c>
      <c r="E73">
        <v>6000000</v>
      </c>
      <c r="F73" s="14">
        <v>60.091380000000001</v>
      </c>
      <c r="G73" s="15">
        <v>8.6E-3</v>
      </c>
    </row>
    <row r="74" spans="1:9" ht="12.75" customHeight="1" x14ac:dyDescent="0.2">
      <c r="A74">
        <v>59</v>
      </c>
      <c r="B74" t="s">
        <v>262</v>
      </c>
      <c r="C74" t="s">
        <v>261</v>
      </c>
      <c r="D74" t="s">
        <v>208</v>
      </c>
      <c r="E74">
        <v>5000000</v>
      </c>
      <c r="F74" s="14">
        <v>51.022449999999999</v>
      </c>
      <c r="G74" s="15">
        <v>7.3000000000000001E-3</v>
      </c>
    </row>
    <row r="75" spans="1:9" ht="12.75" customHeight="1" x14ac:dyDescent="0.2">
      <c r="A75">
        <v>60</v>
      </c>
      <c r="B75" t="s">
        <v>263</v>
      </c>
      <c r="C75" t="s">
        <v>253</v>
      </c>
      <c r="D75" t="s">
        <v>208</v>
      </c>
      <c r="E75">
        <v>5000000</v>
      </c>
      <c r="F75" s="14">
        <v>50.623699999999999</v>
      </c>
      <c r="G75" s="15">
        <v>7.3000000000000001E-3</v>
      </c>
    </row>
    <row r="76" spans="1:9" ht="12.75" customHeight="1" x14ac:dyDescent="0.2">
      <c r="A76">
        <v>61</v>
      </c>
      <c r="B76" t="s">
        <v>265</v>
      </c>
      <c r="C76" t="s">
        <v>264</v>
      </c>
      <c r="D76" t="s">
        <v>208</v>
      </c>
      <c r="E76">
        <v>5000000</v>
      </c>
      <c r="F76" s="14">
        <v>50.518450000000001</v>
      </c>
      <c r="G76" s="15">
        <v>7.3000000000000001E-3</v>
      </c>
    </row>
    <row r="77" spans="1:9" ht="12.75" customHeight="1" x14ac:dyDescent="0.2">
      <c r="A77">
        <v>62</v>
      </c>
      <c r="B77" t="s">
        <v>266</v>
      </c>
      <c r="C77" t="s">
        <v>165</v>
      </c>
      <c r="D77" t="s">
        <v>208</v>
      </c>
      <c r="E77">
        <v>5000000</v>
      </c>
      <c r="F77" s="14">
        <v>50.321300000000001</v>
      </c>
      <c r="G77" s="15">
        <v>7.1999999999999998E-3</v>
      </c>
    </row>
    <row r="78" spans="1:9" ht="12.75" customHeight="1" x14ac:dyDescent="0.2">
      <c r="A78">
        <v>63</v>
      </c>
      <c r="B78" t="s">
        <v>268</v>
      </c>
      <c r="C78" t="s">
        <v>267</v>
      </c>
      <c r="D78" t="s">
        <v>228</v>
      </c>
      <c r="E78">
        <v>3000000</v>
      </c>
      <c r="F78" s="14">
        <v>30.0654</v>
      </c>
      <c r="G78" s="15">
        <v>4.3E-3</v>
      </c>
    </row>
    <row r="79" spans="1:9" ht="12.75" customHeight="1" x14ac:dyDescent="0.2">
      <c r="C79" s="18" t="s">
        <v>138</v>
      </c>
      <c r="D79" s="18"/>
      <c r="E79" s="18"/>
      <c r="F79" s="19">
        <f>SUM(F68:F78)</f>
        <v>1544.2473400000003</v>
      </c>
      <c r="G79" s="20">
        <f>SUM(G68:G78)</f>
        <v>0.22209999999999999</v>
      </c>
    </row>
    <row r="80" spans="1:9" ht="12.75" customHeight="1" x14ac:dyDescent="0.2">
      <c r="F80" s="14"/>
      <c r="G80" s="15"/>
    </row>
    <row r="81" spans="3:7" ht="12.75" customHeight="1" x14ac:dyDescent="0.2">
      <c r="C81" s="16" t="s">
        <v>143</v>
      </c>
      <c r="F81" s="14">
        <v>11.272563</v>
      </c>
      <c r="G81" s="15">
        <v>1.6000000000000001E-3</v>
      </c>
    </row>
    <row r="82" spans="3:7" ht="12.75" customHeight="1" x14ac:dyDescent="0.2">
      <c r="C82" s="18" t="s">
        <v>138</v>
      </c>
      <c r="D82" s="18"/>
      <c r="E82" s="18"/>
      <c r="F82" s="19">
        <f>SUM(F81:F81)</f>
        <v>11.272563</v>
      </c>
      <c r="G82" s="20">
        <f>SUM(G81:G81)</f>
        <v>1.6000000000000001E-3</v>
      </c>
    </row>
    <row r="83" spans="3:7" ht="12.75" customHeight="1" x14ac:dyDescent="0.2">
      <c r="F83" s="14"/>
      <c r="G83" s="15"/>
    </row>
    <row r="84" spans="3:7" ht="12.75" customHeight="1" x14ac:dyDescent="0.2">
      <c r="C84" s="16" t="s">
        <v>144</v>
      </c>
      <c r="F84" s="14"/>
      <c r="G84" s="15"/>
    </row>
    <row r="85" spans="3:7" ht="12.75" customHeight="1" x14ac:dyDescent="0.2">
      <c r="C85" s="16" t="s">
        <v>145</v>
      </c>
      <c r="F85" s="14">
        <v>95.645847000000003</v>
      </c>
      <c r="G85" s="15">
        <v>1.3999999999999999E-2</v>
      </c>
    </row>
    <row r="86" spans="3:7" ht="12.75" customHeight="1" x14ac:dyDescent="0.2">
      <c r="C86" s="18" t="s">
        <v>138</v>
      </c>
      <c r="D86" s="18"/>
      <c r="E86" s="18"/>
      <c r="F86" s="19">
        <f>SUM(F85:F85)</f>
        <v>95.645847000000003</v>
      </c>
      <c r="G86" s="20">
        <f>SUM(G85:G85)</f>
        <v>1.3999999999999999E-2</v>
      </c>
    </row>
    <row r="87" spans="3:7" ht="12.75" customHeight="1" x14ac:dyDescent="0.2">
      <c r="C87" s="21" t="s">
        <v>146</v>
      </c>
      <c r="D87" s="21"/>
      <c r="E87" s="21"/>
      <c r="F87" s="22">
        <f>SUM(F58,F64,F79,F82,F86)</f>
        <v>6949.3619280000039</v>
      </c>
      <c r="G87" s="23">
        <f>SUM(G58,G64,G79,G82,G86)</f>
        <v>1</v>
      </c>
    </row>
    <row r="88" spans="3:7" ht="12.75" customHeight="1" x14ac:dyDescent="0.2"/>
    <row r="89" spans="3:7" ht="12.75" customHeight="1" x14ac:dyDescent="0.2">
      <c r="C89" s="35" t="s">
        <v>519</v>
      </c>
    </row>
    <row r="90" spans="3:7" ht="12.75" customHeight="1" x14ac:dyDescent="0.2">
      <c r="C90" s="35" t="s">
        <v>518</v>
      </c>
    </row>
    <row r="91" spans="3:7" ht="12.75" customHeight="1" x14ac:dyDescent="0.2">
      <c r="C91" s="16"/>
    </row>
    <row r="92" spans="3:7" ht="12.75" customHeight="1" x14ac:dyDescent="0.2">
      <c r="C92" s="16"/>
    </row>
    <row r="93" spans="3:7" ht="12.75" customHeight="1" x14ac:dyDescent="0.2">
      <c r="C93" s="16" t="s">
        <v>520</v>
      </c>
      <c r="D93" s="16">
        <v>160</v>
      </c>
    </row>
    <row r="94" spans="3:7" ht="12.75" customHeight="1" x14ac:dyDescent="0.2"/>
    <row r="95" spans="3:7" ht="12.75" customHeight="1" x14ac:dyDescent="0.2"/>
    <row r="96" spans="3:7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topLeftCell="A37" zoomScale="85" zoomScaleNormal="85" workbookViewId="0">
      <selection activeCell="A25" sqref="A25:XFD25"/>
    </sheetView>
  </sheetViews>
  <sheetFormatPr defaultColWidth="9.140625" defaultRowHeight="12.75" x14ac:dyDescent="0.2"/>
  <cols>
    <col min="1" max="1" width="7.5703125" customWidth="1"/>
    <col min="2" max="2" width="9.28515625" hidden="1" customWidth="1"/>
    <col min="3" max="3" width="80.85546875" customWidth="1"/>
    <col min="4" max="4" width="33.7109375" customWidth="1"/>
    <col min="5" max="5" width="20.14062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33.7109375" customWidth="1"/>
    <col min="11" max="11" width="8.85546875" customWidth="1"/>
    <col min="12" max="12" width="14.85546875" style="33" customWidth="1"/>
  </cols>
  <sheetData>
    <row r="1" spans="1:12" ht="18.75" x14ac:dyDescent="0.2">
      <c r="A1" s="1"/>
      <c r="B1" s="1"/>
      <c r="C1" s="50" t="s">
        <v>269</v>
      </c>
      <c r="D1" s="50"/>
      <c r="E1" s="50"/>
      <c r="F1" s="50"/>
      <c r="G1" s="50"/>
    </row>
    <row r="2" spans="1:12" x14ac:dyDescent="0.2">
      <c r="A2" s="2" t="s">
        <v>1</v>
      </c>
      <c r="B2" s="2" t="s">
        <v>1</v>
      </c>
      <c r="C2" s="3" t="s">
        <v>2</v>
      </c>
      <c r="D2" s="4"/>
      <c r="E2" s="4"/>
      <c r="F2" s="5"/>
      <c r="G2" s="6"/>
    </row>
    <row r="3" spans="1:12" ht="15.75" customHeight="1" x14ac:dyDescent="0.2">
      <c r="A3" s="7"/>
      <c r="B3" s="7"/>
      <c r="C3" s="8"/>
      <c r="D3" s="2"/>
      <c r="E3" s="2"/>
      <c r="F3" s="5"/>
      <c r="G3" s="6"/>
    </row>
    <row r="4" spans="1:12" ht="15" x14ac:dyDescent="0.2">
      <c r="A4" s="9" t="s">
        <v>3</v>
      </c>
      <c r="B4" s="13" t="s">
        <v>8</v>
      </c>
      <c r="C4" s="10" t="s">
        <v>4</v>
      </c>
      <c r="D4" s="10" t="s">
        <v>5</v>
      </c>
      <c r="E4" s="10" t="s">
        <v>517</v>
      </c>
      <c r="F4" s="11" t="s">
        <v>6</v>
      </c>
      <c r="G4" s="12" t="s">
        <v>7</v>
      </c>
      <c r="H4" s="25"/>
      <c r="I4" s="26"/>
      <c r="L4" s="34"/>
    </row>
    <row r="5" spans="1:12" ht="12.75" customHeight="1" x14ac:dyDescent="0.2">
      <c r="F5" s="14"/>
      <c r="G5" s="15"/>
      <c r="H5" s="27"/>
    </row>
    <row r="6" spans="1:12" ht="12.75" customHeight="1" x14ac:dyDescent="0.2">
      <c r="F6" s="14"/>
      <c r="G6" s="15"/>
      <c r="H6" s="27"/>
    </row>
    <row r="7" spans="1:12" ht="12.75" customHeight="1" x14ac:dyDescent="0.2">
      <c r="C7" s="16" t="s">
        <v>9</v>
      </c>
      <c r="F7" s="14"/>
      <c r="G7" s="15"/>
      <c r="H7" s="27"/>
    </row>
    <row r="8" spans="1:12" ht="12.75" customHeight="1" x14ac:dyDescent="0.2">
      <c r="C8" s="16" t="s">
        <v>10</v>
      </c>
      <c r="F8" s="14"/>
      <c r="G8" s="15"/>
      <c r="H8" s="27"/>
    </row>
    <row r="9" spans="1:12" ht="12.75" customHeight="1" x14ac:dyDescent="0.2">
      <c r="A9">
        <v>1</v>
      </c>
      <c r="B9" t="s">
        <v>26</v>
      </c>
      <c r="C9" t="s">
        <v>24</v>
      </c>
      <c r="D9" t="s">
        <v>15</v>
      </c>
      <c r="E9">
        <v>3000</v>
      </c>
      <c r="F9" s="14">
        <v>16.806000000000001</v>
      </c>
      <c r="G9" s="15">
        <v>8.3999999999999995E-3</v>
      </c>
      <c r="H9" s="27"/>
    </row>
    <row r="10" spans="1:12" ht="12.75" customHeight="1" x14ac:dyDescent="0.2">
      <c r="A10">
        <v>2</v>
      </c>
      <c r="B10" t="s">
        <v>37</v>
      </c>
      <c r="C10" t="s">
        <v>35</v>
      </c>
      <c r="D10" t="s">
        <v>31</v>
      </c>
      <c r="E10">
        <v>5000</v>
      </c>
      <c r="F10" s="14">
        <v>16.2925</v>
      </c>
      <c r="G10" s="15">
        <v>8.199999999999999E-3</v>
      </c>
      <c r="H10" s="27"/>
      <c r="J10" s="17" t="s">
        <v>16</v>
      </c>
      <c r="K10" s="17" t="s">
        <v>17</v>
      </c>
    </row>
    <row r="11" spans="1:12" ht="12.75" customHeight="1" x14ac:dyDescent="0.2">
      <c r="A11">
        <v>3</v>
      </c>
      <c r="B11" t="s">
        <v>131</v>
      </c>
      <c r="C11" t="s">
        <v>130</v>
      </c>
      <c r="D11" t="s">
        <v>60</v>
      </c>
      <c r="E11">
        <v>400</v>
      </c>
      <c r="F11" s="14">
        <v>13.955</v>
      </c>
      <c r="G11" s="15">
        <v>6.9999999999999993E-3</v>
      </c>
      <c r="H11" s="27"/>
      <c r="J11" s="15" t="s">
        <v>214</v>
      </c>
      <c r="K11" s="15">
        <v>0.2414</v>
      </c>
    </row>
    <row r="12" spans="1:12" ht="12.75" customHeight="1" x14ac:dyDescent="0.2">
      <c r="A12">
        <v>4</v>
      </c>
      <c r="B12" t="s">
        <v>210</v>
      </c>
      <c r="C12" t="s">
        <v>209</v>
      </c>
      <c r="D12" t="s">
        <v>28</v>
      </c>
      <c r="E12">
        <v>400</v>
      </c>
      <c r="F12" s="14">
        <v>13.401999999999999</v>
      </c>
      <c r="G12" s="15">
        <v>6.7000000000000002E-3</v>
      </c>
      <c r="H12" s="27"/>
      <c r="J12" s="15" t="s">
        <v>208</v>
      </c>
      <c r="K12" s="15">
        <v>0.18789999999999998</v>
      </c>
    </row>
    <row r="13" spans="1:12" ht="12.75" customHeight="1" x14ac:dyDescent="0.2">
      <c r="A13">
        <v>5</v>
      </c>
      <c r="B13" t="s">
        <v>13</v>
      </c>
      <c r="C13" t="s">
        <v>11</v>
      </c>
      <c r="D13" t="s">
        <v>12</v>
      </c>
      <c r="E13">
        <v>500</v>
      </c>
      <c r="F13" s="14">
        <v>13.199</v>
      </c>
      <c r="G13" s="15">
        <v>6.6E-3</v>
      </c>
      <c r="H13" s="27"/>
      <c r="J13" s="15" t="s">
        <v>228</v>
      </c>
      <c r="K13" s="15">
        <v>0.10199999999999999</v>
      </c>
    </row>
    <row r="14" spans="1:12" ht="12.75" customHeight="1" x14ac:dyDescent="0.2">
      <c r="A14">
        <v>6</v>
      </c>
      <c r="B14" t="s">
        <v>23</v>
      </c>
      <c r="C14" t="s">
        <v>22</v>
      </c>
      <c r="D14" t="s">
        <v>15</v>
      </c>
      <c r="E14">
        <v>1500</v>
      </c>
      <c r="F14" s="14">
        <v>12.23625</v>
      </c>
      <c r="G14" s="15">
        <v>6.0999999999999995E-3</v>
      </c>
      <c r="H14" s="27"/>
      <c r="J14" s="15" t="s">
        <v>215</v>
      </c>
      <c r="K14" s="15">
        <v>9.3800000000000008E-2</v>
      </c>
    </row>
    <row r="15" spans="1:12" ht="12.75" customHeight="1" x14ac:dyDescent="0.2">
      <c r="A15">
        <v>7</v>
      </c>
      <c r="B15" t="s">
        <v>43</v>
      </c>
      <c r="C15" t="s">
        <v>42</v>
      </c>
      <c r="D15" t="s">
        <v>12</v>
      </c>
      <c r="E15">
        <v>75</v>
      </c>
      <c r="F15" s="14">
        <v>11.931113</v>
      </c>
      <c r="G15" s="15">
        <v>6.0000000000000001E-3</v>
      </c>
      <c r="H15" s="27"/>
      <c r="J15" s="15" t="s">
        <v>270</v>
      </c>
      <c r="K15" s="15">
        <v>6.3600000000000004E-2</v>
      </c>
    </row>
    <row r="16" spans="1:12" ht="12.75" customHeight="1" x14ac:dyDescent="0.2">
      <c r="A16">
        <v>8</v>
      </c>
      <c r="B16" t="s">
        <v>79</v>
      </c>
      <c r="C16" t="s">
        <v>77</v>
      </c>
      <c r="D16" t="s">
        <v>36</v>
      </c>
      <c r="E16">
        <v>200</v>
      </c>
      <c r="F16" s="14">
        <v>11.4217</v>
      </c>
      <c r="G16" s="15">
        <v>5.6999999999999993E-3</v>
      </c>
      <c r="H16" s="27"/>
      <c r="J16" s="15" t="s">
        <v>15</v>
      </c>
      <c r="K16" s="15">
        <v>3.6299999999999999E-2</v>
      </c>
    </row>
    <row r="17" spans="1:11" ht="12.75" customHeight="1" x14ac:dyDescent="0.2">
      <c r="A17">
        <v>9</v>
      </c>
      <c r="B17" t="s">
        <v>93</v>
      </c>
      <c r="C17" t="s">
        <v>92</v>
      </c>
      <c r="D17" t="s">
        <v>25</v>
      </c>
      <c r="E17">
        <v>1000</v>
      </c>
      <c r="F17" s="14">
        <v>11.224500000000001</v>
      </c>
      <c r="G17" s="15">
        <v>5.6000000000000008E-3</v>
      </c>
      <c r="H17" s="27"/>
      <c r="J17" s="15" t="s">
        <v>12</v>
      </c>
      <c r="K17" s="15">
        <v>2.23E-2</v>
      </c>
    </row>
    <row r="18" spans="1:11" ht="12.75" customHeight="1" x14ac:dyDescent="0.2">
      <c r="A18">
        <v>10</v>
      </c>
      <c r="B18" t="s">
        <v>46</v>
      </c>
      <c r="C18" t="s">
        <v>44</v>
      </c>
      <c r="D18" t="s">
        <v>12</v>
      </c>
      <c r="E18">
        <v>300</v>
      </c>
      <c r="F18" s="14">
        <v>11.09205</v>
      </c>
      <c r="G18" s="15">
        <v>5.6000000000000008E-3</v>
      </c>
      <c r="H18" s="27"/>
      <c r="J18" s="15" t="s">
        <v>25</v>
      </c>
      <c r="K18" s="15">
        <v>1.61E-2</v>
      </c>
    </row>
    <row r="19" spans="1:11" ht="12.75" customHeight="1" x14ac:dyDescent="0.2">
      <c r="A19">
        <v>11</v>
      </c>
      <c r="B19" t="s">
        <v>95</v>
      </c>
      <c r="C19" t="s">
        <v>94</v>
      </c>
      <c r="D19" t="s">
        <v>49</v>
      </c>
      <c r="E19">
        <v>2500</v>
      </c>
      <c r="F19" s="14">
        <v>11.088749999999999</v>
      </c>
      <c r="G19" s="15">
        <v>5.6000000000000008E-3</v>
      </c>
      <c r="H19" s="27"/>
      <c r="J19" s="15" t="s">
        <v>28</v>
      </c>
      <c r="K19" s="15">
        <v>1.49E-2</v>
      </c>
    </row>
    <row r="20" spans="1:11" ht="12.75" customHeight="1" x14ac:dyDescent="0.2">
      <c r="A20">
        <v>12</v>
      </c>
      <c r="B20" t="s">
        <v>50</v>
      </c>
      <c r="C20" t="s">
        <v>47</v>
      </c>
      <c r="D20" t="s">
        <v>48</v>
      </c>
      <c r="E20">
        <v>4000</v>
      </c>
      <c r="F20" s="14">
        <v>10.468</v>
      </c>
      <c r="G20" s="15">
        <v>5.3E-3</v>
      </c>
      <c r="H20" s="27"/>
      <c r="J20" s="15" t="s">
        <v>60</v>
      </c>
      <c r="K20" s="15">
        <v>1.46E-2</v>
      </c>
    </row>
    <row r="21" spans="1:11" ht="12.75" customHeight="1" x14ac:dyDescent="0.2">
      <c r="A21">
        <v>13</v>
      </c>
      <c r="B21" t="s">
        <v>18</v>
      </c>
      <c r="C21" t="s">
        <v>14</v>
      </c>
      <c r="D21" t="s">
        <v>15</v>
      </c>
      <c r="E21">
        <v>1000</v>
      </c>
      <c r="F21" s="14">
        <v>10.227</v>
      </c>
      <c r="G21" s="15">
        <v>5.1000000000000004E-3</v>
      </c>
      <c r="H21" s="27"/>
      <c r="J21" s="15" t="s">
        <v>36</v>
      </c>
      <c r="K21" s="15">
        <v>1.43E-2</v>
      </c>
    </row>
    <row r="22" spans="1:11" ht="12.75" customHeight="1" x14ac:dyDescent="0.2">
      <c r="A22">
        <v>14</v>
      </c>
      <c r="B22" t="s">
        <v>272</v>
      </c>
      <c r="C22" t="s">
        <v>271</v>
      </c>
      <c r="D22" t="s">
        <v>60</v>
      </c>
      <c r="E22">
        <v>500</v>
      </c>
      <c r="F22" s="14">
        <v>10.042</v>
      </c>
      <c r="G22" s="15">
        <v>5.0000000000000001E-3</v>
      </c>
      <c r="H22" s="27"/>
      <c r="J22" s="15" t="s">
        <v>31</v>
      </c>
      <c r="K22" s="15">
        <v>1.41E-2</v>
      </c>
    </row>
    <row r="23" spans="1:11" ht="12.75" customHeight="1" x14ac:dyDescent="0.2">
      <c r="A23">
        <v>15</v>
      </c>
      <c r="B23" t="s">
        <v>274</v>
      </c>
      <c r="C23" t="s">
        <v>273</v>
      </c>
      <c r="D23" t="s">
        <v>15</v>
      </c>
      <c r="E23">
        <v>10000</v>
      </c>
      <c r="F23" s="14">
        <v>9.69</v>
      </c>
      <c r="G23" s="15">
        <v>4.8999999999999998E-3</v>
      </c>
      <c r="H23" s="27"/>
      <c r="J23" s="15" t="s">
        <v>49</v>
      </c>
      <c r="K23" s="15">
        <v>1.01E-2</v>
      </c>
    </row>
    <row r="24" spans="1:11" ht="12.75" customHeight="1" x14ac:dyDescent="0.2">
      <c r="A24">
        <v>16</v>
      </c>
      <c r="B24" t="s">
        <v>178</v>
      </c>
      <c r="C24" t="s">
        <v>177</v>
      </c>
      <c r="D24" t="s">
        <v>72</v>
      </c>
      <c r="E24">
        <v>2500</v>
      </c>
      <c r="F24" s="14">
        <v>9.15625</v>
      </c>
      <c r="G24" s="15">
        <v>4.5999999999999999E-3</v>
      </c>
      <c r="H24" s="27"/>
      <c r="J24" s="15" t="s">
        <v>40</v>
      </c>
      <c r="K24" s="15">
        <v>7.4000000000000003E-3</v>
      </c>
    </row>
    <row r="25" spans="1:11" ht="12.75" customHeight="1" x14ac:dyDescent="0.2">
      <c r="A25">
        <v>17</v>
      </c>
      <c r="B25" t="s">
        <v>107</v>
      </c>
      <c r="C25" t="s">
        <v>106</v>
      </c>
      <c r="D25" t="s">
        <v>49</v>
      </c>
      <c r="E25">
        <v>1500</v>
      </c>
      <c r="F25" s="14">
        <v>8.9977499999999999</v>
      </c>
      <c r="G25" s="15">
        <v>4.5000000000000005E-3</v>
      </c>
      <c r="H25" s="27"/>
      <c r="J25" s="15" t="s">
        <v>20</v>
      </c>
      <c r="K25" s="15">
        <v>6.9999999999999993E-3</v>
      </c>
    </row>
    <row r="26" spans="1:11" ht="12.75" customHeight="1" x14ac:dyDescent="0.2">
      <c r="A26">
        <v>18</v>
      </c>
      <c r="B26" t="s">
        <v>85</v>
      </c>
      <c r="C26" t="s">
        <v>84</v>
      </c>
      <c r="D26" t="s">
        <v>28</v>
      </c>
      <c r="E26">
        <v>2500</v>
      </c>
      <c r="F26" s="14">
        <v>8.98</v>
      </c>
      <c r="G26" s="15">
        <v>4.5000000000000005E-3</v>
      </c>
      <c r="H26" s="27"/>
      <c r="J26" s="15" t="s">
        <v>39</v>
      </c>
      <c r="K26" s="15">
        <v>6.8000000000000005E-3</v>
      </c>
    </row>
    <row r="27" spans="1:11" ht="12.75" customHeight="1" x14ac:dyDescent="0.2">
      <c r="A27">
        <v>19</v>
      </c>
      <c r="B27" t="s">
        <v>32</v>
      </c>
      <c r="C27" t="s">
        <v>30</v>
      </c>
      <c r="D27" t="s">
        <v>15</v>
      </c>
      <c r="E27">
        <v>1000</v>
      </c>
      <c r="F27" s="14">
        <v>8.86</v>
      </c>
      <c r="G27" s="15">
        <v>4.4000000000000003E-3</v>
      </c>
      <c r="H27" s="27"/>
      <c r="J27" s="15" t="s">
        <v>48</v>
      </c>
      <c r="K27" s="15">
        <v>5.3E-3</v>
      </c>
    </row>
    <row r="28" spans="1:11" ht="12.75" customHeight="1" x14ac:dyDescent="0.2">
      <c r="A28">
        <v>20</v>
      </c>
      <c r="B28" t="s">
        <v>73</v>
      </c>
      <c r="C28" t="s">
        <v>71</v>
      </c>
      <c r="D28" t="s">
        <v>40</v>
      </c>
      <c r="E28">
        <v>1000</v>
      </c>
      <c r="F28" s="14">
        <v>8.8064999999999998</v>
      </c>
      <c r="G28" s="15">
        <v>4.4000000000000003E-3</v>
      </c>
      <c r="H28" s="27"/>
      <c r="J28" s="15" t="s">
        <v>72</v>
      </c>
      <c r="K28" s="15">
        <v>4.5999999999999999E-3</v>
      </c>
    </row>
    <row r="29" spans="1:11" ht="12.75" customHeight="1" x14ac:dyDescent="0.2">
      <c r="A29">
        <v>21</v>
      </c>
      <c r="B29" t="s">
        <v>87</v>
      </c>
      <c r="C29" t="s">
        <v>86</v>
      </c>
      <c r="D29" t="s">
        <v>36</v>
      </c>
      <c r="E29">
        <v>5000</v>
      </c>
      <c r="F29" s="14">
        <v>8.7249999999999996</v>
      </c>
      <c r="G29" s="15">
        <v>4.4000000000000003E-3</v>
      </c>
      <c r="H29" s="27"/>
      <c r="J29" s="15" t="s">
        <v>217</v>
      </c>
      <c r="K29" s="15">
        <v>4.1999999999999997E-3</v>
      </c>
    </row>
    <row r="30" spans="1:11" ht="12.75" customHeight="1" x14ac:dyDescent="0.2">
      <c r="A30">
        <v>22</v>
      </c>
      <c r="B30" t="s">
        <v>41</v>
      </c>
      <c r="C30" t="s">
        <v>38</v>
      </c>
      <c r="D30" t="s">
        <v>39</v>
      </c>
      <c r="E30">
        <v>3000</v>
      </c>
      <c r="F30" s="14">
        <v>8.5305</v>
      </c>
      <c r="G30" s="15">
        <v>4.3E-3</v>
      </c>
      <c r="H30" s="27"/>
      <c r="J30" s="15" t="s">
        <v>69</v>
      </c>
      <c r="K30" s="15">
        <v>3.7000000000000002E-3</v>
      </c>
    </row>
    <row r="31" spans="1:11" ht="12.75" customHeight="1" x14ac:dyDescent="0.2">
      <c r="A31">
        <v>23</v>
      </c>
      <c r="B31" t="s">
        <v>34</v>
      </c>
      <c r="C31" t="s">
        <v>33</v>
      </c>
      <c r="D31" t="s">
        <v>25</v>
      </c>
      <c r="E31">
        <v>5000</v>
      </c>
      <c r="F31" s="14">
        <v>8.3475000000000001</v>
      </c>
      <c r="G31" s="15">
        <v>4.1999999999999997E-3</v>
      </c>
      <c r="H31" s="27"/>
      <c r="J31" s="15" t="s">
        <v>213</v>
      </c>
      <c r="K31" s="15">
        <v>3.7000000000000002E-3</v>
      </c>
    </row>
    <row r="32" spans="1:11" ht="12.75" customHeight="1" x14ac:dyDescent="0.2">
      <c r="A32">
        <v>24</v>
      </c>
      <c r="B32" t="s">
        <v>153</v>
      </c>
      <c r="C32" t="s">
        <v>152</v>
      </c>
      <c r="D32" t="s">
        <v>36</v>
      </c>
      <c r="E32">
        <v>1000</v>
      </c>
      <c r="F32" s="14">
        <v>8.3305000000000007</v>
      </c>
      <c r="G32" s="15">
        <v>4.1999999999999997E-3</v>
      </c>
      <c r="H32" s="27"/>
      <c r="J32" s="15" t="s">
        <v>63</v>
      </c>
      <c r="K32" s="15">
        <v>3.3E-3</v>
      </c>
    </row>
    <row r="33" spans="1:11" ht="12.75" customHeight="1" x14ac:dyDescent="0.2">
      <c r="A33">
        <v>25</v>
      </c>
      <c r="B33" t="s">
        <v>233</v>
      </c>
      <c r="C33" t="s">
        <v>232</v>
      </c>
      <c r="D33" t="s">
        <v>217</v>
      </c>
      <c r="E33">
        <v>250</v>
      </c>
      <c r="F33" s="14">
        <v>8.3077500000000004</v>
      </c>
      <c r="G33" s="15">
        <v>4.1999999999999997E-3</v>
      </c>
      <c r="H33" s="27"/>
      <c r="J33" s="15" t="s">
        <v>275</v>
      </c>
      <c r="K33" s="15">
        <v>3.0999999999999999E-3</v>
      </c>
    </row>
    <row r="34" spans="1:11" ht="12.75" customHeight="1" x14ac:dyDescent="0.2">
      <c r="A34">
        <v>26</v>
      </c>
      <c r="B34" t="s">
        <v>76</v>
      </c>
      <c r="C34" t="s">
        <v>74</v>
      </c>
      <c r="D34" t="s">
        <v>12</v>
      </c>
      <c r="E34">
        <v>1500</v>
      </c>
      <c r="F34" s="14">
        <v>8.2530000000000001</v>
      </c>
      <c r="G34" s="15">
        <v>4.0999999999999995E-3</v>
      </c>
      <c r="H34" s="27"/>
      <c r="J34" s="15" t="s">
        <v>78</v>
      </c>
      <c r="K34" s="15">
        <v>0.1195</v>
      </c>
    </row>
    <row r="35" spans="1:11" ht="12.75" customHeight="1" x14ac:dyDescent="0.2">
      <c r="A35">
        <v>27</v>
      </c>
      <c r="B35" t="s">
        <v>101</v>
      </c>
      <c r="C35" t="s">
        <v>100</v>
      </c>
      <c r="D35" t="s">
        <v>25</v>
      </c>
      <c r="E35">
        <v>200</v>
      </c>
      <c r="F35" s="14">
        <v>8.2169000000000008</v>
      </c>
      <c r="G35" s="15">
        <v>4.0999999999999995E-3</v>
      </c>
      <c r="H35" s="27"/>
      <c r="J35" s="15"/>
      <c r="K35" s="15"/>
    </row>
    <row r="36" spans="1:11" ht="12.75" customHeight="1" x14ac:dyDescent="0.2">
      <c r="A36">
        <v>28</v>
      </c>
      <c r="B36" t="s">
        <v>125</v>
      </c>
      <c r="C36" t="s">
        <v>124</v>
      </c>
      <c r="D36" t="s">
        <v>15</v>
      </c>
      <c r="E36">
        <v>4000</v>
      </c>
      <c r="F36" s="14">
        <v>8.1839999999999993</v>
      </c>
      <c r="G36" s="15">
        <v>4.0999999999999995E-3</v>
      </c>
      <c r="H36" s="27"/>
    </row>
    <row r="37" spans="1:11" ht="12.75" customHeight="1" x14ac:dyDescent="0.2">
      <c r="A37">
        <v>29</v>
      </c>
      <c r="B37" t="s">
        <v>229</v>
      </c>
      <c r="C37" t="s">
        <v>227</v>
      </c>
      <c r="D37" t="s">
        <v>31</v>
      </c>
      <c r="E37">
        <v>3000</v>
      </c>
      <c r="F37" s="14">
        <v>7.9664999999999999</v>
      </c>
      <c r="G37" s="15">
        <v>4.0000000000000001E-3</v>
      </c>
      <c r="H37" s="27"/>
    </row>
    <row r="38" spans="1:11" ht="12.75" customHeight="1" x14ac:dyDescent="0.2">
      <c r="A38">
        <v>30</v>
      </c>
      <c r="B38" t="s">
        <v>21</v>
      </c>
      <c r="C38" t="s">
        <v>19</v>
      </c>
      <c r="D38" t="s">
        <v>20</v>
      </c>
      <c r="E38">
        <v>1200</v>
      </c>
      <c r="F38" s="14">
        <v>7.5564</v>
      </c>
      <c r="G38" s="15">
        <v>3.8E-3</v>
      </c>
      <c r="H38" s="27"/>
    </row>
    <row r="39" spans="1:11" ht="12.75" customHeight="1" x14ac:dyDescent="0.2">
      <c r="A39">
        <v>31</v>
      </c>
      <c r="B39" t="s">
        <v>119</v>
      </c>
      <c r="C39" t="s">
        <v>118</v>
      </c>
      <c r="D39" t="s">
        <v>69</v>
      </c>
      <c r="E39">
        <v>5000</v>
      </c>
      <c r="F39" s="14">
        <v>7.375</v>
      </c>
      <c r="G39" s="15">
        <v>3.7000000000000002E-3</v>
      </c>
      <c r="H39" s="27"/>
    </row>
    <row r="40" spans="1:11" ht="12.75" customHeight="1" x14ac:dyDescent="0.2">
      <c r="A40">
        <v>32</v>
      </c>
      <c r="B40" t="s">
        <v>220</v>
      </c>
      <c r="C40" t="s">
        <v>219</v>
      </c>
      <c r="D40" t="s">
        <v>213</v>
      </c>
      <c r="E40">
        <v>1000</v>
      </c>
      <c r="F40" s="14">
        <v>7.3544999999999998</v>
      </c>
      <c r="G40" s="15">
        <v>3.7000000000000002E-3</v>
      </c>
      <c r="H40" s="27"/>
    </row>
    <row r="41" spans="1:11" ht="12.75" customHeight="1" x14ac:dyDescent="0.2">
      <c r="A41">
        <v>33</v>
      </c>
      <c r="B41" t="s">
        <v>97</v>
      </c>
      <c r="C41" t="s">
        <v>96</v>
      </c>
      <c r="D41" t="s">
        <v>28</v>
      </c>
      <c r="E41">
        <v>1000</v>
      </c>
      <c r="F41" s="14">
        <v>7.2949999999999999</v>
      </c>
      <c r="G41" s="15">
        <v>3.7000000000000002E-3</v>
      </c>
      <c r="H41" s="27"/>
    </row>
    <row r="42" spans="1:11" ht="12.75" customHeight="1" x14ac:dyDescent="0.2">
      <c r="A42">
        <v>34</v>
      </c>
      <c r="B42" t="s">
        <v>113</v>
      </c>
      <c r="C42" t="s">
        <v>112</v>
      </c>
      <c r="D42" t="s">
        <v>63</v>
      </c>
      <c r="E42">
        <v>1000</v>
      </c>
      <c r="F42" s="14">
        <v>6.6609999999999996</v>
      </c>
      <c r="G42" s="15">
        <v>3.3E-3</v>
      </c>
      <c r="H42" s="27"/>
    </row>
    <row r="43" spans="1:11" ht="12.75" customHeight="1" x14ac:dyDescent="0.2">
      <c r="A43">
        <v>35</v>
      </c>
      <c r="B43" t="s">
        <v>91</v>
      </c>
      <c r="C43" t="s">
        <v>90</v>
      </c>
      <c r="D43" t="s">
        <v>15</v>
      </c>
      <c r="E43">
        <v>4000</v>
      </c>
      <c r="F43" s="14">
        <v>6.54</v>
      </c>
      <c r="G43" s="15">
        <v>3.3E-3</v>
      </c>
      <c r="H43" s="27"/>
    </row>
    <row r="44" spans="1:11" ht="12.75" customHeight="1" x14ac:dyDescent="0.2">
      <c r="A44">
        <v>36</v>
      </c>
      <c r="B44" t="s">
        <v>99</v>
      </c>
      <c r="C44" t="s">
        <v>98</v>
      </c>
      <c r="D44" t="s">
        <v>20</v>
      </c>
      <c r="E44">
        <v>1000</v>
      </c>
      <c r="F44" s="14">
        <v>6.2885</v>
      </c>
      <c r="G44" s="15">
        <v>3.2000000000000002E-3</v>
      </c>
      <c r="H44" s="27"/>
    </row>
    <row r="45" spans="1:11" ht="12.75" customHeight="1" x14ac:dyDescent="0.2">
      <c r="A45">
        <v>37</v>
      </c>
      <c r="B45" t="s">
        <v>277</v>
      </c>
      <c r="C45" t="s">
        <v>276</v>
      </c>
      <c r="D45" t="s">
        <v>275</v>
      </c>
      <c r="E45">
        <v>7500</v>
      </c>
      <c r="F45" s="14">
        <v>6.2437500000000004</v>
      </c>
      <c r="G45" s="15">
        <v>3.0999999999999999E-3</v>
      </c>
      <c r="H45" s="27"/>
    </row>
    <row r="46" spans="1:11" ht="12.75" customHeight="1" x14ac:dyDescent="0.2">
      <c r="A46">
        <v>38</v>
      </c>
      <c r="B46" t="s">
        <v>129</v>
      </c>
      <c r="C46" t="s">
        <v>128</v>
      </c>
      <c r="D46" t="s">
        <v>40</v>
      </c>
      <c r="E46">
        <v>5000</v>
      </c>
      <c r="F46" s="14">
        <v>6.0350000000000001</v>
      </c>
      <c r="G46" s="15">
        <v>3.0000000000000001E-3</v>
      </c>
      <c r="H46" s="27"/>
    </row>
    <row r="47" spans="1:11" ht="12.75" customHeight="1" x14ac:dyDescent="0.2">
      <c r="A47">
        <v>39</v>
      </c>
      <c r="B47" t="s">
        <v>123</v>
      </c>
      <c r="C47" t="s">
        <v>122</v>
      </c>
      <c r="D47" t="s">
        <v>60</v>
      </c>
      <c r="E47">
        <v>300</v>
      </c>
      <c r="F47" s="14">
        <v>5.2253999999999996</v>
      </c>
      <c r="G47" s="15">
        <v>2.5999999999999999E-3</v>
      </c>
      <c r="H47" s="27"/>
    </row>
    <row r="48" spans="1:11" ht="12.75" customHeight="1" x14ac:dyDescent="0.2">
      <c r="A48">
        <v>40</v>
      </c>
      <c r="B48" t="s">
        <v>105</v>
      </c>
      <c r="C48" t="s">
        <v>104</v>
      </c>
      <c r="D48" t="s">
        <v>39</v>
      </c>
      <c r="E48">
        <v>2000</v>
      </c>
      <c r="F48" s="14">
        <v>4.8840000000000003</v>
      </c>
      <c r="G48" s="15">
        <v>2.5000000000000001E-3</v>
      </c>
      <c r="H48" s="27"/>
    </row>
    <row r="49" spans="1:9" ht="12.75" customHeight="1" x14ac:dyDescent="0.2">
      <c r="A49">
        <v>41</v>
      </c>
      <c r="B49" t="s">
        <v>279</v>
      </c>
      <c r="C49" t="s">
        <v>278</v>
      </c>
      <c r="D49" t="s">
        <v>25</v>
      </c>
      <c r="E49">
        <v>1000</v>
      </c>
      <c r="F49" s="14">
        <v>4.3125</v>
      </c>
      <c r="G49" s="15">
        <v>2.2000000000000001E-3</v>
      </c>
      <c r="H49" s="27"/>
    </row>
    <row r="50" spans="1:9" ht="12.75" customHeight="1" x14ac:dyDescent="0.2">
      <c r="A50">
        <v>42</v>
      </c>
      <c r="B50" t="s">
        <v>67</v>
      </c>
      <c r="C50" t="s">
        <v>65</v>
      </c>
      <c r="D50" t="s">
        <v>31</v>
      </c>
      <c r="E50">
        <v>1000</v>
      </c>
      <c r="F50" s="14">
        <v>3.8574999999999999</v>
      </c>
      <c r="G50" s="15">
        <v>1.9E-3</v>
      </c>
      <c r="H50" s="27"/>
    </row>
    <row r="51" spans="1:9" ht="12.75" customHeight="1" x14ac:dyDescent="0.2">
      <c r="C51" s="18" t="s">
        <v>138</v>
      </c>
      <c r="D51" s="18"/>
      <c r="E51" s="18"/>
      <c r="F51" s="19">
        <f>SUM(F9:F50)</f>
        <v>382.36656299999999</v>
      </c>
      <c r="G51" s="20">
        <f>SUM(G9:G50)</f>
        <v>0.19180000000000003</v>
      </c>
      <c r="H51" s="27"/>
    </row>
    <row r="52" spans="1:9" ht="12.75" customHeight="1" x14ac:dyDescent="0.2">
      <c r="F52" s="14"/>
      <c r="G52" s="15"/>
      <c r="H52" s="27"/>
    </row>
    <row r="53" spans="1:9" ht="12.75" customHeight="1" x14ac:dyDescent="0.2">
      <c r="C53" s="16" t="s">
        <v>244</v>
      </c>
      <c r="F53" s="14"/>
      <c r="G53" s="15"/>
      <c r="H53" s="27"/>
    </row>
    <row r="54" spans="1:9" ht="12.75" customHeight="1" x14ac:dyDescent="0.2">
      <c r="A54">
        <v>43</v>
      </c>
      <c r="B54" t="s">
        <v>248</v>
      </c>
      <c r="C54" t="s">
        <v>247</v>
      </c>
      <c r="D54" t="s">
        <v>214</v>
      </c>
      <c r="E54">
        <v>30000000</v>
      </c>
      <c r="F54" s="14">
        <v>320.88330000000002</v>
      </c>
      <c r="G54" s="15">
        <v>0.161</v>
      </c>
      <c r="H54" s="27"/>
    </row>
    <row r="55" spans="1:9" ht="12.75" customHeight="1" x14ac:dyDescent="0.2">
      <c r="A55">
        <v>44</v>
      </c>
      <c r="B55" t="s">
        <v>281</v>
      </c>
      <c r="C55" t="s">
        <v>280</v>
      </c>
      <c r="D55" t="s">
        <v>214</v>
      </c>
      <c r="E55">
        <v>10000000</v>
      </c>
      <c r="F55" s="14">
        <v>108.5585</v>
      </c>
      <c r="G55" s="15">
        <v>5.45E-2</v>
      </c>
      <c r="H55" s="27"/>
    </row>
    <row r="56" spans="1:9" ht="12.75" customHeight="1" x14ac:dyDescent="0.2">
      <c r="A56">
        <v>45</v>
      </c>
      <c r="B56" t="s">
        <v>246</v>
      </c>
      <c r="C56" t="s">
        <v>245</v>
      </c>
      <c r="D56" t="s">
        <v>214</v>
      </c>
      <c r="E56">
        <v>5000000</v>
      </c>
      <c r="F56" s="14">
        <v>51.606699999999996</v>
      </c>
      <c r="G56" s="15">
        <v>2.5899999999999999E-2</v>
      </c>
      <c r="H56" s="27"/>
    </row>
    <row r="57" spans="1:9" ht="12.75" customHeight="1" x14ac:dyDescent="0.2">
      <c r="C57" s="18" t="s">
        <v>138</v>
      </c>
      <c r="D57" s="18"/>
      <c r="E57" s="18"/>
      <c r="F57" s="19">
        <f>SUM(F54:F56)</f>
        <v>481.04849999999999</v>
      </c>
      <c r="G57" s="20">
        <f>SUM(G54:G56)</f>
        <v>0.2414</v>
      </c>
      <c r="H57" s="27"/>
    </row>
    <row r="58" spans="1:9" ht="12.75" customHeight="1" x14ac:dyDescent="0.2">
      <c r="F58" s="14"/>
      <c r="G58" s="15"/>
      <c r="H58" s="28"/>
      <c r="I58" s="29"/>
    </row>
    <row r="59" spans="1:9" ht="12.75" customHeight="1" x14ac:dyDescent="0.2">
      <c r="C59" s="16" t="s">
        <v>251</v>
      </c>
      <c r="F59" s="14"/>
      <c r="G59" s="15"/>
      <c r="H59" s="27"/>
    </row>
    <row r="60" spans="1:9" ht="12.75" customHeight="1" x14ac:dyDescent="0.2">
      <c r="C60" s="16" t="s">
        <v>10</v>
      </c>
      <c r="F60" s="14"/>
      <c r="G60" s="15"/>
      <c r="H60" s="27"/>
    </row>
    <row r="61" spans="1:9" ht="12.75" customHeight="1" x14ac:dyDescent="0.2">
      <c r="A61">
        <v>46</v>
      </c>
      <c r="B61" t="s">
        <v>254</v>
      </c>
      <c r="C61" t="s">
        <v>253</v>
      </c>
      <c r="D61" t="s">
        <v>208</v>
      </c>
      <c r="E61">
        <v>22000000</v>
      </c>
      <c r="F61" s="14">
        <v>222.31417999999999</v>
      </c>
      <c r="G61" s="15">
        <v>0.1115</v>
      </c>
      <c r="H61" s="27"/>
    </row>
    <row r="62" spans="1:9" ht="12.75" customHeight="1" x14ac:dyDescent="0.2">
      <c r="A62">
        <v>47</v>
      </c>
      <c r="B62" t="s">
        <v>282</v>
      </c>
      <c r="C62" t="s">
        <v>267</v>
      </c>
      <c r="D62" t="s">
        <v>228</v>
      </c>
      <c r="E62">
        <v>20000000</v>
      </c>
      <c r="F62" s="14">
        <v>203.42099999999999</v>
      </c>
      <c r="G62" s="15">
        <v>0.10199999999999999</v>
      </c>
      <c r="H62" s="27"/>
    </row>
    <row r="63" spans="1:9" ht="12.75" customHeight="1" x14ac:dyDescent="0.2">
      <c r="A63">
        <v>48</v>
      </c>
      <c r="B63" t="s">
        <v>259</v>
      </c>
      <c r="C63" t="s">
        <v>258</v>
      </c>
      <c r="D63" t="s">
        <v>215</v>
      </c>
      <c r="E63">
        <v>18000000</v>
      </c>
      <c r="F63" s="14">
        <v>186.87636000000001</v>
      </c>
      <c r="G63" s="15">
        <v>9.3800000000000008E-2</v>
      </c>
      <c r="H63" s="28"/>
      <c r="I63" s="29"/>
    </row>
    <row r="64" spans="1:9" ht="12.75" customHeight="1" x14ac:dyDescent="0.2">
      <c r="A64">
        <v>49</v>
      </c>
      <c r="B64" t="s">
        <v>284</v>
      </c>
      <c r="C64" t="s">
        <v>283</v>
      </c>
      <c r="D64" t="s">
        <v>270</v>
      </c>
      <c r="E64">
        <v>12000000</v>
      </c>
      <c r="F64" s="14">
        <v>126.85187999999999</v>
      </c>
      <c r="G64" s="15">
        <v>6.3600000000000004E-2</v>
      </c>
      <c r="H64" s="27"/>
    </row>
    <row r="65" spans="1:9" ht="12.75" customHeight="1" x14ac:dyDescent="0.2">
      <c r="A65">
        <v>50</v>
      </c>
      <c r="B65" t="s">
        <v>285</v>
      </c>
      <c r="C65" t="s">
        <v>264</v>
      </c>
      <c r="D65" t="s">
        <v>208</v>
      </c>
      <c r="E65">
        <v>10000000</v>
      </c>
      <c r="F65" s="14">
        <v>101.6412</v>
      </c>
      <c r="G65" s="15">
        <v>5.0999999999999997E-2</v>
      </c>
      <c r="H65" s="27"/>
    </row>
    <row r="66" spans="1:9" ht="12.75" customHeight="1" x14ac:dyDescent="0.2">
      <c r="A66">
        <v>51</v>
      </c>
      <c r="B66" t="s">
        <v>257</v>
      </c>
      <c r="C66" t="s">
        <v>255</v>
      </c>
      <c r="D66" t="s">
        <v>208</v>
      </c>
      <c r="E66">
        <v>5000000</v>
      </c>
      <c r="F66" s="14">
        <v>50.597250000000003</v>
      </c>
      <c r="G66" s="15">
        <v>2.5399999999999999E-2</v>
      </c>
      <c r="H66" s="28"/>
      <c r="I66" s="29"/>
    </row>
    <row r="67" spans="1:9" ht="12.75" customHeight="1" x14ac:dyDescent="0.2">
      <c r="C67" s="18" t="s">
        <v>138</v>
      </c>
      <c r="D67" s="18"/>
      <c r="E67" s="18"/>
      <c r="F67" s="19">
        <f>SUM(F61:F66)</f>
        <v>891.7018700000001</v>
      </c>
      <c r="G67" s="20">
        <f>SUM(G61:G66)</f>
        <v>0.44729999999999998</v>
      </c>
      <c r="H67" s="27"/>
    </row>
    <row r="68" spans="1:9" ht="12.75" customHeight="1" x14ac:dyDescent="0.2">
      <c r="F68" s="14"/>
      <c r="G68" s="15"/>
      <c r="H68" s="27"/>
    </row>
    <row r="69" spans="1:9" ht="12.75" customHeight="1" x14ac:dyDescent="0.2">
      <c r="C69" s="16" t="s">
        <v>143</v>
      </c>
      <c r="F69" s="14">
        <v>211.62797399999999</v>
      </c>
      <c r="G69" s="15">
        <v>0.10619999999999999</v>
      </c>
      <c r="H69" s="27"/>
    </row>
    <row r="70" spans="1:9" ht="12.75" customHeight="1" x14ac:dyDescent="0.2">
      <c r="C70" s="18" t="s">
        <v>138</v>
      </c>
      <c r="D70" s="18"/>
      <c r="E70" s="18"/>
      <c r="F70" s="19">
        <f>SUM(F69:F69)</f>
        <v>211.62797399999999</v>
      </c>
      <c r="G70" s="20">
        <f>SUM(G69:G69)</f>
        <v>0.10619999999999999</v>
      </c>
      <c r="H70" s="28"/>
      <c r="I70" s="29"/>
    </row>
    <row r="71" spans="1:9" ht="12.75" customHeight="1" x14ac:dyDescent="0.2">
      <c r="F71" s="14"/>
      <c r="G71" s="15"/>
      <c r="H71" s="30"/>
      <c r="I71" s="31"/>
    </row>
    <row r="72" spans="1:9" ht="12.75" customHeight="1" x14ac:dyDescent="0.2">
      <c r="C72" s="16" t="s">
        <v>144</v>
      </c>
      <c r="F72" s="14"/>
      <c r="G72" s="15"/>
    </row>
    <row r="73" spans="1:9" ht="12.75" customHeight="1" x14ac:dyDescent="0.2">
      <c r="C73" s="16" t="s">
        <v>145</v>
      </c>
      <c r="F73" s="14">
        <v>26.601939000000002</v>
      </c>
      <c r="G73" s="15">
        <v>1.3300000000000001E-2</v>
      </c>
    </row>
    <row r="74" spans="1:9" ht="12.75" customHeight="1" x14ac:dyDescent="0.2">
      <c r="C74" s="18" t="s">
        <v>138</v>
      </c>
      <c r="D74" s="18"/>
      <c r="E74" s="18"/>
      <c r="F74" s="19">
        <f>SUM(F73:F73)</f>
        <v>26.601939000000002</v>
      </c>
      <c r="G74" s="20">
        <f>SUM(G73:G73)</f>
        <v>1.3300000000000001E-2</v>
      </c>
    </row>
    <row r="75" spans="1:9" ht="12.75" customHeight="1" x14ac:dyDescent="0.2">
      <c r="C75" s="21" t="s">
        <v>146</v>
      </c>
      <c r="D75" s="21"/>
      <c r="E75" s="21"/>
      <c r="F75" s="22">
        <f>SUM(F51,F57,F67,F70,F74)</f>
        <v>1993.3468459999999</v>
      </c>
      <c r="G75" s="23">
        <f>SUM(G51,G57,G67,G70,G74)</f>
        <v>1</v>
      </c>
    </row>
    <row r="76" spans="1:9" ht="12.75" customHeight="1" x14ac:dyDescent="0.2"/>
    <row r="77" spans="1:9" ht="12.75" customHeight="1" x14ac:dyDescent="0.2">
      <c r="C77" s="16" t="s">
        <v>519</v>
      </c>
    </row>
    <row r="78" spans="1:9" ht="12.75" customHeight="1" x14ac:dyDescent="0.2">
      <c r="C78" s="16" t="s">
        <v>518</v>
      </c>
    </row>
    <row r="79" spans="1:9" ht="12.75" customHeight="1" x14ac:dyDescent="0.2">
      <c r="C79" s="16"/>
    </row>
    <row r="80" spans="1:9" ht="12.75" customHeight="1" x14ac:dyDescent="0.2">
      <c r="C80" s="42" t="s">
        <v>520</v>
      </c>
      <c r="D80" s="43">
        <v>19.02</v>
      </c>
    </row>
    <row r="81" spans="3:4" ht="12.75" customHeight="1" x14ac:dyDescent="0.2">
      <c r="C81" s="42" t="s">
        <v>521</v>
      </c>
      <c r="D81" s="46">
        <v>1433.73</v>
      </c>
    </row>
    <row r="82" spans="3:4" ht="12.75" customHeight="1" x14ac:dyDescent="0.2">
      <c r="C82" s="42" t="s">
        <v>522</v>
      </c>
      <c r="D82" s="46">
        <v>2.5785999999999998</v>
      </c>
    </row>
    <row r="83" spans="3:4" ht="12.75" customHeight="1" x14ac:dyDescent="0.2">
      <c r="C83" s="44" t="s">
        <v>523</v>
      </c>
      <c r="D83" s="47">
        <v>8.5599999999999996E-2</v>
      </c>
    </row>
    <row r="84" spans="3:4" ht="12.75" customHeight="1" x14ac:dyDescent="0.2"/>
    <row r="85" spans="3:4" ht="12.75" customHeight="1" x14ac:dyDescent="0.2"/>
    <row r="86" spans="3:4" ht="12.75" customHeight="1" x14ac:dyDescent="0.2"/>
    <row r="87" spans="3:4" ht="12.75" customHeight="1" x14ac:dyDescent="0.2"/>
    <row r="88" spans="3:4" ht="12.75" customHeight="1" x14ac:dyDescent="0.2"/>
    <row r="89" spans="3:4" ht="12.75" customHeight="1" x14ac:dyDescent="0.2"/>
    <row r="90" spans="3:4" ht="12.75" customHeight="1" x14ac:dyDescent="0.2"/>
    <row r="91" spans="3:4" ht="12.75" customHeight="1" x14ac:dyDescent="0.2"/>
    <row r="92" spans="3:4" ht="12.75" customHeight="1" x14ac:dyDescent="0.2"/>
    <row r="93" spans="3:4" ht="12.75" customHeight="1" x14ac:dyDescent="0.2"/>
    <row r="94" spans="3:4" ht="12.75" customHeight="1" x14ac:dyDescent="0.2"/>
    <row r="95" spans="3:4" ht="12.75" customHeight="1" x14ac:dyDescent="0.2"/>
    <row r="96" spans="3:4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</sheetData>
  <mergeCells count="1">
    <mergeCell ref="C1:G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8935837C770C48B694CE1C1A554769" ma:contentTypeVersion="2" ma:contentTypeDescription="Create a new document." ma:contentTypeScope="" ma:versionID="fba072a5072dbd3dd6e9f1d92201a510">
  <xsd:schema xmlns:xsd="http://www.w3.org/2001/XMLSchema" xmlns:xs="http://www.w3.org/2001/XMLSchema" xmlns:p="http://schemas.microsoft.com/office/2006/metadata/properties" xmlns:ns2="b0753c22-5e01-408e-8382-98ac6284bfda" xmlns:ns3="5b33a0ed-cdc5-48df-bc3e-5d1cb668444a" targetNamespace="http://schemas.microsoft.com/office/2006/metadata/properties" ma:root="true" ma:fieldsID="1d00bbc0643d868cc2024e534b988520" ns2:_="" ns3:_="">
    <xsd:import namespace="b0753c22-5e01-408e-8382-98ac6284bfda"/>
    <xsd:import namespace="5b33a0ed-cdc5-48df-bc3e-5d1cb668444a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3:Date1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753c22-5e01-408e-8382-98ac6284bfda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internalName="year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33a0ed-cdc5-48df-bc3e-5d1cb668444a" elementFormDefault="qualified">
    <xsd:import namespace="http://schemas.microsoft.com/office/2006/documentManagement/types"/>
    <xsd:import namespace="http://schemas.microsoft.com/office/infopath/2007/PartnerControls"/>
    <xsd:element name="Date1" ma:index="9" nillable="true" ma:displayName="Date" ma:format="DateOnly" ma:internalName="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ear xmlns="b0753c22-5e01-408e-8382-98ac6284bfda">2015</year>
    <Date1 xmlns="5b33a0ed-cdc5-48df-bc3e-5d1cb668444a">2015-04-09T18:30:00+00:00</Date1>
  </documentManagement>
</p:properties>
</file>

<file path=customXml/itemProps1.xml><?xml version="1.0" encoding="utf-8"?>
<ds:datastoreItem xmlns:ds="http://schemas.openxmlformats.org/officeDocument/2006/customXml" ds:itemID="{45E0741C-FFDA-499E-AE00-B2F1D5172AF0}"/>
</file>

<file path=customXml/itemProps2.xml><?xml version="1.0" encoding="utf-8"?>
<ds:datastoreItem xmlns:ds="http://schemas.openxmlformats.org/officeDocument/2006/customXml" ds:itemID="{F1B4C54D-1362-4C73-B3B0-64CE7B5EEBEE}"/>
</file>

<file path=customXml/itemProps3.xml><?xml version="1.0" encoding="utf-8"?>
<ds:datastoreItem xmlns:ds="http://schemas.openxmlformats.org/officeDocument/2006/customXml" ds:itemID="{6FE758C3-CED7-4E14-B66B-FA96ECBBF1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ELSS </vt:lpstr>
      <vt:lpstr>GROWTH</vt:lpstr>
      <vt:lpstr>INFRASTRUCTURE</vt:lpstr>
      <vt:lpstr>PSU EQUITY</vt:lpstr>
      <vt:lpstr>Banking and Fin Serv</vt:lpstr>
      <vt:lpstr>Equity Trigger Fund -SR I</vt:lpstr>
      <vt:lpstr>Hybrid Fund - Series I</vt:lpstr>
      <vt:lpstr>BALANCE</vt:lpstr>
      <vt:lpstr>MIP</vt:lpstr>
      <vt:lpstr>GILT</vt:lpstr>
      <vt:lpstr>INCOME</vt:lpstr>
      <vt:lpstr>LIQUID </vt:lpstr>
      <vt:lpstr>TREASURY </vt:lpstr>
      <vt:lpstr>PSU BOND</vt:lpstr>
      <vt:lpstr>SHORT TERM </vt:lpstr>
      <vt:lpstr>Dynamic Bond</vt:lpstr>
      <vt:lpstr>FMP- SR E</vt:lpstr>
      <vt:lpstr>FMP- SR J</vt:lpstr>
      <vt:lpstr>FMP- SR M</vt:lpstr>
      <vt:lpstr>FMP- SR N</vt:lpstr>
      <vt:lpstr>Credit Opportunities Fund</vt:lpstr>
      <vt:lpstr>Sheet1</vt:lpstr>
    </vt:vector>
  </TitlesOfParts>
  <Company>Citigroup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Portfolio (March 2015)</dc:title>
  <dc:creator>Vishe, Abhiram Narayan [ICG-SFS]</dc:creator>
  <cp:lastModifiedBy>Pioneer Investments</cp:lastModifiedBy>
  <cp:lastPrinted>2015-04-10T07:07:08Z</cp:lastPrinted>
  <dcterms:created xsi:type="dcterms:W3CDTF">2015-04-01T13:58:33Z</dcterms:created>
  <dcterms:modified xsi:type="dcterms:W3CDTF">2015-04-10T10:39:32Z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0x010100508935837C770C48B694CE1C1A554769</vt:lpwstr>
  </property>
</Properties>
</file>