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48" i="1"/>
  <c r="BJ248"/>
  <c r="BI248"/>
  <c r="BH248"/>
  <c r="BG248"/>
  <c r="BF248"/>
  <c r="BE248"/>
  <c r="BD248"/>
  <c r="BC248"/>
  <c r="BB248"/>
  <c r="BA248"/>
  <c r="AZ248"/>
  <c r="AY248"/>
  <c r="AX248"/>
  <c r="AW248"/>
  <c r="AV248"/>
  <c r="AU248"/>
  <c r="AT248"/>
  <c r="AS248"/>
  <c r="AR248"/>
  <c r="AQ248"/>
  <c r="AP248"/>
  <c r="AO248"/>
  <c r="AN248"/>
  <c r="AM248"/>
  <c r="AL248"/>
  <c r="AK248"/>
  <c r="AJ248"/>
  <c r="AI248"/>
  <c r="AH248"/>
  <c r="AG248"/>
  <c r="AF248"/>
  <c r="AE248"/>
  <c r="AD248"/>
  <c r="AC248"/>
  <c r="AB248"/>
  <c r="AA248"/>
  <c r="Z248"/>
  <c r="Y248"/>
  <c r="X248"/>
  <c r="W248"/>
  <c r="V248"/>
  <c r="U248"/>
  <c r="T248"/>
  <c r="S248"/>
  <c r="R248"/>
  <c r="Q248"/>
  <c r="P248"/>
  <c r="O248"/>
  <c r="N248"/>
  <c r="M248"/>
  <c r="L248"/>
  <c r="K248"/>
  <c r="J248"/>
  <c r="I248"/>
  <c r="H248"/>
  <c r="G248"/>
  <c r="F248"/>
  <c r="E248"/>
  <c r="D248"/>
  <c r="C248"/>
  <c r="BK243"/>
  <c r="BJ243"/>
  <c r="BI243"/>
  <c r="BH243"/>
  <c r="BG243"/>
  <c r="BF243"/>
  <c r="BE243"/>
  <c r="BD243"/>
  <c r="BC243"/>
  <c r="BB243"/>
  <c r="BA243"/>
  <c r="AZ243"/>
  <c r="AY243"/>
  <c r="AX243"/>
  <c r="AW243"/>
  <c r="AV243"/>
  <c r="AU243"/>
  <c r="AT243"/>
  <c r="AS243"/>
  <c r="AR243"/>
  <c r="AQ243"/>
  <c r="AP243"/>
  <c r="AO243"/>
  <c r="AN243"/>
  <c r="AM243"/>
  <c r="AL243"/>
  <c r="AK243"/>
  <c r="AJ243"/>
  <c r="AI243"/>
  <c r="AH243"/>
  <c r="AG243"/>
  <c r="AF243"/>
  <c r="AE243"/>
  <c r="AD243"/>
  <c r="AC243"/>
  <c r="AB243"/>
  <c r="AA243"/>
  <c r="Z243"/>
  <c r="Y243"/>
  <c r="X243"/>
  <c r="W243"/>
  <c r="V243"/>
  <c r="U243"/>
  <c r="T243"/>
  <c r="S243"/>
  <c r="R243"/>
  <c r="Q243"/>
  <c r="P243"/>
  <c r="O243"/>
  <c r="N243"/>
  <c r="M243"/>
  <c r="L243"/>
  <c r="K243"/>
  <c r="J243"/>
  <c r="I243"/>
  <c r="H243"/>
  <c r="G243"/>
  <c r="F243"/>
  <c r="E243"/>
  <c r="D243"/>
  <c r="C243"/>
  <c r="BJ239"/>
  <c r="BH239"/>
  <c r="BF239"/>
  <c r="BF245" s="1"/>
  <c r="BD239"/>
  <c r="BB239"/>
  <c r="AZ239"/>
  <c r="AX239"/>
  <c r="AX245" s="1"/>
  <c r="AV239"/>
  <c r="AT239"/>
  <c r="AR239"/>
  <c r="AP239"/>
  <c r="AP245" s="1"/>
  <c r="AN239"/>
  <c r="AL239"/>
  <c r="AJ239"/>
  <c r="AH239"/>
  <c r="AH245" s="1"/>
  <c r="AF239"/>
  <c r="AD239"/>
  <c r="AB239"/>
  <c r="Z239"/>
  <c r="Z245" s="1"/>
  <c r="X239"/>
  <c r="V239"/>
  <c r="T239"/>
  <c r="R239"/>
  <c r="R245" s="1"/>
  <c r="P239"/>
  <c r="N239"/>
  <c r="L239"/>
  <c r="J239"/>
  <c r="J245" s="1"/>
  <c r="H239"/>
  <c r="F239"/>
  <c r="D239"/>
  <c r="BJ238"/>
  <c r="BI238"/>
  <c r="BI239" s="1"/>
  <c r="BH238"/>
  <c r="BG238"/>
  <c r="BG239" s="1"/>
  <c r="BF238"/>
  <c r="BE238"/>
  <c r="BE239" s="1"/>
  <c r="BD238"/>
  <c r="BC238"/>
  <c r="BC239" s="1"/>
  <c r="BB238"/>
  <c r="BA238"/>
  <c r="BA239" s="1"/>
  <c r="AZ238"/>
  <c r="AY238"/>
  <c r="AY239" s="1"/>
  <c r="AX238"/>
  <c r="AW238"/>
  <c r="AW239" s="1"/>
  <c r="AV238"/>
  <c r="AU238"/>
  <c r="AU239" s="1"/>
  <c r="AT238"/>
  <c r="AS238"/>
  <c r="AS239" s="1"/>
  <c r="AR238"/>
  <c r="AQ238"/>
  <c r="AQ239" s="1"/>
  <c r="AP238"/>
  <c r="AO238"/>
  <c r="AO239" s="1"/>
  <c r="AN238"/>
  <c r="AM238"/>
  <c r="AM239" s="1"/>
  <c r="AL238"/>
  <c r="AK238"/>
  <c r="AK239" s="1"/>
  <c r="AJ238"/>
  <c r="AI238"/>
  <c r="AI239" s="1"/>
  <c r="AH238"/>
  <c r="AG238"/>
  <c r="AG239" s="1"/>
  <c r="AF238"/>
  <c r="AE238"/>
  <c r="AE239" s="1"/>
  <c r="AD238"/>
  <c r="AC238"/>
  <c r="AC239" s="1"/>
  <c r="AB238"/>
  <c r="AA238"/>
  <c r="AA239" s="1"/>
  <c r="Z238"/>
  <c r="Y238"/>
  <c r="Y239" s="1"/>
  <c r="X238"/>
  <c r="W238"/>
  <c r="W239" s="1"/>
  <c r="V238"/>
  <c r="U238"/>
  <c r="U239" s="1"/>
  <c r="T238"/>
  <c r="S238"/>
  <c r="S239" s="1"/>
  <c r="R238"/>
  <c r="Q238"/>
  <c r="Q239" s="1"/>
  <c r="P238"/>
  <c r="O238"/>
  <c r="O239" s="1"/>
  <c r="N238"/>
  <c r="M238"/>
  <c r="M239" s="1"/>
  <c r="L238"/>
  <c r="K238"/>
  <c r="K239" s="1"/>
  <c r="J238"/>
  <c r="I238"/>
  <c r="I239" s="1"/>
  <c r="H238"/>
  <c r="G238"/>
  <c r="G239" s="1"/>
  <c r="F238"/>
  <c r="E238"/>
  <c r="E239" s="1"/>
  <c r="D238"/>
  <c r="C238"/>
  <c r="C239" s="1"/>
  <c r="BK237"/>
  <c r="BK236"/>
  <c r="BK238" s="1"/>
  <c r="BK239" s="1"/>
  <c r="BK235"/>
  <c r="BK232"/>
  <c r="BJ232"/>
  <c r="BI232"/>
  <c r="BH232"/>
  <c r="BG232"/>
  <c r="BF232"/>
  <c r="BE232"/>
  <c r="BD232"/>
  <c r="BC232"/>
  <c r="BB232"/>
  <c r="BA232"/>
  <c r="AZ232"/>
  <c r="AY232"/>
  <c r="AX232"/>
  <c r="AW232"/>
  <c r="AV232"/>
  <c r="AU232"/>
  <c r="AT232"/>
  <c r="AS232"/>
  <c r="AR232"/>
  <c r="AQ232"/>
  <c r="AP232"/>
  <c r="AO232"/>
  <c r="AN232"/>
  <c r="AM232"/>
  <c r="AL232"/>
  <c r="AK232"/>
  <c r="AJ232"/>
  <c r="AI232"/>
  <c r="AH232"/>
  <c r="AG232"/>
  <c r="AF232"/>
  <c r="AE232"/>
  <c r="AD232"/>
  <c r="AC232"/>
  <c r="AB232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E232"/>
  <c r="D232"/>
  <c r="C232"/>
  <c r="BK231"/>
  <c r="BK227"/>
  <c r="BJ227"/>
  <c r="BI227"/>
  <c r="BH227"/>
  <c r="BG227"/>
  <c r="BF227"/>
  <c r="BE227"/>
  <c r="BD227"/>
  <c r="BC227"/>
  <c r="BB227"/>
  <c r="BA227"/>
  <c r="AZ227"/>
  <c r="AY227"/>
  <c r="AX227"/>
  <c r="AW227"/>
  <c r="AV227"/>
  <c r="AU227"/>
  <c r="AT227"/>
  <c r="AS227"/>
  <c r="AR227"/>
  <c r="AQ227"/>
  <c r="AP227"/>
  <c r="AO227"/>
  <c r="AN227"/>
  <c r="AM227"/>
  <c r="AL227"/>
  <c r="AK227"/>
  <c r="AJ227"/>
  <c r="AI227"/>
  <c r="AH227"/>
  <c r="AG227"/>
  <c r="AF227"/>
  <c r="AE227"/>
  <c r="AD227"/>
  <c r="AC227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BK225"/>
  <c r="BI222"/>
  <c r="BG222"/>
  <c r="BE222"/>
  <c r="BC222"/>
  <c r="BA222"/>
  <c r="AY222"/>
  <c r="AW222"/>
  <c r="AU222"/>
  <c r="AS222"/>
  <c r="AQ222"/>
  <c r="AO222"/>
  <c r="AM222"/>
  <c r="AK222"/>
  <c r="AI222"/>
  <c r="AG222"/>
  <c r="AE222"/>
  <c r="AC222"/>
  <c r="AA222"/>
  <c r="Y222"/>
  <c r="W222"/>
  <c r="U222"/>
  <c r="S222"/>
  <c r="Q222"/>
  <c r="O222"/>
  <c r="M222"/>
  <c r="K222"/>
  <c r="I222"/>
  <c r="G222"/>
  <c r="E222"/>
  <c r="C222"/>
  <c r="BJ221"/>
  <c r="BJ222" s="1"/>
  <c r="BI221"/>
  <c r="BH221"/>
  <c r="BH222" s="1"/>
  <c r="BG221"/>
  <c r="BF221"/>
  <c r="BF222" s="1"/>
  <c r="BE221"/>
  <c r="BD221"/>
  <c r="BD222" s="1"/>
  <c r="BC221"/>
  <c r="BB221"/>
  <c r="BB222" s="1"/>
  <c r="BA221"/>
  <c r="AZ221"/>
  <c r="AZ222" s="1"/>
  <c r="AY221"/>
  <c r="AX221"/>
  <c r="AX222" s="1"/>
  <c r="AW221"/>
  <c r="AV221"/>
  <c r="AV222" s="1"/>
  <c r="AU221"/>
  <c r="AT221"/>
  <c r="AT222" s="1"/>
  <c r="AS221"/>
  <c r="AR221"/>
  <c r="AR222" s="1"/>
  <c r="AQ221"/>
  <c r="AP221"/>
  <c r="AP222" s="1"/>
  <c r="AO221"/>
  <c r="AN221"/>
  <c r="AN222" s="1"/>
  <c r="AM221"/>
  <c r="AL221"/>
  <c r="AL222" s="1"/>
  <c r="AK221"/>
  <c r="AJ221"/>
  <c r="AJ222" s="1"/>
  <c r="AI221"/>
  <c r="AH221"/>
  <c r="AH222" s="1"/>
  <c r="AG221"/>
  <c r="AF221"/>
  <c r="AF222" s="1"/>
  <c r="AE221"/>
  <c r="AD221"/>
  <c r="AD222" s="1"/>
  <c r="AC221"/>
  <c r="AB221"/>
  <c r="AB222" s="1"/>
  <c r="AA221"/>
  <c r="Z221"/>
  <c r="Z222" s="1"/>
  <c r="Y221"/>
  <c r="X221"/>
  <c r="X222" s="1"/>
  <c r="W221"/>
  <c r="V221"/>
  <c r="V222" s="1"/>
  <c r="U221"/>
  <c r="T221"/>
  <c r="T222" s="1"/>
  <c r="S221"/>
  <c r="R221"/>
  <c r="R222" s="1"/>
  <c r="Q221"/>
  <c r="P221"/>
  <c r="P222" s="1"/>
  <c r="O221"/>
  <c r="N221"/>
  <c r="N222" s="1"/>
  <c r="M221"/>
  <c r="L221"/>
  <c r="L222" s="1"/>
  <c r="K221"/>
  <c r="J221"/>
  <c r="J222" s="1"/>
  <c r="I221"/>
  <c r="H221"/>
  <c r="H222" s="1"/>
  <c r="G221"/>
  <c r="F221"/>
  <c r="F222" s="1"/>
  <c r="E221"/>
  <c r="D221"/>
  <c r="D222" s="1"/>
  <c r="C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221" s="1"/>
  <c r="BJ198"/>
  <c r="BI198"/>
  <c r="BH198"/>
  <c r="BG198"/>
  <c r="BF198"/>
  <c r="BE198"/>
  <c r="BD198"/>
  <c r="BC198"/>
  <c r="BB198"/>
  <c r="BA198"/>
  <c r="AZ198"/>
  <c r="AY198"/>
  <c r="AX198"/>
  <c r="AW198"/>
  <c r="AV198"/>
  <c r="AU198"/>
  <c r="AT198"/>
  <c r="AS198"/>
  <c r="AR198"/>
  <c r="AQ198"/>
  <c r="AP198"/>
  <c r="AO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G198"/>
  <c r="F198"/>
  <c r="E198"/>
  <c r="D198"/>
  <c r="C198"/>
  <c r="BK197"/>
  <c r="BK196"/>
  <c r="BK195"/>
  <c r="BK194"/>
  <c r="BK193"/>
  <c r="BK192"/>
  <c r="BK191"/>
  <c r="BK198" s="1"/>
  <c r="BJ186"/>
  <c r="BI186"/>
  <c r="BI187" s="1"/>
  <c r="BH186"/>
  <c r="BG186"/>
  <c r="BG187" s="1"/>
  <c r="BF186"/>
  <c r="BE186"/>
  <c r="BE187" s="1"/>
  <c r="BD186"/>
  <c r="BC186"/>
  <c r="BC187" s="1"/>
  <c r="BB186"/>
  <c r="BA186"/>
  <c r="BA187" s="1"/>
  <c r="AZ186"/>
  <c r="AY186"/>
  <c r="AY187" s="1"/>
  <c r="AX186"/>
  <c r="AW186"/>
  <c r="AW187" s="1"/>
  <c r="AV186"/>
  <c r="AU186"/>
  <c r="AU187" s="1"/>
  <c r="AT186"/>
  <c r="AS186"/>
  <c r="AS187" s="1"/>
  <c r="AR186"/>
  <c r="AQ186"/>
  <c r="AQ187" s="1"/>
  <c r="AP186"/>
  <c r="AO186"/>
  <c r="AO187" s="1"/>
  <c r="AN186"/>
  <c r="AM186"/>
  <c r="AM187" s="1"/>
  <c r="AL186"/>
  <c r="AK186"/>
  <c r="AK187" s="1"/>
  <c r="AJ186"/>
  <c r="AI186"/>
  <c r="AI187" s="1"/>
  <c r="AH186"/>
  <c r="AG186"/>
  <c r="AG187" s="1"/>
  <c r="AF186"/>
  <c r="AE186"/>
  <c r="AE187" s="1"/>
  <c r="AD186"/>
  <c r="AC186"/>
  <c r="AC187" s="1"/>
  <c r="AB186"/>
  <c r="AA186"/>
  <c r="AA187" s="1"/>
  <c r="Z186"/>
  <c r="Y186"/>
  <c r="Y187" s="1"/>
  <c r="X186"/>
  <c r="W186"/>
  <c r="W187" s="1"/>
  <c r="V186"/>
  <c r="U186"/>
  <c r="U187" s="1"/>
  <c r="T186"/>
  <c r="S186"/>
  <c r="S187" s="1"/>
  <c r="R186"/>
  <c r="Q186"/>
  <c r="Q187" s="1"/>
  <c r="P186"/>
  <c r="O186"/>
  <c r="O187" s="1"/>
  <c r="N186"/>
  <c r="M186"/>
  <c r="M187" s="1"/>
  <c r="L186"/>
  <c r="K186"/>
  <c r="K187" s="1"/>
  <c r="J186"/>
  <c r="I186"/>
  <c r="I187" s="1"/>
  <c r="H186"/>
  <c r="G186"/>
  <c r="G187" s="1"/>
  <c r="F186"/>
  <c r="E186"/>
  <c r="E187" s="1"/>
  <c r="D186"/>
  <c r="C186"/>
  <c r="C187" s="1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86" s="1"/>
  <c r="BK187" s="1"/>
  <c r="BK145"/>
  <c r="BJ143"/>
  <c r="BJ187" s="1"/>
  <c r="BI143"/>
  <c r="BH143"/>
  <c r="BH187" s="1"/>
  <c r="BG143"/>
  <c r="BF143"/>
  <c r="BF187" s="1"/>
  <c r="BE143"/>
  <c r="BD143"/>
  <c r="BD187" s="1"/>
  <c r="BC143"/>
  <c r="BB143"/>
  <c r="BB187" s="1"/>
  <c r="BA143"/>
  <c r="AZ143"/>
  <c r="AZ187" s="1"/>
  <c r="AY143"/>
  <c r="AX143"/>
  <c r="AX187" s="1"/>
  <c r="AW143"/>
  <c r="AV143"/>
  <c r="AV187" s="1"/>
  <c r="AU143"/>
  <c r="AT143"/>
  <c r="AT187" s="1"/>
  <c r="AS143"/>
  <c r="AR143"/>
  <c r="AR187" s="1"/>
  <c r="AQ143"/>
  <c r="AP143"/>
  <c r="AP187" s="1"/>
  <c r="AO143"/>
  <c r="AN143"/>
  <c r="AN187" s="1"/>
  <c r="AM143"/>
  <c r="AL143"/>
  <c r="AL187" s="1"/>
  <c r="AK143"/>
  <c r="AJ143"/>
  <c r="AJ187" s="1"/>
  <c r="AI143"/>
  <c r="AH143"/>
  <c r="AH187" s="1"/>
  <c r="AG143"/>
  <c r="AF143"/>
  <c r="AF187" s="1"/>
  <c r="AE143"/>
  <c r="AD143"/>
  <c r="AD187" s="1"/>
  <c r="AC143"/>
  <c r="AB143"/>
  <c r="AB187" s="1"/>
  <c r="AA143"/>
  <c r="Z143"/>
  <c r="Z187" s="1"/>
  <c r="Y143"/>
  <c r="X143"/>
  <c r="X187" s="1"/>
  <c r="W143"/>
  <c r="V143"/>
  <c r="V187" s="1"/>
  <c r="U143"/>
  <c r="T143"/>
  <c r="T187" s="1"/>
  <c r="S143"/>
  <c r="R143"/>
  <c r="R187" s="1"/>
  <c r="Q143"/>
  <c r="P143"/>
  <c r="P187" s="1"/>
  <c r="O143"/>
  <c r="N143"/>
  <c r="N187" s="1"/>
  <c r="M143"/>
  <c r="L143"/>
  <c r="L187" s="1"/>
  <c r="K143"/>
  <c r="J143"/>
  <c r="J187" s="1"/>
  <c r="I143"/>
  <c r="H143"/>
  <c r="H187" s="1"/>
  <c r="G143"/>
  <c r="F143"/>
  <c r="F187" s="1"/>
  <c r="E143"/>
  <c r="D143"/>
  <c r="D187" s="1"/>
  <c r="C143"/>
  <c r="BK142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K140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39" s="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9" s="1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K15"/>
  <c r="BK14"/>
  <c r="BK13"/>
  <c r="BK16" s="1"/>
  <c r="BK222" l="1"/>
  <c r="BK245" s="1"/>
  <c r="H245"/>
  <c r="P245"/>
  <c r="X245"/>
  <c r="AF245"/>
  <c r="AN245"/>
  <c r="AV245"/>
  <c r="BD245"/>
  <c r="C245"/>
  <c r="G245"/>
  <c r="K245"/>
  <c r="O245"/>
  <c r="S245"/>
  <c r="W245"/>
  <c r="AA245"/>
  <c r="AE245"/>
  <c r="AI245"/>
  <c r="AM245"/>
  <c r="AQ245"/>
  <c r="AU245"/>
  <c r="AY245"/>
  <c r="BC245"/>
  <c r="BG245"/>
  <c r="F245"/>
  <c r="N245"/>
  <c r="V245"/>
  <c r="AD245"/>
  <c r="AL245"/>
  <c r="AT245"/>
  <c r="BB245"/>
  <c r="BJ245"/>
  <c r="D245"/>
  <c r="L245"/>
  <c r="T245"/>
  <c r="AB245"/>
  <c r="AJ245"/>
  <c r="AR245"/>
  <c r="AZ245"/>
  <c r="BH245"/>
  <c r="E245"/>
  <c r="I245"/>
  <c r="M245"/>
  <c r="Q245"/>
  <c r="U245"/>
  <c r="Y245"/>
  <c r="AC245"/>
  <c r="AG245"/>
  <c r="AK245"/>
  <c r="AO245"/>
  <c r="AS245"/>
  <c r="AW245"/>
  <c r="BA245"/>
  <c r="BE245"/>
  <c r="BI245"/>
</calcChain>
</file>

<file path=xl/sharedStrings.xml><?xml version="1.0" encoding="utf-8"?>
<sst xmlns="http://schemas.openxmlformats.org/spreadsheetml/2006/main" count="282" uniqueCount="255">
  <si>
    <t>Sl. No.</t>
  </si>
  <si>
    <t>Scheme Category/ Scheme Name</t>
  </si>
  <si>
    <t>UTI - Mutual Fund: AVG.Net Assets Under Management (AAUM) as on 31ST JULY-2018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</si>
  <si>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</si>
  <si>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</si>
  <si>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</si>
  <si>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</si>
  <si>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T30</t>
  </si>
  <si>
    <t>B30</t>
  </si>
  <si>
    <t>I</t>
  </si>
  <si>
    <t>II</t>
  </si>
  <si>
    <t>A</t>
  </si>
  <si>
    <t>INCOME / DEBT ORIENTED SCHEMES</t>
  </si>
  <si>
    <t>(i)</t>
  </si>
  <si>
    <t>Liquid/ Money Market</t>
  </si>
  <si>
    <t>UTI Liquid Cash Plan</t>
  </si>
  <si>
    <t>UTI Overnight Fund</t>
  </si>
  <si>
    <t>UTI Money Market Fund</t>
  </si>
  <si>
    <t>(a) Sub-Total</t>
  </si>
  <si>
    <t>(ii)</t>
  </si>
  <si>
    <t>Gilt</t>
  </si>
  <si>
    <t>UTI Gilt Fund</t>
  </si>
  <si>
    <t>(b) Sub-Total</t>
  </si>
  <si>
    <t>(iii)</t>
  </si>
  <si>
    <t>FMP</t>
  </si>
  <si>
    <t>UTI Fixed Term Income Fund Series XXVIII – X (1153 Days)</t>
  </si>
  <si>
    <t>UTI Fixed Term Income Fund Series XXVIII – XI (1161 Days)</t>
  </si>
  <si>
    <t>UTI Fixed Term Income Fund Series XXVIII – XII (1154 Days)</t>
  </si>
  <si>
    <t>UTI Fixed Term Income Fund Series XXVIII – XIII (1134 Days)</t>
  </si>
  <si>
    <t>UTI Fixed Term Income Fund Series XXVIII – XIV (1147 Days)</t>
  </si>
  <si>
    <t>UTI Fixed Term Income Fund Series XXIX - I (1134 Days)</t>
  </si>
  <si>
    <t>UTI Fixed Term Income Fund Series XXIX -II (1118 Days)</t>
  </si>
  <si>
    <t>UTI Fixed Term Income Fund Series XXIX -III (1131 Days)</t>
  </si>
  <si>
    <t>UTI Fixed Term Income Fund Series XXIX -IV (1422 Days)</t>
  </si>
  <si>
    <t>UTI Fixed Term Income Fund Series XXIX -V (1113 Days)</t>
  </si>
  <si>
    <t>UTI Fixed Term Income Fund Series XXIX - VI (1135 Days)</t>
  </si>
  <si>
    <t>UTI Fixed Term Income Fund – Series XXIX - VII (1135 Days)</t>
  </si>
  <si>
    <t>UTI Fixed Term Income Fund – Series XXIX - VIII (1127 Days)</t>
  </si>
  <si>
    <t>UTI Fixed Term Income Fund – Series XXIX - IX (1109 Days)</t>
  </si>
  <si>
    <t>UTI Fixed Term Income Fund Series XXIX - XI (1112 Days)</t>
  </si>
  <si>
    <t>UTI Fixed Term Income Fund Series XXIX - XIII (1122 Days)</t>
  </si>
  <si>
    <t>UTI Fixed Term Income Fund Series XXIX - XIV (1131 Days)</t>
  </si>
  <si>
    <t>UTI Fixed Term Income Fund Series XXIX - XV (1124 Days)</t>
  </si>
  <si>
    <t>UTI Fixed Income Interval Fund - I- Quarterly Interval Plan- Retail Option</t>
  </si>
  <si>
    <t>UTI Fixed Income Interval Fund - I- Monthly Interval Plan- Retail Option</t>
  </si>
  <si>
    <t xml:space="preserve">UTI Fixed Income Interval Fund - I- Annual Interval Plan- Retail Option </t>
  </si>
  <si>
    <t>UTI Fixed Income Interval Fund-Annual Intarval Plan Series - II</t>
  </si>
  <si>
    <t>UTI Fixed Income Interval Fund - III- Quarterly Interval Plan</t>
  </si>
  <si>
    <t>UTI Fixed Income Interval Fund Annual Interval Plan III</t>
  </si>
  <si>
    <t xml:space="preserve">UTI Fixed Income Interval Fund - IV- Annual Interval Plan- Retail Option </t>
  </si>
  <si>
    <t>UTI Fixed Income Interval Fund - I - Half Yearly Interval Plan- Retail Option</t>
  </si>
  <si>
    <t>UTI Fixed Income Interval Fund - II- Monthly Interval Plan- Retail Option</t>
  </si>
  <si>
    <t>UTI Fixed Income Interval Fund - II - Half Yearly Interval Plan- Retail Option</t>
  </si>
  <si>
    <t>UTI Fixed Income Interval Fund - IV- Quarterly Interval Plan- Retail Option</t>
  </si>
  <si>
    <t>UTI Fixed Income Interval Fund - V- Quarterly Interval Plan- Retail Option</t>
  </si>
  <si>
    <t>UTI Fixed Income Interval Fund - VI- Quarterly Interval Plan- Retail Option</t>
  </si>
  <si>
    <t>UTI Fixed Income Interval Fund - VII- Quarterly Interval Plan- Retail Option</t>
  </si>
  <si>
    <t>UTI Fixed Term Income Fund Series XVII - XV (1825 Days)</t>
  </si>
  <si>
    <t>UTI Fixed Term Income Fund Series XVIII - II (1825 Days)</t>
  </si>
  <si>
    <t>UTI Fixed Term Income Fund Series XIX - V</t>
  </si>
  <si>
    <t>UTI Fixed Term Income Fund Series XIX - VI</t>
  </si>
  <si>
    <t>UTI Fixed Term Income Fund Series XIX - VIII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</si>
  <si>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</si>
  <si>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</si>
  <si>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</si>
  <si>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</si>
  <si>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</si>
  <si>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</si>
  <si>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</si>
  <si>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</si>
  <si>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</si>
  <si>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</si>
  <si>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</si>
  <si>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</si>
  <si>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</si>
  <si>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</si>
  <si>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</si>
  <si>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</si>
  <si>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</si>
  <si>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</si>
  <si>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</si>
  <si>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</si>
  <si>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</si>
  <si>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</si>
  <si>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</si>
  <si>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</si>
  <si>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</si>
  <si>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</si>
  <si>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</si>
  <si>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</si>
  <si>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</si>
  <si>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</si>
  <si>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</si>
  <si>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</si>
  <si>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</si>
  <si>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</si>
  <si>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</si>
  <si>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</si>
  <si>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</si>
  <si>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</si>
  <si>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</si>
  <si>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</si>
  <si>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</si>
  <si>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</si>
  <si>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</si>
  <si>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</si>
  <si>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</si>
  <si>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</si>
  <si>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</si>
  <si>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</si>
  <si>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</si>
  <si>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</si>
  <si>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</si>
  <si>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 Fixed Term Income Fund Series XXVI - V (1160 Days)</t>
  </si>
  <si>
    <t>UTI Fixed Term Income Fund Series XXVI - VI (1146 Days)</t>
  </si>
  <si>
    <t>UTI Fixed Term Income Fund Series XXVI - VII (1140 Days)</t>
  </si>
  <si>
    <t>UTI Fixed Term Income Fund Series XXVI - VIII (1154 Days)</t>
  </si>
  <si>
    <t>UTI Fixed Term Income Fund Series XXVI - IX (1113 Days)</t>
  </si>
  <si>
    <t>UTI Fixed Term Income Fund Series XXVI - X (1107 Days)</t>
  </si>
  <si>
    <t>UTI Fixed Term Income Fund Series XXVI - XI (1105 Days)</t>
  </si>
  <si>
    <t>UTI Fixed Term Income Fund Series XXVI - XII (1096 Days)</t>
  </si>
  <si>
    <t>UTI Fixed Term Income Fund Series XXVI - XIII (1124 Days)</t>
  </si>
  <si>
    <t>UTI Fixed Term Income Fund Series XXVI - XIV (1105 Days)</t>
  </si>
  <si>
    <t>UTI Fixed Term Income Fund Series XXVI - XV (1097 Days)</t>
  </si>
  <si>
    <t>UTI Fixed Term Income Fund Series XXVII - I (1113 Days)</t>
  </si>
  <si>
    <t>UTI Fixed Term Income Fund Series XXVII - II (1161 Days)</t>
  </si>
  <si>
    <t>UTI Fixed Term Income Fund Series XXVII - III (1096 Days)</t>
  </si>
  <si>
    <t>UTI Fixed Term Income Fund Series XXVII - IV (1113 Days)</t>
  </si>
  <si>
    <t>UTI Fixed Term Income Fund Series XXVII-V (1097 Days)</t>
  </si>
  <si>
    <t>UTI Fixed Term Income Fund Series XXVII – VI (1113 Days)</t>
  </si>
  <si>
    <t>UTI Fixed Term Income Fund Series XXVII – VII (1104 Days)</t>
  </si>
  <si>
    <t>UTI Fixed Term Income Fund Series XXVII-VIII (1117 Days)</t>
  </si>
  <si>
    <t>UTI Fixed Term Income Fund Series XXVII -IX (1160 Days)</t>
  </si>
  <si>
    <t>UTI Fixed Term Income Fund Series XXVII-X (1118 Days)</t>
  </si>
  <si>
    <t>UTI Fixed Term Income Fund Series XXVIII – I (1230 Days)</t>
  </si>
  <si>
    <t>UTI Fixed Term Income Fund Series XXVIII – II (1210 Days)</t>
  </si>
  <si>
    <t>UTI Fixed Term Income Fund Series XXVIII – III (1203 Days)</t>
  </si>
  <si>
    <t>UTI Fixed Term Income Fund Series XXVIII – IV (1204 Days)</t>
  </si>
  <si>
    <t>UTI Fixed Term Income Fund Series XXVIII – V (1190 Days)</t>
  </si>
  <si>
    <t>UTI Fixed Term Income Fund Series XXVIII – VI (1190 Days)</t>
  </si>
  <si>
    <t>UTI Fixed Term Income Fund Series XXVIII – VII (1169 Days)</t>
  </si>
  <si>
    <t>UTI Fixed Term Income Fund Series XXVIII – VIII (1171 Days)</t>
  </si>
  <si>
    <t>UTI Fixed Term Income Fund Series XXVIII – IX (1168 Days)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</si>
  <si>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</si>
  <si>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</si>
  <si>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</si>
  <si>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</si>
  <si>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</si>
  <si>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</si>
  <si>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</si>
  <si>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</si>
  <si>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 Treasury Advantage Fund</t>
  </si>
  <si>
    <t>UTI Bond Fund</t>
  </si>
  <si>
    <t>UTI Banking &amp; PSU Debt Fund</t>
  </si>
  <si>
    <t>UTI Childrens Career Fund (UTI CCF) - Savings Plan</t>
  </si>
  <si>
    <t>UTI Credit Risk Fund</t>
  </si>
  <si>
    <t>UTI Capital Protection Oriented Scheme Series VI - I (1098 Days)</t>
  </si>
  <si>
    <t>UTI Capital Protection Oriented Scheme Series VI - II (1100 Days)</t>
  </si>
  <si>
    <t>UTI Capital Protection Oriented Scheme Series VI - III (1098 Days)</t>
  </si>
  <si>
    <t>UTI Capital Protection Oriented Scheme Series VII - I (1098 Days)</t>
  </si>
  <si>
    <t>UTI Capital Protection Oriented Scheme Series VII - II (1281 Days)</t>
  </si>
  <si>
    <t>UTI Capital Protection Oriented Scheme Series VII - III (1279 Days)</t>
  </si>
  <si>
    <t>UTI Capital Protection Oriented Scheme Series VII - IV (1278 Days)</t>
  </si>
  <si>
    <t>UTI Capital Protection Oriented Scheme Series VII - V (1281 Days)</t>
  </si>
  <si>
    <t>UTI Capital Protection Oriented Scheme Series VIII - I (1278 Days)</t>
  </si>
  <si>
    <t>UTI Dynamic Bond Fund</t>
  </si>
  <si>
    <t>UTI Dual Advantage Fixed Term Fund Series II - I (1998 Days)</t>
  </si>
  <si>
    <t>UTI Dual Advantage Fixed Term Fund Series II - II (1997 Days)</t>
  </si>
  <si>
    <t>UTI Dual Advantage Fixed Term Fund Series II - III (1998 Days)</t>
  </si>
  <si>
    <t>UTI Dual Advantage Fixed Term Fund Series II - IV (1997 Days)</t>
  </si>
  <si>
    <t>UTI Dual Advantage Fixed Term Fund Series II - V (1997 Days)</t>
  </si>
  <si>
    <t>UTI Dual Advantage Fixed Term Fund Series III - I (1998 Days)</t>
  </si>
  <si>
    <t>UTI Dual Advantage Fixed Term Fund Series III - II (1278 Days)</t>
  </si>
  <si>
    <t>UTI Dual Advantage Fixed Term Fund Series III - III (1102 Days)</t>
  </si>
  <si>
    <t>UTI Dual Advantage Fixed Term Fund Series IV - I (1279 Days)</t>
  </si>
  <si>
    <t>UTI Dual Advantage Fixed Term Fund Series IV - II (1278 Days)</t>
  </si>
  <si>
    <t>UTI Dual Advantage Fixed Term Fund Series IV - III (1279 Days)</t>
  </si>
  <si>
    <t>UTI Dual Advantage Fixed Term Fund Series IV - IV (1997 Days)</t>
  </si>
  <si>
    <t>UTI Dual Advantage Fixed Term Fund Series V – I (1103 Days)</t>
  </si>
  <si>
    <t>UTI Ultra Short Term Fund</t>
  </si>
  <si>
    <t>UTI Regular Savings Fund</t>
  </si>
  <si>
    <t>UTI Medium Term Fund</t>
  </si>
  <si>
    <t>UTI Retirement Benefit Pension Fund</t>
  </si>
  <si>
    <t>UTI Short Term Income Fund</t>
  </si>
  <si>
    <t>UTI Unit Linked Insurance Plan</t>
  </si>
  <si>
    <t>UTI Capital Protection Oriented Scheme Series VIII - II (1831 Days)</t>
  </si>
  <si>
    <t>UTI Capital Protection Oriented Scheme Series VIII - III (1281 Days)</t>
  </si>
  <si>
    <t>UTI Capital Protection Oriented Scheme Series VIII - IV (1996 Days)</t>
  </si>
  <si>
    <t>UTI Capital Protection Oriented Scheme Series IX - I (1467 Days)</t>
  </si>
  <si>
    <t>UTI Capital Protection Oriented Scheme Series IX - II (1462 Days)</t>
  </si>
  <si>
    <t>UTI Capital Protection Oriented Scheme Series IX -III (1389 Days)</t>
  </si>
  <si>
    <t>UTI Capital Protection Oriented Scheme Series X - II (1134 Days)</t>
  </si>
  <si>
    <t>(f) Sub-Total</t>
  </si>
  <si>
    <t>Grand Sub-Total (a+b+c+d+e+f)</t>
  </si>
  <si>
    <t>B</t>
  </si>
  <si>
    <t>GROWTH / EQUITY ORIENTED SCHEMES</t>
  </si>
  <si>
    <t>ELSS</t>
  </si>
  <si>
    <t>UTI Long Term Equity Fund (Tax Saving)</t>
  </si>
  <si>
    <t>UTI Long Term Advantage Fund Series III</t>
  </si>
  <si>
    <t>UTI Long Term Advantage Fund Series IV</t>
  </si>
  <si>
    <t>UTI Long Term Advantage Fund Series V</t>
  </si>
  <si>
    <t>UTI Long Term Advantage Fund Series VI</t>
  </si>
  <si>
    <t>UTI Long Term Advantage Fund Series VII</t>
  </si>
  <si>
    <t>UTI - MASTER EQUITY PLAN UNIT SCHEME (MEPUS)</t>
  </si>
  <si>
    <t>Others</t>
  </si>
  <si>
    <t>UTI Transportation &amp; Logistics Fund</t>
  </si>
  <si>
    <t>UTI Banking &amp; Financial Services Fund</t>
  </si>
  <si>
    <t>UTI Childrens Career Fund (UTI CCF) - Investment Plan</t>
  </si>
  <si>
    <t>UTI Dividend Yield Fund</t>
  </si>
  <si>
    <t>UTI Equity Fund</t>
  </si>
  <si>
    <t>UTI Focussed Equity Fund Series I (2195 Days)</t>
  </si>
  <si>
    <t>UTI Focussed Equity Fund Series IV (1104 Days)</t>
  </si>
  <si>
    <t>UTI Focussed Equity Fund Series V (1102 Days)</t>
  </si>
  <si>
    <t>UTI Focussed Equity Fund Series VI (1150 Days)</t>
  </si>
  <si>
    <t>UTI Healthcare Fund</t>
  </si>
  <si>
    <t>UTI Infrastructure Fund</t>
  </si>
  <si>
    <t>UTI India Lifestyle Fund</t>
  </si>
  <si>
    <t>UTI Mid Cap Fund</t>
  </si>
  <si>
    <t>UTI MNC Fund</t>
  </si>
  <si>
    <t>UTI Core Equity Fund</t>
  </si>
  <si>
    <t>UTI Mastershare Unit Scheme</t>
  </si>
  <si>
    <t>UTI Nifty Index Fund</t>
  </si>
  <si>
    <t>UTI Nifty Next 50 Index Fund</t>
  </si>
  <si>
    <t>UTI Value Opportunities Fund</t>
  </si>
  <si>
    <t>UTI Arbitrage Fund</t>
  </si>
  <si>
    <t>UTI Multi Asset Fund</t>
  </si>
  <si>
    <t>Grand Sub-Total (a+b)</t>
  </si>
  <si>
    <t>C</t>
  </si>
  <si>
    <t>BALANCED SCHEMES</t>
  </si>
  <si>
    <t>UTI Hybrid Equity Fund</t>
  </si>
  <si>
    <t>Grand Sub-Total</t>
  </si>
  <si>
    <t>D</t>
  </si>
  <si>
    <t>EXCHANGE TRADED FUND</t>
  </si>
  <si>
    <t>GOLD ETF</t>
  </si>
  <si>
    <t>UTI  Gold Exchange Traded Fund</t>
  </si>
  <si>
    <t xml:space="preserve">Other ETFs </t>
  </si>
  <si>
    <t>UTI Nifty Exchange Traded Fund</t>
  </si>
  <si>
    <t>UTI Sensex Exchange Traded Fund</t>
  </si>
  <si>
    <t>UTI  Nifty Next 50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</si>
  <si>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</si>
  <si>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</si>
  <si>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</si>
  <si>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</si>
  <si>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</si>
  <si>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</si>
  <si>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T30 : Top 30 cities as identified by AMFI </t>
  </si>
  <si>
    <t xml:space="preserve">B30 : Other than T30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</si>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</sst>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83">
    <xf numFmtId="0" fontId="0" fillId="0" borderId="0" xfId="0"/>
    <xf numFmtId="0" fontId="2" fillId="0" borderId="0" xfId="0" applyFont="1"/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 vertical="top" wrapText="1"/>
    </xf>
    <xf numFmtId="2" fontId="6" fillId="2" borderId="4" xfId="3" applyNumberFormat="1" applyFont="1" applyFill="1" applyBorder="1" applyAlignment="1">
      <alignment horizontal="center" vertical="top" wrapText="1"/>
    </xf>
    <xf numFmtId="2" fontId="6" fillId="2" borderId="5" xfId="3" applyNumberFormat="1" applyFont="1" applyFill="1" applyBorder="1" applyAlignment="1">
      <alignment horizontal="center" vertical="top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/>
    </xf>
    <xf numFmtId="2" fontId="6" fillId="2" borderId="4" xfId="3" applyNumberFormat="1" applyFont="1" applyFill="1" applyBorder="1" applyAlignment="1">
      <alignment horizontal="center"/>
    </xf>
    <xf numFmtId="2" fontId="6" fillId="2" borderId="5" xfId="3" applyNumberFormat="1" applyFont="1" applyFill="1" applyBorder="1" applyAlignment="1">
      <alignment horizontal="center"/>
    </xf>
    <xf numFmtId="3" fontId="6" fillId="2" borderId="9" xfId="3" applyNumberFormat="1" applyFont="1" applyFill="1" applyBorder="1" applyAlignment="1">
      <alignment horizontal="center" vertical="center" wrapText="1"/>
    </xf>
    <xf numFmtId="2" fontId="6" fillId="2" borderId="10" xfId="3" applyNumberFormat="1" applyFont="1" applyFill="1" applyBorder="1" applyAlignment="1">
      <alignment horizontal="center" vertical="top" wrapText="1"/>
    </xf>
    <xf numFmtId="2" fontId="6" fillId="2" borderId="11" xfId="3" applyNumberFormat="1" applyFont="1" applyFill="1" applyBorder="1" applyAlignment="1">
      <alignment horizontal="center" vertical="top" wrapText="1"/>
    </xf>
    <xf numFmtId="2" fontId="6" fillId="2" borderId="12" xfId="3" applyNumberFormat="1" applyFont="1" applyFill="1" applyBorder="1" applyAlignment="1">
      <alignment horizontal="center" vertical="top" wrapText="1"/>
    </xf>
    <xf numFmtId="49" fontId="4" fillId="2" borderId="13" xfId="2" applyNumberFormat="1" applyFont="1" applyFill="1" applyBorder="1" applyAlignment="1">
      <alignment horizontal="center" vertical="center" wrapText="1"/>
    </xf>
    <xf numFmtId="49" fontId="4" fillId="2" borderId="14" xfId="2" applyNumberFormat="1" applyFont="1" applyFill="1" applyBorder="1" applyAlignment="1">
      <alignment horizontal="center" vertical="center" wrapText="1"/>
    </xf>
    <xf numFmtId="0" fontId="6" fillId="2" borderId="15" xfId="3" applyNumberFormat="1" applyFont="1" applyFill="1" applyBorder="1" applyAlignment="1">
      <alignment horizontal="center" wrapText="1"/>
    </xf>
    <xf numFmtId="0" fontId="6" fillId="2" borderId="16" xfId="3" applyNumberFormat="1" applyFont="1" applyFill="1" applyBorder="1" applyAlignment="1">
      <alignment horizontal="center" wrapText="1"/>
    </xf>
    <xf numFmtId="0" fontId="6" fillId="2" borderId="17" xfId="3" applyNumberFormat="1" applyFont="1" applyFill="1" applyBorder="1" applyAlignment="1">
      <alignment horizontal="center" wrapText="1"/>
    </xf>
    <xf numFmtId="0" fontId="7" fillId="0" borderId="18" xfId="0" applyFont="1" applyFill="1" applyBorder="1"/>
    <xf numFmtId="0" fontId="7" fillId="0" borderId="19" xfId="0" applyFont="1" applyFill="1" applyBorder="1" applyAlignment="1">
      <alignment wrapText="1"/>
    </xf>
    <xf numFmtId="0" fontId="6" fillId="0" borderId="19" xfId="3" applyNumberFormat="1" applyFont="1" applyFill="1" applyBorder="1" applyAlignment="1">
      <alignment horizontal="center" wrapText="1"/>
    </xf>
    <xf numFmtId="3" fontId="6" fillId="0" borderId="20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 applyAlignment="1">
      <alignment wrapText="1"/>
    </xf>
    <xf numFmtId="0" fontId="6" fillId="0" borderId="22" xfId="3" applyNumberFormat="1" applyFont="1" applyFill="1" applyBorder="1" applyAlignment="1">
      <alignment horizontal="center" wrapText="1"/>
    </xf>
    <xf numFmtId="3" fontId="6" fillId="0" borderId="23" xfId="3" applyNumberFormat="1" applyFont="1" applyFill="1" applyBorder="1" applyAlignment="1">
      <alignment horizontal="center" vertical="center" wrapText="1"/>
    </xf>
    <xf numFmtId="0" fontId="8" fillId="0" borderId="21" xfId="0" applyFont="1" applyFill="1" applyBorder="1"/>
    <xf numFmtId="0" fontId="2" fillId="0" borderId="22" xfId="0" applyFont="1" applyFill="1" applyBorder="1"/>
    <xf numFmtId="164" fontId="2" fillId="0" borderId="22" xfId="1" applyNumberFormat="1" applyFont="1" applyFill="1" applyBorder="1"/>
    <xf numFmtId="164" fontId="2" fillId="0" borderId="23" xfId="1" applyNumberFormat="1" applyFont="1" applyFill="1" applyBorder="1"/>
    <xf numFmtId="0" fontId="8" fillId="0" borderId="24" xfId="0" applyFont="1" applyFill="1" applyBorder="1"/>
    <xf numFmtId="164" fontId="2" fillId="0" borderId="25" xfId="1" applyNumberFormat="1" applyFont="1" applyFill="1" applyBorder="1"/>
    <xf numFmtId="164" fontId="2" fillId="0" borderId="26" xfId="1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 applyAlignment="1">
      <alignment horizontal="right" wrapText="1"/>
    </xf>
    <xf numFmtId="164" fontId="8" fillId="2" borderId="4" xfId="1" applyNumberFormat="1" applyFont="1" applyFill="1" applyBorder="1"/>
    <xf numFmtId="0" fontId="7" fillId="0" borderId="27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164" fontId="8" fillId="2" borderId="5" xfId="1" applyNumberFormat="1" applyFont="1" applyFill="1" applyBorder="1"/>
    <xf numFmtId="0" fontId="7" fillId="0" borderId="15" xfId="0" applyFont="1" applyFill="1" applyBorder="1"/>
    <xf numFmtId="0" fontId="8" fillId="0" borderId="16" xfId="0" applyFont="1" applyFill="1" applyBorder="1" applyAlignment="1">
      <alignment wrapText="1"/>
    </xf>
    <xf numFmtId="0" fontId="7" fillId="2" borderId="3" xfId="0" applyFont="1" applyFill="1" applyBorder="1"/>
    <xf numFmtId="0" fontId="7" fillId="0" borderId="30" xfId="0" applyFont="1" applyFill="1" applyBorder="1"/>
    <xf numFmtId="0" fontId="2" fillId="0" borderId="28" xfId="0" applyFont="1" applyFill="1" applyBorder="1" applyAlignment="1">
      <alignment wrapText="1"/>
    </xf>
    <xf numFmtId="164" fontId="2" fillId="0" borderId="28" xfId="1" applyNumberFormat="1" applyFont="1" applyFill="1" applyBorder="1"/>
    <xf numFmtId="0" fontId="8" fillId="0" borderId="22" xfId="0" applyFont="1" applyFill="1" applyBorder="1"/>
    <xf numFmtId="0" fontId="2" fillId="0" borderId="22" xfId="0" applyFont="1" applyBorder="1"/>
    <xf numFmtId="164" fontId="2" fillId="0" borderId="22" xfId="1" applyNumberFormat="1" applyFont="1" applyBorder="1"/>
    <xf numFmtId="0" fontId="8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8" fillId="2" borderId="32" xfId="1" applyNumberFormat="1" applyFont="1" applyFill="1" applyBorder="1"/>
    <xf numFmtId="0" fontId="8" fillId="0" borderId="27" xfId="0" applyFont="1" applyFill="1" applyBorder="1"/>
    <xf numFmtId="0" fontId="7" fillId="0" borderId="28" xfId="0" applyFont="1" applyFill="1" applyBorder="1" applyAlignment="1">
      <alignment horizontal="right" wrapText="1"/>
    </xf>
    <xf numFmtId="0" fontId="7" fillId="0" borderId="22" xfId="0" applyFont="1" applyFill="1" applyBorder="1" applyAlignment="1">
      <alignment wrapText="1"/>
    </xf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2" borderId="4" xfId="0" applyFont="1" applyFill="1" applyBorder="1" applyAlignment="1">
      <alignment horizontal="right" wrapText="1"/>
    </xf>
    <xf numFmtId="0" fontId="2" fillId="0" borderId="25" xfId="0" applyFont="1" applyFill="1" applyBorder="1"/>
    <xf numFmtId="0" fontId="2" fillId="0" borderId="28" xfId="0" applyFont="1" applyFill="1" applyBorder="1" applyAlignment="1">
      <alignment horizontal="right" wrapText="1"/>
    </xf>
    <xf numFmtId="164" fontId="2" fillId="0" borderId="29" xfId="1" applyNumberFormat="1" applyFont="1" applyFill="1" applyBorder="1"/>
    <xf numFmtId="0" fontId="7" fillId="0" borderId="24" xfId="0" applyFont="1" applyFill="1" applyBorder="1"/>
    <xf numFmtId="0" fontId="8" fillId="2" borderId="5" xfId="0" applyFont="1" applyFill="1" applyBorder="1" applyAlignment="1">
      <alignment horizontal="right" wrapText="1"/>
    </xf>
    <xf numFmtId="164" fontId="8" fillId="2" borderId="3" xfId="1" applyNumberFormat="1" applyFont="1" applyFill="1" applyBorder="1"/>
    <xf numFmtId="164" fontId="8" fillId="2" borderId="33" xfId="1" applyNumberFormat="1" applyFont="1" applyFill="1" applyBorder="1"/>
    <xf numFmtId="0" fontId="2" fillId="0" borderId="28" xfId="0" applyFont="1" applyFill="1" applyBorder="1"/>
    <xf numFmtId="0" fontId="2" fillId="0" borderId="25" xfId="0" applyFont="1" applyFill="1" applyBorder="1" applyAlignment="1">
      <alignment wrapText="1"/>
    </xf>
    <xf numFmtId="0" fontId="8" fillId="0" borderId="15" xfId="0" applyFont="1" applyFill="1" applyBorder="1"/>
    <xf numFmtId="0" fontId="2" fillId="0" borderId="16" xfId="0" applyFont="1" applyFill="1" applyBorder="1"/>
    <xf numFmtId="164" fontId="2" fillId="0" borderId="16" xfId="1" applyNumberFormat="1" applyFont="1" applyFill="1" applyBorder="1"/>
    <xf numFmtId="164" fontId="2" fillId="0" borderId="17" xfId="1" applyNumberFormat="1" applyFont="1" applyFill="1" applyBorder="1"/>
    <xf numFmtId="0" fontId="7" fillId="2" borderId="4" xfId="0" applyFont="1" applyFill="1" applyBorder="1" applyAlignment="1">
      <alignment horizontal="right"/>
    </xf>
    <xf numFmtId="2" fontId="6" fillId="0" borderId="25" xfId="3" applyNumberFormat="1" applyFont="1" applyFill="1" applyBorder="1"/>
    <xf numFmtId="0" fontId="2" fillId="0" borderId="0" xfId="0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7" fillId="0" borderId="0" xfId="0" applyFont="1" applyFill="1" applyBorder="1"/>
    <xf numFmtId="0" fontId="2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64"/>
  <sheetViews>
    <sheetView tabSelected="1" workbookViewId="0"/>
  </sheetViews>
  <sheetFormatPr defaultRowHeight="12.75"/>
  <cols>
    <col min="1" max="1" width="7" style="1" bestFit="1" customWidth="1"/>
    <col min="2" max="2" width="61.42578125" style="1" bestFit="1" customWidth="1"/>
    <col min="3" max="3" width="4.7109375" style="1" bestFit="1" customWidth="1"/>
    <col min="4" max="5" width="9" style="1" bestFit="1" customWidth="1"/>
    <col min="6" max="7" width="4.7109375" style="1" bestFit="1" customWidth="1"/>
    <col min="8" max="8" width="9" style="1" bestFit="1" customWidth="1"/>
    <col min="9" max="9" width="10" style="1" bestFit="1" customWidth="1"/>
    <col min="10" max="10" width="9" style="1" bestFit="1" customWidth="1"/>
    <col min="11" max="11" width="6.5703125" style="1" bestFit="1" customWidth="1"/>
    <col min="12" max="12" width="9" style="1" bestFit="1" customWidth="1"/>
    <col min="13" max="13" width="4.7109375" style="1" bestFit="1" customWidth="1"/>
    <col min="14" max="14" width="5.5703125" style="1" bestFit="1" customWidth="1"/>
    <col min="15" max="17" width="4.7109375" style="1" bestFit="1" customWidth="1"/>
    <col min="18" max="20" width="9" style="1" bestFit="1" customWidth="1"/>
    <col min="21" max="21" width="4.7109375" style="1" bestFit="1" customWidth="1"/>
    <col min="22" max="22" width="7.5703125" style="1" bestFit="1" customWidth="1"/>
    <col min="23" max="23" width="4.7109375" style="1" bestFit="1" customWidth="1"/>
    <col min="24" max="24" width="5.5703125" style="1" bestFit="1" customWidth="1"/>
    <col min="25" max="27" width="4.7109375" style="1" bestFit="1" customWidth="1"/>
    <col min="28" max="28" width="7.5703125" style="1" bestFit="1" customWidth="1"/>
    <col min="29" max="29" width="6.5703125" style="1" bestFit="1" customWidth="1"/>
    <col min="30" max="31" width="4.7109375" style="1" bestFit="1" customWidth="1"/>
    <col min="32" max="32" width="6.5703125" style="1" bestFit="1" customWidth="1"/>
    <col min="33" max="37" width="4.7109375" style="1" bestFit="1" customWidth="1"/>
    <col min="38" max="38" width="7.5703125" style="1" bestFit="1" customWidth="1"/>
    <col min="39" max="39" width="5.5703125" style="1" bestFit="1" customWidth="1"/>
    <col min="40" max="40" width="6.5703125" style="1" bestFit="1" customWidth="1"/>
    <col min="41" max="41" width="4.7109375" style="1" bestFit="1" customWidth="1"/>
    <col min="42" max="42" width="5.5703125" style="1" bestFit="1" customWidth="1"/>
    <col min="43" max="43" width="4.7109375" style="1" bestFit="1" customWidth="1"/>
    <col min="44" max="45" width="5.5703125" style="1" bestFit="1" customWidth="1"/>
    <col min="46" max="47" width="4.7109375" style="1" bestFit="1" customWidth="1"/>
    <col min="48" max="49" width="10" style="1" bestFit="1" customWidth="1"/>
    <col min="50" max="50" width="9" style="1" bestFit="1" customWidth="1"/>
    <col min="51" max="51" width="5.5703125" style="1" bestFit="1" customWidth="1"/>
    <col min="52" max="52" width="9" style="1" bestFit="1" customWidth="1"/>
    <col min="53" max="54" width="4.7109375" style="1" bestFit="1" customWidth="1"/>
    <col min="55" max="55" width="5.5703125" style="1" bestFit="1" customWidth="1"/>
    <col min="56" max="57" width="4.7109375" style="1" bestFit="1" customWidth="1"/>
    <col min="58" max="58" width="10" style="1" bestFit="1" customWidth="1"/>
    <col min="59" max="59" width="9" style="1" bestFit="1" customWidth="1"/>
    <col min="60" max="60" width="7.5703125" style="1" bestFit="1" customWidth="1"/>
    <col min="61" max="61" width="4.7109375" style="1" bestFit="1" customWidth="1"/>
    <col min="62" max="62" width="9" style="1" bestFit="1" customWidth="1"/>
    <col min="63" max="63" width="13.42578125" style="1" bestFit="1" customWidth="1"/>
    <col min="64" max="16384" width="9.140625" style="1"/>
  </cols>
  <sheetData>
    <row r="5" spans="1:63" ht="13.5" thickBot="1"/>
    <row r="6" spans="1:63" ht="15.75" thickBot="1">
      <c r="A6" s="2" t="s">
        <v>0</v>
      </c>
      <c r="B6" s="3" t="s">
        <v>1</v>
      </c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6"/>
    </row>
    <row r="7" spans="1:63" ht="15.75" thickBot="1">
      <c r="A7" s="7"/>
      <c r="B7" s="8"/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4" t="s">
        <v>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/>
      <c r="AQ7" s="4" t="s">
        <v>5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6"/>
      <c r="BK7" s="9" t="s">
        <v>6</v>
      </c>
    </row>
    <row r="8" spans="1:63" ht="15.75" thickBot="1">
      <c r="A8" s="7"/>
      <c r="B8" s="8"/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2"/>
      <c r="M8" s="10" t="s">
        <v>8</v>
      </c>
      <c r="N8" s="11"/>
      <c r="O8" s="11"/>
      <c r="P8" s="11"/>
      <c r="Q8" s="11"/>
      <c r="R8" s="11"/>
      <c r="S8" s="11"/>
      <c r="T8" s="11"/>
      <c r="U8" s="11"/>
      <c r="V8" s="12"/>
      <c r="W8" s="10" t="s">
        <v>7</v>
      </c>
      <c r="X8" s="11"/>
      <c r="Y8" s="11"/>
      <c r="Z8" s="11"/>
      <c r="AA8" s="11"/>
      <c r="AB8" s="11"/>
      <c r="AC8" s="11"/>
      <c r="AD8" s="11"/>
      <c r="AE8" s="11"/>
      <c r="AF8" s="12"/>
      <c r="AG8" s="10" t="s">
        <v>8</v>
      </c>
      <c r="AH8" s="11"/>
      <c r="AI8" s="11"/>
      <c r="AJ8" s="11"/>
      <c r="AK8" s="11"/>
      <c r="AL8" s="11"/>
      <c r="AM8" s="11"/>
      <c r="AN8" s="11"/>
      <c r="AO8" s="11"/>
      <c r="AP8" s="12"/>
      <c r="AQ8" s="10" t="s">
        <v>7</v>
      </c>
      <c r="AR8" s="11"/>
      <c r="AS8" s="11"/>
      <c r="AT8" s="11"/>
      <c r="AU8" s="11"/>
      <c r="AV8" s="11"/>
      <c r="AW8" s="11"/>
      <c r="AX8" s="11"/>
      <c r="AY8" s="11"/>
      <c r="AZ8" s="12"/>
      <c r="BA8" s="10" t="s">
        <v>8</v>
      </c>
      <c r="BB8" s="11"/>
      <c r="BC8" s="11"/>
      <c r="BD8" s="11"/>
      <c r="BE8" s="11"/>
      <c r="BF8" s="11"/>
      <c r="BG8" s="11"/>
      <c r="BH8" s="11"/>
      <c r="BI8" s="11"/>
      <c r="BJ8" s="12"/>
      <c r="BK8" s="13"/>
    </row>
    <row r="9" spans="1:63" ht="15.75" thickBot="1">
      <c r="A9" s="7"/>
      <c r="B9" s="8"/>
      <c r="C9" s="14" t="s">
        <v>9</v>
      </c>
      <c r="D9" s="15"/>
      <c r="E9" s="15"/>
      <c r="F9" s="15"/>
      <c r="G9" s="16"/>
      <c r="H9" s="4" t="s">
        <v>10</v>
      </c>
      <c r="I9" s="5"/>
      <c r="J9" s="5"/>
      <c r="K9" s="5"/>
      <c r="L9" s="6"/>
      <c r="M9" s="14" t="s">
        <v>9</v>
      </c>
      <c r="N9" s="15"/>
      <c r="O9" s="15"/>
      <c r="P9" s="15"/>
      <c r="Q9" s="16"/>
      <c r="R9" s="4" t="s">
        <v>10</v>
      </c>
      <c r="S9" s="5"/>
      <c r="T9" s="5"/>
      <c r="U9" s="5"/>
      <c r="V9" s="6"/>
      <c r="W9" s="14" t="s">
        <v>9</v>
      </c>
      <c r="X9" s="15"/>
      <c r="Y9" s="15"/>
      <c r="Z9" s="15"/>
      <c r="AA9" s="16"/>
      <c r="AB9" s="4" t="s">
        <v>10</v>
      </c>
      <c r="AC9" s="5"/>
      <c r="AD9" s="5"/>
      <c r="AE9" s="5"/>
      <c r="AF9" s="6"/>
      <c r="AG9" s="14" t="s">
        <v>9</v>
      </c>
      <c r="AH9" s="15"/>
      <c r="AI9" s="15"/>
      <c r="AJ9" s="15"/>
      <c r="AK9" s="16"/>
      <c r="AL9" s="4" t="s">
        <v>10</v>
      </c>
      <c r="AM9" s="5"/>
      <c r="AN9" s="5"/>
      <c r="AO9" s="5"/>
      <c r="AP9" s="6"/>
      <c r="AQ9" s="14" t="s">
        <v>9</v>
      </c>
      <c r="AR9" s="15"/>
      <c r="AS9" s="15"/>
      <c r="AT9" s="15"/>
      <c r="AU9" s="16"/>
      <c r="AV9" s="4" t="s">
        <v>10</v>
      </c>
      <c r="AW9" s="5"/>
      <c r="AX9" s="5"/>
      <c r="AY9" s="5"/>
      <c r="AZ9" s="6"/>
      <c r="BA9" s="14" t="s">
        <v>9</v>
      </c>
      <c r="BB9" s="15"/>
      <c r="BC9" s="15"/>
      <c r="BD9" s="15"/>
      <c r="BE9" s="16"/>
      <c r="BF9" s="4" t="s">
        <v>10</v>
      </c>
      <c r="BG9" s="5"/>
      <c r="BH9" s="5"/>
      <c r="BI9" s="5"/>
      <c r="BJ9" s="6"/>
      <c r="BK9" s="13"/>
    </row>
    <row r="10" spans="1:63" ht="15.75" thickBot="1">
      <c r="A10" s="17"/>
      <c r="B10" s="18"/>
      <c r="C10" s="19">
        <v>1</v>
      </c>
      <c r="D10" s="20">
        <v>2</v>
      </c>
      <c r="E10" s="20">
        <v>3</v>
      </c>
      <c r="F10" s="20">
        <v>4</v>
      </c>
      <c r="G10" s="21">
        <v>5</v>
      </c>
      <c r="H10" s="19">
        <v>1</v>
      </c>
      <c r="I10" s="20">
        <v>2</v>
      </c>
      <c r="J10" s="20">
        <v>3</v>
      </c>
      <c r="K10" s="20">
        <v>4</v>
      </c>
      <c r="L10" s="21">
        <v>5</v>
      </c>
      <c r="M10" s="19">
        <v>1</v>
      </c>
      <c r="N10" s="20">
        <v>2</v>
      </c>
      <c r="O10" s="20">
        <v>3</v>
      </c>
      <c r="P10" s="20">
        <v>4</v>
      </c>
      <c r="Q10" s="21">
        <v>5</v>
      </c>
      <c r="R10" s="19">
        <v>1</v>
      </c>
      <c r="S10" s="20">
        <v>2</v>
      </c>
      <c r="T10" s="20">
        <v>3</v>
      </c>
      <c r="U10" s="20">
        <v>4</v>
      </c>
      <c r="V10" s="21">
        <v>5</v>
      </c>
      <c r="W10" s="19">
        <v>1</v>
      </c>
      <c r="X10" s="20">
        <v>2</v>
      </c>
      <c r="Y10" s="20">
        <v>3</v>
      </c>
      <c r="Z10" s="20">
        <v>4</v>
      </c>
      <c r="AA10" s="21">
        <v>5</v>
      </c>
      <c r="AB10" s="19">
        <v>1</v>
      </c>
      <c r="AC10" s="20">
        <v>2</v>
      </c>
      <c r="AD10" s="20">
        <v>3</v>
      </c>
      <c r="AE10" s="20">
        <v>4</v>
      </c>
      <c r="AF10" s="21">
        <v>5</v>
      </c>
      <c r="AG10" s="19">
        <v>1</v>
      </c>
      <c r="AH10" s="20">
        <v>2</v>
      </c>
      <c r="AI10" s="20">
        <v>3</v>
      </c>
      <c r="AJ10" s="20">
        <v>4</v>
      </c>
      <c r="AK10" s="21">
        <v>5</v>
      </c>
      <c r="AL10" s="19">
        <v>1</v>
      </c>
      <c r="AM10" s="20">
        <v>2</v>
      </c>
      <c r="AN10" s="20">
        <v>3</v>
      </c>
      <c r="AO10" s="20">
        <v>4</v>
      </c>
      <c r="AP10" s="21">
        <v>5</v>
      </c>
      <c r="AQ10" s="19">
        <v>1</v>
      </c>
      <c r="AR10" s="20">
        <v>2</v>
      </c>
      <c r="AS10" s="20">
        <v>3</v>
      </c>
      <c r="AT10" s="20">
        <v>4</v>
      </c>
      <c r="AU10" s="21">
        <v>5</v>
      </c>
      <c r="AV10" s="19">
        <v>1</v>
      </c>
      <c r="AW10" s="20">
        <v>2</v>
      </c>
      <c r="AX10" s="20">
        <v>3</v>
      </c>
      <c r="AY10" s="20">
        <v>4</v>
      </c>
      <c r="AZ10" s="21">
        <v>5</v>
      </c>
      <c r="BA10" s="19">
        <v>1</v>
      </c>
      <c r="BB10" s="20">
        <v>2</v>
      </c>
      <c r="BC10" s="20">
        <v>3</v>
      </c>
      <c r="BD10" s="20">
        <v>4</v>
      </c>
      <c r="BE10" s="21">
        <v>5</v>
      </c>
      <c r="BF10" s="19">
        <v>1</v>
      </c>
      <c r="BG10" s="20">
        <v>2</v>
      </c>
      <c r="BH10" s="20">
        <v>3</v>
      </c>
      <c r="BI10" s="20">
        <v>4</v>
      </c>
      <c r="BJ10" s="21">
        <v>5</v>
      </c>
      <c r="BK10" s="13"/>
    </row>
    <row r="11" spans="1:63" ht="15">
      <c r="A11" s="22" t="s">
        <v>11</v>
      </c>
      <c r="B11" s="23" t="s">
        <v>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/>
    </row>
    <row r="12" spans="1:63" ht="15">
      <c r="A12" s="26" t="s">
        <v>13</v>
      </c>
      <c r="B12" s="27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9"/>
    </row>
    <row r="13" spans="1:63">
      <c r="A13" s="30"/>
      <c r="B13" s="31" t="s">
        <v>15</v>
      </c>
      <c r="C13" s="32">
        <v>0</v>
      </c>
      <c r="D13" s="32">
        <v>1895.261540629871</v>
      </c>
      <c r="E13" s="32">
        <v>1339.1886254955159</v>
      </c>
      <c r="F13" s="32">
        <v>0</v>
      </c>
      <c r="G13" s="32">
        <v>0</v>
      </c>
      <c r="H13" s="32">
        <v>832.6344574614194</v>
      </c>
      <c r="I13" s="32">
        <v>17376.855225662599</v>
      </c>
      <c r="J13" s="32">
        <v>4088.9315498604515</v>
      </c>
      <c r="K13" s="32">
        <v>0</v>
      </c>
      <c r="L13" s="32">
        <v>110.01592791706457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192.59020058148383</v>
      </c>
      <c r="S13" s="32">
        <v>2046.8704123621612</v>
      </c>
      <c r="T13" s="32">
        <v>832.27913220177402</v>
      </c>
      <c r="U13" s="32">
        <v>0</v>
      </c>
      <c r="V13" s="32">
        <v>28.563071574967733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1.7854222275161289</v>
      </c>
      <c r="AC13" s="32">
        <v>4.9295731806129028</v>
      </c>
      <c r="AD13" s="32">
        <v>0</v>
      </c>
      <c r="AE13" s="32">
        <v>0</v>
      </c>
      <c r="AF13" s="32">
        <v>0.2395615407741935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0.28965571693548386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3.8709677405161291</v>
      </c>
      <c r="AS13" s="32">
        <v>0</v>
      </c>
      <c r="AT13" s="32">
        <v>0</v>
      </c>
      <c r="AU13" s="32">
        <v>0</v>
      </c>
      <c r="AV13" s="32">
        <v>427.37901207964507</v>
      </c>
      <c r="AW13" s="32">
        <v>6814.3321622852254</v>
      </c>
      <c r="AX13" s="32">
        <v>843.97926491751605</v>
      </c>
      <c r="AY13" s="32">
        <v>0</v>
      </c>
      <c r="AZ13" s="32">
        <v>294.15349518174202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67.548471334322599</v>
      </c>
      <c r="BG13" s="32">
        <v>191.36296784851612</v>
      </c>
      <c r="BH13" s="32">
        <v>193.02095596854841</v>
      </c>
      <c r="BI13" s="32">
        <v>0</v>
      </c>
      <c r="BJ13" s="32">
        <v>32.320795377258065</v>
      </c>
      <c r="BK13" s="33">
        <f>SUM(C13:BJ13)</f>
        <v>37618.402449146437</v>
      </c>
    </row>
    <row r="14" spans="1:63">
      <c r="A14" s="34"/>
      <c r="B14" s="31" t="s">
        <v>16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0.83656407616129025</v>
      </c>
      <c r="I14" s="35">
        <v>7.8141171483172709</v>
      </c>
      <c r="J14" s="35">
        <v>0</v>
      </c>
      <c r="K14" s="35">
        <v>0</v>
      </c>
      <c r="L14" s="35">
        <v>0.1018341542580645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0.3681607620645162</v>
      </c>
      <c r="S14" s="35">
        <v>1.5983814516129032E-3</v>
      </c>
      <c r="T14" s="35">
        <v>0</v>
      </c>
      <c r="U14" s="35">
        <v>0</v>
      </c>
      <c r="V14" s="35">
        <v>7.7858580290322582E-2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1.1100156129032256E-3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2.0739476129032252E-3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0</v>
      </c>
      <c r="AU14" s="35">
        <v>0</v>
      </c>
      <c r="AV14" s="35">
        <v>2.5823443246774196</v>
      </c>
      <c r="AW14" s="35">
        <v>2.2850596344516134</v>
      </c>
      <c r="AX14" s="35">
        <v>0</v>
      </c>
      <c r="AY14" s="35">
        <v>0</v>
      </c>
      <c r="AZ14" s="35">
        <v>0.26044728261290329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4.9635789240322588</v>
      </c>
      <c r="BG14" s="35">
        <v>1.8360971420322583</v>
      </c>
      <c r="BH14" s="35">
        <v>1.0029394162903225</v>
      </c>
      <c r="BI14" s="35">
        <v>0</v>
      </c>
      <c r="BJ14" s="35">
        <v>2.4141764513548387</v>
      </c>
      <c r="BK14" s="33">
        <f>SUM(C14:BJ14)</f>
        <v>24.547960241220494</v>
      </c>
    </row>
    <row r="15" spans="1:63" ht="13.5" thickBot="1">
      <c r="A15" s="34"/>
      <c r="B15" s="31" t="s">
        <v>17</v>
      </c>
      <c r="C15" s="35">
        <v>0</v>
      </c>
      <c r="D15" s="35">
        <v>2.10149854483871</v>
      </c>
      <c r="E15" s="35">
        <v>0</v>
      </c>
      <c r="F15" s="35">
        <v>0</v>
      </c>
      <c r="G15" s="35">
        <v>0</v>
      </c>
      <c r="H15" s="35">
        <v>73.661370288612886</v>
      </c>
      <c r="I15" s="35">
        <v>805.238390409354</v>
      </c>
      <c r="J15" s="35">
        <v>4.2973911857741927</v>
      </c>
      <c r="K15" s="35">
        <v>0</v>
      </c>
      <c r="L15" s="35">
        <v>26.1159334088387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23.607620221741939</v>
      </c>
      <c r="S15" s="35">
        <v>71.193819359935475</v>
      </c>
      <c r="T15" s="35">
        <v>29.812785360290324</v>
      </c>
      <c r="U15" s="35">
        <v>0</v>
      </c>
      <c r="V15" s="35">
        <v>26.55311279454839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0.29559923687096779</v>
      </c>
      <c r="AC15" s="35">
        <v>0.13294370283870971</v>
      </c>
      <c r="AD15" s="35">
        <v>0</v>
      </c>
      <c r="AE15" s="35">
        <v>0</v>
      </c>
      <c r="AF15" s="35">
        <v>9.1219660774193551E-2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3.354445903225807E-2</v>
      </c>
      <c r="AM15" s="35">
        <v>0</v>
      </c>
      <c r="AN15" s="35">
        <v>0</v>
      </c>
      <c r="AO15" s="35">
        <v>0</v>
      </c>
      <c r="AP15" s="35">
        <v>2.2015832580645164E-3</v>
      </c>
      <c r="AQ15" s="35">
        <v>0</v>
      </c>
      <c r="AR15" s="35">
        <v>1.1464403161290323E-2</v>
      </c>
      <c r="AS15" s="35">
        <v>0</v>
      </c>
      <c r="AT15" s="35">
        <v>0</v>
      </c>
      <c r="AU15" s="35">
        <v>0</v>
      </c>
      <c r="AV15" s="35">
        <v>78.392787238290339</v>
      </c>
      <c r="AW15" s="35">
        <v>572.10572483022554</v>
      </c>
      <c r="AX15" s="35">
        <v>5.4778384607096768</v>
      </c>
      <c r="AY15" s="35">
        <v>0</v>
      </c>
      <c r="AZ15" s="35">
        <v>36.781209727096773</v>
      </c>
      <c r="BA15" s="35">
        <v>0</v>
      </c>
      <c r="BB15" s="35">
        <v>0</v>
      </c>
      <c r="BC15" s="35">
        <v>0</v>
      </c>
      <c r="BD15" s="35">
        <v>0</v>
      </c>
      <c r="BE15" s="35">
        <v>0</v>
      </c>
      <c r="BF15" s="35">
        <v>54.068148786774188</v>
      </c>
      <c r="BG15" s="35">
        <v>153.90255738964515</v>
      </c>
      <c r="BH15" s="35">
        <v>7.5362568906129024</v>
      </c>
      <c r="BI15" s="35">
        <v>0</v>
      </c>
      <c r="BJ15" s="35">
        <v>19.523264082709677</v>
      </c>
      <c r="BK15" s="36">
        <f>SUM(C15:BJ15)</f>
        <v>1990.9366820259345</v>
      </c>
    </row>
    <row r="16" spans="1:63" ht="13.5" thickBot="1">
      <c r="A16" s="37"/>
      <c r="B16" s="38" t="s">
        <v>18</v>
      </c>
      <c r="C16" s="39">
        <f>SUM(C13:C15)</f>
        <v>0</v>
      </c>
      <c r="D16" s="39">
        <f t="shared" ref="D16:BK16" si="0">SUM(D13:D15)</f>
        <v>1897.3630391747097</v>
      </c>
      <c r="E16" s="39">
        <f t="shared" si="0"/>
        <v>1339.1886254955159</v>
      </c>
      <c r="F16" s="39">
        <f t="shared" si="0"/>
        <v>0</v>
      </c>
      <c r="G16" s="39">
        <f t="shared" si="0"/>
        <v>0</v>
      </c>
      <c r="H16" s="39">
        <f t="shared" si="0"/>
        <v>907.1323918261935</v>
      </c>
      <c r="I16" s="39">
        <f t="shared" si="0"/>
        <v>18189.907733220272</v>
      </c>
      <c r="J16" s="39">
        <f t="shared" si="0"/>
        <v>4093.2289410462258</v>
      </c>
      <c r="K16" s="39">
        <f t="shared" si="0"/>
        <v>0</v>
      </c>
      <c r="L16" s="39">
        <f t="shared" si="0"/>
        <v>136.23369548016134</v>
      </c>
      <c r="M16" s="39">
        <f t="shared" si="0"/>
        <v>0</v>
      </c>
      <c r="N16" s="39">
        <f t="shared" si="0"/>
        <v>0</v>
      </c>
      <c r="O16" s="39">
        <f t="shared" si="0"/>
        <v>0</v>
      </c>
      <c r="P16" s="39">
        <f t="shared" si="0"/>
        <v>0</v>
      </c>
      <c r="Q16" s="39">
        <f t="shared" si="0"/>
        <v>0</v>
      </c>
      <c r="R16" s="39">
        <f t="shared" si="0"/>
        <v>216.56598156529029</v>
      </c>
      <c r="S16" s="39">
        <f t="shared" si="0"/>
        <v>2118.0658301035483</v>
      </c>
      <c r="T16" s="39">
        <f t="shared" si="0"/>
        <v>862.0919175620644</v>
      </c>
      <c r="U16" s="39">
        <f t="shared" si="0"/>
        <v>0</v>
      </c>
      <c r="V16" s="39">
        <f t="shared" si="0"/>
        <v>55.194042949806445</v>
      </c>
      <c r="W16" s="39">
        <f t="shared" si="0"/>
        <v>0</v>
      </c>
      <c r="X16" s="39">
        <f t="shared" si="0"/>
        <v>0</v>
      </c>
      <c r="Y16" s="39">
        <f t="shared" si="0"/>
        <v>0</v>
      </c>
      <c r="Z16" s="39">
        <f t="shared" si="0"/>
        <v>0</v>
      </c>
      <c r="AA16" s="39">
        <f t="shared" si="0"/>
        <v>0</v>
      </c>
      <c r="AB16" s="39">
        <f t="shared" si="0"/>
        <v>2.0821314799999997</v>
      </c>
      <c r="AC16" s="39">
        <f t="shared" si="0"/>
        <v>5.0625168834516128</v>
      </c>
      <c r="AD16" s="39">
        <f t="shared" si="0"/>
        <v>0</v>
      </c>
      <c r="AE16" s="39">
        <f t="shared" si="0"/>
        <v>0</v>
      </c>
      <c r="AF16" s="39">
        <f t="shared" si="0"/>
        <v>0.33078120154838708</v>
      </c>
      <c r="AG16" s="39">
        <f t="shared" si="0"/>
        <v>0</v>
      </c>
      <c r="AH16" s="39">
        <f t="shared" si="0"/>
        <v>0</v>
      </c>
      <c r="AI16" s="39">
        <f t="shared" si="0"/>
        <v>0</v>
      </c>
      <c r="AJ16" s="39">
        <f t="shared" si="0"/>
        <v>0</v>
      </c>
      <c r="AK16" s="39">
        <f t="shared" si="0"/>
        <v>0</v>
      </c>
      <c r="AL16" s="39">
        <f t="shared" si="0"/>
        <v>0.32527412358064517</v>
      </c>
      <c r="AM16" s="39">
        <f t="shared" si="0"/>
        <v>0</v>
      </c>
      <c r="AN16" s="39">
        <f t="shared" si="0"/>
        <v>0</v>
      </c>
      <c r="AO16" s="39">
        <f t="shared" si="0"/>
        <v>0</v>
      </c>
      <c r="AP16" s="39">
        <f t="shared" si="0"/>
        <v>2.2015832580645164E-3</v>
      </c>
      <c r="AQ16" s="39">
        <f t="shared" si="0"/>
        <v>0</v>
      </c>
      <c r="AR16" s="39">
        <f t="shared" si="0"/>
        <v>3.8824321436774194</v>
      </c>
      <c r="AS16" s="39">
        <f t="shared" si="0"/>
        <v>0</v>
      </c>
      <c r="AT16" s="39">
        <f t="shared" si="0"/>
        <v>0</v>
      </c>
      <c r="AU16" s="39">
        <f t="shared" si="0"/>
        <v>0</v>
      </c>
      <c r="AV16" s="39">
        <f t="shared" si="0"/>
        <v>508.35414364261283</v>
      </c>
      <c r="AW16" s="39">
        <f t="shared" si="0"/>
        <v>7388.7229467499028</v>
      </c>
      <c r="AX16" s="39">
        <f t="shared" si="0"/>
        <v>849.45710337822572</v>
      </c>
      <c r="AY16" s="39">
        <f t="shared" si="0"/>
        <v>0</v>
      </c>
      <c r="AZ16" s="39">
        <f t="shared" si="0"/>
        <v>331.19515219145171</v>
      </c>
      <c r="BA16" s="39">
        <f t="shared" si="0"/>
        <v>0</v>
      </c>
      <c r="BB16" s="39">
        <f t="shared" si="0"/>
        <v>0</v>
      </c>
      <c r="BC16" s="39">
        <f t="shared" si="0"/>
        <v>0</v>
      </c>
      <c r="BD16" s="39">
        <f t="shared" si="0"/>
        <v>0</v>
      </c>
      <c r="BE16" s="39">
        <f t="shared" si="0"/>
        <v>0</v>
      </c>
      <c r="BF16" s="39">
        <f t="shared" si="0"/>
        <v>126.58019904512905</v>
      </c>
      <c r="BG16" s="39">
        <f t="shared" si="0"/>
        <v>347.10162238019353</v>
      </c>
      <c r="BH16" s="39">
        <f t="shared" si="0"/>
        <v>201.56015227545163</v>
      </c>
      <c r="BI16" s="39">
        <f t="shared" si="0"/>
        <v>0</v>
      </c>
      <c r="BJ16" s="39">
        <f t="shared" si="0"/>
        <v>54.258235911322586</v>
      </c>
      <c r="BK16" s="39">
        <f t="shared" si="0"/>
        <v>39633.887091413591</v>
      </c>
    </row>
    <row r="17" spans="1:63">
      <c r="A17" s="40" t="s">
        <v>19</v>
      </c>
      <c r="B17" s="41" t="s">
        <v>20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3"/>
    </row>
    <row r="18" spans="1:63" ht="13.5" thickBot="1">
      <c r="A18" s="30"/>
      <c r="B18" s="31" t="s">
        <v>21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26.572424452129042</v>
      </c>
      <c r="I18" s="32">
        <v>8.0024341883343695</v>
      </c>
      <c r="J18" s="32">
        <v>0</v>
      </c>
      <c r="K18" s="32">
        <v>48.488521967000004</v>
      </c>
      <c r="L18" s="32">
        <v>32.080822549322576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2.5595171369677421</v>
      </c>
      <c r="S18" s="32">
        <v>131.7411661387419</v>
      </c>
      <c r="T18" s="32">
        <v>0</v>
      </c>
      <c r="U18" s="32">
        <v>0</v>
      </c>
      <c r="V18" s="32">
        <v>0.14561192548387095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4.4010919516129045E-2</v>
      </c>
      <c r="AC18" s="32">
        <v>9.193130271838708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9.9522747419354875E-3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32.628089238451615</v>
      </c>
      <c r="AW18" s="32">
        <v>146.54811007761288</v>
      </c>
      <c r="AX18" s="32">
        <v>6.6920940654193553</v>
      </c>
      <c r="AY18" s="32">
        <v>0</v>
      </c>
      <c r="AZ18" s="32">
        <v>20.772988381903225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8.7936812451290329</v>
      </c>
      <c r="BG18" s="32">
        <v>35.072498930096771</v>
      </c>
      <c r="BH18" s="32">
        <v>4.0265903225806453E-4</v>
      </c>
      <c r="BI18" s="32">
        <v>0</v>
      </c>
      <c r="BJ18" s="32">
        <v>2.3512741395806445</v>
      </c>
      <c r="BK18" s="33">
        <f>SUM(C18:BJ18)</f>
        <v>511.6967305613021</v>
      </c>
    </row>
    <row r="19" spans="1:63" ht="13.5" thickBot="1">
      <c r="A19" s="37"/>
      <c r="B19" s="38" t="s">
        <v>22</v>
      </c>
      <c r="C19" s="39">
        <f t="shared" ref="C19:BK19" si="1">SUM(C18:C18)</f>
        <v>0</v>
      </c>
      <c r="D19" s="39">
        <f t="shared" si="1"/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26.572424452129042</v>
      </c>
      <c r="I19" s="39">
        <f t="shared" si="1"/>
        <v>8.0024341883343695</v>
      </c>
      <c r="J19" s="39">
        <f t="shared" si="1"/>
        <v>0</v>
      </c>
      <c r="K19" s="39">
        <f t="shared" si="1"/>
        <v>48.488521967000004</v>
      </c>
      <c r="L19" s="39">
        <f t="shared" si="1"/>
        <v>32.080822549322576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P19" s="39">
        <f t="shared" si="1"/>
        <v>0</v>
      </c>
      <c r="Q19" s="39">
        <f t="shared" si="1"/>
        <v>0</v>
      </c>
      <c r="R19" s="39">
        <f t="shared" si="1"/>
        <v>2.5595171369677421</v>
      </c>
      <c r="S19" s="39">
        <f t="shared" si="1"/>
        <v>131.7411661387419</v>
      </c>
      <c r="T19" s="39">
        <f t="shared" si="1"/>
        <v>0</v>
      </c>
      <c r="U19" s="39">
        <f t="shared" si="1"/>
        <v>0</v>
      </c>
      <c r="V19" s="39">
        <f t="shared" si="1"/>
        <v>0.14561192548387095</v>
      </c>
      <c r="W19" s="39">
        <f t="shared" si="1"/>
        <v>0</v>
      </c>
      <c r="X19" s="39">
        <f t="shared" si="1"/>
        <v>0</v>
      </c>
      <c r="Y19" s="39">
        <f t="shared" si="1"/>
        <v>0</v>
      </c>
      <c r="Z19" s="39">
        <f t="shared" si="1"/>
        <v>0</v>
      </c>
      <c r="AA19" s="39">
        <f t="shared" si="1"/>
        <v>0</v>
      </c>
      <c r="AB19" s="39">
        <f t="shared" si="1"/>
        <v>4.4010919516129045E-2</v>
      </c>
      <c r="AC19" s="39">
        <f t="shared" si="1"/>
        <v>9.193130271838708</v>
      </c>
      <c r="AD19" s="39">
        <f t="shared" si="1"/>
        <v>0</v>
      </c>
      <c r="AE19" s="39">
        <f t="shared" si="1"/>
        <v>0</v>
      </c>
      <c r="AF19" s="39">
        <f t="shared" si="1"/>
        <v>0</v>
      </c>
      <c r="AG19" s="39">
        <f t="shared" si="1"/>
        <v>0</v>
      </c>
      <c r="AH19" s="39">
        <f t="shared" si="1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9.9522747419354875E-3</v>
      </c>
      <c r="AM19" s="39">
        <f t="shared" si="1"/>
        <v>0</v>
      </c>
      <c r="AN19" s="39">
        <f t="shared" si="1"/>
        <v>0</v>
      </c>
      <c r="AO19" s="39">
        <f t="shared" si="1"/>
        <v>0</v>
      </c>
      <c r="AP19" s="39">
        <f t="shared" si="1"/>
        <v>0</v>
      </c>
      <c r="AQ19" s="39">
        <f t="shared" si="1"/>
        <v>0</v>
      </c>
      <c r="AR19" s="39">
        <f t="shared" si="1"/>
        <v>0</v>
      </c>
      <c r="AS19" s="39">
        <f t="shared" si="1"/>
        <v>0</v>
      </c>
      <c r="AT19" s="39">
        <f t="shared" si="1"/>
        <v>0</v>
      </c>
      <c r="AU19" s="39">
        <f t="shared" si="1"/>
        <v>0</v>
      </c>
      <c r="AV19" s="39">
        <f t="shared" si="1"/>
        <v>32.628089238451615</v>
      </c>
      <c r="AW19" s="39">
        <f t="shared" si="1"/>
        <v>146.54811007761288</v>
      </c>
      <c r="AX19" s="39">
        <f t="shared" si="1"/>
        <v>6.6920940654193553</v>
      </c>
      <c r="AY19" s="39">
        <f t="shared" si="1"/>
        <v>0</v>
      </c>
      <c r="AZ19" s="39">
        <f t="shared" si="1"/>
        <v>20.772988381903225</v>
      </c>
      <c r="BA19" s="39">
        <f t="shared" si="1"/>
        <v>0</v>
      </c>
      <c r="BB19" s="39">
        <f t="shared" si="1"/>
        <v>0</v>
      </c>
      <c r="BC19" s="39">
        <f t="shared" si="1"/>
        <v>0</v>
      </c>
      <c r="BD19" s="39">
        <f t="shared" si="1"/>
        <v>0</v>
      </c>
      <c r="BE19" s="39">
        <f t="shared" si="1"/>
        <v>0</v>
      </c>
      <c r="BF19" s="39">
        <f t="shared" si="1"/>
        <v>8.7936812451290329</v>
      </c>
      <c r="BG19" s="39">
        <f t="shared" si="1"/>
        <v>35.072498930096771</v>
      </c>
      <c r="BH19" s="39">
        <f t="shared" si="1"/>
        <v>4.0265903225806453E-4</v>
      </c>
      <c r="BI19" s="39">
        <f t="shared" si="1"/>
        <v>0</v>
      </c>
      <c r="BJ19" s="39">
        <f t="shared" si="1"/>
        <v>2.3512741395806445</v>
      </c>
      <c r="BK19" s="39">
        <f t="shared" si="1"/>
        <v>511.6967305613021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30"/>
      <c r="B21" s="31" t="s">
        <v>25</v>
      </c>
      <c r="C21" s="32">
        <v>0</v>
      </c>
      <c r="D21" s="32">
        <v>1.0166941935483871</v>
      </c>
      <c r="E21" s="32">
        <v>0</v>
      </c>
      <c r="F21" s="32">
        <v>0</v>
      </c>
      <c r="G21" s="32">
        <v>0</v>
      </c>
      <c r="H21" s="32">
        <v>20.921612437580642</v>
      </c>
      <c r="I21" s="32">
        <v>3.5319956283870964</v>
      </c>
      <c r="J21" s="32">
        <v>0.25417354838709677</v>
      </c>
      <c r="K21" s="32">
        <v>0</v>
      </c>
      <c r="L21" s="32">
        <v>6.0445087936129029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10.269847978838712</v>
      </c>
      <c r="S21" s="32">
        <v>12.220664206451612</v>
      </c>
      <c r="T21" s="32">
        <v>0.15250412903225807</v>
      </c>
      <c r="U21" s="32">
        <v>0</v>
      </c>
      <c r="V21" s="32">
        <v>3.5875610141612908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7.1087867741935484E-2</v>
      </c>
      <c r="AC21" s="32">
        <v>5.0777048387096776E-2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34.736971380095888</v>
      </c>
      <c r="AW21" s="32">
        <v>18.801388638161292</v>
      </c>
      <c r="AX21" s="32">
        <v>0</v>
      </c>
      <c r="AY21" s="32">
        <v>0</v>
      </c>
      <c r="AZ21" s="32">
        <v>16.617188492483869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7.5273904350645173</v>
      </c>
      <c r="BG21" s="32">
        <v>0.29450688064516128</v>
      </c>
      <c r="BH21" s="32">
        <v>5.0777048387096776E-2</v>
      </c>
      <c r="BI21" s="32">
        <v>0</v>
      </c>
      <c r="BJ21" s="32">
        <v>0.57190353193548393</v>
      </c>
      <c r="BK21" s="33">
        <f t="shared" ref="BK21:BK140" si="2">SUM(C21:BJ21)</f>
        <v>136.72155325290234</v>
      </c>
    </row>
    <row r="22" spans="1:63">
      <c r="A22" s="30"/>
      <c r="B22" s="31" t="s">
        <v>26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0.94896441503225815</v>
      </c>
      <c r="I22" s="32">
        <v>71.088071893548388</v>
      </c>
      <c r="J22" s="32">
        <v>0</v>
      </c>
      <c r="K22" s="32">
        <v>0</v>
      </c>
      <c r="L22" s="32">
        <v>15.12712491009677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2.4416945419354845E-2</v>
      </c>
      <c r="S22" s="32">
        <v>0</v>
      </c>
      <c r="T22" s="32">
        <v>5.1740997096774191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1.5120760794107948</v>
      </c>
      <c r="AW22" s="32">
        <v>14.890752709677416</v>
      </c>
      <c r="AX22" s="32">
        <v>0</v>
      </c>
      <c r="AY22" s="32">
        <v>0</v>
      </c>
      <c r="AZ22" s="32">
        <v>0.51732179032258063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0.10929819403225804</v>
      </c>
      <c r="BG22" s="32">
        <v>0</v>
      </c>
      <c r="BH22" s="32">
        <v>0</v>
      </c>
      <c r="BI22" s="32">
        <v>0</v>
      </c>
      <c r="BJ22" s="32">
        <v>0</v>
      </c>
      <c r="BK22" s="33">
        <f t="shared" si="2"/>
        <v>109.39212664721725</v>
      </c>
    </row>
    <row r="23" spans="1:63">
      <c r="A23" s="30"/>
      <c r="B23" s="31" t="s">
        <v>27</v>
      </c>
      <c r="C23" s="32">
        <v>0</v>
      </c>
      <c r="D23" s="32">
        <v>10.110032258064516</v>
      </c>
      <c r="E23" s="32">
        <v>0</v>
      </c>
      <c r="F23" s="32">
        <v>0</v>
      </c>
      <c r="G23" s="32">
        <v>0</v>
      </c>
      <c r="H23" s="32">
        <v>0.63388892548387099</v>
      </c>
      <c r="I23" s="32">
        <v>290.66342741935483</v>
      </c>
      <c r="J23" s="32">
        <v>0</v>
      </c>
      <c r="K23" s="32">
        <v>0</v>
      </c>
      <c r="L23" s="32">
        <v>0.17195594383870966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0.12962172799999999</v>
      </c>
      <c r="S23" s="32">
        <v>5.0550161290322579</v>
      </c>
      <c r="T23" s="32">
        <v>5.0550161290322579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2.5237917984584053</v>
      </c>
      <c r="AW23" s="32">
        <v>2.4967684258064513</v>
      </c>
      <c r="AX23" s="32">
        <v>0</v>
      </c>
      <c r="AY23" s="32">
        <v>0</v>
      </c>
      <c r="AZ23" s="32">
        <v>5.0541870967741931E-2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4.1106005193548387E-2</v>
      </c>
      <c r="BG23" s="32">
        <v>0</v>
      </c>
      <c r="BH23" s="32">
        <v>0</v>
      </c>
      <c r="BI23" s="32">
        <v>0</v>
      </c>
      <c r="BJ23" s="32">
        <v>0</v>
      </c>
      <c r="BK23" s="33">
        <f t="shared" si="2"/>
        <v>316.93116663323264</v>
      </c>
    </row>
    <row r="24" spans="1:63">
      <c r="A24" s="30"/>
      <c r="B24" s="31" t="s">
        <v>28</v>
      </c>
      <c r="C24" s="32">
        <v>0</v>
      </c>
      <c r="D24" s="32">
        <v>0.5064109677419355</v>
      </c>
      <c r="E24" s="32">
        <v>0</v>
      </c>
      <c r="F24" s="32">
        <v>0</v>
      </c>
      <c r="G24" s="32">
        <v>0</v>
      </c>
      <c r="H24" s="32">
        <v>45.852532669032264</v>
      </c>
      <c r="I24" s="32">
        <v>110.64470258870969</v>
      </c>
      <c r="J24" s="32">
        <v>0</v>
      </c>
      <c r="K24" s="32">
        <v>0</v>
      </c>
      <c r="L24" s="32">
        <v>12.109097989096774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5.4750575360967746</v>
      </c>
      <c r="S24" s="32">
        <v>7.550587529032259</v>
      </c>
      <c r="T24" s="32">
        <v>0</v>
      </c>
      <c r="U24" s="32">
        <v>0</v>
      </c>
      <c r="V24" s="32">
        <v>4.6950458121935483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1.0115251612903226E-3</v>
      </c>
      <c r="AC24" s="32">
        <v>0.10115251612903225</v>
      </c>
      <c r="AD24" s="32">
        <v>0</v>
      </c>
      <c r="AE24" s="32">
        <v>0</v>
      </c>
      <c r="AF24" s="32">
        <v>0.10115251612903225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123.83608781443978</v>
      </c>
      <c r="AW24" s="32">
        <v>35.883710494387095</v>
      </c>
      <c r="AX24" s="32">
        <v>0.50576258064516133</v>
      </c>
      <c r="AY24" s="32">
        <v>0</v>
      </c>
      <c r="AZ24" s="32">
        <v>80.728671424677415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22.619257521903226</v>
      </c>
      <c r="BG24" s="32">
        <v>8.2325399906129011</v>
      </c>
      <c r="BH24" s="32">
        <v>0.60691509677419364</v>
      </c>
      <c r="BI24" s="32">
        <v>0</v>
      </c>
      <c r="BJ24" s="32">
        <v>3.6493524051935484</v>
      </c>
      <c r="BK24" s="33">
        <f t="shared" si="2"/>
        <v>463.09904897795599</v>
      </c>
    </row>
    <row r="25" spans="1:63">
      <c r="A25" s="30"/>
      <c r="B25" s="31" t="s">
        <v>29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15.45359350729032</v>
      </c>
      <c r="I25" s="32">
        <v>46.405067096774189</v>
      </c>
      <c r="J25" s="32">
        <v>0</v>
      </c>
      <c r="K25" s="32">
        <v>0</v>
      </c>
      <c r="L25" s="32">
        <v>0.61789355645161292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0.13265796354838713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4.8548066519961922E-2</v>
      </c>
      <c r="AW25" s="32">
        <v>3.6815689677419359</v>
      </c>
      <c r="AX25" s="32">
        <v>0</v>
      </c>
      <c r="AY25" s="32">
        <v>0</v>
      </c>
      <c r="AZ25" s="32">
        <v>13.695974089354833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5.043245161290321E-4</v>
      </c>
      <c r="BG25" s="32">
        <v>0</v>
      </c>
      <c r="BH25" s="32">
        <v>0</v>
      </c>
      <c r="BI25" s="32">
        <v>0</v>
      </c>
      <c r="BJ25" s="32">
        <v>0.25216225806451614</v>
      </c>
      <c r="BK25" s="33">
        <f t="shared" si="2"/>
        <v>80.287969830261886</v>
      </c>
    </row>
    <row r="26" spans="1:63">
      <c r="A26" s="30"/>
      <c r="B26" s="31" t="s">
        <v>30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19.814814389387095</v>
      </c>
      <c r="I26" s="32">
        <v>11.269501419354839</v>
      </c>
      <c r="J26" s="32">
        <v>0</v>
      </c>
      <c r="K26" s="32">
        <v>0</v>
      </c>
      <c r="L26" s="32">
        <v>2.4269897999354839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1.6203164281935485</v>
      </c>
      <c r="S26" s="32">
        <v>15.113206367741938</v>
      </c>
      <c r="T26" s="32">
        <v>0</v>
      </c>
      <c r="U26" s="32">
        <v>0</v>
      </c>
      <c r="V26" s="32">
        <v>1.2512618656129033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0.18097263870967742</v>
      </c>
      <c r="AC26" s="32">
        <v>8.0432283870967736E-2</v>
      </c>
      <c r="AD26" s="32">
        <v>0</v>
      </c>
      <c r="AE26" s="32">
        <v>0</v>
      </c>
      <c r="AF26" s="32">
        <v>6.5351230645161282E-2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42.751797480417679</v>
      </c>
      <c r="AW26" s="32">
        <v>5.722426673129033</v>
      </c>
      <c r="AX26" s="32">
        <v>0</v>
      </c>
      <c r="AY26" s="32">
        <v>0</v>
      </c>
      <c r="AZ26" s="32">
        <v>12.180038774451615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16.478956451677419</v>
      </c>
      <c r="BG26" s="32">
        <v>11.964302225806453</v>
      </c>
      <c r="BH26" s="32">
        <v>0</v>
      </c>
      <c r="BI26" s="32">
        <v>0</v>
      </c>
      <c r="BJ26" s="32">
        <v>1.0175215624838709</v>
      </c>
      <c r="BK26" s="33">
        <f t="shared" si="2"/>
        <v>141.93788959141767</v>
      </c>
    </row>
    <row r="27" spans="1:63">
      <c r="A27" s="30"/>
      <c r="B27" s="31" t="s">
        <v>31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5.1328105928709684</v>
      </c>
      <c r="I27" s="32">
        <v>26.150139648774193</v>
      </c>
      <c r="J27" s="32">
        <v>0</v>
      </c>
      <c r="K27" s="32">
        <v>0</v>
      </c>
      <c r="L27" s="32">
        <v>8.4286900654838703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1.1710333752903226</v>
      </c>
      <c r="S27" s="32">
        <v>4.1447414322580647</v>
      </c>
      <c r="T27" s="32">
        <v>0</v>
      </c>
      <c r="U27" s="32">
        <v>0</v>
      </c>
      <c r="V27" s="32">
        <v>1.5073481564838709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50.138363195204747</v>
      </c>
      <c r="AW27" s="32">
        <v>9.5170276472580646</v>
      </c>
      <c r="AX27" s="32">
        <v>0</v>
      </c>
      <c r="AY27" s="32">
        <v>0</v>
      </c>
      <c r="AZ27" s="32">
        <v>8.1690086219677429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6.9301955461935485</v>
      </c>
      <c r="BG27" s="32">
        <v>6.0466916129032253E-2</v>
      </c>
      <c r="BH27" s="32">
        <v>5.0389096774193544E-2</v>
      </c>
      <c r="BI27" s="32">
        <v>0</v>
      </c>
      <c r="BJ27" s="32">
        <v>1.7227583706451615</v>
      </c>
      <c r="BK27" s="33">
        <f t="shared" si="2"/>
        <v>123.12297266533378</v>
      </c>
    </row>
    <row r="28" spans="1:63">
      <c r="A28" s="30"/>
      <c r="B28" s="31" t="s">
        <v>32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7.3871753865806458</v>
      </c>
      <c r="I28" s="32">
        <v>11.441355727741936</v>
      </c>
      <c r="J28" s="32">
        <v>0.50553887096774197</v>
      </c>
      <c r="K28" s="32">
        <v>0</v>
      </c>
      <c r="L28" s="32">
        <v>4.23146151932258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1.006586756548387</v>
      </c>
      <c r="S28" s="32">
        <v>0.52576042580645166</v>
      </c>
      <c r="T28" s="32">
        <v>0</v>
      </c>
      <c r="U28" s="32">
        <v>0</v>
      </c>
      <c r="V28" s="32">
        <v>0.61888480696774195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1.010546129032258E-2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32.00632413676135</v>
      </c>
      <c r="AW28" s="32">
        <v>15.209896750580647</v>
      </c>
      <c r="AX28" s="32">
        <v>0</v>
      </c>
      <c r="AY28" s="32">
        <v>0</v>
      </c>
      <c r="AZ28" s="32">
        <v>9.7099109479999992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7.1191478854193546</v>
      </c>
      <c r="BG28" s="32">
        <v>0.54569490967741929</v>
      </c>
      <c r="BH28" s="32">
        <v>0</v>
      </c>
      <c r="BI28" s="32">
        <v>0</v>
      </c>
      <c r="BJ28" s="32">
        <v>1.0239227536129034</v>
      </c>
      <c r="BK28" s="33">
        <f t="shared" si="2"/>
        <v>91.341766339277484</v>
      </c>
    </row>
    <row r="29" spans="1:63">
      <c r="A29" s="30"/>
      <c r="B29" s="31" t="s">
        <v>33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5.0448458833870973</v>
      </c>
      <c r="I29" s="32">
        <v>20.235025806451613</v>
      </c>
      <c r="J29" s="32">
        <v>0</v>
      </c>
      <c r="K29" s="32">
        <v>0</v>
      </c>
      <c r="L29" s="32">
        <v>3.2760476165806449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0.38291370064516111</v>
      </c>
      <c r="S29" s="32">
        <v>0</v>
      </c>
      <c r="T29" s="32">
        <v>2.023502580645161</v>
      </c>
      <c r="U29" s="32">
        <v>0</v>
      </c>
      <c r="V29" s="32">
        <v>6.4817215096774197E-2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6.4428780733405393</v>
      </c>
      <c r="AW29" s="32">
        <v>5.6576673848709662</v>
      </c>
      <c r="AX29" s="32">
        <v>0</v>
      </c>
      <c r="AY29" s="32">
        <v>0</v>
      </c>
      <c r="AZ29" s="32">
        <v>8.3694310967741945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0.13399181038709679</v>
      </c>
      <c r="BG29" s="32">
        <v>6.0684696774193553E-2</v>
      </c>
      <c r="BH29" s="32">
        <v>0</v>
      </c>
      <c r="BI29" s="32">
        <v>0</v>
      </c>
      <c r="BJ29" s="32">
        <v>0.20733938064516128</v>
      </c>
      <c r="BK29" s="33">
        <f t="shared" si="2"/>
        <v>51.899145245598604</v>
      </c>
    </row>
    <row r="30" spans="1:63">
      <c r="A30" s="30"/>
      <c r="B30" s="31" t="s">
        <v>34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2.1621692769354834</v>
      </c>
      <c r="I30" s="32">
        <v>1.5233657169032258</v>
      </c>
      <c r="J30" s="32">
        <v>0</v>
      </c>
      <c r="K30" s="32">
        <v>0</v>
      </c>
      <c r="L30" s="32">
        <v>1.5761013175806451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0.69231520774193567</v>
      </c>
      <c r="S30" s="32">
        <v>1.0295343677419353</v>
      </c>
      <c r="T30" s="32">
        <v>0</v>
      </c>
      <c r="U30" s="32">
        <v>0</v>
      </c>
      <c r="V30" s="32">
        <v>0.63665523251612888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2.5224282258064515E-2</v>
      </c>
      <c r="AC30" s="32">
        <v>0</v>
      </c>
      <c r="AD30" s="32">
        <v>0</v>
      </c>
      <c r="AE30" s="32">
        <v>0</v>
      </c>
      <c r="AF30" s="32">
        <v>0.15134569354838709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19.133658923644862</v>
      </c>
      <c r="AW30" s="32">
        <v>5.5757513494838706</v>
      </c>
      <c r="AX30" s="32">
        <v>0</v>
      </c>
      <c r="AY30" s="32">
        <v>0</v>
      </c>
      <c r="AZ30" s="32">
        <v>6.5339003551935493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8.92580669516129</v>
      </c>
      <c r="BG30" s="32">
        <v>1.6046033114516127</v>
      </c>
      <c r="BH30" s="32">
        <v>0</v>
      </c>
      <c r="BI30" s="32">
        <v>0</v>
      </c>
      <c r="BJ30" s="32">
        <v>2.4634127365161294</v>
      </c>
      <c r="BK30" s="33">
        <f t="shared" si="2"/>
        <v>52.033844466677124</v>
      </c>
    </row>
    <row r="31" spans="1:63">
      <c r="A31" s="30"/>
      <c r="B31" s="31" t="s">
        <v>35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8.215644672774193</v>
      </c>
      <c r="I31" s="32">
        <v>85.282062499999995</v>
      </c>
      <c r="J31" s="32">
        <v>0</v>
      </c>
      <c r="K31" s="32">
        <v>0</v>
      </c>
      <c r="L31" s="32">
        <v>1.0984143789354839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0.40145833935483854</v>
      </c>
      <c r="S31" s="32">
        <v>0</v>
      </c>
      <c r="T31" s="32">
        <v>0</v>
      </c>
      <c r="U31" s="32">
        <v>0</v>
      </c>
      <c r="V31" s="32">
        <v>0.58107927832258055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1.1133273870967741</v>
      </c>
      <c r="AC31" s="32">
        <v>4.0484632258064514E-2</v>
      </c>
      <c r="AD31" s="32">
        <v>0</v>
      </c>
      <c r="AE31" s="32">
        <v>0</v>
      </c>
      <c r="AF31" s="32">
        <v>3.0363474193548387E-2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0.34411937419354843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5.4650203977120038</v>
      </c>
      <c r="AW31" s="32">
        <v>3.3116930701612901</v>
      </c>
      <c r="AX31" s="32">
        <v>0</v>
      </c>
      <c r="AY31" s="32">
        <v>0</v>
      </c>
      <c r="AZ31" s="32">
        <v>1.4161226115483871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1.597753071064516</v>
      </c>
      <c r="BG31" s="32">
        <v>0.50605790322580646</v>
      </c>
      <c r="BH31" s="32">
        <v>0</v>
      </c>
      <c r="BI31" s="32">
        <v>0</v>
      </c>
      <c r="BJ31" s="32">
        <v>0.72465467522580651</v>
      </c>
      <c r="BK31" s="33">
        <f t="shared" si="2"/>
        <v>110.12825576606686</v>
      </c>
    </row>
    <row r="32" spans="1:63">
      <c r="A32" s="30"/>
      <c r="B32" s="31" t="s">
        <v>36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254.42645797754838</v>
      </c>
      <c r="I32" s="32">
        <v>47.627232517741938</v>
      </c>
      <c r="J32" s="32">
        <v>0</v>
      </c>
      <c r="K32" s="32">
        <v>0</v>
      </c>
      <c r="L32" s="32">
        <v>1.0809447193548387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0.20228350638709683</v>
      </c>
      <c r="S32" s="32">
        <v>0</v>
      </c>
      <c r="T32" s="32">
        <v>0</v>
      </c>
      <c r="U32" s="32">
        <v>0</v>
      </c>
      <c r="V32" s="32">
        <v>1.0102287096774194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1.5189941596217731</v>
      </c>
      <c r="AW32" s="32">
        <v>2.0199070967741934</v>
      </c>
      <c r="AX32" s="32">
        <v>0</v>
      </c>
      <c r="AY32" s="32">
        <v>0</v>
      </c>
      <c r="AZ32" s="32">
        <v>1.2223076701935482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0.1437838513548387</v>
      </c>
      <c r="BG32" s="32">
        <v>2.5248838709677419</v>
      </c>
      <c r="BH32" s="32">
        <v>0</v>
      </c>
      <c r="BI32" s="32">
        <v>0</v>
      </c>
      <c r="BJ32" s="32">
        <v>0.10099535483870967</v>
      </c>
      <c r="BK32" s="33">
        <f t="shared" si="2"/>
        <v>311.8780194344605</v>
      </c>
    </row>
    <row r="33" spans="1:63">
      <c r="A33" s="30"/>
      <c r="B33" s="31" t="s">
        <v>37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7.5821031015483857</v>
      </c>
      <c r="I33" s="32">
        <v>164.08666948812899</v>
      </c>
      <c r="J33" s="32">
        <v>0.50418532258064519</v>
      </c>
      <c r="K33" s="32">
        <v>0</v>
      </c>
      <c r="L33" s="32">
        <v>2.9682428158709677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0.98197543119354846</v>
      </c>
      <c r="S33" s="32">
        <v>7.8652910322580647</v>
      </c>
      <c r="T33" s="32">
        <v>2.0167412903225808</v>
      </c>
      <c r="U33" s="32">
        <v>0</v>
      </c>
      <c r="V33" s="32">
        <v>0.31439988370967747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1.6584125870967741</v>
      </c>
      <c r="AC33" s="32">
        <v>0</v>
      </c>
      <c r="AD33" s="32">
        <v>0</v>
      </c>
      <c r="AE33" s="32">
        <v>0</v>
      </c>
      <c r="AF33" s="32">
        <v>0.10081535483870967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6.0489212903225807E-2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9.9355839827526466</v>
      </c>
      <c r="AW33" s="32">
        <v>4.8290554967741937</v>
      </c>
      <c r="AX33" s="32">
        <v>0</v>
      </c>
      <c r="AY33" s="32">
        <v>0</v>
      </c>
      <c r="AZ33" s="32">
        <v>4.1058366621935489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4.1201860379999999</v>
      </c>
      <c r="BG33" s="32">
        <v>30.660633009290319</v>
      </c>
      <c r="BH33" s="32">
        <v>0</v>
      </c>
      <c r="BI33" s="32">
        <v>0</v>
      </c>
      <c r="BJ33" s="32">
        <v>1.6291251459032259</v>
      </c>
      <c r="BK33" s="33">
        <f t="shared" si="2"/>
        <v>243.41974585536556</v>
      </c>
    </row>
    <row r="34" spans="1:63">
      <c r="A34" s="30"/>
      <c r="B34" s="31" t="s">
        <v>38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17.523334375548387</v>
      </c>
      <c r="I34" s="32">
        <v>66.444773287096766</v>
      </c>
      <c r="J34" s="32">
        <v>0.48509306451612905</v>
      </c>
      <c r="K34" s="32">
        <v>0</v>
      </c>
      <c r="L34" s="32">
        <v>21.455559265000002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4.2603467476774197</v>
      </c>
      <c r="S34" s="32">
        <v>0.4365837580645161</v>
      </c>
      <c r="T34" s="32">
        <v>0</v>
      </c>
      <c r="U34" s="32">
        <v>0</v>
      </c>
      <c r="V34" s="32">
        <v>4.5172100774838713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3.8802232258064513E-2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53.302828461653633</v>
      </c>
      <c r="AW34" s="32">
        <v>38.050394961806447</v>
      </c>
      <c r="AX34" s="32">
        <v>0</v>
      </c>
      <c r="AY34" s="32">
        <v>0</v>
      </c>
      <c r="AZ34" s="32">
        <v>34.073542828000001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19.181001258322581</v>
      </c>
      <c r="BG34" s="32">
        <v>7.0967148677096779</v>
      </c>
      <c r="BH34" s="32">
        <v>0.78824305509677417</v>
      </c>
      <c r="BI34" s="32">
        <v>0</v>
      </c>
      <c r="BJ34" s="32">
        <v>3.3131049743225804</v>
      </c>
      <c r="BK34" s="33">
        <f t="shared" si="2"/>
        <v>270.96753321455685</v>
      </c>
    </row>
    <row r="35" spans="1:63">
      <c r="A35" s="30"/>
      <c r="B35" s="31" t="s">
        <v>39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8.3423902212903212</v>
      </c>
      <c r="I35" s="32">
        <v>104.38373227119355</v>
      </c>
      <c r="J35" s="32">
        <v>0</v>
      </c>
      <c r="K35" s="32">
        <v>0</v>
      </c>
      <c r="L35" s="32">
        <v>5.393145562225806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2.5126228275806453</v>
      </c>
      <c r="S35" s="32">
        <v>0</v>
      </c>
      <c r="T35" s="32">
        <v>1.0035396774193548</v>
      </c>
      <c r="U35" s="32">
        <v>0</v>
      </c>
      <c r="V35" s="32">
        <v>0.38836985516129036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0.20068477419354838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12.478532543201913</v>
      </c>
      <c r="AW35" s="32">
        <v>6.0399019838709673</v>
      </c>
      <c r="AX35" s="32">
        <v>0</v>
      </c>
      <c r="AY35" s="32">
        <v>0</v>
      </c>
      <c r="AZ35" s="32">
        <v>12.205712906709678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2.7843935441290322</v>
      </c>
      <c r="BG35" s="32">
        <v>0</v>
      </c>
      <c r="BH35" s="32">
        <v>0</v>
      </c>
      <c r="BI35" s="32">
        <v>0</v>
      </c>
      <c r="BJ35" s="32">
        <v>0.18627217470967741</v>
      </c>
      <c r="BK35" s="33">
        <f t="shared" si="2"/>
        <v>155.91929834168579</v>
      </c>
    </row>
    <row r="36" spans="1:63">
      <c r="A36" s="30"/>
      <c r="B36" s="31" t="s">
        <v>40</v>
      </c>
      <c r="C36" s="32">
        <v>0</v>
      </c>
      <c r="D36" s="32">
        <v>0.58623563225806452</v>
      </c>
      <c r="E36" s="32">
        <v>0</v>
      </c>
      <c r="F36" s="32">
        <v>0</v>
      </c>
      <c r="G36" s="32">
        <v>0</v>
      </c>
      <c r="H36" s="32">
        <v>7.8179255091935467</v>
      </c>
      <c r="I36" s="32">
        <v>22.310868483870969</v>
      </c>
      <c r="J36" s="32">
        <v>0.24224612903225809</v>
      </c>
      <c r="K36" s="32">
        <v>0</v>
      </c>
      <c r="L36" s="32">
        <v>1.6681467446774192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1.7759802326774197</v>
      </c>
      <c r="S36" s="32">
        <v>9.6898451612903221E-3</v>
      </c>
      <c r="T36" s="32">
        <v>0</v>
      </c>
      <c r="U36" s="32">
        <v>0</v>
      </c>
      <c r="V36" s="32">
        <v>1.8132765800322583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4.8446387096774193E-2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2.4223193548387097E-3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22.921060363344587</v>
      </c>
      <c r="AW36" s="32">
        <v>8.3108660948709669</v>
      </c>
      <c r="AX36" s="32">
        <v>0</v>
      </c>
      <c r="AY36" s="32">
        <v>0</v>
      </c>
      <c r="AZ36" s="32">
        <v>9.3292939267096777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13.796673202548385</v>
      </c>
      <c r="BG36" s="32">
        <v>0.43693796522580652</v>
      </c>
      <c r="BH36" s="32">
        <v>2.4223193548387097E-2</v>
      </c>
      <c r="BI36" s="32">
        <v>0</v>
      </c>
      <c r="BJ36" s="32">
        <v>1.5674238178387092</v>
      </c>
      <c r="BK36" s="33">
        <f t="shared" si="2"/>
        <v>92.661716427441362</v>
      </c>
    </row>
    <row r="37" spans="1:63">
      <c r="A37" s="30"/>
      <c r="B37" s="31" t="s">
        <v>41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0.41775038467741937</v>
      </c>
      <c r="I37" s="32">
        <v>74.170793367741936</v>
      </c>
      <c r="J37" s="32">
        <v>0</v>
      </c>
      <c r="K37" s="32">
        <v>0</v>
      </c>
      <c r="L37" s="32">
        <v>6.9948899999999994E-2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8.5493099999999992E-3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1.6995069958064517</v>
      </c>
      <c r="AW37" s="32">
        <v>3.1085574193548391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1.9428483870967742E-3</v>
      </c>
      <c r="BG37" s="32">
        <v>0</v>
      </c>
      <c r="BH37" s="32">
        <v>0</v>
      </c>
      <c r="BI37" s="32">
        <v>0</v>
      </c>
      <c r="BJ37" s="32">
        <v>0</v>
      </c>
      <c r="BK37" s="33">
        <f t="shared" si="2"/>
        <v>79.477049225967747</v>
      </c>
    </row>
    <row r="38" spans="1:63">
      <c r="A38" s="30"/>
      <c r="B38" s="31" t="s">
        <v>42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0.82958647412903219</v>
      </c>
      <c r="I38" s="32">
        <v>20.874245806451611</v>
      </c>
      <c r="J38" s="32">
        <v>0</v>
      </c>
      <c r="K38" s="32">
        <v>0</v>
      </c>
      <c r="L38" s="32">
        <v>0.11673097983870967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7.2235877096774193E-3</v>
      </c>
      <c r="S38" s="32">
        <v>0</v>
      </c>
      <c r="T38" s="32">
        <v>0</v>
      </c>
      <c r="U38" s="32">
        <v>0</v>
      </c>
      <c r="V38" s="32">
        <v>0.10986445161290323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0.23122921970967741</v>
      </c>
      <c r="AW38" s="32">
        <v>0</v>
      </c>
      <c r="AX38" s="32">
        <v>0</v>
      </c>
      <c r="AY38" s="32">
        <v>0</v>
      </c>
      <c r="AZ38" s="32">
        <v>2.0901057128325264E-2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9.6124846774193529E-2</v>
      </c>
      <c r="BG38" s="32">
        <v>0</v>
      </c>
      <c r="BH38" s="32">
        <v>0</v>
      </c>
      <c r="BI38" s="32">
        <v>0</v>
      </c>
      <c r="BJ38" s="32">
        <v>0</v>
      </c>
      <c r="BK38" s="33">
        <f t="shared" si="2"/>
        <v>22.285906423354135</v>
      </c>
    </row>
    <row r="39" spans="1:63">
      <c r="A39" s="30"/>
      <c r="B39" s="31" t="s">
        <v>43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0.23187474235483871</v>
      </c>
      <c r="I39" s="32">
        <v>3.0155147258064518E-2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0.10186459209677419</v>
      </c>
      <c r="S39" s="32">
        <v>0</v>
      </c>
      <c r="T39" s="32">
        <v>0</v>
      </c>
      <c r="U39" s="32">
        <v>0</v>
      </c>
      <c r="V39" s="32">
        <v>2.4939064516129035E-5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0.11932084445161292</v>
      </c>
      <c r="AC39" s="32">
        <v>0</v>
      </c>
      <c r="AD39" s="32">
        <v>0</v>
      </c>
      <c r="AE39" s="32">
        <v>0</v>
      </c>
      <c r="AF39" s="32">
        <v>0.15992056258064519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1.2312624753870969</v>
      </c>
      <c r="AW39" s="32">
        <v>0.72686744567741923</v>
      </c>
      <c r="AX39" s="32">
        <v>0</v>
      </c>
      <c r="AY39" s="32">
        <v>0</v>
      </c>
      <c r="AZ39" s="32">
        <v>2.2382543529756433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1.227257180516129</v>
      </c>
      <c r="BG39" s="32">
        <v>0.3814218353548387</v>
      </c>
      <c r="BH39" s="32">
        <v>0</v>
      </c>
      <c r="BI39" s="32">
        <v>0</v>
      </c>
      <c r="BJ39" s="32">
        <v>0.35261263338709675</v>
      </c>
      <c r="BK39" s="33">
        <f t="shared" si="2"/>
        <v>6.8008367511046757</v>
      </c>
    </row>
    <row r="40" spans="1:63">
      <c r="A40" s="30"/>
      <c r="B40" s="31" t="s">
        <v>44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0.44134148170967735</v>
      </c>
      <c r="I40" s="32">
        <v>0</v>
      </c>
      <c r="J40" s="32">
        <v>0</v>
      </c>
      <c r="K40" s="32">
        <v>0</v>
      </c>
      <c r="L40" s="32">
        <v>0.12369629861290322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0.23005405051612901</v>
      </c>
      <c r="S40" s="32">
        <v>0</v>
      </c>
      <c r="T40" s="32">
        <v>0</v>
      </c>
      <c r="U40" s="32">
        <v>0</v>
      </c>
      <c r="V40" s="32">
        <v>7.9305086870967739E-2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0.11534104003225809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0.96982214867741934</v>
      </c>
      <c r="AW40" s="32">
        <v>0.7462640583225808</v>
      </c>
      <c r="AX40" s="32">
        <v>0</v>
      </c>
      <c r="AY40" s="32">
        <v>0</v>
      </c>
      <c r="AZ40" s="32">
        <v>0.99958580044397283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0.84076495629032255</v>
      </c>
      <c r="BG40" s="32">
        <v>7.384026109677419E-2</v>
      </c>
      <c r="BH40" s="32">
        <v>0</v>
      </c>
      <c r="BI40" s="32">
        <v>0</v>
      </c>
      <c r="BJ40" s="32">
        <v>0.25400650238709677</v>
      </c>
      <c r="BK40" s="33">
        <f t="shared" si="2"/>
        <v>4.8740216849601019</v>
      </c>
    </row>
    <row r="41" spans="1:63">
      <c r="A41" s="30"/>
      <c r="B41" s="31" t="s">
        <v>45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0.24678635109677419</v>
      </c>
      <c r="I41" s="32">
        <v>0.39643873974193544</v>
      </c>
      <c r="J41" s="32">
        <v>0</v>
      </c>
      <c r="K41" s="32">
        <v>0</v>
      </c>
      <c r="L41" s="32">
        <v>1.0777260061935485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0.25828302225806454</v>
      </c>
      <c r="S41" s="32">
        <v>0.14541731735483876</v>
      </c>
      <c r="T41" s="32">
        <v>0</v>
      </c>
      <c r="U41" s="32">
        <v>0</v>
      </c>
      <c r="V41" s="32">
        <v>6.1044267880967737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1.4388263032258064E-2</v>
      </c>
      <c r="AC41" s="32">
        <v>0</v>
      </c>
      <c r="AD41" s="32">
        <v>0</v>
      </c>
      <c r="AE41" s="32">
        <v>0</v>
      </c>
      <c r="AF41" s="32">
        <v>8.1776682677419374E-2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5.3486210088064512</v>
      </c>
      <c r="AW41" s="32">
        <v>2.5999997648387092</v>
      </c>
      <c r="AX41" s="32">
        <v>0</v>
      </c>
      <c r="AY41" s="32">
        <v>0</v>
      </c>
      <c r="AZ41" s="32">
        <v>7.308874802474155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2.8876120793548394</v>
      </c>
      <c r="BG41" s="32">
        <v>0.49324676019354841</v>
      </c>
      <c r="BH41" s="32">
        <v>0</v>
      </c>
      <c r="BI41" s="32">
        <v>0</v>
      </c>
      <c r="BJ41" s="32">
        <v>4.0102675163870982</v>
      </c>
      <c r="BK41" s="33">
        <f t="shared" si="2"/>
        <v>30.973865102506416</v>
      </c>
    </row>
    <row r="42" spans="1:63">
      <c r="A42" s="30"/>
      <c r="B42" s="31" t="s">
        <v>46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0.18144433022580644</v>
      </c>
      <c r="I42" s="32">
        <v>4.4853359176129022</v>
      </c>
      <c r="J42" s="32">
        <v>0</v>
      </c>
      <c r="K42" s="32">
        <v>0</v>
      </c>
      <c r="L42" s="32">
        <v>3.7796636870967737E-2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9.8414488483870965E-2</v>
      </c>
      <c r="S42" s="32">
        <v>0</v>
      </c>
      <c r="T42" s="32">
        <v>0</v>
      </c>
      <c r="U42" s="32">
        <v>0</v>
      </c>
      <c r="V42" s="32">
        <v>0.31177676909677426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9.4186234516129043E-3</v>
      </c>
      <c r="AC42" s="32">
        <v>0</v>
      </c>
      <c r="AD42" s="32">
        <v>0</v>
      </c>
      <c r="AE42" s="32">
        <v>0</v>
      </c>
      <c r="AF42" s="32">
        <v>4.4904084878064525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1.9454344101612904</v>
      </c>
      <c r="AW42" s="32">
        <v>0.56511733806451636</v>
      </c>
      <c r="AX42" s="32">
        <v>0</v>
      </c>
      <c r="AY42" s="32">
        <v>0</v>
      </c>
      <c r="AZ42" s="32">
        <v>5.1698342728292728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0.92762018329032248</v>
      </c>
      <c r="BG42" s="32">
        <v>1.5992219387096773E-2</v>
      </c>
      <c r="BH42" s="32">
        <v>0</v>
      </c>
      <c r="BI42" s="32">
        <v>0</v>
      </c>
      <c r="BJ42" s="32">
        <v>0.3792160742903225</v>
      </c>
      <c r="BK42" s="33">
        <f t="shared" si="2"/>
        <v>18.617809751571208</v>
      </c>
    </row>
    <row r="43" spans="1:63">
      <c r="A43" s="30"/>
      <c r="B43" s="31" t="s">
        <v>47</v>
      </c>
      <c r="C43" s="32">
        <v>0</v>
      </c>
      <c r="D43" s="32">
        <v>20.257818010451604</v>
      </c>
      <c r="E43" s="32">
        <v>0</v>
      </c>
      <c r="F43" s="32">
        <v>0</v>
      </c>
      <c r="G43" s="32">
        <v>0</v>
      </c>
      <c r="H43" s="32">
        <v>0.22433761193548393</v>
      </c>
      <c r="I43" s="32">
        <v>141.19132329135485</v>
      </c>
      <c r="J43" s="32">
        <v>2.5317683666774204</v>
      </c>
      <c r="K43" s="32">
        <v>0</v>
      </c>
      <c r="L43" s="32">
        <v>0.36156311522580648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1.1121883232258063</v>
      </c>
      <c r="S43" s="32">
        <v>1.1643184431935483</v>
      </c>
      <c r="T43" s="32">
        <v>35.966100100096774</v>
      </c>
      <c r="U43" s="32">
        <v>0</v>
      </c>
      <c r="V43" s="32">
        <v>1.1404529746129031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1.4295697677419353E-2</v>
      </c>
      <c r="AC43" s="32">
        <v>0</v>
      </c>
      <c r="AD43" s="32">
        <v>0</v>
      </c>
      <c r="AE43" s="32">
        <v>0</v>
      </c>
      <c r="AF43" s="32">
        <v>0.38710650370967747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1.2475100472580645</v>
      </c>
      <c r="AW43" s="32">
        <v>30.720264966516133</v>
      </c>
      <c r="AX43" s="32">
        <v>2.0251818022580648</v>
      </c>
      <c r="AY43" s="32">
        <v>0</v>
      </c>
      <c r="AZ43" s="32">
        <v>9.8457613554434236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3.6777445347741944</v>
      </c>
      <c r="BG43" s="32">
        <v>17.322987502290324</v>
      </c>
      <c r="BH43" s="32">
        <v>5.0606798679677425</v>
      </c>
      <c r="BI43" s="32">
        <v>0</v>
      </c>
      <c r="BJ43" s="32">
        <v>6.2220079434193556</v>
      </c>
      <c r="BK43" s="33">
        <f t="shared" si="2"/>
        <v>280.47341045808861</v>
      </c>
    </row>
    <row r="44" spans="1:63">
      <c r="A44" s="30"/>
      <c r="B44" s="31" t="s">
        <v>48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1.1505174999999999E-2</v>
      </c>
      <c r="I44" s="32">
        <v>0</v>
      </c>
      <c r="J44" s="32">
        <v>0</v>
      </c>
      <c r="K44" s="32">
        <v>0</v>
      </c>
      <c r="L44" s="32">
        <v>0.14458752832258068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8.5529420322580634E-3</v>
      </c>
      <c r="S44" s="32">
        <v>0</v>
      </c>
      <c r="T44" s="32">
        <v>0.37592757506451602</v>
      </c>
      <c r="U44" s="32">
        <v>0</v>
      </c>
      <c r="V44" s="32">
        <v>0.16501196529032264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4.8149235548387098E-2</v>
      </c>
      <c r="AC44" s="32">
        <v>0</v>
      </c>
      <c r="AD44" s="32">
        <v>0</v>
      </c>
      <c r="AE44" s="32">
        <v>0</v>
      </c>
      <c r="AF44" s="32">
        <v>0.3866569697741935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3.0533943912903232</v>
      </c>
      <c r="AW44" s="32">
        <v>2.9678012230645154</v>
      </c>
      <c r="AX44" s="32">
        <v>0</v>
      </c>
      <c r="AY44" s="32">
        <v>0</v>
      </c>
      <c r="AZ44" s="32">
        <v>3.5812089805033644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0.84693760316129019</v>
      </c>
      <c r="BG44" s="32">
        <v>0</v>
      </c>
      <c r="BH44" s="32">
        <v>0</v>
      </c>
      <c r="BI44" s="32">
        <v>0</v>
      </c>
      <c r="BJ44" s="32">
        <v>0.20283369077419355</v>
      </c>
      <c r="BK44" s="33">
        <f t="shared" si="2"/>
        <v>11.792567279825944</v>
      </c>
    </row>
    <row r="45" spans="1:63">
      <c r="A45" s="30"/>
      <c r="B45" s="31" t="s">
        <v>49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6.3198661967741931E-2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3.7517740903225807E-2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6.8460695935483901E-2</v>
      </c>
      <c r="AC45" s="32">
        <v>0</v>
      </c>
      <c r="AD45" s="32">
        <v>0</v>
      </c>
      <c r="AE45" s="32">
        <v>0</v>
      </c>
      <c r="AF45" s="32">
        <v>0.79762185506451599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1.2480157397096769</v>
      </c>
      <c r="AW45" s="32">
        <v>1.1852596539032259</v>
      </c>
      <c r="AX45" s="32">
        <v>0</v>
      </c>
      <c r="AY45" s="32">
        <v>0</v>
      </c>
      <c r="AZ45" s="32">
        <v>1.5778181505980218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1.2112306583225807</v>
      </c>
      <c r="BG45" s="32">
        <v>0.13046162290322577</v>
      </c>
      <c r="BH45" s="32">
        <v>0</v>
      </c>
      <c r="BI45" s="32">
        <v>0</v>
      </c>
      <c r="BJ45" s="32">
        <v>0.63000261164516125</v>
      </c>
      <c r="BK45" s="33">
        <f t="shared" si="2"/>
        <v>6.9495873909528596</v>
      </c>
    </row>
    <row r="46" spans="1:63">
      <c r="A46" s="30"/>
      <c r="B46" s="31" t="s">
        <v>50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1.7179115322580644E-2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8.2134596774193561E-3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4.1532003225806455E-2</v>
      </c>
      <c r="AC46" s="32">
        <v>0</v>
      </c>
      <c r="AD46" s="32">
        <v>0</v>
      </c>
      <c r="AE46" s="32">
        <v>0</v>
      </c>
      <c r="AF46" s="32">
        <v>7.5284617709677426E-2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0.42266410438709678</v>
      </c>
      <c r="AW46" s="32">
        <v>0</v>
      </c>
      <c r="AX46" s="32">
        <v>0</v>
      </c>
      <c r="AY46" s="32">
        <v>0</v>
      </c>
      <c r="AZ46" s="32">
        <v>7.5372714450115355E-2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0.1823516887419355</v>
      </c>
      <c r="BG46" s="32">
        <v>8.3440653870967742E-3</v>
      </c>
      <c r="BH46" s="32">
        <v>0</v>
      </c>
      <c r="BI46" s="32">
        <v>0</v>
      </c>
      <c r="BJ46" s="32">
        <v>0</v>
      </c>
      <c r="BK46" s="33">
        <f t="shared" si="2"/>
        <v>0.83094176890172833</v>
      </c>
    </row>
    <row r="47" spans="1:63">
      <c r="A47" s="30"/>
      <c r="B47" s="31" t="s">
        <v>51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0.12306500367741938</v>
      </c>
      <c r="I47" s="32">
        <v>0</v>
      </c>
      <c r="J47" s="32">
        <v>0</v>
      </c>
      <c r="K47" s="32">
        <v>0</v>
      </c>
      <c r="L47" s="32">
        <v>1.9791288225806451E-2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1.8127558225806452E-2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1.0029601516129033E-2</v>
      </c>
      <c r="AC47" s="32">
        <v>0</v>
      </c>
      <c r="AD47" s="32">
        <v>0</v>
      </c>
      <c r="AE47" s="32">
        <v>0</v>
      </c>
      <c r="AF47" s="32">
        <v>0.50835849719354831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1.7838953225806451E-3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0.81857506941935487</v>
      </c>
      <c r="AW47" s="32">
        <v>0.48353291293548395</v>
      </c>
      <c r="AX47" s="32">
        <v>0</v>
      </c>
      <c r="AY47" s="32">
        <v>0</v>
      </c>
      <c r="AZ47" s="32">
        <v>0.59770204371342706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1.1400980821290325</v>
      </c>
      <c r="BG47" s="32">
        <v>6.9906247548387118E-2</v>
      </c>
      <c r="BH47" s="32">
        <v>0</v>
      </c>
      <c r="BI47" s="32">
        <v>0</v>
      </c>
      <c r="BJ47" s="32">
        <v>0.28449440348387095</v>
      </c>
      <c r="BK47" s="33">
        <f t="shared" si="2"/>
        <v>4.0754646033908468</v>
      </c>
    </row>
    <row r="48" spans="1:63">
      <c r="A48" s="30"/>
      <c r="B48" s="31" t="s">
        <v>52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3.4707365806451599E-3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8.9187009677419351E-3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0.20634895261290317</v>
      </c>
      <c r="AW48" s="32">
        <v>0</v>
      </c>
      <c r="AX48" s="32">
        <v>0</v>
      </c>
      <c r="AY48" s="32">
        <v>0</v>
      </c>
      <c r="AZ48" s="32">
        <v>0.16787047235170177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0.16979547883870968</v>
      </c>
      <c r="BG48" s="32">
        <v>0.29813508529032257</v>
      </c>
      <c r="BH48" s="32">
        <v>0</v>
      </c>
      <c r="BI48" s="32">
        <v>0</v>
      </c>
      <c r="BJ48" s="32">
        <v>4.2908533774193555E-2</v>
      </c>
      <c r="BK48" s="33">
        <f t="shared" si="2"/>
        <v>0.89744796041621788</v>
      </c>
    </row>
    <row r="49" spans="1:63">
      <c r="A49" s="30"/>
      <c r="B49" s="31" t="s">
        <v>53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0.17844922780645164</v>
      </c>
      <c r="I49" s="32">
        <v>0</v>
      </c>
      <c r="J49" s="32">
        <v>0</v>
      </c>
      <c r="K49" s="32">
        <v>0</v>
      </c>
      <c r="L49" s="32">
        <v>0.81287098825806448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9.1114481322580668E-2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3.5891394806451621E-2</v>
      </c>
      <c r="AC49" s="32">
        <v>0</v>
      </c>
      <c r="AD49" s="32">
        <v>0</v>
      </c>
      <c r="AE49" s="32">
        <v>0</v>
      </c>
      <c r="AF49" s="32">
        <v>0.21758633706451616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2.0005063096774189E-2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1.0689099682258063</v>
      </c>
      <c r="AW49" s="32">
        <v>4.6118241311612902</v>
      </c>
      <c r="AX49" s="32">
        <v>0</v>
      </c>
      <c r="AY49" s="32">
        <v>0</v>
      </c>
      <c r="AZ49" s="32">
        <v>2.3722824063240919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0.9625522258064515</v>
      </c>
      <c r="BG49" s="32">
        <v>0</v>
      </c>
      <c r="BH49" s="32">
        <v>0</v>
      </c>
      <c r="BI49" s="32">
        <v>0</v>
      </c>
      <c r="BJ49" s="32">
        <v>0.80359419145161315</v>
      </c>
      <c r="BK49" s="33">
        <f t="shared" si="2"/>
        <v>11.175080415324093</v>
      </c>
    </row>
    <row r="50" spans="1:63">
      <c r="A50" s="30"/>
      <c r="B50" s="31" t="s">
        <v>54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0.17170356064516129</v>
      </c>
      <c r="I50" s="32">
        <v>282.17189171199999</v>
      </c>
      <c r="J50" s="32">
        <v>50.693311767064522</v>
      </c>
      <c r="K50" s="32">
        <v>0</v>
      </c>
      <c r="L50" s="32">
        <v>0.84449056729032268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0.44451229429032263</v>
      </c>
      <c r="S50" s="32">
        <v>0</v>
      </c>
      <c r="T50" s="32">
        <v>2.0408791986129033</v>
      </c>
      <c r="U50" s="32">
        <v>0</v>
      </c>
      <c r="V50" s="32">
        <v>6.6670186064516107E-2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5.0599005709677417E-2</v>
      </c>
      <c r="AC50" s="32">
        <v>0</v>
      </c>
      <c r="AD50" s="32">
        <v>0</v>
      </c>
      <c r="AE50" s="32">
        <v>0</v>
      </c>
      <c r="AF50" s="32">
        <v>5.7617222032258053E-2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1.4417325742580647</v>
      </c>
      <c r="AW50" s="32">
        <v>87.150682247741912</v>
      </c>
      <c r="AX50" s="32">
        <v>0</v>
      </c>
      <c r="AY50" s="32">
        <v>0</v>
      </c>
      <c r="AZ50" s="32">
        <v>0.8110496316518413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0.98376537616129034</v>
      </c>
      <c r="BG50" s="32">
        <v>0</v>
      </c>
      <c r="BH50" s="32">
        <v>0</v>
      </c>
      <c r="BI50" s="32">
        <v>0</v>
      </c>
      <c r="BJ50" s="32">
        <v>0.72964499477419364</v>
      </c>
      <c r="BK50" s="33">
        <f t="shared" si="2"/>
        <v>427.65855033829706</v>
      </c>
    </row>
    <row r="51" spans="1:63">
      <c r="A51" s="30"/>
      <c r="B51" s="31" t="s">
        <v>55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13.144935528258067</v>
      </c>
      <c r="I51" s="32">
        <v>137.10052632854843</v>
      </c>
      <c r="J51" s="32">
        <v>4.0789441844193544</v>
      </c>
      <c r="K51" s="32">
        <v>0</v>
      </c>
      <c r="L51" s="32">
        <v>0.58987964906451629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2.1330103959677422</v>
      </c>
      <c r="S51" s="32">
        <v>1.7300700049999995</v>
      </c>
      <c r="T51" s="32">
        <v>80.936866588000015</v>
      </c>
      <c r="U51" s="32">
        <v>0</v>
      </c>
      <c r="V51" s="32">
        <v>3.1180020055483868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3.6846973709677419E-2</v>
      </c>
      <c r="AC51" s="32">
        <v>1.514259193548387E-2</v>
      </c>
      <c r="AD51" s="32">
        <v>0</v>
      </c>
      <c r="AE51" s="32">
        <v>0</v>
      </c>
      <c r="AF51" s="32">
        <v>0.20606966429032256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3.2124514643225814</v>
      </c>
      <c r="AW51" s="32">
        <v>27.548465578677412</v>
      </c>
      <c r="AX51" s="32">
        <v>0</v>
      </c>
      <c r="AY51" s="32">
        <v>0</v>
      </c>
      <c r="AZ51" s="32">
        <v>12.933845560972889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3.8982463520645156</v>
      </c>
      <c r="BG51" s="32">
        <v>28.123958301870971</v>
      </c>
      <c r="BH51" s="32">
        <v>4.0595453270000013</v>
      </c>
      <c r="BI51" s="32">
        <v>0</v>
      </c>
      <c r="BJ51" s="32">
        <v>0.59681698012903228</v>
      </c>
      <c r="BK51" s="33">
        <f t="shared" si="2"/>
        <v>323.46362347977936</v>
      </c>
    </row>
    <row r="52" spans="1:63">
      <c r="A52" s="30"/>
      <c r="B52" s="31" t="s">
        <v>56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0.20412295932258068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5.548019999999999E-3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1.0034341935483871E-2</v>
      </c>
      <c r="AC52" s="32">
        <v>0</v>
      </c>
      <c r="AD52" s="32">
        <v>0</v>
      </c>
      <c r="AE52" s="32">
        <v>0</v>
      </c>
      <c r="AF52" s="32">
        <v>0.25548896248387098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0.81638493329487738</v>
      </c>
      <c r="AW52" s="32">
        <v>0.2443189888387097</v>
      </c>
      <c r="AX52" s="32">
        <v>0</v>
      </c>
      <c r="AY52" s="32">
        <v>0</v>
      </c>
      <c r="AZ52" s="32">
        <v>2.9142015756129034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0.81706121458064507</v>
      </c>
      <c r="BG52" s="32">
        <v>1.6697786774193559E-2</v>
      </c>
      <c r="BH52" s="32">
        <v>0</v>
      </c>
      <c r="BI52" s="32">
        <v>0</v>
      </c>
      <c r="BJ52" s="32">
        <v>0.15023646309677424</v>
      </c>
      <c r="BK52" s="33">
        <f t="shared" si="2"/>
        <v>5.4340952459400391</v>
      </c>
    </row>
    <row r="53" spans="1:63">
      <c r="A53" s="30"/>
      <c r="B53" s="31" t="s">
        <v>57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1.1154325969032255</v>
      </c>
      <c r="I53" s="32">
        <v>0</v>
      </c>
      <c r="J53" s="32">
        <v>0</v>
      </c>
      <c r="K53" s="32">
        <v>0</v>
      </c>
      <c r="L53" s="32">
        <v>30.77401906593548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0.72567086483870968</v>
      </c>
      <c r="S53" s="32">
        <v>0.60576245161290332</v>
      </c>
      <c r="T53" s="32">
        <v>0</v>
      </c>
      <c r="U53" s="32">
        <v>0</v>
      </c>
      <c r="V53" s="32">
        <v>3.132096759612903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0.14878350683870967</v>
      </c>
      <c r="AC53" s="32">
        <v>0</v>
      </c>
      <c r="AD53" s="32">
        <v>0</v>
      </c>
      <c r="AE53" s="32">
        <v>0</v>
      </c>
      <c r="AF53" s="32">
        <v>0.59952646774193552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0.10235817741935484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19.852354970320683</v>
      </c>
      <c r="AW53" s="32">
        <v>15.970500309483869</v>
      </c>
      <c r="AX53" s="32">
        <v>0</v>
      </c>
      <c r="AY53" s="32">
        <v>0</v>
      </c>
      <c r="AZ53" s="32">
        <v>133.73461521232261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21.390969828580644</v>
      </c>
      <c r="BG53" s="32">
        <v>2.398091248451613</v>
      </c>
      <c r="BH53" s="32">
        <v>0.21934160709677422</v>
      </c>
      <c r="BI53" s="32">
        <v>0</v>
      </c>
      <c r="BJ53" s="32">
        <v>9.3265498069677424</v>
      </c>
      <c r="BK53" s="33">
        <f t="shared" si="2"/>
        <v>240.09607287412715</v>
      </c>
    </row>
    <row r="54" spans="1:63">
      <c r="A54" s="30"/>
      <c r="B54" s="31" t="s">
        <v>58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0.57148821741935496</v>
      </c>
      <c r="I54" s="32">
        <v>4.4997890322580631E-3</v>
      </c>
      <c r="J54" s="32">
        <v>0</v>
      </c>
      <c r="K54" s="32">
        <v>0</v>
      </c>
      <c r="L54" s="32">
        <v>9.2381199171935489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0.35653238161290335</v>
      </c>
      <c r="S54" s="32">
        <v>0</v>
      </c>
      <c r="T54" s="32">
        <v>0</v>
      </c>
      <c r="U54" s="32">
        <v>0</v>
      </c>
      <c r="V54" s="32">
        <v>9.0807347580645154E-2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8.4400653935483877E-2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18.347662574304877</v>
      </c>
      <c r="AW54" s="32">
        <v>6.4253691878709676</v>
      </c>
      <c r="AX54" s="32">
        <v>0</v>
      </c>
      <c r="AY54" s="32">
        <v>0</v>
      </c>
      <c r="AZ54" s="32">
        <v>74.498544031548391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16.062268099451611</v>
      </c>
      <c r="BG54" s="32">
        <v>5.7956696774193552E-2</v>
      </c>
      <c r="BH54" s="32">
        <v>0</v>
      </c>
      <c r="BI54" s="32">
        <v>0</v>
      </c>
      <c r="BJ54" s="32">
        <v>7.2229285091290318</v>
      </c>
      <c r="BK54" s="33">
        <f t="shared" si="2"/>
        <v>132.96057740585326</v>
      </c>
    </row>
    <row r="55" spans="1:63">
      <c r="A55" s="30"/>
      <c r="B55" s="31" t="s">
        <v>59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1.736183006451613E-2</v>
      </c>
      <c r="I55" s="32">
        <v>0</v>
      </c>
      <c r="J55" s="32">
        <v>0</v>
      </c>
      <c r="K55" s="32">
        <v>0</v>
      </c>
      <c r="L55" s="32">
        <v>3.1851354838709676E-2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8.781873548387097E-3</v>
      </c>
      <c r="S55" s="32">
        <v>0</v>
      </c>
      <c r="T55" s="32">
        <v>0</v>
      </c>
      <c r="U55" s="32">
        <v>0</v>
      </c>
      <c r="V55" s="32">
        <v>1.5925677419354838E-2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7.0209722849383316E-2</v>
      </c>
      <c r="AW55" s="32">
        <v>8.8299354838709668E-2</v>
      </c>
      <c r="AX55" s="32">
        <v>0</v>
      </c>
      <c r="AY55" s="32">
        <v>0</v>
      </c>
      <c r="AZ55" s="32">
        <v>0.1247668256451613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3.9179041967741933E-2</v>
      </c>
      <c r="BG55" s="32">
        <v>0</v>
      </c>
      <c r="BH55" s="32">
        <v>0</v>
      </c>
      <c r="BI55" s="32">
        <v>0</v>
      </c>
      <c r="BJ55" s="32">
        <v>2.1191845161290322E-2</v>
      </c>
      <c r="BK55" s="33">
        <f t="shared" si="2"/>
        <v>0.41756752633325422</v>
      </c>
    </row>
    <row r="56" spans="1:63">
      <c r="A56" s="30"/>
      <c r="B56" s="31" t="s">
        <v>60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1.7619161290322581E-3</v>
      </c>
      <c r="I56" s="32">
        <v>0</v>
      </c>
      <c r="J56" s="32">
        <v>0</v>
      </c>
      <c r="K56" s="32">
        <v>0</v>
      </c>
      <c r="L56" s="32">
        <v>3.8762154838709671E-2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1.0546923632869031E-2</v>
      </c>
      <c r="AW56" s="32">
        <v>0</v>
      </c>
      <c r="AX56" s="32">
        <v>0</v>
      </c>
      <c r="AY56" s="32">
        <v>0</v>
      </c>
      <c r="AZ56" s="32">
        <v>0.14578976774193547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4.3922241935483869E-4</v>
      </c>
      <c r="BG56" s="32">
        <v>0</v>
      </c>
      <c r="BH56" s="32">
        <v>0</v>
      </c>
      <c r="BI56" s="32">
        <v>0</v>
      </c>
      <c r="BJ56" s="32">
        <v>0.10541737919354839</v>
      </c>
      <c r="BK56" s="33">
        <f t="shared" si="2"/>
        <v>0.30271736395544968</v>
      </c>
    </row>
    <row r="57" spans="1:63">
      <c r="A57" s="30"/>
      <c r="B57" s="31" t="s">
        <v>61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8.6090145161290318E-3</v>
      </c>
      <c r="I57" s="32">
        <v>0</v>
      </c>
      <c r="J57" s="32">
        <v>0</v>
      </c>
      <c r="K57" s="32">
        <v>0</v>
      </c>
      <c r="L57" s="32">
        <v>1.6720367741935487E-3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4.4000967741935482E-4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6.5788243388884057E-3</v>
      </c>
      <c r="AW57" s="32">
        <v>0</v>
      </c>
      <c r="AX57" s="32">
        <v>0</v>
      </c>
      <c r="AY57" s="32">
        <v>0</v>
      </c>
      <c r="AZ57" s="32">
        <v>4.9128438709677417E-2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0</v>
      </c>
      <c r="BG57" s="32">
        <v>0</v>
      </c>
      <c r="BH57" s="32">
        <v>0</v>
      </c>
      <c r="BI57" s="32">
        <v>0</v>
      </c>
      <c r="BJ57" s="32">
        <v>1.7545870967741937E-2</v>
      </c>
      <c r="BK57" s="33">
        <f t="shared" si="2"/>
        <v>8.3974194984049691E-2</v>
      </c>
    </row>
    <row r="58" spans="1:63">
      <c r="A58" s="30"/>
      <c r="B58" s="31" t="s">
        <v>62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0.21608460341935487</v>
      </c>
      <c r="I58" s="32">
        <v>1.8434454322580642</v>
      </c>
      <c r="J58" s="32">
        <v>8.6682387096774199E-2</v>
      </c>
      <c r="K58" s="32">
        <v>0</v>
      </c>
      <c r="L58" s="32">
        <v>0.63711554516129043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0.12416623870967743</v>
      </c>
      <c r="S58" s="32">
        <v>0</v>
      </c>
      <c r="T58" s="32">
        <v>0</v>
      </c>
      <c r="U58" s="32">
        <v>0</v>
      </c>
      <c r="V58" s="32">
        <v>0.11796220209677419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1.7292887882386141</v>
      </c>
      <c r="AW58" s="32">
        <v>1.2215830014193547</v>
      </c>
      <c r="AX58" s="32">
        <v>0</v>
      </c>
      <c r="AY58" s="32">
        <v>0</v>
      </c>
      <c r="AZ58" s="32">
        <v>6.9639007533225818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1.1686355050645163</v>
      </c>
      <c r="BG58" s="32">
        <v>0</v>
      </c>
      <c r="BH58" s="32">
        <v>0</v>
      </c>
      <c r="BI58" s="32">
        <v>0</v>
      </c>
      <c r="BJ58" s="32">
        <v>1.1512836859677422</v>
      </c>
      <c r="BK58" s="33">
        <f t="shared" si="2"/>
        <v>15.260148142754746</v>
      </c>
    </row>
    <row r="59" spans="1:63">
      <c r="A59" s="30"/>
      <c r="B59" s="31" t="s">
        <v>63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7.3960838709677423E-4</v>
      </c>
      <c r="I59" s="32">
        <v>14.175827419354839</v>
      </c>
      <c r="J59" s="32">
        <v>0</v>
      </c>
      <c r="K59" s="32">
        <v>0</v>
      </c>
      <c r="L59" s="32">
        <v>8.1767816129032264E-4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2.2222301612903226E-3</v>
      </c>
      <c r="AW59" s="32">
        <v>8.1932258064516178E-2</v>
      </c>
      <c r="AX59" s="32">
        <v>0</v>
      </c>
      <c r="AY59" s="32">
        <v>0</v>
      </c>
      <c r="AZ59" s="32">
        <v>3.4821209677419352E-3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3.2772903225806451E-4</v>
      </c>
      <c r="BG59" s="32">
        <v>0</v>
      </c>
      <c r="BH59" s="32">
        <v>0</v>
      </c>
      <c r="BI59" s="32">
        <v>0</v>
      </c>
      <c r="BJ59" s="32">
        <v>0</v>
      </c>
      <c r="BK59" s="33">
        <f t="shared" si="2"/>
        <v>14.265349044129032</v>
      </c>
    </row>
    <row r="60" spans="1:63">
      <c r="A60" s="30"/>
      <c r="B60" s="31" t="s">
        <v>64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1.5592932258064517E-3</v>
      </c>
      <c r="I60" s="32">
        <v>56.626964516129036</v>
      </c>
      <c r="J60" s="32">
        <v>0</v>
      </c>
      <c r="K60" s="32">
        <v>0</v>
      </c>
      <c r="L60" s="32">
        <v>9.9302358064516129E-3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4.1034032258064517E-4</v>
      </c>
      <c r="S60" s="32">
        <v>0</v>
      </c>
      <c r="T60" s="32">
        <v>0</v>
      </c>
      <c r="U60" s="32">
        <v>0</v>
      </c>
      <c r="V60" s="32">
        <v>8.2068064516129026E-5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1.2273314516129032E-3</v>
      </c>
      <c r="AW60" s="32">
        <v>0.81822096774193553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1.6364419354838711E-3</v>
      </c>
      <c r="BG60" s="32">
        <v>0</v>
      </c>
      <c r="BH60" s="32">
        <v>0</v>
      </c>
      <c r="BI60" s="32">
        <v>0</v>
      </c>
      <c r="BJ60" s="32">
        <v>0</v>
      </c>
      <c r="BK60" s="33">
        <f t="shared" si="2"/>
        <v>57.460031194677413</v>
      </c>
    </row>
    <row r="61" spans="1:63">
      <c r="A61" s="30"/>
      <c r="B61" s="31" t="s">
        <v>65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6.9875100000000006E-3</v>
      </c>
      <c r="I61" s="32">
        <v>72.579942580645167</v>
      </c>
      <c r="J61" s="32">
        <v>0</v>
      </c>
      <c r="K61" s="32">
        <v>0</v>
      </c>
      <c r="L61" s="32">
        <v>6.7621064516129017E-4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1.3524212903225805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6.6903151290322585E-3</v>
      </c>
      <c r="AW61" s="32">
        <v>22.023524193636437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4.4901021290322581E-3</v>
      </c>
      <c r="BG61" s="32">
        <v>0</v>
      </c>
      <c r="BH61" s="32">
        <v>0</v>
      </c>
      <c r="BI61" s="32">
        <v>0</v>
      </c>
      <c r="BJ61" s="32">
        <v>3.1462177419354836E-2</v>
      </c>
      <c r="BK61" s="33">
        <f t="shared" si="2"/>
        <v>96.006194379926768</v>
      </c>
    </row>
    <row r="62" spans="1:63">
      <c r="A62" s="30"/>
      <c r="B62" s="31" t="s">
        <v>66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1.407547381096774</v>
      </c>
      <c r="I62" s="32">
        <v>14.866337875258065</v>
      </c>
      <c r="J62" s="32">
        <v>0.32328798387096774</v>
      </c>
      <c r="K62" s="32">
        <v>0</v>
      </c>
      <c r="L62" s="32">
        <v>6.5786530659677407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0.6577321198709678</v>
      </c>
      <c r="S62" s="32">
        <v>1.0345215483870969</v>
      </c>
      <c r="T62" s="32">
        <v>12.931519354838709</v>
      </c>
      <c r="U62" s="32">
        <v>0</v>
      </c>
      <c r="V62" s="32">
        <v>1.5504007474838712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6.3853516129032256E-2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5.5466906227419361</v>
      </c>
      <c r="AW62" s="32">
        <v>48.316844023161295</v>
      </c>
      <c r="AX62" s="32">
        <v>1.2770703225806452</v>
      </c>
      <c r="AY62" s="32">
        <v>0</v>
      </c>
      <c r="AZ62" s="32">
        <v>60.018422872331364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6.5433175725806443</v>
      </c>
      <c r="BG62" s="32">
        <v>2.9053349838709677</v>
      </c>
      <c r="BH62" s="32">
        <v>0</v>
      </c>
      <c r="BI62" s="32">
        <v>0</v>
      </c>
      <c r="BJ62" s="32">
        <v>10.146536736709677</v>
      </c>
      <c r="BK62" s="33">
        <f t="shared" si="2"/>
        <v>174.16807072687976</v>
      </c>
    </row>
    <row r="63" spans="1:63">
      <c r="A63" s="30"/>
      <c r="B63" s="31" t="s">
        <v>67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0.59086310638709671</v>
      </c>
      <c r="I63" s="32">
        <v>0</v>
      </c>
      <c r="J63" s="32">
        <v>0</v>
      </c>
      <c r="K63" s="32">
        <v>0</v>
      </c>
      <c r="L63" s="32">
        <v>2.9816761967741936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0.16853166538709677</v>
      </c>
      <c r="S63" s="32">
        <v>0</v>
      </c>
      <c r="T63" s="32">
        <v>0</v>
      </c>
      <c r="U63" s="32">
        <v>0</v>
      </c>
      <c r="V63" s="32">
        <v>0.60657275419354839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4.4343103225806452E-2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4.4214276182580639</v>
      </c>
      <c r="AW63" s="32">
        <v>9.2292687238387092</v>
      </c>
      <c r="AX63" s="32">
        <v>0</v>
      </c>
      <c r="AY63" s="32">
        <v>0</v>
      </c>
      <c r="AZ63" s="32">
        <v>26.164878084175616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2.7551536612258065</v>
      </c>
      <c r="BG63" s="32">
        <v>2.9773226451612902</v>
      </c>
      <c r="BH63" s="32">
        <v>0</v>
      </c>
      <c r="BI63" s="32">
        <v>0</v>
      </c>
      <c r="BJ63" s="32">
        <v>1.3850538711290323</v>
      </c>
      <c r="BK63" s="33">
        <f t="shared" si="2"/>
        <v>51.325091429756249</v>
      </c>
    </row>
    <row r="64" spans="1:63">
      <c r="A64" s="30"/>
      <c r="B64" s="31" t="s">
        <v>68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5.6808522580645178E-3</v>
      </c>
      <c r="I64" s="32">
        <v>291.93268548387096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</v>
      </c>
      <c r="T64" s="32">
        <v>0</v>
      </c>
      <c r="U64" s="32">
        <v>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3.4577002741935481E-2</v>
      </c>
      <c r="AW64" s="32">
        <v>88.110309677419352</v>
      </c>
      <c r="AX64" s="32">
        <v>0</v>
      </c>
      <c r="AY64" s="32">
        <v>0</v>
      </c>
      <c r="AZ64" s="32">
        <v>0.18880780658451282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9.9414448387096801E-4</v>
      </c>
      <c r="BG64" s="32">
        <v>0</v>
      </c>
      <c r="BH64" s="32">
        <v>0</v>
      </c>
      <c r="BI64" s="32">
        <v>0</v>
      </c>
      <c r="BJ64" s="32">
        <v>0</v>
      </c>
      <c r="BK64" s="33">
        <f t="shared" si="2"/>
        <v>380.27305496735869</v>
      </c>
    </row>
    <row r="65" spans="1:63">
      <c r="A65" s="30"/>
      <c r="B65" s="31" t="s">
        <v>69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0.84989685290322581</v>
      </c>
      <c r="I65" s="32">
        <v>3.3186078399999999</v>
      </c>
      <c r="J65" s="32">
        <v>0.38618400000000003</v>
      </c>
      <c r="K65" s="32">
        <v>0</v>
      </c>
      <c r="L65" s="32">
        <v>3.4788741999999999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0.37351038448387103</v>
      </c>
      <c r="S65" s="32">
        <v>6.4364000000000005E-2</v>
      </c>
      <c r="T65" s="32">
        <v>0</v>
      </c>
      <c r="U65" s="32">
        <v>0</v>
      </c>
      <c r="V65" s="32">
        <v>0.6566258992258065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0.15255766451612904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1.6419405638064521</v>
      </c>
      <c r="AW65" s="32">
        <v>12.204613161290322</v>
      </c>
      <c r="AX65" s="32">
        <v>0</v>
      </c>
      <c r="AY65" s="32">
        <v>0</v>
      </c>
      <c r="AZ65" s="32">
        <v>30.967244683423665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1.6047175065483872</v>
      </c>
      <c r="BG65" s="32">
        <v>0.19069708064516128</v>
      </c>
      <c r="BH65" s="32">
        <v>0</v>
      </c>
      <c r="BI65" s="32">
        <v>0</v>
      </c>
      <c r="BJ65" s="32">
        <v>2.2981223016774193</v>
      </c>
      <c r="BK65" s="33">
        <f t="shared" si="2"/>
        <v>58.187956138520441</v>
      </c>
    </row>
    <row r="66" spans="1:63">
      <c r="A66" s="30"/>
      <c r="B66" s="31" t="s">
        <v>70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0.45564158880645156</v>
      </c>
      <c r="I66" s="32">
        <v>0.69634045161290326</v>
      </c>
      <c r="J66" s="32">
        <v>0</v>
      </c>
      <c r="K66" s="32">
        <v>0</v>
      </c>
      <c r="L66" s="32">
        <v>2.7789834871935484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0.32405233748387091</v>
      </c>
      <c r="S66" s="32">
        <v>0</v>
      </c>
      <c r="T66" s="32">
        <v>0</v>
      </c>
      <c r="U66" s="32">
        <v>0</v>
      </c>
      <c r="V66" s="32">
        <v>0.33581542306451606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2.5282983096774192</v>
      </c>
      <c r="AW66" s="32">
        <v>4.4209263657096773</v>
      </c>
      <c r="AX66" s="32">
        <v>0</v>
      </c>
      <c r="AY66" s="32">
        <v>0</v>
      </c>
      <c r="AZ66" s="32">
        <v>34.068206837836307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2.9559671281612903</v>
      </c>
      <c r="BG66" s="32">
        <v>0.31259201612903226</v>
      </c>
      <c r="BH66" s="32">
        <v>0.12503680645161289</v>
      </c>
      <c r="BI66" s="32">
        <v>0</v>
      </c>
      <c r="BJ66" s="32">
        <v>1.4190414659999997</v>
      </c>
      <c r="BK66" s="33">
        <f t="shared" si="2"/>
        <v>50.420902218126628</v>
      </c>
    </row>
    <row r="67" spans="1:63">
      <c r="A67" s="30"/>
      <c r="B67" s="31" t="s">
        <v>71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2.6343328064516138E-2</v>
      </c>
      <c r="I67" s="32">
        <v>230.81773161290323</v>
      </c>
      <c r="J67" s="32">
        <v>0</v>
      </c>
      <c r="K67" s="32">
        <v>0</v>
      </c>
      <c r="L67" s="32">
        <v>25.089511093064516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6.2722209677419346E-4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0</v>
      </c>
      <c r="AW67" s="32">
        <v>81.491129032258073</v>
      </c>
      <c r="AX67" s="32">
        <v>0</v>
      </c>
      <c r="AY67" s="32">
        <v>0</v>
      </c>
      <c r="AZ67" s="32">
        <v>0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6.3939193548387091E-2</v>
      </c>
      <c r="BG67" s="32">
        <v>0</v>
      </c>
      <c r="BH67" s="32">
        <v>0</v>
      </c>
      <c r="BI67" s="32">
        <v>0</v>
      </c>
      <c r="BJ67" s="32">
        <v>0</v>
      </c>
      <c r="BK67" s="33">
        <f t="shared" si="2"/>
        <v>337.48928148193551</v>
      </c>
    </row>
    <row r="68" spans="1:63">
      <c r="A68" s="30"/>
      <c r="B68" s="31" t="s">
        <v>72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2.0420888084516124</v>
      </c>
      <c r="I68" s="32">
        <v>27.857584064516125</v>
      </c>
      <c r="J68" s="32">
        <v>0.62742306451612906</v>
      </c>
      <c r="K68" s="32">
        <v>0</v>
      </c>
      <c r="L68" s="32">
        <v>5.0440778451290322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0.30013372690322576</v>
      </c>
      <c r="S68" s="32">
        <v>1.468169970967742</v>
      </c>
      <c r="T68" s="32">
        <v>6.399715258064516</v>
      </c>
      <c r="U68" s="32">
        <v>0</v>
      </c>
      <c r="V68" s="32">
        <v>1.7826470859677417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4.2520372580645152E-3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9.6834020967741935E-3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3.6392436024193549</v>
      </c>
      <c r="AW68" s="32">
        <v>25.362444634483868</v>
      </c>
      <c r="AX68" s="32">
        <v>0</v>
      </c>
      <c r="AY68" s="32">
        <v>0</v>
      </c>
      <c r="AZ68" s="32">
        <v>25.52194500392703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3.3228240636774182</v>
      </c>
      <c r="BG68" s="32">
        <v>1.8588532258064514</v>
      </c>
      <c r="BH68" s="32">
        <v>0</v>
      </c>
      <c r="BI68" s="32">
        <v>0</v>
      </c>
      <c r="BJ68" s="32">
        <v>6.0619331687741926</v>
      </c>
      <c r="BK68" s="33">
        <f t="shared" si="2"/>
        <v>111.30301896295929</v>
      </c>
    </row>
    <row r="69" spans="1:63">
      <c r="A69" s="30"/>
      <c r="B69" s="31" t="s">
        <v>73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0.68883558583870963</v>
      </c>
      <c r="I69" s="32">
        <v>9.9973677419354843</v>
      </c>
      <c r="J69" s="32">
        <v>0</v>
      </c>
      <c r="K69" s="32">
        <v>0</v>
      </c>
      <c r="L69" s="32">
        <v>2.2506191265483872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0.20369059651612903</v>
      </c>
      <c r="S69" s="32">
        <v>0</v>
      </c>
      <c r="T69" s="32">
        <v>0</v>
      </c>
      <c r="U69" s="32">
        <v>0</v>
      </c>
      <c r="V69" s="32">
        <v>0.68039051890322588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6.1710387096774219E-4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1.7246007929677418</v>
      </c>
      <c r="AW69" s="32">
        <v>0.59241971612903221</v>
      </c>
      <c r="AX69" s="32">
        <v>0</v>
      </c>
      <c r="AY69" s="32">
        <v>0</v>
      </c>
      <c r="AZ69" s="32">
        <v>6.1649989776143324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1.155737228032258</v>
      </c>
      <c r="BG69" s="32">
        <v>0.12342077419354838</v>
      </c>
      <c r="BH69" s="32">
        <v>0</v>
      </c>
      <c r="BI69" s="32">
        <v>0</v>
      </c>
      <c r="BJ69" s="32">
        <v>2.8963649574516128</v>
      </c>
      <c r="BK69" s="33">
        <f t="shared" si="2"/>
        <v>26.479063120001427</v>
      </c>
    </row>
    <row r="70" spans="1:63">
      <c r="A70" s="30"/>
      <c r="B70" s="31" t="s">
        <v>74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0.22301712364516127</v>
      </c>
      <c r="I70" s="32">
        <v>6.2249435483870972</v>
      </c>
      <c r="J70" s="32">
        <v>0.37349661290322578</v>
      </c>
      <c r="K70" s="32">
        <v>0</v>
      </c>
      <c r="L70" s="32">
        <v>1.5202561253870968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0.1796648809032258</v>
      </c>
      <c r="S70" s="32">
        <v>6.2249435483870972</v>
      </c>
      <c r="T70" s="32">
        <v>0</v>
      </c>
      <c r="U70" s="32">
        <v>0</v>
      </c>
      <c r="V70" s="32">
        <v>0.98976602419354831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1.4431633598387092</v>
      </c>
      <c r="AW70" s="32">
        <v>0</v>
      </c>
      <c r="AX70" s="32">
        <v>0</v>
      </c>
      <c r="AY70" s="32">
        <v>0</v>
      </c>
      <c r="AZ70" s="32">
        <v>6.381188528587292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1.0223452716451613</v>
      </c>
      <c r="BG70" s="32">
        <v>1.2294970967741937E-3</v>
      </c>
      <c r="BH70" s="32">
        <v>0</v>
      </c>
      <c r="BI70" s="32">
        <v>0</v>
      </c>
      <c r="BJ70" s="32">
        <v>0.91218656677419341</v>
      </c>
      <c r="BK70" s="33">
        <f t="shared" si="2"/>
        <v>25.496201087748577</v>
      </c>
    </row>
    <row r="71" spans="1:63">
      <c r="A71" s="30"/>
      <c r="B71" s="31" t="s">
        <v>75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1.1052029281612905</v>
      </c>
      <c r="I71" s="32">
        <v>0</v>
      </c>
      <c r="J71" s="32">
        <v>0</v>
      </c>
      <c r="K71" s="32">
        <v>0</v>
      </c>
      <c r="L71" s="32">
        <v>1.880038931483871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0.36516487209677417</v>
      </c>
      <c r="S71" s="32">
        <v>0</v>
      </c>
      <c r="T71" s="32">
        <v>0.12428483870967744</v>
      </c>
      <c r="U71" s="32">
        <v>0</v>
      </c>
      <c r="V71" s="32">
        <v>1.0315641612903226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1.5243527719677421</v>
      </c>
      <c r="AW71" s="32">
        <v>2.7616108064516132</v>
      </c>
      <c r="AX71" s="32">
        <v>1.8410738709677421</v>
      </c>
      <c r="AY71" s="32">
        <v>0</v>
      </c>
      <c r="AZ71" s="32">
        <v>11.41184306367694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1.2849574308064518</v>
      </c>
      <c r="BG71" s="32">
        <v>0</v>
      </c>
      <c r="BH71" s="32">
        <v>0</v>
      </c>
      <c r="BI71" s="32">
        <v>0</v>
      </c>
      <c r="BJ71" s="32">
        <v>2.522161217548387</v>
      </c>
      <c r="BK71" s="33">
        <f t="shared" si="2"/>
        <v>25.852254893160811</v>
      </c>
    </row>
    <row r="72" spans="1:63">
      <c r="A72" s="30"/>
      <c r="B72" s="31" t="s">
        <v>76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6.7928956451612918E-3</v>
      </c>
      <c r="I72" s="32">
        <v>287.77176096774195</v>
      </c>
      <c r="J72" s="32">
        <v>0</v>
      </c>
      <c r="K72" s="32">
        <v>0</v>
      </c>
      <c r="L72" s="32">
        <v>6.2371132741935488E-2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6.1753596774193553E-4</v>
      </c>
      <c r="S72" s="32">
        <v>9.263039516129032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9.8670864516129039E-3</v>
      </c>
      <c r="AW72" s="32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</v>
      </c>
      <c r="BG72" s="32">
        <v>0</v>
      </c>
      <c r="BH72" s="32">
        <v>0</v>
      </c>
      <c r="BI72" s="32">
        <v>0</v>
      </c>
      <c r="BJ72" s="32">
        <v>0</v>
      </c>
      <c r="BK72" s="33">
        <f t="shared" si="2"/>
        <v>297.11444913467744</v>
      </c>
    </row>
    <row r="73" spans="1:63">
      <c r="A73" s="30"/>
      <c r="B73" s="31" t="s">
        <v>77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0.49275578587096774</v>
      </c>
      <c r="I73" s="32">
        <v>12.996706935483871</v>
      </c>
      <c r="J73" s="32">
        <v>0.30944540322580644</v>
      </c>
      <c r="K73" s="32">
        <v>0</v>
      </c>
      <c r="L73" s="32">
        <v>1.4223479149354836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0.48409740799999984</v>
      </c>
      <c r="S73" s="32">
        <v>0</v>
      </c>
      <c r="T73" s="32">
        <v>0</v>
      </c>
      <c r="U73" s="32">
        <v>0</v>
      </c>
      <c r="V73" s="32">
        <v>0.98797141751612949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1.8375025239169991</v>
      </c>
      <c r="AW73" s="32">
        <v>3.3699724193548386</v>
      </c>
      <c r="AX73" s="32">
        <v>0</v>
      </c>
      <c r="AY73" s="32">
        <v>0</v>
      </c>
      <c r="AZ73" s="32">
        <v>23.593711151225804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2.0795601829677421</v>
      </c>
      <c r="BG73" s="32">
        <v>0.26378366841935486</v>
      </c>
      <c r="BH73" s="32">
        <v>0</v>
      </c>
      <c r="BI73" s="32">
        <v>0</v>
      </c>
      <c r="BJ73" s="32">
        <v>2.5268429205483871</v>
      </c>
      <c r="BK73" s="33">
        <f t="shared" si="2"/>
        <v>50.364697731465391</v>
      </c>
    </row>
    <row r="74" spans="1:63">
      <c r="A74" s="30"/>
      <c r="B74" s="31" t="s">
        <v>78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0.48306101216129027</v>
      </c>
      <c r="I74" s="32">
        <v>6.177522580645161</v>
      </c>
      <c r="J74" s="32">
        <v>0</v>
      </c>
      <c r="K74" s="32">
        <v>0</v>
      </c>
      <c r="L74" s="32">
        <v>1.4764278967741937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0.27947784770967737</v>
      </c>
      <c r="S74" s="32">
        <v>0.61775225806451617</v>
      </c>
      <c r="T74" s="32">
        <v>0</v>
      </c>
      <c r="U74" s="32">
        <v>0</v>
      </c>
      <c r="V74" s="32">
        <v>0.42933781935483878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2.2280653340879759</v>
      </c>
      <c r="AW74" s="32">
        <v>2.140580241935484</v>
      </c>
      <c r="AX74" s="32">
        <v>0</v>
      </c>
      <c r="AY74" s="32">
        <v>0</v>
      </c>
      <c r="AZ74" s="32">
        <v>7.6976742520967738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2.1885691706451613</v>
      </c>
      <c r="BG74" s="32">
        <v>0.22017396774193548</v>
      </c>
      <c r="BH74" s="32">
        <v>0</v>
      </c>
      <c r="BI74" s="32">
        <v>0</v>
      </c>
      <c r="BJ74" s="32">
        <v>4.4272340183548389</v>
      </c>
      <c r="BK74" s="33">
        <f t="shared" si="2"/>
        <v>28.365876399571846</v>
      </c>
    </row>
    <row r="75" spans="1:63">
      <c r="A75" s="30"/>
      <c r="B75" s="31" t="s">
        <v>79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1.029558194419355</v>
      </c>
      <c r="I75" s="32">
        <v>0</v>
      </c>
      <c r="J75" s="32">
        <v>0.61873112903225802</v>
      </c>
      <c r="K75" s="32">
        <v>0</v>
      </c>
      <c r="L75" s="32">
        <v>1.1285719400322582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0.3493960257419354</v>
      </c>
      <c r="S75" s="32">
        <v>0</v>
      </c>
      <c r="T75" s="32">
        <v>0</v>
      </c>
      <c r="U75" s="32">
        <v>0</v>
      </c>
      <c r="V75" s="32">
        <v>2.7695965313548387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1.8081851252267196</v>
      </c>
      <c r="AW75" s="32">
        <v>1.7151278064516129</v>
      </c>
      <c r="AX75" s="32">
        <v>0</v>
      </c>
      <c r="AY75" s="32">
        <v>0</v>
      </c>
      <c r="AZ75" s="32">
        <v>13.791668975032255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1.539373312612903</v>
      </c>
      <c r="BG75" s="32">
        <v>0</v>
      </c>
      <c r="BH75" s="32">
        <v>0</v>
      </c>
      <c r="BI75" s="32">
        <v>0</v>
      </c>
      <c r="BJ75" s="32">
        <v>3.4386953401935481</v>
      </c>
      <c r="BK75" s="33">
        <f t="shared" si="2"/>
        <v>28.188904380097682</v>
      </c>
    </row>
    <row r="76" spans="1:63">
      <c r="A76" s="30"/>
      <c r="B76" s="31" t="s">
        <v>80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2.4505935483870975E-3</v>
      </c>
      <c r="I76" s="32">
        <v>226.67990322580647</v>
      </c>
      <c r="J76" s="32">
        <v>0</v>
      </c>
      <c r="K76" s="32">
        <v>0</v>
      </c>
      <c r="L76" s="32">
        <v>2.4512061967741934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3.787075E-3</v>
      </c>
      <c r="S76" s="32">
        <v>0</v>
      </c>
      <c r="T76" s="32">
        <v>0</v>
      </c>
      <c r="U76" s="32">
        <v>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4.1621065680659999E-2</v>
      </c>
      <c r="AW76" s="32">
        <v>2.4474509677419354</v>
      </c>
      <c r="AX76" s="32">
        <v>0</v>
      </c>
      <c r="AY76" s="32">
        <v>0</v>
      </c>
      <c r="AZ76" s="32">
        <v>0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9.1767174000000007E-2</v>
      </c>
      <c r="BG76" s="32">
        <v>0</v>
      </c>
      <c r="BH76" s="32">
        <v>0</v>
      </c>
      <c r="BI76" s="32">
        <v>0</v>
      </c>
      <c r="BJ76" s="32">
        <v>0</v>
      </c>
      <c r="BK76" s="33">
        <f t="shared" si="2"/>
        <v>231.71818629855164</v>
      </c>
    </row>
    <row r="77" spans="1:63">
      <c r="A77" s="30"/>
      <c r="B77" s="31" t="s">
        <v>81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1.3889602580322582</v>
      </c>
      <c r="I77" s="32">
        <v>0.35661365483870966</v>
      </c>
      <c r="J77" s="32">
        <v>0.61485112903225803</v>
      </c>
      <c r="K77" s="32">
        <v>0</v>
      </c>
      <c r="L77" s="32">
        <v>1.6111672633870968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0.2627459458064515</v>
      </c>
      <c r="S77" s="32">
        <v>0</v>
      </c>
      <c r="T77" s="32">
        <v>6.2714815161290325</v>
      </c>
      <c r="U77" s="32">
        <v>0</v>
      </c>
      <c r="V77" s="32">
        <v>1.8024844031935483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2.209561452456231</v>
      </c>
      <c r="AW77" s="32">
        <v>4.0904889290322579</v>
      </c>
      <c r="AX77" s="32">
        <v>0</v>
      </c>
      <c r="AY77" s="32">
        <v>0</v>
      </c>
      <c r="AZ77" s="32">
        <v>9.441260285225809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3.1299282067096779</v>
      </c>
      <c r="BG77" s="32">
        <v>0.97392593548387107</v>
      </c>
      <c r="BH77" s="32">
        <v>0</v>
      </c>
      <c r="BI77" s="32">
        <v>0</v>
      </c>
      <c r="BJ77" s="32">
        <v>3.934956520451613</v>
      </c>
      <c r="BK77" s="33">
        <f t="shared" si="2"/>
        <v>36.088425499778815</v>
      </c>
    </row>
    <row r="78" spans="1:63">
      <c r="A78" s="30"/>
      <c r="B78" s="31" t="s">
        <v>82</v>
      </c>
      <c r="C78" s="32">
        <v>0</v>
      </c>
      <c r="D78" s="32">
        <v>0</v>
      </c>
      <c r="E78" s="32">
        <v>0</v>
      </c>
      <c r="F78" s="32">
        <v>0</v>
      </c>
      <c r="G78" s="32">
        <v>0</v>
      </c>
      <c r="H78" s="32">
        <v>0.55039295635483876</v>
      </c>
      <c r="I78" s="32">
        <v>0.79901166129032264</v>
      </c>
      <c r="J78" s="32">
        <v>3.687746129032258</v>
      </c>
      <c r="K78" s="32">
        <v>0</v>
      </c>
      <c r="L78" s="32">
        <v>1.1643188733870968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0.42533300512903227</v>
      </c>
      <c r="S78" s="32">
        <v>0</v>
      </c>
      <c r="T78" s="32">
        <v>0.18438730645161289</v>
      </c>
      <c r="U78" s="32">
        <v>0</v>
      </c>
      <c r="V78" s="32">
        <v>0.49169948387096774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1.8391515233562505</v>
      </c>
      <c r="AW78" s="32">
        <v>1.8754998090967741</v>
      </c>
      <c r="AX78" s="32">
        <v>1.216987741935484</v>
      </c>
      <c r="AY78" s="32">
        <v>0</v>
      </c>
      <c r="AZ78" s="32">
        <v>12.247930251032258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2.2335532437096774</v>
      </c>
      <c r="BG78" s="32">
        <v>3.7726619999999995E-2</v>
      </c>
      <c r="BH78" s="32">
        <v>0.12169877419354838</v>
      </c>
      <c r="BI78" s="32">
        <v>0</v>
      </c>
      <c r="BJ78" s="32">
        <v>0.65106410206451615</v>
      </c>
      <c r="BK78" s="33">
        <f t="shared" si="2"/>
        <v>27.526501480904638</v>
      </c>
    </row>
    <row r="79" spans="1:63">
      <c r="A79" s="30"/>
      <c r="B79" s="31" t="s">
        <v>83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0.47338512667741933</v>
      </c>
      <c r="I79" s="32">
        <v>0</v>
      </c>
      <c r="J79" s="32">
        <v>2.4403716129032258</v>
      </c>
      <c r="K79" s="32">
        <v>0</v>
      </c>
      <c r="L79" s="32">
        <v>1.7252568967741935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0.46527861283870969</v>
      </c>
      <c r="S79" s="32">
        <v>6.1009290322580643E-2</v>
      </c>
      <c r="T79" s="32">
        <v>0.24403716129032257</v>
      </c>
      <c r="U79" s="32">
        <v>0</v>
      </c>
      <c r="V79" s="32">
        <v>1.4032518789354838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2.6749109482263873</v>
      </c>
      <c r="AW79" s="32">
        <v>6.2276102403225808</v>
      </c>
      <c r="AX79" s="32">
        <v>0</v>
      </c>
      <c r="AY79" s="32">
        <v>0</v>
      </c>
      <c r="AZ79" s="32">
        <v>5.8154918409354837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2.0097016748709677</v>
      </c>
      <c r="BG79" s="32">
        <v>2.4160967741935484</v>
      </c>
      <c r="BH79" s="32">
        <v>0</v>
      </c>
      <c r="BI79" s="32">
        <v>0</v>
      </c>
      <c r="BJ79" s="32">
        <v>4.1722661185483876</v>
      </c>
      <c r="BK79" s="33">
        <f t="shared" si="2"/>
        <v>30.128668176839291</v>
      </c>
    </row>
    <row r="80" spans="1:63">
      <c r="A80" s="30"/>
      <c r="B80" s="31" t="s">
        <v>84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4.6576540290322585E-2</v>
      </c>
      <c r="I80" s="32">
        <v>152.70499927419354</v>
      </c>
      <c r="J80" s="32">
        <v>0</v>
      </c>
      <c r="K80" s="32">
        <v>0</v>
      </c>
      <c r="L80" s="32">
        <v>0.39527218499999994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3.6430616129032263E-2</v>
      </c>
      <c r="S80" s="32">
        <v>6.0717693548387093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1.819289516325142E-2</v>
      </c>
      <c r="AW80" s="32">
        <v>0</v>
      </c>
      <c r="AX80" s="32">
        <v>0</v>
      </c>
      <c r="AY80" s="32">
        <v>0</v>
      </c>
      <c r="AZ80" s="32">
        <v>0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1.2128596774193547E-3</v>
      </c>
      <c r="BG80" s="32">
        <v>0</v>
      </c>
      <c r="BH80" s="32">
        <v>0</v>
      </c>
      <c r="BI80" s="32">
        <v>0</v>
      </c>
      <c r="BJ80" s="32">
        <v>0</v>
      </c>
      <c r="BK80" s="33">
        <f t="shared" si="2"/>
        <v>159.27445372529229</v>
      </c>
    </row>
    <row r="81" spans="1:63">
      <c r="A81" s="30"/>
      <c r="B81" s="31" t="s">
        <v>85</v>
      </c>
      <c r="C81" s="32">
        <v>0</v>
      </c>
      <c r="D81" s="32">
        <v>0.30513669354838713</v>
      </c>
      <c r="E81" s="32">
        <v>0</v>
      </c>
      <c r="F81" s="32">
        <v>0</v>
      </c>
      <c r="G81" s="32">
        <v>0</v>
      </c>
      <c r="H81" s="32">
        <v>0.55645947996774181</v>
      </c>
      <c r="I81" s="32">
        <v>1.240685795967742</v>
      </c>
      <c r="J81" s="32">
        <v>0.24410935483870969</v>
      </c>
      <c r="K81" s="32">
        <v>0</v>
      </c>
      <c r="L81" s="32">
        <v>1.507375079032258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0.27683366180645164</v>
      </c>
      <c r="S81" s="32">
        <v>0</v>
      </c>
      <c r="T81" s="32">
        <v>0.36616403225806454</v>
      </c>
      <c r="U81" s="32">
        <v>0</v>
      </c>
      <c r="V81" s="32">
        <v>0.37226676612903231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6.0420225806451615E-2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1.2666920941589099</v>
      </c>
      <c r="AW81" s="32">
        <v>2.7444195806774192</v>
      </c>
      <c r="AX81" s="32">
        <v>0</v>
      </c>
      <c r="AY81" s="32">
        <v>0</v>
      </c>
      <c r="AZ81" s="32">
        <v>9.9009898987741956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2.2382468945161289</v>
      </c>
      <c r="BG81" s="32">
        <v>1.2446566516129034</v>
      </c>
      <c r="BH81" s="32">
        <v>0</v>
      </c>
      <c r="BI81" s="32">
        <v>0</v>
      </c>
      <c r="BJ81" s="32">
        <v>2.6926264022903226</v>
      </c>
      <c r="BK81" s="33">
        <f t="shared" si="2"/>
        <v>25.017082611384719</v>
      </c>
    </row>
    <row r="82" spans="1:63">
      <c r="A82" s="30"/>
      <c r="B82" s="31" t="s">
        <v>86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0.64655995464516136</v>
      </c>
      <c r="I82" s="32">
        <v>8.2661180962903202</v>
      </c>
      <c r="J82" s="32">
        <v>0</v>
      </c>
      <c r="K82" s="32">
        <v>0</v>
      </c>
      <c r="L82" s="32">
        <v>2.8464141287096778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0.19544047796774189</v>
      </c>
      <c r="S82" s="32">
        <v>0</v>
      </c>
      <c r="T82" s="32">
        <v>0.24258212903225809</v>
      </c>
      <c r="U82" s="32">
        <v>0</v>
      </c>
      <c r="V82" s="32">
        <v>0.73418913935483865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1.8012638709677418E-2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1.6868114306389321</v>
      </c>
      <c r="AW82" s="32">
        <v>2.8059461665161289</v>
      </c>
      <c r="AX82" s="32">
        <v>1.3209268387096773</v>
      </c>
      <c r="AY82" s="32">
        <v>0</v>
      </c>
      <c r="AZ82" s="32">
        <v>17.967027379000001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1.9300165365483872</v>
      </c>
      <c r="BG82" s="32">
        <v>3.6205403806451613</v>
      </c>
      <c r="BH82" s="32">
        <v>0</v>
      </c>
      <c r="BI82" s="32">
        <v>0</v>
      </c>
      <c r="BJ82" s="32">
        <v>2.5229654033548385</v>
      </c>
      <c r="BK82" s="33">
        <f t="shared" si="2"/>
        <v>44.803550700122798</v>
      </c>
    </row>
    <row r="83" spans="1:63">
      <c r="A83" s="30"/>
      <c r="B83" s="31" t="s">
        <v>87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2.2985078387096774E-2</v>
      </c>
      <c r="I83" s="32">
        <v>127.02280161290322</v>
      </c>
      <c r="J83" s="32">
        <v>0</v>
      </c>
      <c r="K83" s="32">
        <v>0</v>
      </c>
      <c r="L83" s="32">
        <v>6.1091918870967737E-2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6.0487048387096779E-4</v>
      </c>
      <c r="S83" s="32">
        <v>8.4681867741935477</v>
      </c>
      <c r="T83" s="32">
        <v>0</v>
      </c>
      <c r="U83" s="32">
        <v>0</v>
      </c>
      <c r="V83" s="32">
        <v>6.0487048387096779E-4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2">
        <v>0</v>
      </c>
      <c r="AD83" s="32">
        <v>0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0</v>
      </c>
      <c r="AW83" s="32">
        <v>24.166135483870967</v>
      </c>
      <c r="AX83" s="32">
        <v>0</v>
      </c>
      <c r="AY83" s="32">
        <v>0</v>
      </c>
      <c r="AZ83" s="32">
        <v>0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0</v>
      </c>
      <c r="BG83" s="32">
        <v>0</v>
      </c>
      <c r="BH83" s="32">
        <v>0</v>
      </c>
      <c r="BI83" s="32">
        <v>0</v>
      </c>
      <c r="BJ83" s="32">
        <v>0</v>
      </c>
      <c r="BK83" s="33">
        <f t="shared" si="2"/>
        <v>159.74241060919354</v>
      </c>
    </row>
    <row r="84" spans="1:63">
      <c r="A84" s="30"/>
      <c r="B84" s="31" t="s">
        <v>88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8.1987183225806434E-3</v>
      </c>
      <c r="I84" s="32">
        <v>94.044121935483872</v>
      </c>
      <c r="J84" s="32">
        <v>0</v>
      </c>
      <c r="K84" s="32">
        <v>0</v>
      </c>
      <c r="L84" s="32">
        <v>0.18277438806451615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1.205693870967742E-3</v>
      </c>
      <c r="S84" s="32">
        <v>0</v>
      </c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0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0</v>
      </c>
      <c r="AW84" s="32">
        <v>26.49408193548711</v>
      </c>
      <c r="AX84" s="32">
        <v>0</v>
      </c>
      <c r="AY84" s="32">
        <v>0</v>
      </c>
      <c r="AZ84" s="32">
        <v>0.48231271887096772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0</v>
      </c>
      <c r="BG84" s="32">
        <v>0</v>
      </c>
      <c r="BH84" s="32">
        <v>0</v>
      </c>
      <c r="BI84" s="32">
        <v>0</v>
      </c>
      <c r="BJ84" s="32">
        <v>0</v>
      </c>
      <c r="BK84" s="33">
        <f t="shared" si="2"/>
        <v>121.21269539010002</v>
      </c>
    </row>
    <row r="85" spans="1:63">
      <c r="A85" s="30"/>
      <c r="B85" s="31" t="s">
        <v>89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1.3827056774193549E-2</v>
      </c>
      <c r="I85" s="32">
        <v>76.950585806451613</v>
      </c>
      <c r="J85" s="32">
        <v>0</v>
      </c>
      <c r="K85" s="32">
        <v>0</v>
      </c>
      <c r="L85" s="32">
        <v>0.91547150051612902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0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0</v>
      </c>
      <c r="AW85" s="32">
        <v>18.487849032258065</v>
      </c>
      <c r="AX85" s="32">
        <v>0</v>
      </c>
      <c r="AY85" s="32">
        <v>0</v>
      </c>
      <c r="AZ85" s="32">
        <v>0.24010193548387099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0</v>
      </c>
      <c r="BG85" s="32">
        <v>0</v>
      </c>
      <c r="BH85" s="32">
        <v>0</v>
      </c>
      <c r="BI85" s="32">
        <v>0</v>
      </c>
      <c r="BJ85" s="32">
        <v>0</v>
      </c>
      <c r="BK85" s="33">
        <f t="shared" si="2"/>
        <v>96.607835331483884</v>
      </c>
    </row>
    <row r="86" spans="1:63">
      <c r="A86" s="30"/>
      <c r="B86" s="31" t="s">
        <v>90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0.10855228951612902</v>
      </c>
      <c r="I86" s="32">
        <v>50.237216129032255</v>
      </c>
      <c r="J86" s="32">
        <v>0</v>
      </c>
      <c r="K86" s="32">
        <v>0</v>
      </c>
      <c r="L86" s="32">
        <v>14.831939999999999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</v>
      </c>
      <c r="S86" s="32">
        <v>0</v>
      </c>
      <c r="T86" s="32">
        <v>0</v>
      </c>
      <c r="U86" s="32">
        <v>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5.9716403225806451E-2</v>
      </c>
      <c r="AW86" s="32">
        <v>3.5829841935483873</v>
      </c>
      <c r="AX86" s="32">
        <v>0</v>
      </c>
      <c r="AY86" s="32">
        <v>0</v>
      </c>
      <c r="AZ86" s="32">
        <v>3.2246857742192132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1.4929100806451613E-2</v>
      </c>
      <c r="BG86" s="32">
        <v>0</v>
      </c>
      <c r="BH86" s="32">
        <v>0</v>
      </c>
      <c r="BI86" s="32">
        <v>0</v>
      </c>
      <c r="BJ86" s="32">
        <v>0</v>
      </c>
      <c r="BK86" s="33">
        <f t="shared" si="2"/>
        <v>72.060023890348234</v>
      </c>
    </row>
    <row r="87" spans="1:63">
      <c r="A87" s="30"/>
      <c r="B87" s="31" t="s">
        <v>91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0.83183142990322567</v>
      </c>
      <c r="I87" s="32">
        <v>3.9260440322580648</v>
      </c>
      <c r="J87" s="32">
        <v>0</v>
      </c>
      <c r="K87" s="32">
        <v>0</v>
      </c>
      <c r="L87" s="32">
        <v>6.9779091955806454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0.28223194216129033</v>
      </c>
      <c r="S87" s="32">
        <v>0</v>
      </c>
      <c r="T87" s="32">
        <v>0.362404064516129</v>
      </c>
      <c r="U87" s="32">
        <v>0</v>
      </c>
      <c r="V87" s="32">
        <v>1.4981487822580646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3.5879816129032259E-2</v>
      </c>
      <c r="AC87" s="32">
        <v>0</v>
      </c>
      <c r="AD87" s="32">
        <v>0</v>
      </c>
      <c r="AE87" s="32">
        <v>0</v>
      </c>
      <c r="AF87" s="32">
        <v>5.9799693548387094E-2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2.4421701244838712</v>
      </c>
      <c r="AW87" s="32">
        <v>10.035918720193546</v>
      </c>
      <c r="AX87" s="32">
        <v>0</v>
      </c>
      <c r="AY87" s="32">
        <v>0</v>
      </c>
      <c r="AZ87" s="32">
        <v>25.374522068374826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2.0755211172580648</v>
      </c>
      <c r="BG87" s="32">
        <v>5.991917333677419</v>
      </c>
      <c r="BH87" s="32">
        <v>0</v>
      </c>
      <c r="BI87" s="32">
        <v>0</v>
      </c>
      <c r="BJ87" s="32">
        <v>5.6687671223870968</v>
      </c>
      <c r="BK87" s="33">
        <f t="shared" si="2"/>
        <v>65.563065442729666</v>
      </c>
    </row>
    <row r="88" spans="1:63">
      <c r="A88" s="30"/>
      <c r="B88" s="31" t="s">
        <v>92</v>
      </c>
      <c r="C88" s="32">
        <v>0</v>
      </c>
      <c r="D88" s="32">
        <v>11.334100645161291</v>
      </c>
      <c r="E88" s="32">
        <v>0</v>
      </c>
      <c r="F88" s="32">
        <v>0</v>
      </c>
      <c r="G88" s="32">
        <v>0</v>
      </c>
      <c r="H88" s="32">
        <v>0.93616931690322558</v>
      </c>
      <c r="I88" s="32">
        <v>0.11930632258064516</v>
      </c>
      <c r="J88" s="32">
        <v>1.2527163870967741</v>
      </c>
      <c r="K88" s="32">
        <v>0</v>
      </c>
      <c r="L88" s="32">
        <v>21.45547622764516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0.61725373209677425</v>
      </c>
      <c r="S88" s="32">
        <v>5.9745130999999979E-2</v>
      </c>
      <c r="T88" s="32">
        <v>0</v>
      </c>
      <c r="U88" s="32">
        <v>0</v>
      </c>
      <c r="V88" s="32">
        <v>6.6334315354838704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3.2482751612903225E-2</v>
      </c>
      <c r="AC88" s="32">
        <v>0</v>
      </c>
      <c r="AD88" s="32">
        <v>0</v>
      </c>
      <c r="AE88" s="32">
        <v>0</v>
      </c>
      <c r="AF88" s="32">
        <v>0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4.0650725280322586</v>
      </c>
      <c r="AW88" s="32">
        <v>1.0181866141935485</v>
      </c>
      <c r="AX88" s="32">
        <v>0</v>
      </c>
      <c r="AY88" s="32">
        <v>0</v>
      </c>
      <c r="AZ88" s="32">
        <v>35.181860996679468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3.2387669682580644</v>
      </c>
      <c r="BG88" s="32">
        <v>9.4641248387096807E-3</v>
      </c>
      <c r="BH88" s="32">
        <v>0</v>
      </c>
      <c r="BI88" s="32">
        <v>0</v>
      </c>
      <c r="BJ88" s="32">
        <v>6.7538532379354841</v>
      </c>
      <c r="BK88" s="33">
        <f t="shared" si="2"/>
        <v>92.707886519518183</v>
      </c>
    </row>
    <row r="89" spans="1:63">
      <c r="A89" s="30"/>
      <c r="B89" s="31" t="s">
        <v>93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1.0164837998387097</v>
      </c>
      <c r="I89" s="32">
        <v>23.983836500322578</v>
      </c>
      <c r="J89" s="32">
        <v>0</v>
      </c>
      <c r="K89" s="32">
        <v>0</v>
      </c>
      <c r="L89" s="32">
        <v>10.016952364741934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0.5621629976774194</v>
      </c>
      <c r="S89" s="32">
        <v>0.17793043548387097</v>
      </c>
      <c r="T89" s="32">
        <v>0</v>
      </c>
      <c r="U89" s="32">
        <v>0</v>
      </c>
      <c r="V89" s="32">
        <v>0.54994021609677413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7.7510250967741917E-2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0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3.3390570241290325</v>
      </c>
      <c r="AW89" s="32">
        <v>5.650436401838709</v>
      </c>
      <c r="AX89" s="32">
        <v>0</v>
      </c>
      <c r="AY89" s="32">
        <v>0</v>
      </c>
      <c r="AZ89" s="32">
        <v>20.004778597961419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3.4677060746451613</v>
      </c>
      <c r="BG89" s="32">
        <v>0.11743977419354838</v>
      </c>
      <c r="BH89" s="32">
        <v>5.8719887096774191E-2</v>
      </c>
      <c r="BI89" s="32">
        <v>0</v>
      </c>
      <c r="BJ89" s="32">
        <v>4.5943679699677427</v>
      </c>
      <c r="BK89" s="33">
        <f t="shared" si="2"/>
        <v>73.617322294961426</v>
      </c>
    </row>
    <row r="90" spans="1:63">
      <c r="A90" s="30"/>
      <c r="B90" s="31" t="s">
        <v>94</v>
      </c>
      <c r="C90" s="32">
        <v>0</v>
      </c>
      <c r="D90" s="32">
        <v>0</v>
      </c>
      <c r="E90" s="32">
        <v>0</v>
      </c>
      <c r="F90" s="32">
        <v>0</v>
      </c>
      <c r="G90" s="32">
        <v>0</v>
      </c>
      <c r="H90" s="32">
        <v>0.87054467435483862</v>
      </c>
      <c r="I90" s="32">
        <v>16.508541836129034</v>
      </c>
      <c r="J90" s="32">
        <v>0</v>
      </c>
      <c r="K90" s="32">
        <v>0</v>
      </c>
      <c r="L90" s="32">
        <v>10.77480292619355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0.34552408829032255</v>
      </c>
      <c r="S90" s="32">
        <v>0</v>
      </c>
      <c r="T90" s="32">
        <v>0</v>
      </c>
      <c r="U90" s="32">
        <v>0</v>
      </c>
      <c r="V90" s="32">
        <v>6.8862289595483883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9.947473225806451E-2</v>
      </c>
      <c r="AC90" s="32">
        <v>0</v>
      </c>
      <c r="AD90" s="32">
        <v>0</v>
      </c>
      <c r="AE90" s="32">
        <v>0</v>
      </c>
      <c r="AF90" s="32">
        <v>0.1521378258064516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3.1666289172580653</v>
      </c>
      <c r="AW90" s="32">
        <v>4.813417706451613</v>
      </c>
      <c r="AX90" s="32">
        <v>0</v>
      </c>
      <c r="AY90" s="32">
        <v>0</v>
      </c>
      <c r="AZ90" s="32">
        <v>25.926518764214993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3.6798412727096772</v>
      </c>
      <c r="BG90" s="32">
        <v>0.26916692258064517</v>
      </c>
      <c r="BH90" s="32">
        <v>0</v>
      </c>
      <c r="BI90" s="32">
        <v>0</v>
      </c>
      <c r="BJ90" s="32">
        <v>4.7931421828709677</v>
      </c>
      <c r="BK90" s="33">
        <f t="shared" si="2"/>
        <v>78.285970808666619</v>
      </c>
    </row>
    <row r="91" spans="1:63">
      <c r="A91" s="30"/>
      <c r="B91" s="31" t="s">
        <v>95</v>
      </c>
      <c r="C91" s="32">
        <v>0</v>
      </c>
      <c r="D91" s="32">
        <v>0</v>
      </c>
      <c r="E91" s="32">
        <v>0</v>
      </c>
      <c r="F91" s="32">
        <v>0</v>
      </c>
      <c r="G91" s="32">
        <v>0</v>
      </c>
      <c r="H91" s="32">
        <v>0.2831491576451613</v>
      </c>
      <c r="I91" s="32">
        <v>36.586955645161282</v>
      </c>
      <c r="J91" s="32">
        <v>0</v>
      </c>
      <c r="K91" s="32">
        <v>0</v>
      </c>
      <c r="L91" s="32">
        <v>3.3424628435483874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9.9984815774193547E-2</v>
      </c>
      <c r="S91" s="32">
        <v>0</v>
      </c>
      <c r="T91" s="32">
        <v>0</v>
      </c>
      <c r="U91" s="32">
        <v>0</v>
      </c>
      <c r="V91" s="32">
        <v>3.5123477419354843E-3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0</v>
      </c>
      <c r="AC91" s="32">
        <v>0</v>
      </c>
      <c r="AD91" s="32">
        <v>0</v>
      </c>
      <c r="AE91" s="32">
        <v>0</v>
      </c>
      <c r="AF91" s="32">
        <v>0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0.68454901600000007</v>
      </c>
      <c r="AW91" s="32">
        <v>20.817523916129034</v>
      </c>
      <c r="AX91" s="32">
        <v>0</v>
      </c>
      <c r="AY91" s="32">
        <v>0</v>
      </c>
      <c r="AZ91" s="32">
        <v>2.206389598786537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0.69473961396774186</v>
      </c>
      <c r="BG91" s="32">
        <v>6.9896554838709672</v>
      </c>
      <c r="BH91" s="32">
        <v>0</v>
      </c>
      <c r="BI91" s="32">
        <v>0</v>
      </c>
      <c r="BJ91" s="32">
        <v>2.4308723548387097E-2</v>
      </c>
      <c r="BK91" s="33">
        <f t="shared" si="2"/>
        <v>71.733231162173624</v>
      </c>
    </row>
    <row r="92" spans="1:63">
      <c r="A92" s="30"/>
      <c r="B92" s="31" t="s">
        <v>96</v>
      </c>
      <c r="C92" s="32">
        <v>0</v>
      </c>
      <c r="D92" s="32">
        <v>0</v>
      </c>
      <c r="E92" s="32">
        <v>0</v>
      </c>
      <c r="F92" s="32">
        <v>0</v>
      </c>
      <c r="G92" s="32">
        <v>0</v>
      </c>
      <c r="H92" s="32">
        <v>0.78381258180645152</v>
      </c>
      <c r="I92" s="32">
        <v>8.4784738064516123</v>
      </c>
      <c r="J92" s="32">
        <v>0</v>
      </c>
      <c r="K92" s="32">
        <v>0</v>
      </c>
      <c r="L92" s="32">
        <v>9.9438793825806453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0.52566948983870965</v>
      </c>
      <c r="S92" s="32">
        <v>9.6560396129032278E-2</v>
      </c>
      <c r="T92" s="32">
        <v>0</v>
      </c>
      <c r="U92" s="32">
        <v>0</v>
      </c>
      <c r="V92" s="32">
        <v>4.6694384452903241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4.6633974193548387E-2</v>
      </c>
      <c r="AC92" s="32">
        <v>0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3.6010033159032253</v>
      </c>
      <c r="AW92" s="32">
        <v>7.5197283387096778</v>
      </c>
      <c r="AX92" s="32">
        <v>0.34975480645161289</v>
      </c>
      <c r="AY92" s="32">
        <v>0</v>
      </c>
      <c r="AZ92" s="32">
        <v>14.786136237172594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4.0241405468387095</v>
      </c>
      <c r="BG92" s="32">
        <v>0.31477932580645157</v>
      </c>
      <c r="BH92" s="32">
        <v>0.66379061880645163</v>
      </c>
      <c r="BI92" s="32">
        <v>0</v>
      </c>
      <c r="BJ92" s="32">
        <v>2.9096070288387099</v>
      </c>
      <c r="BK92" s="33">
        <f t="shared" si="2"/>
        <v>58.713408294817746</v>
      </c>
    </row>
    <row r="93" spans="1:63">
      <c r="A93" s="30"/>
      <c r="B93" s="31" t="s">
        <v>97</v>
      </c>
      <c r="C93" s="32">
        <v>0</v>
      </c>
      <c r="D93" s="32">
        <v>0</v>
      </c>
      <c r="E93" s="32">
        <v>0</v>
      </c>
      <c r="F93" s="32">
        <v>0</v>
      </c>
      <c r="G93" s="32">
        <v>0</v>
      </c>
      <c r="H93" s="32">
        <v>0.55556239138709673</v>
      </c>
      <c r="I93" s="32">
        <v>4.3139391580645157</v>
      </c>
      <c r="J93" s="32">
        <v>0</v>
      </c>
      <c r="K93" s="32">
        <v>0</v>
      </c>
      <c r="L93" s="32">
        <v>4.2134751559999994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0.27173210335483872</v>
      </c>
      <c r="S93" s="32">
        <v>0</v>
      </c>
      <c r="T93" s="32">
        <v>0</v>
      </c>
      <c r="U93" s="32">
        <v>0</v>
      </c>
      <c r="V93" s="32">
        <v>0.83120256919354851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5.7951403225806443E-4</v>
      </c>
      <c r="AC93" s="32">
        <v>0</v>
      </c>
      <c r="AD93" s="32">
        <v>0</v>
      </c>
      <c r="AE93" s="32">
        <v>0</v>
      </c>
      <c r="AF93" s="32">
        <v>0.1159028064516129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2.3742994191612903</v>
      </c>
      <c r="AW93" s="32">
        <v>5.7951403225806448</v>
      </c>
      <c r="AX93" s="32">
        <v>0</v>
      </c>
      <c r="AY93" s="32">
        <v>0</v>
      </c>
      <c r="AZ93" s="32">
        <v>10.298700455721766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2.1668257571612903</v>
      </c>
      <c r="BG93" s="32">
        <v>0</v>
      </c>
      <c r="BH93" s="32">
        <v>5.7951403225806448E-2</v>
      </c>
      <c r="BI93" s="32">
        <v>0</v>
      </c>
      <c r="BJ93" s="32">
        <v>1.9604031575806451</v>
      </c>
      <c r="BK93" s="33">
        <f t="shared" si="2"/>
        <v>32.955714213915314</v>
      </c>
    </row>
    <row r="94" spans="1:63">
      <c r="A94" s="30"/>
      <c r="B94" s="31" t="s">
        <v>98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6.4964672835483865</v>
      </c>
      <c r="I94" s="32">
        <v>12.818729354838709</v>
      </c>
      <c r="J94" s="32">
        <v>0</v>
      </c>
      <c r="K94" s="32">
        <v>0</v>
      </c>
      <c r="L94" s="32">
        <v>2.0168910643548386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0.46203555800000007</v>
      </c>
      <c r="S94" s="32">
        <v>0</v>
      </c>
      <c r="T94" s="32">
        <v>0</v>
      </c>
      <c r="U94" s="32">
        <v>0</v>
      </c>
      <c r="V94" s="32">
        <v>0.39038857580645159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0.13844523870967743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11.87683603719355</v>
      </c>
      <c r="AW94" s="32">
        <v>26.939136032258066</v>
      </c>
      <c r="AX94" s="32">
        <v>0</v>
      </c>
      <c r="AY94" s="32">
        <v>0</v>
      </c>
      <c r="AZ94" s="32">
        <v>4.3659192276421184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5.9538333562580643</v>
      </c>
      <c r="BG94" s="32">
        <v>0.53899015087096769</v>
      </c>
      <c r="BH94" s="32">
        <v>0</v>
      </c>
      <c r="BI94" s="32">
        <v>0</v>
      </c>
      <c r="BJ94" s="32">
        <v>0.88888896332258061</v>
      </c>
      <c r="BK94" s="33">
        <f t="shared" si="2"/>
        <v>72.886560842803419</v>
      </c>
    </row>
    <row r="95" spans="1:63">
      <c r="A95" s="30"/>
      <c r="B95" s="31" t="s">
        <v>99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1.5187534340967737</v>
      </c>
      <c r="I95" s="32">
        <v>80.04149556451614</v>
      </c>
      <c r="J95" s="32">
        <v>0</v>
      </c>
      <c r="K95" s="32">
        <v>0</v>
      </c>
      <c r="L95" s="32">
        <v>0.67211739596774189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0.12703990654838709</v>
      </c>
      <c r="S95" s="32">
        <v>0</v>
      </c>
      <c r="T95" s="32">
        <v>0</v>
      </c>
      <c r="U95" s="32">
        <v>0</v>
      </c>
      <c r="V95" s="32">
        <v>0.26584179032258065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5.149493709677419E-2</v>
      </c>
      <c r="AC95" s="32">
        <v>0</v>
      </c>
      <c r="AD95" s="32">
        <v>0</v>
      </c>
      <c r="AE95" s="32">
        <v>0</v>
      </c>
      <c r="AF95" s="32">
        <v>0</v>
      </c>
      <c r="AG95" s="32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16.834035769258065</v>
      </c>
      <c r="AW95" s="32">
        <v>12.000757212064515</v>
      </c>
      <c r="AX95" s="32">
        <v>1.144331935483871</v>
      </c>
      <c r="AY95" s="32">
        <v>0</v>
      </c>
      <c r="AZ95" s="32">
        <v>9.0116025477534585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6.2868466625161288</v>
      </c>
      <c r="BG95" s="32">
        <v>1.1672185741935484</v>
      </c>
      <c r="BH95" s="32">
        <v>0</v>
      </c>
      <c r="BI95" s="32">
        <v>0</v>
      </c>
      <c r="BJ95" s="32">
        <v>3.6753343000000001E-2</v>
      </c>
      <c r="BK95" s="33">
        <f t="shared" si="2"/>
        <v>129.15828907281798</v>
      </c>
    </row>
    <row r="96" spans="1:63">
      <c r="A96" s="30"/>
      <c r="B96" s="31" t="s">
        <v>100</v>
      </c>
      <c r="C96" s="32">
        <v>0</v>
      </c>
      <c r="D96" s="32">
        <v>1.1404356096774195</v>
      </c>
      <c r="E96" s="32">
        <v>0</v>
      </c>
      <c r="F96" s="32">
        <v>0</v>
      </c>
      <c r="G96" s="32">
        <v>0</v>
      </c>
      <c r="H96" s="32">
        <v>2.1606004283225806</v>
      </c>
      <c r="I96" s="32">
        <v>6.1629601129032254</v>
      </c>
      <c r="J96" s="32">
        <v>0</v>
      </c>
      <c r="K96" s="32">
        <v>0</v>
      </c>
      <c r="L96" s="32">
        <v>0.64855075580645161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0.59345842135483862</v>
      </c>
      <c r="S96" s="32">
        <v>0</v>
      </c>
      <c r="T96" s="32">
        <v>0</v>
      </c>
      <c r="U96" s="32">
        <v>0</v>
      </c>
      <c r="V96" s="32">
        <v>0.40329422158064521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20.925500709774191</v>
      </c>
      <c r="AW96" s="32">
        <v>15.393684484451615</v>
      </c>
      <c r="AX96" s="32">
        <v>0</v>
      </c>
      <c r="AY96" s="32">
        <v>0</v>
      </c>
      <c r="AZ96" s="32">
        <v>10.188359685491626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4.2631334797419358</v>
      </c>
      <c r="BG96" s="32">
        <v>2.8512322580645164</v>
      </c>
      <c r="BH96" s="32">
        <v>0</v>
      </c>
      <c r="BI96" s="32">
        <v>0</v>
      </c>
      <c r="BJ96" s="32">
        <v>1.1261736407741934</v>
      </c>
      <c r="BK96" s="33">
        <f t="shared" si="2"/>
        <v>65.857383807943251</v>
      </c>
    </row>
    <row r="97" spans="1:63">
      <c r="A97" s="30"/>
      <c r="B97" s="31" t="s">
        <v>101</v>
      </c>
      <c r="C97" s="32">
        <v>0</v>
      </c>
      <c r="D97" s="32">
        <v>1.132123441935484</v>
      </c>
      <c r="E97" s="32">
        <v>0</v>
      </c>
      <c r="F97" s="32">
        <v>0</v>
      </c>
      <c r="G97" s="32">
        <v>0</v>
      </c>
      <c r="H97" s="32">
        <v>1.9326588520967742</v>
      </c>
      <c r="I97" s="32">
        <v>5.8893290161290315</v>
      </c>
      <c r="J97" s="32">
        <v>0</v>
      </c>
      <c r="K97" s="32">
        <v>0</v>
      </c>
      <c r="L97" s="32">
        <v>1.7878606701935484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0.36084519712903218</v>
      </c>
      <c r="S97" s="32">
        <v>0</v>
      </c>
      <c r="T97" s="32">
        <v>0</v>
      </c>
      <c r="U97" s="32">
        <v>0</v>
      </c>
      <c r="V97" s="32">
        <v>0.25881942867741936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0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16.959146428741938</v>
      </c>
      <c r="AW97" s="32">
        <v>25.834842752258062</v>
      </c>
      <c r="AX97" s="32">
        <v>0</v>
      </c>
      <c r="AY97" s="32">
        <v>0</v>
      </c>
      <c r="AZ97" s="32">
        <v>8.9376741051219319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7.7418435327096766</v>
      </c>
      <c r="BG97" s="32">
        <v>0</v>
      </c>
      <c r="BH97" s="32">
        <v>5.6609048387096773E-2</v>
      </c>
      <c r="BI97" s="32">
        <v>0</v>
      </c>
      <c r="BJ97" s="32">
        <v>3.6402971826774189</v>
      </c>
      <c r="BK97" s="33">
        <f t="shared" si="2"/>
        <v>74.532049656057424</v>
      </c>
    </row>
    <row r="98" spans="1:63">
      <c r="A98" s="30"/>
      <c r="B98" s="31" t="s">
        <v>102</v>
      </c>
      <c r="C98" s="32">
        <v>0</v>
      </c>
      <c r="D98" s="32">
        <v>0.51335346774193547</v>
      </c>
      <c r="E98" s="32">
        <v>0</v>
      </c>
      <c r="F98" s="32">
        <v>0</v>
      </c>
      <c r="G98" s="32">
        <v>0</v>
      </c>
      <c r="H98" s="32">
        <v>0.19392264838709677</v>
      </c>
      <c r="I98" s="32">
        <v>43.589413338709683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0.10461625541935482</v>
      </c>
      <c r="S98" s="32">
        <v>0</v>
      </c>
      <c r="T98" s="32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1.4501945483870964</v>
      </c>
      <c r="AW98" s="32">
        <v>12.490865819290324</v>
      </c>
      <c r="AX98" s="32">
        <v>0</v>
      </c>
      <c r="AY98" s="32">
        <v>0</v>
      </c>
      <c r="AZ98" s="32">
        <v>0.22746612939426539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1.2792209044838709</v>
      </c>
      <c r="BG98" s="32">
        <v>0</v>
      </c>
      <c r="BH98" s="32">
        <v>0</v>
      </c>
      <c r="BI98" s="32">
        <v>0</v>
      </c>
      <c r="BJ98" s="32">
        <v>4.5493225806451612E-2</v>
      </c>
      <c r="BK98" s="33">
        <f t="shared" si="2"/>
        <v>59.894546337620071</v>
      </c>
    </row>
    <row r="99" spans="1:63">
      <c r="A99" s="30"/>
      <c r="B99" s="31" t="s">
        <v>103</v>
      </c>
      <c r="C99" s="32">
        <v>0</v>
      </c>
      <c r="D99" s="32">
        <v>1.5950186451612902</v>
      </c>
      <c r="E99" s="32">
        <v>0</v>
      </c>
      <c r="F99" s="32">
        <v>0</v>
      </c>
      <c r="G99" s="32">
        <v>0</v>
      </c>
      <c r="H99" s="32">
        <v>6.3490607667419381</v>
      </c>
      <c r="I99" s="32">
        <v>13.671588387096774</v>
      </c>
      <c r="J99" s="32">
        <v>0</v>
      </c>
      <c r="K99" s="32">
        <v>0</v>
      </c>
      <c r="L99" s="32">
        <v>2.5185831137419359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0.93528337954838692</v>
      </c>
      <c r="S99" s="32">
        <v>0</v>
      </c>
      <c r="T99" s="32">
        <v>0</v>
      </c>
      <c r="U99" s="32">
        <v>0</v>
      </c>
      <c r="V99" s="32">
        <v>12.382196662548386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0.18047396129032259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19.060200235774193</v>
      </c>
      <c r="AW99" s="32">
        <v>3.3387682838709676</v>
      </c>
      <c r="AX99" s="32">
        <v>0</v>
      </c>
      <c r="AY99" s="32">
        <v>0</v>
      </c>
      <c r="AZ99" s="32">
        <v>11.574938934117244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46.403506195032264</v>
      </c>
      <c r="BG99" s="32">
        <v>0.20303320645161288</v>
      </c>
      <c r="BH99" s="32">
        <v>0</v>
      </c>
      <c r="BI99" s="32">
        <v>0</v>
      </c>
      <c r="BJ99" s="32">
        <v>1.1310580496451614</v>
      </c>
      <c r="BK99" s="33">
        <f t="shared" si="2"/>
        <v>119.34370982102048</v>
      </c>
    </row>
    <row r="100" spans="1:63">
      <c r="A100" s="30"/>
      <c r="B100" s="31" t="s">
        <v>104</v>
      </c>
      <c r="C100" s="32">
        <v>0</v>
      </c>
      <c r="D100" s="32">
        <v>0</v>
      </c>
      <c r="E100" s="32">
        <v>0</v>
      </c>
      <c r="F100" s="32">
        <v>0</v>
      </c>
      <c r="G100" s="32">
        <v>0</v>
      </c>
      <c r="H100" s="32">
        <v>2.3387201860000002</v>
      </c>
      <c r="I100" s="32">
        <v>0</v>
      </c>
      <c r="J100" s="32">
        <v>0</v>
      </c>
      <c r="K100" s="32">
        <v>0</v>
      </c>
      <c r="L100" s="32">
        <v>1.852917533935484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0.30224753896774192</v>
      </c>
      <c r="S100" s="32">
        <v>0</v>
      </c>
      <c r="T100" s="32">
        <v>0</v>
      </c>
      <c r="U100" s="32">
        <v>0</v>
      </c>
      <c r="V100" s="32">
        <v>9.0254141935483867E-2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6.7017096774193555E-2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18.314521272709673</v>
      </c>
      <c r="AW100" s="32">
        <v>9.4375396354838728</v>
      </c>
      <c r="AX100" s="32">
        <v>0</v>
      </c>
      <c r="AY100" s="32">
        <v>0</v>
      </c>
      <c r="AZ100" s="32">
        <v>21.98317303575784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1.62749719816129</v>
      </c>
      <c r="BG100" s="32">
        <v>0</v>
      </c>
      <c r="BH100" s="32">
        <v>5.5847580645161286E-2</v>
      </c>
      <c r="BI100" s="32">
        <v>0</v>
      </c>
      <c r="BJ100" s="32">
        <v>0.96853682593548385</v>
      </c>
      <c r="BK100" s="33">
        <f t="shared" si="2"/>
        <v>57.038272046306233</v>
      </c>
    </row>
    <row r="101" spans="1:63">
      <c r="A101" s="30"/>
      <c r="B101" s="31" t="s">
        <v>105</v>
      </c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1.4295087587741935</v>
      </c>
      <c r="I101" s="32">
        <v>0</v>
      </c>
      <c r="J101" s="32">
        <v>0</v>
      </c>
      <c r="K101" s="32">
        <v>0</v>
      </c>
      <c r="L101" s="32">
        <v>2.2142830790322581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0.27976961419354834</v>
      </c>
      <c r="S101" s="32">
        <v>0</v>
      </c>
      <c r="T101" s="32">
        <v>0</v>
      </c>
      <c r="U101" s="32">
        <v>0</v>
      </c>
      <c r="V101" s="32">
        <v>9.014892903225806E-2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1.1156477419354842E-3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0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10.502389607741936</v>
      </c>
      <c r="AW101" s="32">
        <v>14.503420645161292</v>
      </c>
      <c r="AX101" s="32">
        <v>0</v>
      </c>
      <c r="AY101" s="32">
        <v>0</v>
      </c>
      <c r="AZ101" s="32">
        <v>3.8769254302972405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3.7462483537741935</v>
      </c>
      <c r="BG101" s="32">
        <v>6.7968651935483904E-2</v>
      </c>
      <c r="BH101" s="32">
        <v>0</v>
      </c>
      <c r="BI101" s="32">
        <v>0</v>
      </c>
      <c r="BJ101" s="32">
        <v>0.35700727741935478</v>
      </c>
      <c r="BK101" s="33">
        <f t="shared" si="2"/>
        <v>37.068785995103696</v>
      </c>
    </row>
    <row r="102" spans="1:63">
      <c r="A102" s="30"/>
      <c r="B102" s="31" t="s">
        <v>106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18.647308790387097</v>
      </c>
      <c r="I102" s="32">
        <v>11.754736451612903</v>
      </c>
      <c r="J102" s="32">
        <v>0.27987467741935484</v>
      </c>
      <c r="K102" s="32">
        <v>0</v>
      </c>
      <c r="L102" s="32">
        <v>0.55295638325806451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0.28538772254838712</v>
      </c>
      <c r="S102" s="32">
        <v>0</v>
      </c>
      <c r="T102" s="32">
        <v>0</v>
      </c>
      <c r="U102" s="32">
        <v>0</v>
      </c>
      <c r="V102" s="32">
        <v>1.5672981935483866E-2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5.5417887096774192E-2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11.699694968419355</v>
      </c>
      <c r="AW102" s="32">
        <v>6.2126320286774197</v>
      </c>
      <c r="AX102" s="32">
        <v>0</v>
      </c>
      <c r="AY102" s="32">
        <v>0</v>
      </c>
      <c r="AZ102" s="32">
        <v>5.33909787916427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3.0723337739677419</v>
      </c>
      <c r="BG102" s="32">
        <v>2.216715483870968E-2</v>
      </c>
      <c r="BH102" s="32">
        <v>0</v>
      </c>
      <c r="BI102" s="32">
        <v>0</v>
      </c>
      <c r="BJ102" s="32">
        <v>0.55074782967741931</v>
      </c>
      <c r="BK102" s="33">
        <f t="shared" si="2"/>
        <v>58.488028529002975</v>
      </c>
    </row>
    <row r="103" spans="1:63">
      <c r="A103" s="30"/>
      <c r="B103" s="31" t="s">
        <v>107</v>
      </c>
      <c r="C103" s="32">
        <v>0</v>
      </c>
      <c r="D103" s="32">
        <v>1.6654798290322581</v>
      </c>
      <c r="E103" s="32">
        <v>0</v>
      </c>
      <c r="F103" s="32">
        <v>0</v>
      </c>
      <c r="G103" s="32">
        <v>0</v>
      </c>
      <c r="H103" s="32">
        <v>13.40910240232258</v>
      </c>
      <c r="I103" s="32">
        <v>8.8237341935483879</v>
      </c>
      <c r="J103" s="32">
        <v>0</v>
      </c>
      <c r="K103" s="32">
        <v>0</v>
      </c>
      <c r="L103" s="32">
        <v>1.3952529693548388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0.13720231116129034</v>
      </c>
      <c r="S103" s="32">
        <v>0</v>
      </c>
      <c r="T103" s="32">
        <v>11.636299467741935</v>
      </c>
      <c r="U103" s="32">
        <v>0</v>
      </c>
      <c r="V103" s="32">
        <v>0.84376958225806442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5.0978740065806454</v>
      </c>
      <c r="AW103" s="32">
        <v>0</v>
      </c>
      <c r="AX103" s="32">
        <v>0</v>
      </c>
      <c r="AY103" s="32">
        <v>0</v>
      </c>
      <c r="AZ103" s="32">
        <v>2.8336737189835493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2.8554915211290317</v>
      </c>
      <c r="BG103" s="32">
        <v>0</v>
      </c>
      <c r="BH103" s="32">
        <v>0</v>
      </c>
      <c r="BI103" s="32">
        <v>0</v>
      </c>
      <c r="BJ103" s="32">
        <v>2.4145544962258061</v>
      </c>
      <c r="BK103" s="33">
        <f t="shared" si="2"/>
        <v>51.112434498338381</v>
      </c>
    </row>
    <row r="104" spans="1:63">
      <c r="A104" s="30"/>
      <c r="B104" s="31" t="s">
        <v>108</v>
      </c>
      <c r="C104" s="32">
        <v>0</v>
      </c>
      <c r="D104" s="32">
        <v>1.926972419354839</v>
      </c>
      <c r="E104" s="32">
        <v>0</v>
      </c>
      <c r="F104" s="32">
        <v>0</v>
      </c>
      <c r="G104" s="32">
        <v>0</v>
      </c>
      <c r="H104" s="32">
        <v>2.7274275721935486</v>
      </c>
      <c r="I104" s="32">
        <v>19.820287741935484</v>
      </c>
      <c r="J104" s="32">
        <v>0.55056354838709676</v>
      </c>
      <c r="K104" s="32">
        <v>0</v>
      </c>
      <c r="L104" s="32">
        <v>0.79685224109677422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0.64076091238709665</v>
      </c>
      <c r="S104" s="32">
        <v>0</v>
      </c>
      <c r="T104" s="32">
        <v>11.286552741935484</v>
      </c>
      <c r="U104" s="32">
        <v>0</v>
      </c>
      <c r="V104" s="32">
        <v>4.4045083870967741E-2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4.6029925095161275</v>
      </c>
      <c r="AW104" s="32">
        <v>0</v>
      </c>
      <c r="AX104" s="32">
        <v>0</v>
      </c>
      <c r="AY104" s="32">
        <v>0</v>
      </c>
      <c r="AZ104" s="32">
        <v>1.4883994384760353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1.7165322910645167</v>
      </c>
      <c r="BG104" s="32">
        <v>0</v>
      </c>
      <c r="BH104" s="32">
        <v>0</v>
      </c>
      <c r="BI104" s="32">
        <v>0</v>
      </c>
      <c r="BJ104" s="32">
        <v>0.14398249522580644</v>
      </c>
      <c r="BK104" s="33">
        <f t="shared" si="2"/>
        <v>45.745368995443783</v>
      </c>
    </row>
    <row r="105" spans="1:63">
      <c r="A105" s="30"/>
      <c r="B105" s="31" t="s">
        <v>109</v>
      </c>
      <c r="C105" s="32">
        <v>0</v>
      </c>
      <c r="D105" s="32">
        <v>0</v>
      </c>
      <c r="E105" s="32">
        <v>0</v>
      </c>
      <c r="F105" s="32">
        <v>0</v>
      </c>
      <c r="G105" s="32">
        <v>0</v>
      </c>
      <c r="H105" s="32">
        <v>2.4019757618709674</v>
      </c>
      <c r="I105" s="32">
        <v>4.4930582109677424</v>
      </c>
      <c r="J105" s="32">
        <v>0.33085848387096778</v>
      </c>
      <c r="K105" s="32">
        <v>0</v>
      </c>
      <c r="L105" s="32">
        <v>0.68160302616129043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0.10778988703225804</v>
      </c>
      <c r="S105" s="32">
        <v>0</v>
      </c>
      <c r="T105" s="32">
        <v>5.5143080645161283E-2</v>
      </c>
      <c r="U105" s="32">
        <v>0</v>
      </c>
      <c r="V105" s="32">
        <v>2.9170689661290323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3.9306820645161285E-2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9.1230119384516133</v>
      </c>
      <c r="AW105" s="32">
        <v>0.49133525806451617</v>
      </c>
      <c r="AX105" s="32">
        <v>0</v>
      </c>
      <c r="AY105" s="32">
        <v>0</v>
      </c>
      <c r="AZ105" s="32">
        <v>2.5538923877341655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1.6891083635161293</v>
      </c>
      <c r="BG105" s="32">
        <v>1.9491097129032263E-2</v>
      </c>
      <c r="BH105" s="32">
        <v>2.7296403225806454E-2</v>
      </c>
      <c r="BI105" s="32">
        <v>0</v>
      </c>
      <c r="BJ105" s="32">
        <v>0.45633465348387103</v>
      </c>
      <c r="BK105" s="33">
        <f t="shared" si="2"/>
        <v>25.387274338927714</v>
      </c>
    </row>
    <row r="106" spans="1:63">
      <c r="A106" s="30"/>
      <c r="B106" s="31" t="s">
        <v>110</v>
      </c>
      <c r="C106" s="32">
        <v>0</v>
      </c>
      <c r="D106" s="32">
        <v>3.2724541935483868</v>
      </c>
      <c r="E106" s="32">
        <v>0</v>
      </c>
      <c r="F106" s="32">
        <v>0</v>
      </c>
      <c r="G106" s="32">
        <v>0</v>
      </c>
      <c r="H106" s="32">
        <v>2.7749956407741934</v>
      </c>
      <c r="I106" s="32">
        <v>14.529106768129029</v>
      </c>
      <c r="J106" s="32">
        <v>0.27270451612903224</v>
      </c>
      <c r="K106" s="32">
        <v>0</v>
      </c>
      <c r="L106" s="32">
        <v>1.9201580794838711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0.70909532316129043</v>
      </c>
      <c r="S106" s="32">
        <v>0</v>
      </c>
      <c r="T106" s="32">
        <v>10.908180645161291</v>
      </c>
      <c r="U106" s="32">
        <v>0</v>
      </c>
      <c r="V106" s="32">
        <v>1.3951149941290322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0.11879609677419355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0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4.497058240612902</v>
      </c>
      <c r="AW106" s="32">
        <v>4.1572600830967739</v>
      </c>
      <c r="AX106" s="32">
        <v>0</v>
      </c>
      <c r="AY106" s="32">
        <v>0</v>
      </c>
      <c r="AZ106" s="32">
        <v>2.5616203016379124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2.5046352673548391</v>
      </c>
      <c r="BG106" s="32">
        <v>0.36718793548387096</v>
      </c>
      <c r="BH106" s="32">
        <v>2.6999112903225805E-2</v>
      </c>
      <c r="BI106" s="32">
        <v>0</v>
      </c>
      <c r="BJ106" s="32">
        <v>0.23280195667741932</v>
      </c>
      <c r="BK106" s="33">
        <f t="shared" si="2"/>
        <v>50.248169155057269</v>
      </c>
    </row>
    <row r="107" spans="1:63">
      <c r="A107" s="30"/>
      <c r="B107" s="31" t="s">
        <v>111</v>
      </c>
      <c r="C107" s="32">
        <v>0</v>
      </c>
      <c r="D107" s="32">
        <v>3.8111183870967738</v>
      </c>
      <c r="E107" s="32">
        <v>0</v>
      </c>
      <c r="F107" s="32">
        <v>0</v>
      </c>
      <c r="G107" s="32">
        <v>0</v>
      </c>
      <c r="H107" s="32">
        <v>1.4411353028387095</v>
      </c>
      <c r="I107" s="32">
        <v>19.926704709677416</v>
      </c>
      <c r="J107" s="32">
        <v>0.54444548387096781</v>
      </c>
      <c r="K107" s="32">
        <v>0</v>
      </c>
      <c r="L107" s="32">
        <v>1.7016678986129032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0.77615092509677419</v>
      </c>
      <c r="S107" s="32">
        <v>0</v>
      </c>
      <c r="T107" s="32">
        <v>4.5733420645161296</v>
      </c>
      <c r="U107" s="32">
        <v>0</v>
      </c>
      <c r="V107" s="32">
        <v>0.23809846380645161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5.3149531673225807</v>
      </c>
      <c r="AW107" s="32">
        <v>0.87861495645161292</v>
      </c>
      <c r="AX107" s="32">
        <v>0</v>
      </c>
      <c r="AY107" s="32">
        <v>0</v>
      </c>
      <c r="AZ107" s="32">
        <v>3.0223629181244904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2.3999228862258066</v>
      </c>
      <c r="BG107" s="32">
        <v>0.82118081851612901</v>
      </c>
      <c r="BH107" s="32">
        <v>0</v>
      </c>
      <c r="BI107" s="32">
        <v>0</v>
      </c>
      <c r="BJ107" s="32">
        <v>1.0954909267096773</v>
      </c>
      <c r="BK107" s="33">
        <f t="shared" si="2"/>
        <v>46.545188908866429</v>
      </c>
    </row>
    <row r="108" spans="1:63">
      <c r="A108" s="30"/>
      <c r="B108" s="31" t="s">
        <v>112</v>
      </c>
      <c r="C108" s="32">
        <v>0</v>
      </c>
      <c r="D108" s="32">
        <v>3.0987342096774193</v>
      </c>
      <c r="E108" s="32">
        <v>0</v>
      </c>
      <c r="F108" s="32">
        <v>0</v>
      </c>
      <c r="G108" s="32">
        <v>0</v>
      </c>
      <c r="H108" s="32">
        <v>1.742357142354839</v>
      </c>
      <c r="I108" s="32">
        <v>0.21745503225806453</v>
      </c>
      <c r="J108" s="32">
        <v>0</v>
      </c>
      <c r="K108" s="32">
        <v>0</v>
      </c>
      <c r="L108" s="32">
        <v>0.95714301680645164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8.4581819838709674E-2</v>
      </c>
      <c r="S108" s="32">
        <v>0</v>
      </c>
      <c r="T108" s="32">
        <v>0</v>
      </c>
      <c r="U108" s="32">
        <v>0</v>
      </c>
      <c r="V108" s="32">
        <v>3.8054630645161291E-2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0.21527941935483869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7.6277970323225794</v>
      </c>
      <c r="AW108" s="32">
        <v>11.311863142677423</v>
      </c>
      <c r="AX108" s="32">
        <v>0</v>
      </c>
      <c r="AY108" s="32">
        <v>0</v>
      </c>
      <c r="AZ108" s="32">
        <v>3.4790972571005812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1.2943791199999999</v>
      </c>
      <c r="BG108" s="32">
        <v>7.6470820809354834</v>
      </c>
      <c r="BH108" s="32">
        <v>0</v>
      </c>
      <c r="BI108" s="32">
        <v>0</v>
      </c>
      <c r="BJ108" s="32">
        <v>7.3195002580645152E-2</v>
      </c>
      <c r="BK108" s="33">
        <f t="shared" si="2"/>
        <v>37.787018906552198</v>
      </c>
    </row>
    <row r="109" spans="1:63">
      <c r="A109" s="30"/>
      <c r="B109" s="31" t="s">
        <v>113</v>
      </c>
      <c r="C109" s="32">
        <v>0</v>
      </c>
      <c r="D109" s="32">
        <v>3.4089640000000001</v>
      </c>
      <c r="E109" s="32">
        <v>0</v>
      </c>
      <c r="F109" s="32">
        <v>0</v>
      </c>
      <c r="G109" s="32">
        <v>0</v>
      </c>
      <c r="H109" s="32">
        <v>7.4200568930967741</v>
      </c>
      <c r="I109" s="32">
        <v>26.889834178419356</v>
      </c>
      <c r="J109" s="32">
        <v>1.6494987096774194</v>
      </c>
      <c r="K109" s="32">
        <v>0</v>
      </c>
      <c r="L109" s="32">
        <v>19.773924648838712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3.3926337762580645</v>
      </c>
      <c r="S109" s="32">
        <v>3.2989974193548388</v>
      </c>
      <c r="T109" s="32">
        <v>4.3986632258064517</v>
      </c>
      <c r="U109" s="32">
        <v>0</v>
      </c>
      <c r="V109" s="32">
        <v>9.0311455701290342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0.39475209274193546</v>
      </c>
      <c r="AC109" s="32">
        <v>0.15245598064516128</v>
      </c>
      <c r="AD109" s="32">
        <v>0</v>
      </c>
      <c r="AE109" s="32">
        <v>0</v>
      </c>
      <c r="AF109" s="32">
        <v>5.4448564516129033E-2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1.6334569354838709E-3</v>
      </c>
      <c r="AM109" s="32">
        <v>0</v>
      </c>
      <c r="AN109" s="32">
        <v>0</v>
      </c>
      <c r="AO109" s="32">
        <v>0</v>
      </c>
      <c r="AP109" s="32">
        <v>0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46.334882073129037</v>
      </c>
      <c r="AW109" s="32">
        <v>26.854053798838709</v>
      </c>
      <c r="AX109" s="32">
        <v>0</v>
      </c>
      <c r="AY109" s="32">
        <v>0</v>
      </c>
      <c r="AZ109" s="32">
        <v>15.208588667632226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20.797242291419355</v>
      </c>
      <c r="BG109" s="32">
        <v>2.6186612057419354</v>
      </c>
      <c r="BH109" s="32">
        <v>1.5790083709677418</v>
      </c>
      <c r="BI109" s="32">
        <v>0</v>
      </c>
      <c r="BJ109" s="32">
        <v>4.2811253286129034</v>
      </c>
      <c r="BK109" s="33">
        <f t="shared" si="2"/>
        <v>197.54057025276131</v>
      </c>
    </row>
    <row r="110" spans="1:63">
      <c r="A110" s="30"/>
      <c r="B110" s="31" t="s">
        <v>114</v>
      </c>
      <c r="C110" s="32">
        <v>0</v>
      </c>
      <c r="D110" s="32">
        <v>0.77023181935483864</v>
      </c>
      <c r="E110" s="32">
        <v>0</v>
      </c>
      <c r="F110" s="32">
        <v>0</v>
      </c>
      <c r="G110" s="32">
        <v>0</v>
      </c>
      <c r="H110" s="32">
        <v>1.7051996024193552</v>
      </c>
      <c r="I110" s="32">
        <v>105.77240765203224</v>
      </c>
      <c r="J110" s="32">
        <v>0</v>
      </c>
      <c r="K110" s="32">
        <v>0</v>
      </c>
      <c r="L110" s="32">
        <v>1.6158595703225807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0.12875355561290325</v>
      </c>
      <c r="S110" s="32">
        <v>5.4241677419354843</v>
      </c>
      <c r="T110" s="32">
        <v>0</v>
      </c>
      <c r="U110" s="32">
        <v>0</v>
      </c>
      <c r="V110" s="32">
        <v>0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1.712921807483871</v>
      </c>
      <c r="AW110" s="32">
        <v>5.5788405000000001</v>
      </c>
      <c r="AX110" s="32">
        <v>0</v>
      </c>
      <c r="AY110" s="32">
        <v>0</v>
      </c>
      <c r="AZ110" s="32">
        <v>3.4188778878336765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0.39531512870967744</v>
      </c>
      <c r="BG110" s="32">
        <v>5.4163500000000004</v>
      </c>
      <c r="BH110" s="32">
        <v>0</v>
      </c>
      <c r="BI110" s="32">
        <v>0</v>
      </c>
      <c r="BJ110" s="32">
        <v>5.7413310000000002E-2</v>
      </c>
      <c r="BK110" s="33">
        <f t="shared" si="2"/>
        <v>131.99633857570461</v>
      </c>
    </row>
    <row r="111" spans="1:63">
      <c r="A111" s="30"/>
      <c r="B111" s="31" t="s">
        <v>115</v>
      </c>
      <c r="C111" s="32">
        <v>0</v>
      </c>
      <c r="D111" s="32">
        <v>14.946103387096775</v>
      </c>
      <c r="E111" s="32">
        <v>0</v>
      </c>
      <c r="F111" s="32">
        <v>0</v>
      </c>
      <c r="G111" s="32">
        <v>0</v>
      </c>
      <c r="H111" s="32">
        <v>12.360927060838707</v>
      </c>
      <c r="I111" s="32">
        <v>7.0912169354838711E-2</v>
      </c>
      <c r="J111" s="32">
        <v>0</v>
      </c>
      <c r="K111" s="32">
        <v>0</v>
      </c>
      <c r="L111" s="32">
        <v>2.8867579307419362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1.101924413483871</v>
      </c>
      <c r="S111" s="32">
        <v>0</v>
      </c>
      <c r="T111" s="32">
        <v>3.27327961016129</v>
      </c>
      <c r="U111" s="32">
        <v>0</v>
      </c>
      <c r="V111" s="32">
        <v>8.3856367653225821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0.23778373548387099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1.621252741935484E-2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0</v>
      </c>
      <c r="AS111" s="32">
        <v>0</v>
      </c>
      <c r="AT111" s="32">
        <v>0</v>
      </c>
      <c r="AU111" s="32">
        <v>0</v>
      </c>
      <c r="AV111" s="32">
        <v>26.620258182258056</v>
      </c>
      <c r="AW111" s="32">
        <v>27.885547161290319</v>
      </c>
      <c r="AX111" s="32">
        <v>0</v>
      </c>
      <c r="AY111" s="32">
        <v>0</v>
      </c>
      <c r="AZ111" s="32">
        <v>23.835463940093721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10.76222252496774</v>
      </c>
      <c r="BG111" s="32">
        <v>2.1357034414516134</v>
      </c>
      <c r="BH111" s="32">
        <v>1.4591274677419355</v>
      </c>
      <c r="BI111" s="32">
        <v>0</v>
      </c>
      <c r="BJ111" s="32">
        <v>0.74937167906451607</v>
      </c>
      <c r="BK111" s="33">
        <f t="shared" si="2"/>
        <v>136.72723199677111</v>
      </c>
    </row>
    <row r="112" spans="1:63">
      <c r="A112" s="30"/>
      <c r="B112" s="31" t="s">
        <v>116</v>
      </c>
      <c r="C112" s="32">
        <v>0</v>
      </c>
      <c r="D112" s="32">
        <v>3.2370029032258065</v>
      </c>
      <c r="E112" s="32">
        <v>0</v>
      </c>
      <c r="F112" s="32">
        <v>0</v>
      </c>
      <c r="G112" s="32">
        <v>0</v>
      </c>
      <c r="H112" s="32">
        <v>13.982173666741936</v>
      </c>
      <c r="I112" s="32">
        <v>65.819059032258068</v>
      </c>
      <c r="J112" s="32">
        <v>0</v>
      </c>
      <c r="K112" s="32">
        <v>0</v>
      </c>
      <c r="L112" s="32">
        <v>7.1499999127419356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3.892604322580645E-2</v>
      </c>
      <c r="S112" s="32">
        <v>12.030860790322581</v>
      </c>
      <c r="T112" s="32">
        <v>5.3950048387096778</v>
      </c>
      <c r="U112" s="32">
        <v>0</v>
      </c>
      <c r="V112" s="32">
        <v>3.2370029032258065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8.0174467741935485E-2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15.966823454870967</v>
      </c>
      <c r="AW112" s="32">
        <v>5.7725616774193558</v>
      </c>
      <c r="AX112" s="32">
        <v>0</v>
      </c>
      <c r="AY112" s="32">
        <v>0</v>
      </c>
      <c r="AZ112" s="32">
        <v>5.1958841274517615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0.60679664061290317</v>
      </c>
      <c r="BG112" s="32">
        <v>0</v>
      </c>
      <c r="BH112" s="32">
        <v>0</v>
      </c>
      <c r="BI112" s="32">
        <v>0</v>
      </c>
      <c r="BJ112" s="32">
        <v>0.10689929032258065</v>
      </c>
      <c r="BK112" s="33">
        <f t="shared" si="2"/>
        <v>138.61916974887112</v>
      </c>
    </row>
    <row r="113" spans="1:63">
      <c r="A113" s="30"/>
      <c r="B113" s="31" t="s">
        <v>117</v>
      </c>
      <c r="C113" s="32"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3.5775695519032262</v>
      </c>
      <c r="I113" s="32">
        <v>1.078581935483871</v>
      </c>
      <c r="J113" s="32">
        <v>0</v>
      </c>
      <c r="K113" s="32">
        <v>0</v>
      </c>
      <c r="L113" s="32">
        <v>1.0162764853225807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0.24026595061290321</v>
      </c>
      <c r="S113" s="32">
        <v>0</v>
      </c>
      <c r="T113" s="32">
        <v>0.14021565161290322</v>
      </c>
      <c r="U113" s="32">
        <v>0</v>
      </c>
      <c r="V113" s="32">
        <v>3.3967636193548381E-2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2.6722169354838708E-2</v>
      </c>
      <c r="AC113" s="32">
        <v>0</v>
      </c>
      <c r="AD113" s="32">
        <v>0</v>
      </c>
      <c r="AE113" s="32">
        <v>0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6.3061119935161312</v>
      </c>
      <c r="AW113" s="32">
        <v>0</v>
      </c>
      <c r="AX113" s="32">
        <v>0</v>
      </c>
      <c r="AY113" s="32">
        <v>0</v>
      </c>
      <c r="AZ113" s="32">
        <v>7.3484825025875589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1.3946993219032255</v>
      </c>
      <c r="BG113" s="32">
        <v>0.2243479417419354</v>
      </c>
      <c r="BH113" s="32">
        <v>0</v>
      </c>
      <c r="BI113" s="32">
        <v>0</v>
      </c>
      <c r="BJ113" s="32">
        <v>1.226294888387097</v>
      </c>
      <c r="BK113" s="33">
        <f t="shared" si="2"/>
        <v>22.613536028619819</v>
      </c>
    </row>
    <row r="114" spans="1:63">
      <c r="A114" s="30"/>
      <c r="B114" s="31" t="s">
        <v>118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1.6012113080322581</v>
      </c>
      <c r="I114" s="32">
        <v>0</v>
      </c>
      <c r="J114" s="32">
        <v>2.1549883870967741</v>
      </c>
      <c r="K114" s="32">
        <v>0</v>
      </c>
      <c r="L114" s="32">
        <v>0.97417671151612895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5.5643527108387119</v>
      </c>
      <c r="S114" s="32">
        <v>0</v>
      </c>
      <c r="T114" s="32">
        <v>0.53874709677419352</v>
      </c>
      <c r="U114" s="32">
        <v>0</v>
      </c>
      <c r="V114" s="32">
        <v>2.3890334275806451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5.9643267602903229</v>
      </c>
      <c r="AW114" s="32">
        <v>2.1496715613870965</v>
      </c>
      <c r="AX114" s="32">
        <v>0</v>
      </c>
      <c r="AY114" s="32">
        <v>0</v>
      </c>
      <c r="AZ114" s="32">
        <v>5.3191397128660318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1.2065550518387096</v>
      </c>
      <c r="BG114" s="32">
        <v>0.12823886880645161</v>
      </c>
      <c r="BH114" s="32">
        <v>0</v>
      </c>
      <c r="BI114" s="32">
        <v>0</v>
      </c>
      <c r="BJ114" s="32">
        <v>0.48510303716129044</v>
      </c>
      <c r="BK114" s="33">
        <f t="shared" si="2"/>
        <v>28.475544634188612</v>
      </c>
    </row>
    <row r="115" spans="1:63">
      <c r="A115" s="30"/>
      <c r="B115" s="31" t="s">
        <v>119</v>
      </c>
      <c r="C115" s="32">
        <v>0</v>
      </c>
      <c r="D115" s="32">
        <v>0</v>
      </c>
      <c r="E115" s="32">
        <v>0</v>
      </c>
      <c r="F115" s="32">
        <v>0</v>
      </c>
      <c r="G115" s="32">
        <v>0</v>
      </c>
      <c r="H115" s="32">
        <v>2.5400786327419356</v>
      </c>
      <c r="I115" s="32">
        <v>3.5534580967741936</v>
      </c>
      <c r="J115" s="32">
        <v>0</v>
      </c>
      <c r="K115" s="32">
        <v>0</v>
      </c>
      <c r="L115" s="32">
        <v>1.1737179774193547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0.38531079522580647</v>
      </c>
      <c r="S115" s="32">
        <v>0</v>
      </c>
      <c r="T115" s="32">
        <v>0</v>
      </c>
      <c r="U115" s="32">
        <v>0</v>
      </c>
      <c r="V115" s="32">
        <v>1.1205114669032259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0</v>
      </c>
      <c r="AC115" s="32">
        <v>0</v>
      </c>
      <c r="AD115" s="32">
        <v>0</v>
      </c>
      <c r="AE115" s="32">
        <v>0</v>
      </c>
      <c r="AF115" s="32">
        <v>0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2.625929509967742</v>
      </c>
      <c r="AW115" s="32">
        <v>3.3086929999999999</v>
      </c>
      <c r="AX115" s="32">
        <v>0</v>
      </c>
      <c r="AY115" s="32">
        <v>0</v>
      </c>
      <c r="AZ115" s="32">
        <v>5.5680473973460156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1.3724096110322579</v>
      </c>
      <c r="BG115" s="32">
        <v>1.0673203225806451E-2</v>
      </c>
      <c r="BH115" s="32">
        <v>0</v>
      </c>
      <c r="BI115" s="32">
        <v>0</v>
      </c>
      <c r="BJ115" s="32">
        <v>0.73472857251612889</v>
      </c>
      <c r="BK115" s="33">
        <f t="shared" si="2"/>
        <v>22.393558263152464</v>
      </c>
    </row>
    <row r="116" spans="1:63">
      <c r="A116" s="30"/>
      <c r="B116" s="31" t="s">
        <v>120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5.3195664014193564</v>
      </c>
      <c r="I116" s="32">
        <v>7.0963498064516131</v>
      </c>
      <c r="J116" s="32">
        <v>0</v>
      </c>
      <c r="K116" s="32">
        <v>0</v>
      </c>
      <c r="L116" s="32">
        <v>3.528007658612903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5.5055154197096785</v>
      </c>
      <c r="S116" s="32">
        <v>0</v>
      </c>
      <c r="T116" s="32">
        <v>0</v>
      </c>
      <c r="U116" s="32">
        <v>0</v>
      </c>
      <c r="V116" s="32">
        <v>0.20741275722580652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3.9395027782903229</v>
      </c>
      <c r="AW116" s="32">
        <v>1.0126488225806451</v>
      </c>
      <c r="AX116" s="32">
        <v>0</v>
      </c>
      <c r="AY116" s="32">
        <v>0</v>
      </c>
      <c r="AZ116" s="32">
        <v>1.6861113166976738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1.3165777972258064</v>
      </c>
      <c r="BG116" s="32">
        <v>0</v>
      </c>
      <c r="BH116" s="32">
        <v>0</v>
      </c>
      <c r="BI116" s="32">
        <v>0</v>
      </c>
      <c r="BJ116" s="32">
        <v>0.15989191935483874</v>
      </c>
      <c r="BK116" s="33">
        <f t="shared" si="2"/>
        <v>29.771584677568644</v>
      </c>
    </row>
    <row r="117" spans="1:63">
      <c r="A117" s="30"/>
      <c r="B117" s="31" t="s">
        <v>121</v>
      </c>
      <c r="C117" s="32">
        <v>0</v>
      </c>
      <c r="D117" s="32">
        <v>0.54016596774193548</v>
      </c>
      <c r="E117" s="32">
        <v>0</v>
      </c>
      <c r="F117" s="32">
        <v>0</v>
      </c>
      <c r="G117" s="32">
        <v>0</v>
      </c>
      <c r="H117" s="32">
        <v>13.644823573032259</v>
      </c>
      <c r="I117" s="32">
        <v>12.117286164935482</v>
      </c>
      <c r="J117" s="32">
        <v>2.0989954838709677</v>
      </c>
      <c r="K117" s="32">
        <v>0</v>
      </c>
      <c r="L117" s="32">
        <v>3.5817290235161292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6.8133039225483882</v>
      </c>
      <c r="S117" s="32">
        <v>0.21640742519354839</v>
      </c>
      <c r="T117" s="32">
        <v>2.3770712961612905</v>
      </c>
      <c r="U117" s="32">
        <v>0</v>
      </c>
      <c r="V117" s="32">
        <v>9.5846820717419341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5.356079032258064E-2</v>
      </c>
      <c r="AC117" s="32">
        <v>7.498510645161291E-2</v>
      </c>
      <c r="AD117" s="32">
        <v>0</v>
      </c>
      <c r="AE117" s="32">
        <v>0</v>
      </c>
      <c r="AF117" s="32">
        <v>0.32136474193548387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18.170361724709679</v>
      </c>
      <c r="AW117" s="32">
        <v>7.519934961290323</v>
      </c>
      <c r="AX117" s="32">
        <v>0</v>
      </c>
      <c r="AY117" s="32">
        <v>0</v>
      </c>
      <c r="AZ117" s="32">
        <v>16.20340348077135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7.2435784578064517</v>
      </c>
      <c r="BG117" s="32">
        <v>3.2136474193548388</v>
      </c>
      <c r="BH117" s="32">
        <v>0.10712158064516128</v>
      </c>
      <c r="BI117" s="32">
        <v>0</v>
      </c>
      <c r="BJ117" s="32">
        <v>1.548618131064516</v>
      </c>
      <c r="BK117" s="33">
        <f t="shared" si="2"/>
        <v>105.43104132309392</v>
      </c>
    </row>
    <row r="118" spans="1:63">
      <c r="A118" s="30"/>
      <c r="B118" s="31" t="s">
        <v>122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2.5608285979032264</v>
      </c>
      <c r="I118" s="32">
        <v>0.53279467741935482</v>
      </c>
      <c r="J118" s="32">
        <v>0</v>
      </c>
      <c r="K118" s="32">
        <v>0</v>
      </c>
      <c r="L118" s="32">
        <v>2.2688784199354837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0.26052651706451613</v>
      </c>
      <c r="S118" s="32">
        <v>0</v>
      </c>
      <c r="T118" s="32">
        <v>3.5164448709677423</v>
      </c>
      <c r="U118" s="32">
        <v>0</v>
      </c>
      <c r="V118" s="32">
        <v>1.3689785544193551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0.21141103225806454</v>
      </c>
      <c r="AC118" s="32">
        <v>9.5134964516129031E-2</v>
      </c>
      <c r="AD118" s="32">
        <v>0</v>
      </c>
      <c r="AE118" s="32">
        <v>0</v>
      </c>
      <c r="AF118" s="32">
        <v>8.4564412903225805E-2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14.330776109290323</v>
      </c>
      <c r="AW118" s="32">
        <v>7.9754811919354847</v>
      </c>
      <c r="AX118" s="32">
        <v>0</v>
      </c>
      <c r="AY118" s="32">
        <v>0</v>
      </c>
      <c r="AZ118" s="32">
        <v>8.3634854789278812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3.8274729168387096</v>
      </c>
      <c r="BG118" s="32">
        <v>0</v>
      </c>
      <c r="BH118" s="32">
        <v>0</v>
      </c>
      <c r="BI118" s="32">
        <v>0</v>
      </c>
      <c r="BJ118" s="32">
        <v>1.5560919909677418</v>
      </c>
      <c r="BK118" s="33">
        <f t="shared" si="2"/>
        <v>46.952869735347242</v>
      </c>
    </row>
    <row r="119" spans="1:63">
      <c r="A119" s="30"/>
      <c r="B119" s="31" t="s">
        <v>123</v>
      </c>
      <c r="C119" s="32">
        <v>0</v>
      </c>
      <c r="D119" s="32">
        <v>0</v>
      </c>
      <c r="E119" s="32">
        <v>0</v>
      </c>
      <c r="F119" s="32">
        <v>0</v>
      </c>
      <c r="G119" s="32">
        <v>0</v>
      </c>
      <c r="H119" s="32">
        <v>5.368699522967745</v>
      </c>
      <c r="I119" s="32">
        <v>0</v>
      </c>
      <c r="J119" s="32">
        <v>0</v>
      </c>
      <c r="K119" s="32">
        <v>0</v>
      </c>
      <c r="L119" s="32">
        <v>1.1380335623225806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3.8295215728709677</v>
      </c>
      <c r="S119" s="32">
        <v>0</v>
      </c>
      <c r="T119" s="32">
        <v>0</v>
      </c>
      <c r="U119" s="32">
        <v>0</v>
      </c>
      <c r="V119" s="32">
        <v>0.19055962748387101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0</v>
      </c>
      <c r="AC119" s="32">
        <v>0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8.6648984533225804</v>
      </c>
      <c r="AW119" s="32">
        <v>3.6956364516129034</v>
      </c>
      <c r="AX119" s="32">
        <v>0</v>
      </c>
      <c r="AY119" s="32">
        <v>0</v>
      </c>
      <c r="AZ119" s="32">
        <v>5.1257646075562473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1.2399919944516129</v>
      </c>
      <c r="BG119" s="32">
        <v>0</v>
      </c>
      <c r="BH119" s="32">
        <v>0</v>
      </c>
      <c r="BI119" s="32">
        <v>0</v>
      </c>
      <c r="BJ119" s="32">
        <v>0.39072062645161293</v>
      </c>
      <c r="BK119" s="33">
        <f t="shared" si="2"/>
        <v>29.643826419040121</v>
      </c>
    </row>
    <row r="120" spans="1:63">
      <c r="A120" s="30"/>
      <c r="B120" s="31" t="s">
        <v>124</v>
      </c>
      <c r="C120" s="32">
        <v>0</v>
      </c>
      <c r="D120" s="32">
        <v>0</v>
      </c>
      <c r="E120" s="32">
        <v>0</v>
      </c>
      <c r="F120" s="32">
        <v>0</v>
      </c>
      <c r="G120" s="32">
        <v>0</v>
      </c>
      <c r="H120" s="32">
        <v>4.8692622071935476</v>
      </c>
      <c r="I120" s="32">
        <v>0</v>
      </c>
      <c r="J120" s="32">
        <v>0.26465701612903225</v>
      </c>
      <c r="K120" s="32">
        <v>0</v>
      </c>
      <c r="L120" s="32">
        <v>1.6399434640322583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1.320058456967742</v>
      </c>
      <c r="S120" s="32">
        <v>0</v>
      </c>
      <c r="T120" s="32">
        <v>2.117256129032258</v>
      </c>
      <c r="U120" s="32">
        <v>0</v>
      </c>
      <c r="V120" s="32">
        <v>3.4012886509032256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8.2149835100967739</v>
      </c>
      <c r="AW120" s="32">
        <v>10.466601592806454</v>
      </c>
      <c r="AX120" s="32">
        <v>0</v>
      </c>
      <c r="AY120" s="32">
        <v>0</v>
      </c>
      <c r="AZ120" s="32">
        <v>29.413489346654224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3.1019197687741928</v>
      </c>
      <c r="BG120" s="32">
        <v>0.15771444280645164</v>
      </c>
      <c r="BH120" s="32">
        <v>0</v>
      </c>
      <c r="BI120" s="32">
        <v>0</v>
      </c>
      <c r="BJ120" s="32">
        <v>1.4650200748064512</v>
      </c>
      <c r="BK120" s="33">
        <f t="shared" si="2"/>
        <v>66.432194660202612</v>
      </c>
    </row>
    <row r="121" spans="1:63">
      <c r="A121" s="30"/>
      <c r="B121" s="31" t="s">
        <v>125</v>
      </c>
      <c r="C121" s="32">
        <v>0</v>
      </c>
      <c r="D121" s="32">
        <v>0</v>
      </c>
      <c r="E121" s="32">
        <v>0</v>
      </c>
      <c r="F121" s="32">
        <v>0</v>
      </c>
      <c r="G121" s="32">
        <v>0</v>
      </c>
      <c r="H121" s="32">
        <v>1.4802814089677425</v>
      </c>
      <c r="I121" s="32">
        <v>0</v>
      </c>
      <c r="J121" s="32">
        <v>0</v>
      </c>
      <c r="K121" s="32">
        <v>0</v>
      </c>
      <c r="L121" s="32">
        <v>0.10698429032258065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7.7346637741935471E-3</v>
      </c>
      <c r="S121" s="32">
        <v>0</v>
      </c>
      <c r="T121" s="32">
        <v>0</v>
      </c>
      <c r="U121" s="32">
        <v>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191.35530774822578</v>
      </c>
      <c r="AW121" s="32">
        <v>103.99644529770967</v>
      </c>
      <c r="AX121" s="32">
        <v>0</v>
      </c>
      <c r="AY121" s="32">
        <v>0</v>
      </c>
      <c r="AZ121" s="32">
        <v>9.0531741095327511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0.43022256425806449</v>
      </c>
      <c r="BG121" s="32">
        <v>0</v>
      </c>
      <c r="BH121" s="32">
        <v>0</v>
      </c>
      <c r="BI121" s="32">
        <v>0</v>
      </c>
      <c r="BJ121" s="32">
        <v>0</v>
      </c>
      <c r="BK121" s="33">
        <f t="shared" si="2"/>
        <v>306.43015008279076</v>
      </c>
    </row>
    <row r="122" spans="1:63">
      <c r="A122" s="30"/>
      <c r="B122" s="31" t="s">
        <v>126</v>
      </c>
      <c r="C122" s="32">
        <v>0</v>
      </c>
      <c r="D122" s="32">
        <v>0</v>
      </c>
      <c r="E122" s="32">
        <v>0</v>
      </c>
      <c r="F122" s="32">
        <v>0</v>
      </c>
      <c r="G122" s="32">
        <v>0</v>
      </c>
      <c r="H122" s="32">
        <v>5.3643813565483871</v>
      </c>
      <c r="I122" s="32">
        <v>0</v>
      </c>
      <c r="J122" s="32">
        <v>0</v>
      </c>
      <c r="K122" s="32">
        <v>0</v>
      </c>
      <c r="L122" s="32">
        <v>3.7338907037741933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0.1387121420645161</v>
      </c>
      <c r="S122" s="32">
        <v>5.2757532258064517</v>
      </c>
      <c r="T122" s="32">
        <v>0.2110301290322581</v>
      </c>
      <c r="U122" s="32">
        <v>0</v>
      </c>
      <c r="V122" s="32">
        <v>3.1714662941612901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0.12573294193548387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7.7212251418064524</v>
      </c>
      <c r="AW122" s="32">
        <v>5.3960387580645168</v>
      </c>
      <c r="AX122" s="32">
        <v>0</v>
      </c>
      <c r="AY122" s="32">
        <v>0</v>
      </c>
      <c r="AZ122" s="32">
        <v>15.574772482711898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4.4689295459354836</v>
      </c>
      <c r="BG122" s="32">
        <v>0.2093090031290322</v>
      </c>
      <c r="BH122" s="32">
        <v>5.2388725806451611E-2</v>
      </c>
      <c r="BI122" s="32">
        <v>0</v>
      </c>
      <c r="BJ122" s="32">
        <v>0.34940602545161298</v>
      </c>
      <c r="BK122" s="33">
        <f t="shared" si="2"/>
        <v>51.793036476228025</v>
      </c>
    </row>
    <row r="123" spans="1:63">
      <c r="A123" s="30"/>
      <c r="B123" s="31" t="s">
        <v>127</v>
      </c>
      <c r="C123" s="32">
        <v>0</v>
      </c>
      <c r="D123" s="32">
        <v>8.6520224999999993</v>
      </c>
      <c r="E123" s="32">
        <v>0</v>
      </c>
      <c r="F123" s="32">
        <v>0</v>
      </c>
      <c r="G123" s="32">
        <v>0</v>
      </c>
      <c r="H123" s="32">
        <v>6.2428364176451607</v>
      </c>
      <c r="I123" s="32">
        <v>0</v>
      </c>
      <c r="J123" s="32">
        <v>0</v>
      </c>
      <c r="K123" s="32">
        <v>0</v>
      </c>
      <c r="L123" s="32">
        <v>1.565464020967742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0.23146110132258069</v>
      </c>
      <c r="S123" s="32">
        <v>0</v>
      </c>
      <c r="T123" s="32">
        <v>2.0974599999999999</v>
      </c>
      <c r="U123" s="32">
        <v>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1.7661244838709678E-2</v>
      </c>
      <c r="AC123" s="32">
        <v>9.3766964516129037E-2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24.096297982870972</v>
      </c>
      <c r="AW123" s="32">
        <v>2.8573993469677421</v>
      </c>
      <c r="AX123" s="32">
        <v>0</v>
      </c>
      <c r="AY123" s="32">
        <v>0</v>
      </c>
      <c r="AZ123" s="32">
        <v>13.121084311149943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3.0988228260322579</v>
      </c>
      <c r="BG123" s="32">
        <v>0</v>
      </c>
      <c r="BH123" s="32">
        <v>5.2092758064516125E-2</v>
      </c>
      <c r="BI123" s="32">
        <v>0</v>
      </c>
      <c r="BJ123" s="32">
        <v>0.17120167406451611</v>
      </c>
      <c r="BK123" s="33">
        <f t="shared" si="2"/>
        <v>62.297571148440262</v>
      </c>
    </row>
    <row r="124" spans="1:63">
      <c r="A124" s="30"/>
      <c r="B124" s="31" t="s">
        <v>128</v>
      </c>
      <c r="C124" s="32">
        <v>0</v>
      </c>
      <c r="D124" s="32">
        <v>10.973343387096774</v>
      </c>
      <c r="E124" s="32">
        <v>0</v>
      </c>
      <c r="F124" s="32">
        <v>0</v>
      </c>
      <c r="G124" s="32">
        <v>0</v>
      </c>
      <c r="H124" s="32">
        <v>1.5783260284516132</v>
      </c>
      <c r="I124" s="32">
        <v>5.2254016129032266</v>
      </c>
      <c r="J124" s="32">
        <v>0</v>
      </c>
      <c r="K124" s="32">
        <v>0</v>
      </c>
      <c r="L124" s="32">
        <v>4.9377850573225794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0.19435720341935478</v>
      </c>
      <c r="S124" s="32">
        <v>0</v>
      </c>
      <c r="T124" s="32">
        <v>3.1352409677419355</v>
      </c>
      <c r="U124" s="32">
        <v>0</v>
      </c>
      <c r="V124" s="32">
        <v>1.9438493999999999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5.718468151645161</v>
      </c>
      <c r="AW124" s="32">
        <v>4.0921373806451609</v>
      </c>
      <c r="AX124" s="32">
        <v>0</v>
      </c>
      <c r="AY124" s="32">
        <v>0</v>
      </c>
      <c r="AZ124" s="32">
        <v>13.158798095547725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1.6161768779677419</v>
      </c>
      <c r="BG124" s="32">
        <v>0.12463362580645161</v>
      </c>
      <c r="BH124" s="32">
        <v>0</v>
      </c>
      <c r="BI124" s="32">
        <v>0</v>
      </c>
      <c r="BJ124" s="32">
        <v>1.0386135483870969E-2</v>
      </c>
      <c r="BK124" s="33">
        <f t="shared" si="2"/>
        <v>52.708903924031596</v>
      </c>
    </row>
    <row r="125" spans="1:63">
      <c r="A125" s="30"/>
      <c r="B125" s="31" t="s">
        <v>129</v>
      </c>
      <c r="C125" s="32">
        <v>0</v>
      </c>
      <c r="D125" s="32">
        <v>13.614010967741937</v>
      </c>
      <c r="E125" s="32">
        <v>0</v>
      </c>
      <c r="F125" s="32">
        <v>0</v>
      </c>
      <c r="G125" s="32">
        <v>0</v>
      </c>
      <c r="H125" s="32">
        <v>14.10509688</v>
      </c>
      <c r="I125" s="32">
        <v>37.652147765451609</v>
      </c>
      <c r="J125" s="32">
        <v>0</v>
      </c>
      <c r="K125" s="32">
        <v>0</v>
      </c>
      <c r="L125" s="32">
        <v>6.4161597517419349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3.4338610697419352</v>
      </c>
      <c r="S125" s="32">
        <v>2.3772157612903224</v>
      </c>
      <c r="T125" s="32">
        <v>0.10490615651612906</v>
      </c>
      <c r="U125" s="32">
        <v>0</v>
      </c>
      <c r="V125" s="32">
        <v>9.1003580624193532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5.2061919354838712E-2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32.458428653161285</v>
      </c>
      <c r="AW125" s="32">
        <v>10.362298195548385</v>
      </c>
      <c r="AX125" s="32">
        <v>1.0412383870967743</v>
      </c>
      <c r="AY125" s="32">
        <v>0</v>
      </c>
      <c r="AZ125" s="32">
        <v>8.7388613144849767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13.044800472838713</v>
      </c>
      <c r="BG125" s="32">
        <v>7.7904352322580667E-2</v>
      </c>
      <c r="BH125" s="32">
        <v>2.4469102096774193</v>
      </c>
      <c r="BI125" s="32">
        <v>0</v>
      </c>
      <c r="BJ125" s="32">
        <v>3.4933420814193545</v>
      </c>
      <c r="BK125" s="33">
        <f t="shared" si="2"/>
        <v>158.51960200080751</v>
      </c>
    </row>
    <row r="126" spans="1:63">
      <c r="A126" s="30"/>
      <c r="B126" s="31" t="s">
        <v>130</v>
      </c>
      <c r="C126" s="32">
        <v>0</v>
      </c>
      <c r="D126" s="32">
        <v>5.1985516129032261</v>
      </c>
      <c r="E126" s="32">
        <v>0</v>
      </c>
      <c r="F126" s="32">
        <v>0</v>
      </c>
      <c r="G126" s="32">
        <v>0</v>
      </c>
      <c r="H126" s="32">
        <v>5.4465217920000004</v>
      </c>
      <c r="I126" s="32">
        <v>8.3176825806451617</v>
      </c>
      <c r="J126" s="32">
        <v>0</v>
      </c>
      <c r="K126" s="32">
        <v>0</v>
      </c>
      <c r="L126" s="32">
        <v>1.1214452779999999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9.8120560225806452E-2</v>
      </c>
      <c r="S126" s="32">
        <v>0</v>
      </c>
      <c r="T126" s="32">
        <v>2.0794206451612904</v>
      </c>
      <c r="U126" s="32">
        <v>0</v>
      </c>
      <c r="V126" s="32">
        <v>0.18821044206451618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1.0856779838709679E-2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6.5266516581290315</v>
      </c>
      <c r="AW126" s="32">
        <v>1.2407748387096773</v>
      </c>
      <c r="AX126" s="32">
        <v>0</v>
      </c>
      <c r="AY126" s="32">
        <v>0</v>
      </c>
      <c r="AZ126" s="32">
        <v>2.4311622251668901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0.75532767138709678</v>
      </c>
      <c r="BG126" s="32">
        <v>0</v>
      </c>
      <c r="BH126" s="32">
        <v>0</v>
      </c>
      <c r="BI126" s="32">
        <v>0</v>
      </c>
      <c r="BJ126" s="32">
        <v>0.36570401354838705</v>
      </c>
      <c r="BK126" s="33">
        <f t="shared" si="2"/>
        <v>33.780430097779799</v>
      </c>
    </row>
    <row r="127" spans="1:63">
      <c r="A127" s="30"/>
      <c r="B127" s="31" t="s">
        <v>131</v>
      </c>
      <c r="C127" s="32">
        <v>0</v>
      </c>
      <c r="D127" s="32">
        <v>2.1938670548387096</v>
      </c>
      <c r="E127" s="32">
        <v>0</v>
      </c>
      <c r="F127" s="32">
        <v>0</v>
      </c>
      <c r="G127" s="32">
        <v>0</v>
      </c>
      <c r="H127" s="32">
        <v>9.0932181669032239</v>
      </c>
      <c r="I127" s="32">
        <v>5.1987370967741935</v>
      </c>
      <c r="J127" s="32">
        <v>0</v>
      </c>
      <c r="K127" s="32">
        <v>0</v>
      </c>
      <c r="L127" s="32">
        <v>0.65400112677419353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0.12066073774193548</v>
      </c>
      <c r="S127" s="32">
        <v>0</v>
      </c>
      <c r="T127" s="32">
        <v>0</v>
      </c>
      <c r="U127" s="32">
        <v>0</v>
      </c>
      <c r="V127" s="32">
        <v>0.11983047409677419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1.0344025806451614E-2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4.2517769191805632</v>
      </c>
      <c r="AW127" s="32">
        <v>2.119179806451613</v>
      </c>
      <c r="AX127" s="32">
        <v>0</v>
      </c>
      <c r="AY127" s="32">
        <v>0</v>
      </c>
      <c r="AZ127" s="32">
        <v>0.64696181861290325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0.97968243709677427</v>
      </c>
      <c r="BG127" s="32">
        <v>0</v>
      </c>
      <c r="BH127" s="32">
        <v>0</v>
      </c>
      <c r="BI127" s="32">
        <v>0</v>
      </c>
      <c r="BJ127" s="32">
        <v>0.16546482532258067</v>
      </c>
      <c r="BK127" s="33">
        <f t="shared" si="2"/>
        <v>25.553724489599915</v>
      </c>
    </row>
    <row r="128" spans="1:63">
      <c r="A128" s="30"/>
      <c r="B128" s="31" t="s">
        <v>132</v>
      </c>
      <c r="C128" s="32">
        <v>0</v>
      </c>
      <c r="D128" s="32">
        <v>0</v>
      </c>
      <c r="E128" s="32">
        <v>0</v>
      </c>
      <c r="F128" s="32">
        <v>0</v>
      </c>
      <c r="G128" s="32">
        <v>0</v>
      </c>
      <c r="H128" s="32">
        <v>0.20192382622580646</v>
      </c>
      <c r="I128" s="32">
        <v>5.224772580645161</v>
      </c>
      <c r="J128" s="32">
        <v>0</v>
      </c>
      <c r="K128" s="32">
        <v>0</v>
      </c>
      <c r="L128" s="32">
        <v>3.1348635483870971E-2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1.1494499677419355E-3</v>
      </c>
      <c r="S128" s="32">
        <v>0</v>
      </c>
      <c r="T128" s="32">
        <v>0</v>
      </c>
      <c r="U128" s="32">
        <v>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32.915445430731175</v>
      </c>
      <c r="AW128" s="32">
        <v>5.6362138838709672</v>
      </c>
      <c r="AX128" s="32">
        <v>0</v>
      </c>
      <c r="AY128" s="32">
        <v>0</v>
      </c>
      <c r="AZ128" s="32">
        <v>0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5.1898838709677419E-4</v>
      </c>
      <c r="BG128" s="32">
        <v>0</v>
      </c>
      <c r="BH128" s="32">
        <v>0</v>
      </c>
      <c r="BI128" s="32">
        <v>0</v>
      </c>
      <c r="BJ128" s="32">
        <v>0</v>
      </c>
      <c r="BK128" s="33">
        <f t="shared" si="2"/>
        <v>44.011372795311821</v>
      </c>
    </row>
    <row r="129" spans="1:63">
      <c r="A129" s="30"/>
      <c r="B129" s="31" t="s">
        <v>133</v>
      </c>
      <c r="C129" s="32">
        <v>0</v>
      </c>
      <c r="D129" s="32">
        <v>4.6419902419354839</v>
      </c>
      <c r="E129" s="32">
        <v>0</v>
      </c>
      <c r="F129" s="32">
        <v>0</v>
      </c>
      <c r="G129" s="32">
        <v>0</v>
      </c>
      <c r="H129" s="32">
        <v>1.1350672316451615</v>
      </c>
      <c r="I129" s="32">
        <v>10.292661290322581</v>
      </c>
      <c r="J129" s="32">
        <v>0</v>
      </c>
      <c r="K129" s="32">
        <v>0</v>
      </c>
      <c r="L129" s="32">
        <v>1.6400143885806451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0.59570859245161278</v>
      </c>
      <c r="S129" s="32">
        <v>0</v>
      </c>
      <c r="T129" s="32">
        <v>9.2055266967096774</v>
      </c>
      <c r="U129" s="32">
        <v>0</v>
      </c>
      <c r="V129" s="32">
        <v>2.058532258064516E-2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5.5990287711290341</v>
      </c>
      <c r="AW129" s="32">
        <v>5.1249983870967739</v>
      </c>
      <c r="AX129" s="32">
        <v>0</v>
      </c>
      <c r="AY129" s="32">
        <v>0</v>
      </c>
      <c r="AZ129" s="32">
        <v>6.1094328179928832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2.5640401502903223</v>
      </c>
      <c r="BG129" s="32">
        <v>0.16399994838709678</v>
      </c>
      <c r="BH129" s="32">
        <v>0</v>
      </c>
      <c r="BI129" s="32">
        <v>0</v>
      </c>
      <c r="BJ129" s="32">
        <v>0.51627442145161295</v>
      </c>
      <c r="BK129" s="33">
        <f t="shared" si="2"/>
        <v>47.609328260573527</v>
      </c>
    </row>
    <row r="130" spans="1:63">
      <c r="A130" s="30"/>
      <c r="B130" s="31" t="s">
        <v>134</v>
      </c>
      <c r="C130" s="32">
        <v>0</v>
      </c>
      <c r="D130" s="32">
        <v>4.8479741935483869</v>
      </c>
      <c r="E130" s="32">
        <v>0</v>
      </c>
      <c r="F130" s="32">
        <v>0</v>
      </c>
      <c r="G130" s="32">
        <v>0</v>
      </c>
      <c r="H130" s="32">
        <v>8.0862025494516114</v>
      </c>
      <c r="I130" s="32">
        <v>43.545571129032254</v>
      </c>
      <c r="J130" s="32">
        <v>0.51574193548387093</v>
      </c>
      <c r="K130" s="32">
        <v>0</v>
      </c>
      <c r="L130" s="32">
        <v>15.686068721967741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3.3106977236129032</v>
      </c>
      <c r="S130" s="32">
        <v>11.743979665935484</v>
      </c>
      <c r="T130" s="32">
        <v>5.1574193548387095</v>
      </c>
      <c r="U130" s="32">
        <v>0</v>
      </c>
      <c r="V130" s="32">
        <v>2.7922268387096771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2.0556845161290322E-2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30.398592888774193</v>
      </c>
      <c r="AW130" s="32">
        <v>6.3634639253548393</v>
      </c>
      <c r="AX130" s="32">
        <v>1.0281950525806449</v>
      </c>
      <c r="AY130" s="32">
        <v>0</v>
      </c>
      <c r="AZ130" s="32">
        <v>11.71279401430319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8.5962895949032259</v>
      </c>
      <c r="BG130" s="32">
        <v>0.2416776128387097</v>
      </c>
      <c r="BH130" s="32">
        <v>1.9529002903225805</v>
      </c>
      <c r="BI130" s="32">
        <v>0</v>
      </c>
      <c r="BJ130" s="32">
        <v>0.73135911448387114</v>
      </c>
      <c r="BK130" s="33">
        <f t="shared" si="2"/>
        <v>156.73171145130323</v>
      </c>
    </row>
    <row r="131" spans="1:63">
      <c r="A131" s="30"/>
      <c r="B131" s="31" t="s">
        <v>135</v>
      </c>
      <c r="C131" s="32">
        <v>0</v>
      </c>
      <c r="D131" s="32">
        <v>2.0626987096774196</v>
      </c>
      <c r="E131" s="32">
        <v>0</v>
      </c>
      <c r="F131" s="32">
        <v>0</v>
      </c>
      <c r="G131" s="32">
        <v>0</v>
      </c>
      <c r="H131" s="32">
        <v>2.6892539898387096</v>
      </c>
      <c r="I131" s="32">
        <v>7.3223617733225828</v>
      </c>
      <c r="J131" s="32">
        <v>0</v>
      </c>
      <c r="K131" s="32">
        <v>0</v>
      </c>
      <c r="L131" s="32">
        <v>3.3610722231612904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1.8603611099999999</v>
      </c>
      <c r="S131" s="32">
        <v>3.1049979727741936</v>
      </c>
      <c r="T131" s="32">
        <v>0</v>
      </c>
      <c r="U131" s="32">
        <v>0</v>
      </c>
      <c r="V131" s="32">
        <v>1.3167237213225806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0.15423029032258065</v>
      </c>
      <c r="AC131" s="32">
        <v>5.1410096774193545E-2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16.348404483645162</v>
      </c>
      <c r="AW131" s="32">
        <v>12.945052085774194</v>
      </c>
      <c r="AX131" s="32">
        <v>0</v>
      </c>
      <c r="AY131" s="32">
        <v>0</v>
      </c>
      <c r="AZ131" s="32">
        <v>4.9621466336241475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8.4228290019032261</v>
      </c>
      <c r="BG131" s="32">
        <v>0.4205728160967741</v>
      </c>
      <c r="BH131" s="32">
        <v>1.028201935483871</v>
      </c>
      <c r="BI131" s="32">
        <v>0</v>
      </c>
      <c r="BJ131" s="32">
        <v>0.40256476309677425</v>
      </c>
      <c r="BK131" s="33">
        <f t="shared" si="2"/>
        <v>66.452881606817712</v>
      </c>
    </row>
    <row r="132" spans="1:63">
      <c r="A132" s="30"/>
      <c r="B132" s="31" t="s">
        <v>136</v>
      </c>
      <c r="C132" s="32">
        <v>0</v>
      </c>
      <c r="D132" s="32">
        <v>3.8552600806451611</v>
      </c>
      <c r="E132" s="32">
        <v>0</v>
      </c>
      <c r="F132" s="32">
        <v>0</v>
      </c>
      <c r="G132" s="32">
        <v>0</v>
      </c>
      <c r="H132" s="32">
        <v>4.3632287543548394</v>
      </c>
      <c r="I132" s="32">
        <v>10.229290080645161</v>
      </c>
      <c r="J132" s="32">
        <v>0</v>
      </c>
      <c r="K132" s="32">
        <v>0</v>
      </c>
      <c r="L132" s="32">
        <v>2.0871548457419355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1.2797348961935486</v>
      </c>
      <c r="S132" s="32">
        <v>5.1609081612903225</v>
      </c>
      <c r="T132" s="32">
        <v>5.1403467741935485</v>
      </c>
      <c r="U132" s="32">
        <v>0</v>
      </c>
      <c r="V132" s="32">
        <v>1.1029014950645162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14.594578876096778</v>
      </c>
      <c r="AW132" s="32">
        <v>6.3397777267741926</v>
      </c>
      <c r="AX132" s="32">
        <v>0</v>
      </c>
      <c r="AY132" s="32">
        <v>0</v>
      </c>
      <c r="AZ132" s="32">
        <v>6.8702737144923631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3.542578041516129</v>
      </c>
      <c r="BG132" s="32">
        <v>6.1519896774193554E-2</v>
      </c>
      <c r="BH132" s="32">
        <v>0.56393238709677418</v>
      </c>
      <c r="BI132" s="32">
        <v>0</v>
      </c>
      <c r="BJ132" s="32">
        <v>0.42425985280645157</v>
      </c>
      <c r="BK132" s="33">
        <f t="shared" si="2"/>
        <v>65.615745583685921</v>
      </c>
    </row>
    <row r="133" spans="1:63">
      <c r="A133" s="30"/>
      <c r="B133" s="31" t="s">
        <v>137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1.8694309030645166</v>
      </c>
      <c r="I133" s="32">
        <v>218.87515683870967</v>
      </c>
      <c r="J133" s="32">
        <v>0</v>
      </c>
      <c r="K133" s="32">
        <v>0</v>
      </c>
      <c r="L133" s="32">
        <v>0.61309567741935489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1.021826129032258E-2</v>
      </c>
      <c r="S133" s="32">
        <v>7.6636959677419352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2.5535330645161291E-2</v>
      </c>
      <c r="AW133" s="32">
        <v>14.299785161290323</v>
      </c>
      <c r="AX133" s="32">
        <v>0</v>
      </c>
      <c r="AY133" s="32">
        <v>0</v>
      </c>
      <c r="AZ133" s="32">
        <v>6.7522420671113537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3.1153103387096769E-2</v>
      </c>
      <c r="BG133" s="32">
        <v>0</v>
      </c>
      <c r="BH133" s="32">
        <v>0</v>
      </c>
      <c r="BI133" s="32">
        <v>0</v>
      </c>
      <c r="BJ133" s="32">
        <v>0</v>
      </c>
      <c r="BK133" s="33">
        <f t="shared" si="2"/>
        <v>250.14031331065974</v>
      </c>
    </row>
    <row r="134" spans="1:63">
      <c r="A134" s="30"/>
      <c r="B134" s="31" t="s">
        <v>138</v>
      </c>
      <c r="C134" s="32">
        <v>0</v>
      </c>
      <c r="D134" s="32">
        <v>2.8219470967741938</v>
      </c>
      <c r="E134" s="32">
        <v>0</v>
      </c>
      <c r="F134" s="32">
        <v>0</v>
      </c>
      <c r="G134" s="32">
        <v>0</v>
      </c>
      <c r="H134" s="32">
        <v>2.4438274558387105</v>
      </c>
      <c r="I134" s="32">
        <v>1.3032264774193549</v>
      </c>
      <c r="J134" s="32">
        <v>0</v>
      </c>
      <c r="K134" s="32">
        <v>0</v>
      </c>
      <c r="L134" s="32">
        <v>0.71831380645161291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2.1008712434193551</v>
      </c>
      <c r="S134" s="32">
        <v>2.596191329032258</v>
      </c>
      <c r="T134" s="32">
        <v>0</v>
      </c>
      <c r="U134" s="32">
        <v>0</v>
      </c>
      <c r="V134" s="32">
        <v>6.9779055483870978E-2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1.5356303225806452E-2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5.5770515035161274</v>
      </c>
      <c r="AW134" s="32">
        <v>10.199534883483871</v>
      </c>
      <c r="AX134" s="32">
        <v>0</v>
      </c>
      <c r="AY134" s="32">
        <v>0</v>
      </c>
      <c r="AZ134" s="32">
        <v>2.2001487491666962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4.1478350450000008</v>
      </c>
      <c r="BG134" s="32">
        <v>0.10237535483870967</v>
      </c>
      <c r="BH134" s="32">
        <v>0</v>
      </c>
      <c r="BI134" s="32">
        <v>0</v>
      </c>
      <c r="BJ134" s="32">
        <v>0.48065229096774192</v>
      </c>
      <c r="BK134" s="33">
        <f t="shared" si="2"/>
        <v>34.7771105946183</v>
      </c>
    </row>
    <row r="135" spans="1:63">
      <c r="A135" s="30"/>
      <c r="B135" s="31" t="s">
        <v>139</v>
      </c>
      <c r="C135" s="32">
        <v>0</v>
      </c>
      <c r="D135" s="32">
        <v>0</v>
      </c>
      <c r="E135" s="32">
        <v>0</v>
      </c>
      <c r="F135" s="32">
        <v>0</v>
      </c>
      <c r="G135" s="32">
        <v>0</v>
      </c>
      <c r="H135" s="32">
        <v>1.0583319219677421</v>
      </c>
      <c r="I135" s="32">
        <v>193.79111290322575</v>
      </c>
      <c r="J135" s="32">
        <v>0</v>
      </c>
      <c r="K135" s="32">
        <v>0</v>
      </c>
      <c r="L135" s="32">
        <v>2.6926765161290325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2.1845265290322581E-2</v>
      </c>
      <c r="S135" s="32">
        <v>10.199532258064515</v>
      </c>
      <c r="T135" s="32">
        <v>0</v>
      </c>
      <c r="U135" s="32">
        <v>0</v>
      </c>
      <c r="V135" s="32">
        <v>0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0.67645611725806443</v>
      </c>
      <c r="AW135" s="32">
        <v>4.6391521129032265</v>
      </c>
      <c r="AX135" s="32">
        <v>0</v>
      </c>
      <c r="AY135" s="32">
        <v>0</v>
      </c>
      <c r="AZ135" s="32">
        <v>0.31607410005871928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0.3316767594516129</v>
      </c>
      <c r="BG135" s="32">
        <v>0</v>
      </c>
      <c r="BH135" s="32">
        <v>0</v>
      </c>
      <c r="BI135" s="32">
        <v>0</v>
      </c>
      <c r="BJ135" s="32">
        <v>0</v>
      </c>
      <c r="BK135" s="33">
        <f t="shared" si="2"/>
        <v>213.72685795434901</v>
      </c>
    </row>
    <row r="136" spans="1:63">
      <c r="A136" s="30"/>
      <c r="B136" s="31" t="s">
        <v>140</v>
      </c>
      <c r="C136" s="32">
        <v>0</v>
      </c>
      <c r="D136" s="32">
        <v>3.5876683741935484</v>
      </c>
      <c r="E136" s="32">
        <v>0</v>
      </c>
      <c r="F136" s="32">
        <v>0</v>
      </c>
      <c r="G136" s="32">
        <v>0</v>
      </c>
      <c r="H136" s="32">
        <v>8.3167227617096771</v>
      </c>
      <c r="I136" s="32">
        <v>57.262191144548382</v>
      </c>
      <c r="J136" s="32">
        <v>0.25553193548387099</v>
      </c>
      <c r="K136" s="32">
        <v>0</v>
      </c>
      <c r="L136" s="32">
        <v>1.3222033676451612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2.0341199598387094</v>
      </c>
      <c r="S136" s="32">
        <v>2.044255483870968E-2</v>
      </c>
      <c r="T136" s="32">
        <v>5.4172770322580641</v>
      </c>
      <c r="U136" s="32">
        <v>0</v>
      </c>
      <c r="V136" s="32">
        <v>8.6147691334516132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9.2917352778709699</v>
      </c>
      <c r="AW136" s="32">
        <v>5.8493494707096776</v>
      </c>
      <c r="AX136" s="32">
        <v>0</v>
      </c>
      <c r="AY136" s="32">
        <v>0</v>
      </c>
      <c r="AZ136" s="32">
        <v>7.2152422924891129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4.0336542171290324</v>
      </c>
      <c r="BG136" s="32">
        <v>1.1426698838709679</v>
      </c>
      <c r="BH136" s="32">
        <v>0</v>
      </c>
      <c r="BI136" s="32">
        <v>0</v>
      </c>
      <c r="BJ136" s="32">
        <v>1.4691265887741936</v>
      </c>
      <c r="BK136" s="33">
        <f t="shared" si="2"/>
        <v>115.83270399481168</v>
      </c>
    </row>
    <row r="137" spans="1:63">
      <c r="A137" s="30"/>
      <c r="B137" s="31" t="s">
        <v>141</v>
      </c>
      <c r="C137" s="32">
        <v>0</v>
      </c>
      <c r="D137" s="32">
        <v>0</v>
      </c>
      <c r="E137" s="32">
        <v>0</v>
      </c>
      <c r="F137" s="32">
        <v>0</v>
      </c>
      <c r="G137" s="32">
        <v>0</v>
      </c>
      <c r="H137" s="32">
        <v>0.8379566752580645</v>
      </c>
      <c r="I137" s="32">
        <v>156.07821193548386</v>
      </c>
      <c r="J137" s="32">
        <v>0</v>
      </c>
      <c r="K137" s="32">
        <v>0</v>
      </c>
      <c r="L137" s="32">
        <v>4.2640975548387097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8.4159820967741935E-3</v>
      </c>
      <c r="S137" s="32">
        <v>5.1005951612903226</v>
      </c>
      <c r="T137" s="32">
        <v>5.1005951612903226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0.87149300967741938</v>
      </c>
      <c r="AC137" s="32">
        <v>0.30594929032258067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2.6759032456774188</v>
      </c>
      <c r="AW137" s="32">
        <v>17.694067290322582</v>
      </c>
      <c r="AX137" s="32">
        <v>0</v>
      </c>
      <c r="AY137" s="32">
        <v>0</v>
      </c>
      <c r="AZ137" s="32">
        <v>1.3767718065043066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0.21663382661290326</v>
      </c>
      <c r="BG137" s="32">
        <v>0</v>
      </c>
      <c r="BH137" s="32">
        <v>0</v>
      </c>
      <c r="BI137" s="32">
        <v>0</v>
      </c>
      <c r="BJ137" s="32">
        <v>0</v>
      </c>
      <c r="BK137" s="33">
        <f t="shared" si="2"/>
        <v>194.53069093937529</v>
      </c>
    </row>
    <row r="138" spans="1:63" ht="13.5" thickBot="1">
      <c r="A138" s="30"/>
      <c r="B138" s="31" t="s">
        <v>142</v>
      </c>
      <c r="C138" s="32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3.6290288527096775</v>
      </c>
      <c r="I138" s="32">
        <v>207.81182630645162</v>
      </c>
      <c r="J138" s="32">
        <v>0</v>
      </c>
      <c r="K138" s="32">
        <v>0</v>
      </c>
      <c r="L138" s="32">
        <v>0.2036871612903226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3.7682124838709669E-2</v>
      </c>
      <c r="S138" s="32">
        <v>5.0921790322580645</v>
      </c>
      <c r="T138" s="32">
        <v>5.0921790322580645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0.77928491409677403</v>
      </c>
      <c r="AW138" s="32">
        <v>2.0364877419354839</v>
      </c>
      <c r="AX138" s="32">
        <v>0</v>
      </c>
      <c r="AY138" s="32">
        <v>0</v>
      </c>
      <c r="AZ138" s="32">
        <v>0.80441265801929718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0.22248628580645161</v>
      </c>
      <c r="BG138" s="32">
        <v>0</v>
      </c>
      <c r="BH138" s="32">
        <v>0</v>
      </c>
      <c r="BI138" s="32">
        <v>0</v>
      </c>
      <c r="BJ138" s="32">
        <v>6.109463225806451E-2</v>
      </c>
      <c r="BK138" s="33">
        <f t="shared" si="2"/>
        <v>225.77034874192248</v>
      </c>
    </row>
    <row r="139" spans="1:63" ht="13.5" thickBot="1">
      <c r="A139" s="37"/>
      <c r="B139" s="38"/>
      <c r="C139" s="39">
        <f>SUM(C21:C138)</f>
        <v>0</v>
      </c>
      <c r="D139" s="39">
        <f t="shared" ref="D139:BJ139" si="3">SUM(D21:D138)</f>
        <v>147.62392090077418</v>
      </c>
      <c r="E139" s="39">
        <f t="shared" si="3"/>
        <v>0</v>
      </c>
      <c r="F139" s="39">
        <f t="shared" si="3"/>
        <v>0</v>
      </c>
      <c r="G139" s="39">
        <f t="shared" si="3"/>
        <v>0</v>
      </c>
      <c r="H139" s="39">
        <f t="shared" si="3"/>
        <v>682.64678434932239</v>
      </c>
      <c r="I139" s="39">
        <f t="shared" si="3"/>
        <v>5046.4157592487736</v>
      </c>
      <c r="J139" s="39">
        <f t="shared" si="3"/>
        <v>79.178166624612942</v>
      </c>
      <c r="K139" s="39">
        <f t="shared" si="3"/>
        <v>0</v>
      </c>
      <c r="L139" s="39">
        <f t="shared" si="3"/>
        <v>400.33563235890347</v>
      </c>
      <c r="M139" s="39">
        <f t="shared" si="3"/>
        <v>0</v>
      </c>
      <c r="N139" s="39">
        <f t="shared" si="3"/>
        <v>0</v>
      </c>
      <c r="O139" s="39">
        <f t="shared" si="3"/>
        <v>0</v>
      </c>
      <c r="P139" s="39">
        <f t="shared" si="3"/>
        <v>0</v>
      </c>
      <c r="Q139" s="39">
        <f t="shared" si="3"/>
        <v>0</v>
      </c>
      <c r="R139" s="39">
        <f t="shared" si="3"/>
        <v>94.854067162677424</v>
      </c>
      <c r="S139" s="39">
        <f t="shared" si="3"/>
        <v>170.51056000174191</v>
      </c>
      <c r="T139" s="39">
        <f t="shared" si="3"/>
        <v>266.18177659874192</v>
      </c>
      <c r="U139" s="39">
        <f t="shared" si="3"/>
        <v>0</v>
      </c>
      <c r="V139" s="39">
        <f t="shared" si="3"/>
        <v>159.89932361174189</v>
      </c>
      <c r="W139" s="39">
        <f t="shared" si="3"/>
        <v>0</v>
      </c>
      <c r="X139" s="39">
        <f t="shared" si="3"/>
        <v>0</v>
      </c>
      <c r="Y139" s="39">
        <f t="shared" si="3"/>
        <v>0</v>
      </c>
      <c r="Z139" s="39">
        <f t="shared" si="3"/>
        <v>0</v>
      </c>
      <c r="AA139" s="39">
        <f t="shared" si="3"/>
        <v>0</v>
      </c>
      <c r="AB139" s="39">
        <f t="shared" si="3"/>
        <v>7.2724509563225812</v>
      </c>
      <c r="AC139" s="39">
        <f t="shared" si="3"/>
        <v>1.1287085725806452</v>
      </c>
      <c r="AD139" s="39">
        <f t="shared" si="3"/>
        <v>0</v>
      </c>
      <c r="AE139" s="39">
        <f t="shared" si="3"/>
        <v>0</v>
      </c>
      <c r="AF139" s="39">
        <f t="shared" si="3"/>
        <v>10.008084902709681</v>
      </c>
      <c r="AG139" s="39">
        <f t="shared" si="3"/>
        <v>0</v>
      </c>
      <c r="AH139" s="39">
        <f t="shared" si="3"/>
        <v>0</v>
      </c>
      <c r="AI139" s="39">
        <f t="shared" si="3"/>
        <v>0</v>
      </c>
      <c r="AJ139" s="39">
        <f t="shared" si="3"/>
        <v>0</v>
      </c>
      <c r="AK139" s="39">
        <f t="shared" si="3"/>
        <v>0</v>
      </c>
      <c r="AL139" s="39">
        <f t="shared" si="3"/>
        <v>0.52061324809677434</v>
      </c>
      <c r="AM139" s="39">
        <f t="shared" si="3"/>
        <v>0</v>
      </c>
      <c r="AN139" s="39">
        <f t="shared" si="3"/>
        <v>0</v>
      </c>
      <c r="AO139" s="39">
        <f t="shared" si="3"/>
        <v>0</v>
      </c>
      <c r="AP139" s="39">
        <f t="shared" si="3"/>
        <v>0.10235817741935484</v>
      </c>
      <c r="AQ139" s="39">
        <f t="shared" si="3"/>
        <v>0</v>
      </c>
      <c r="AR139" s="39">
        <f t="shared" si="3"/>
        <v>0</v>
      </c>
      <c r="AS139" s="39">
        <f t="shared" si="3"/>
        <v>0</v>
      </c>
      <c r="AT139" s="39">
        <f t="shared" si="3"/>
        <v>0</v>
      </c>
      <c r="AU139" s="39">
        <f t="shared" si="3"/>
        <v>0</v>
      </c>
      <c r="AV139" s="39">
        <f t="shared" si="3"/>
        <v>1255.3466708368044</v>
      </c>
      <c r="AW139" s="39">
        <f t="shared" si="3"/>
        <v>1283.9777750612209</v>
      </c>
      <c r="AX139" s="39">
        <f t="shared" si="3"/>
        <v>11.750523338709677</v>
      </c>
      <c r="AY139" s="39">
        <f t="shared" si="3"/>
        <v>0</v>
      </c>
      <c r="AZ139" s="39">
        <f t="shared" si="3"/>
        <v>1253.3041861104293</v>
      </c>
      <c r="BA139" s="39">
        <f t="shared" si="3"/>
        <v>0</v>
      </c>
      <c r="BB139" s="39">
        <f t="shared" si="3"/>
        <v>0</v>
      </c>
      <c r="BC139" s="39">
        <f t="shared" si="3"/>
        <v>0</v>
      </c>
      <c r="BD139" s="39">
        <f t="shared" si="3"/>
        <v>0</v>
      </c>
      <c r="BE139" s="39">
        <f t="shared" si="3"/>
        <v>0</v>
      </c>
      <c r="BF139" s="39">
        <f t="shared" si="3"/>
        <v>430.16582184477414</v>
      </c>
      <c r="BG139" s="39">
        <f t="shared" si="3"/>
        <v>174.37339431241935</v>
      </c>
      <c r="BH139" s="39">
        <f t="shared" si="3"/>
        <v>21.2957476533871</v>
      </c>
      <c r="BI139" s="39">
        <f t="shared" si="3"/>
        <v>0</v>
      </c>
      <c r="BJ139" s="39">
        <f t="shared" si="3"/>
        <v>164.24090262774186</v>
      </c>
      <c r="BK139" s="44">
        <f>SUM(BK21:BK138)</f>
        <v>11661.133228499901</v>
      </c>
    </row>
    <row r="140" spans="1:63" ht="13.5" thickBot="1">
      <c r="A140" s="45" t="s">
        <v>143</v>
      </c>
      <c r="B140" s="46" t="s">
        <v>144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0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0</v>
      </c>
      <c r="AT140" s="32">
        <v>0</v>
      </c>
      <c r="AU140" s="32">
        <v>0</v>
      </c>
      <c r="AV140" s="32">
        <v>0</v>
      </c>
      <c r="AW140" s="32">
        <v>0</v>
      </c>
      <c r="AX140" s="32">
        <v>0</v>
      </c>
      <c r="AY140" s="32">
        <v>0</v>
      </c>
      <c r="AZ140" s="32">
        <v>0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0</v>
      </c>
      <c r="BG140" s="32">
        <v>0</v>
      </c>
      <c r="BH140" s="32">
        <v>0</v>
      </c>
      <c r="BI140" s="32">
        <v>0</v>
      </c>
      <c r="BJ140" s="32">
        <v>0</v>
      </c>
      <c r="BK140" s="33">
        <f t="shared" si="2"/>
        <v>0</v>
      </c>
    </row>
    <row r="141" spans="1:63" ht="13.5" thickBot="1">
      <c r="A141" s="47"/>
      <c r="B141" s="38" t="s">
        <v>145</v>
      </c>
      <c r="C141" s="39">
        <f>SUM(C140)</f>
        <v>0</v>
      </c>
      <c r="D141" s="39">
        <f t="shared" ref="D141:BJ141" si="4">SUM(D140)</f>
        <v>0</v>
      </c>
      <c r="E141" s="39">
        <f t="shared" si="4"/>
        <v>0</v>
      </c>
      <c r="F141" s="39">
        <f t="shared" si="4"/>
        <v>0</v>
      </c>
      <c r="G141" s="39">
        <f t="shared" si="4"/>
        <v>0</v>
      </c>
      <c r="H141" s="39">
        <f t="shared" si="4"/>
        <v>0</v>
      </c>
      <c r="I141" s="39">
        <f t="shared" si="4"/>
        <v>0</v>
      </c>
      <c r="J141" s="39">
        <f t="shared" si="4"/>
        <v>0</v>
      </c>
      <c r="K141" s="39">
        <f t="shared" si="4"/>
        <v>0</v>
      </c>
      <c r="L141" s="39">
        <f t="shared" si="4"/>
        <v>0</v>
      </c>
      <c r="M141" s="39">
        <f t="shared" si="4"/>
        <v>0</v>
      </c>
      <c r="N141" s="39">
        <f t="shared" si="4"/>
        <v>0</v>
      </c>
      <c r="O141" s="39">
        <f t="shared" si="4"/>
        <v>0</v>
      </c>
      <c r="P141" s="39">
        <f t="shared" si="4"/>
        <v>0</v>
      </c>
      <c r="Q141" s="39">
        <f t="shared" si="4"/>
        <v>0</v>
      </c>
      <c r="R141" s="39">
        <f t="shared" si="4"/>
        <v>0</v>
      </c>
      <c r="S141" s="39">
        <f t="shared" si="4"/>
        <v>0</v>
      </c>
      <c r="T141" s="39">
        <f t="shared" si="4"/>
        <v>0</v>
      </c>
      <c r="U141" s="39">
        <f t="shared" si="4"/>
        <v>0</v>
      </c>
      <c r="V141" s="39">
        <f t="shared" si="4"/>
        <v>0</v>
      </c>
      <c r="W141" s="39">
        <f t="shared" si="4"/>
        <v>0</v>
      </c>
      <c r="X141" s="39">
        <f t="shared" si="4"/>
        <v>0</v>
      </c>
      <c r="Y141" s="39">
        <f t="shared" si="4"/>
        <v>0</v>
      </c>
      <c r="Z141" s="39">
        <f t="shared" si="4"/>
        <v>0</v>
      </c>
      <c r="AA141" s="39">
        <f t="shared" si="4"/>
        <v>0</v>
      </c>
      <c r="AB141" s="39">
        <f t="shared" si="4"/>
        <v>0</v>
      </c>
      <c r="AC141" s="39">
        <f t="shared" si="4"/>
        <v>0</v>
      </c>
      <c r="AD141" s="39">
        <f t="shared" si="4"/>
        <v>0</v>
      </c>
      <c r="AE141" s="39">
        <f t="shared" si="4"/>
        <v>0</v>
      </c>
      <c r="AF141" s="39">
        <f t="shared" si="4"/>
        <v>0</v>
      </c>
      <c r="AG141" s="39">
        <f t="shared" si="4"/>
        <v>0</v>
      </c>
      <c r="AH141" s="39">
        <f t="shared" si="4"/>
        <v>0</v>
      </c>
      <c r="AI141" s="39">
        <f t="shared" si="4"/>
        <v>0</v>
      </c>
      <c r="AJ141" s="39">
        <f t="shared" si="4"/>
        <v>0</v>
      </c>
      <c r="AK141" s="39">
        <f t="shared" si="4"/>
        <v>0</v>
      </c>
      <c r="AL141" s="39">
        <f t="shared" si="4"/>
        <v>0</v>
      </c>
      <c r="AM141" s="39">
        <f t="shared" si="4"/>
        <v>0</v>
      </c>
      <c r="AN141" s="39">
        <f t="shared" si="4"/>
        <v>0</v>
      </c>
      <c r="AO141" s="39">
        <f t="shared" si="4"/>
        <v>0</v>
      </c>
      <c r="AP141" s="39">
        <f t="shared" si="4"/>
        <v>0</v>
      </c>
      <c r="AQ141" s="39">
        <f t="shared" si="4"/>
        <v>0</v>
      </c>
      <c r="AR141" s="39">
        <f t="shared" si="4"/>
        <v>0</v>
      </c>
      <c r="AS141" s="39">
        <f t="shared" si="4"/>
        <v>0</v>
      </c>
      <c r="AT141" s="39">
        <f t="shared" si="4"/>
        <v>0</v>
      </c>
      <c r="AU141" s="39">
        <f t="shared" si="4"/>
        <v>0</v>
      </c>
      <c r="AV141" s="39">
        <f t="shared" si="4"/>
        <v>0</v>
      </c>
      <c r="AW141" s="39">
        <f t="shared" si="4"/>
        <v>0</v>
      </c>
      <c r="AX141" s="39">
        <f t="shared" si="4"/>
        <v>0</v>
      </c>
      <c r="AY141" s="39">
        <f t="shared" si="4"/>
        <v>0</v>
      </c>
      <c r="AZ141" s="39">
        <f t="shared" si="4"/>
        <v>0</v>
      </c>
      <c r="BA141" s="39">
        <f t="shared" si="4"/>
        <v>0</v>
      </c>
      <c r="BB141" s="39">
        <f t="shared" si="4"/>
        <v>0</v>
      </c>
      <c r="BC141" s="39">
        <f t="shared" si="4"/>
        <v>0</v>
      </c>
      <c r="BD141" s="39">
        <f t="shared" si="4"/>
        <v>0</v>
      </c>
      <c r="BE141" s="39">
        <f t="shared" si="4"/>
        <v>0</v>
      </c>
      <c r="BF141" s="39">
        <f t="shared" si="4"/>
        <v>0</v>
      </c>
      <c r="BG141" s="39">
        <f t="shared" si="4"/>
        <v>0</v>
      </c>
      <c r="BH141" s="39">
        <f t="shared" si="4"/>
        <v>0</v>
      </c>
      <c r="BI141" s="39">
        <f t="shared" si="4"/>
        <v>0</v>
      </c>
      <c r="BJ141" s="39">
        <f t="shared" si="4"/>
        <v>0</v>
      </c>
      <c r="BK141" s="39">
        <v>0</v>
      </c>
    </row>
    <row r="142" spans="1:63" ht="13.5" thickBot="1">
      <c r="A142" s="45" t="s">
        <v>146</v>
      </c>
      <c r="B142" s="46" t="s">
        <v>147</v>
      </c>
      <c r="C142" s="32">
        <v>0</v>
      </c>
      <c r="D142" s="32">
        <v>0</v>
      </c>
      <c r="E142" s="32">
        <v>0</v>
      </c>
      <c r="F142" s="32">
        <v>0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0</v>
      </c>
      <c r="V142" s="32">
        <v>0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  <c r="AD142" s="32">
        <v>0</v>
      </c>
      <c r="AE142" s="32">
        <v>0</v>
      </c>
      <c r="AF142" s="32">
        <v>0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0</v>
      </c>
      <c r="AT142" s="32">
        <v>0</v>
      </c>
      <c r="AU142" s="32">
        <v>0</v>
      </c>
      <c r="AV142" s="32">
        <v>0</v>
      </c>
      <c r="AW142" s="32">
        <v>0</v>
      </c>
      <c r="AX142" s="32">
        <v>0</v>
      </c>
      <c r="AY142" s="32">
        <v>0</v>
      </c>
      <c r="AZ142" s="32">
        <v>0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0</v>
      </c>
      <c r="BG142" s="32">
        <v>0</v>
      </c>
      <c r="BH142" s="32">
        <v>0</v>
      </c>
      <c r="BI142" s="32">
        <v>0</v>
      </c>
      <c r="BJ142" s="32">
        <v>0</v>
      </c>
      <c r="BK142" s="33">
        <f>SUM(C142:BJ142)</f>
        <v>0</v>
      </c>
    </row>
    <row r="143" spans="1:63" ht="13.5" thickBot="1">
      <c r="A143" s="47"/>
      <c r="B143" s="38" t="s">
        <v>148</v>
      </c>
      <c r="C143" s="39">
        <f t="shared" ref="C143:BJ143" si="5">SUM(C142)</f>
        <v>0</v>
      </c>
      <c r="D143" s="39">
        <f t="shared" si="5"/>
        <v>0</v>
      </c>
      <c r="E143" s="39">
        <f t="shared" si="5"/>
        <v>0</v>
      </c>
      <c r="F143" s="39">
        <f t="shared" si="5"/>
        <v>0</v>
      </c>
      <c r="G143" s="39">
        <f t="shared" si="5"/>
        <v>0</v>
      </c>
      <c r="H143" s="39">
        <f t="shared" si="5"/>
        <v>0</v>
      </c>
      <c r="I143" s="39">
        <f t="shared" si="5"/>
        <v>0</v>
      </c>
      <c r="J143" s="39">
        <f t="shared" si="5"/>
        <v>0</v>
      </c>
      <c r="K143" s="39">
        <f t="shared" si="5"/>
        <v>0</v>
      </c>
      <c r="L143" s="39">
        <f t="shared" si="5"/>
        <v>0</v>
      </c>
      <c r="M143" s="39">
        <f t="shared" si="5"/>
        <v>0</v>
      </c>
      <c r="N143" s="39">
        <f t="shared" si="5"/>
        <v>0</v>
      </c>
      <c r="O143" s="39">
        <f t="shared" si="5"/>
        <v>0</v>
      </c>
      <c r="P143" s="39">
        <f t="shared" si="5"/>
        <v>0</v>
      </c>
      <c r="Q143" s="39">
        <f t="shared" si="5"/>
        <v>0</v>
      </c>
      <c r="R143" s="39">
        <f t="shared" si="5"/>
        <v>0</v>
      </c>
      <c r="S143" s="39">
        <f t="shared" si="5"/>
        <v>0</v>
      </c>
      <c r="T143" s="39">
        <f t="shared" si="5"/>
        <v>0</v>
      </c>
      <c r="U143" s="39">
        <f t="shared" si="5"/>
        <v>0</v>
      </c>
      <c r="V143" s="39">
        <f t="shared" si="5"/>
        <v>0</v>
      </c>
      <c r="W143" s="39">
        <f t="shared" si="5"/>
        <v>0</v>
      </c>
      <c r="X143" s="39">
        <f t="shared" si="5"/>
        <v>0</v>
      </c>
      <c r="Y143" s="39">
        <f t="shared" si="5"/>
        <v>0</v>
      </c>
      <c r="Z143" s="39">
        <f t="shared" si="5"/>
        <v>0</v>
      </c>
      <c r="AA143" s="39">
        <f t="shared" si="5"/>
        <v>0</v>
      </c>
      <c r="AB143" s="39">
        <f t="shared" si="5"/>
        <v>0</v>
      </c>
      <c r="AC143" s="39">
        <f t="shared" si="5"/>
        <v>0</v>
      </c>
      <c r="AD143" s="39">
        <f t="shared" si="5"/>
        <v>0</v>
      </c>
      <c r="AE143" s="39">
        <f t="shared" si="5"/>
        <v>0</v>
      </c>
      <c r="AF143" s="39">
        <f t="shared" si="5"/>
        <v>0</v>
      </c>
      <c r="AG143" s="39">
        <f t="shared" si="5"/>
        <v>0</v>
      </c>
      <c r="AH143" s="39">
        <f t="shared" si="5"/>
        <v>0</v>
      </c>
      <c r="AI143" s="39">
        <f t="shared" si="5"/>
        <v>0</v>
      </c>
      <c r="AJ143" s="39">
        <f t="shared" si="5"/>
        <v>0</v>
      </c>
      <c r="AK143" s="39">
        <f t="shared" si="5"/>
        <v>0</v>
      </c>
      <c r="AL143" s="39">
        <f t="shared" si="5"/>
        <v>0</v>
      </c>
      <c r="AM143" s="39">
        <f t="shared" si="5"/>
        <v>0</v>
      </c>
      <c r="AN143" s="39">
        <f t="shared" si="5"/>
        <v>0</v>
      </c>
      <c r="AO143" s="39">
        <f t="shared" si="5"/>
        <v>0</v>
      </c>
      <c r="AP143" s="39">
        <f t="shared" si="5"/>
        <v>0</v>
      </c>
      <c r="AQ143" s="39">
        <f t="shared" si="5"/>
        <v>0</v>
      </c>
      <c r="AR143" s="39">
        <f t="shared" si="5"/>
        <v>0</v>
      </c>
      <c r="AS143" s="39">
        <f t="shared" si="5"/>
        <v>0</v>
      </c>
      <c r="AT143" s="39">
        <f t="shared" si="5"/>
        <v>0</v>
      </c>
      <c r="AU143" s="39">
        <f t="shared" si="5"/>
        <v>0</v>
      </c>
      <c r="AV143" s="39">
        <f t="shared" si="5"/>
        <v>0</v>
      </c>
      <c r="AW143" s="39">
        <f t="shared" si="5"/>
        <v>0</v>
      </c>
      <c r="AX143" s="39">
        <f t="shared" si="5"/>
        <v>0</v>
      </c>
      <c r="AY143" s="39">
        <f t="shared" si="5"/>
        <v>0</v>
      </c>
      <c r="AZ143" s="39">
        <f t="shared" si="5"/>
        <v>0</v>
      </c>
      <c r="BA143" s="39">
        <f t="shared" si="5"/>
        <v>0</v>
      </c>
      <c r="BB143" s="39">
        <f t="shared" si="5"/>
        <v>0</v>
      </c>
      <c r="BC143" s="39">
        <f t="shared" si="5"/>
        <v>0</v>
      </c>
      <c r="BD143" s="39">
        <f t="shared" si="5"/>
        <v>0</v>
      </c>
      <c r="BE143" s="39">
        <f t="shared" si="5"/>
        <v>0</v>
      </c>
      <c r="BF143" s="39">
        <f t="shared" si="5"/>
        <v>0</v>
      </c>
      <c r="BG143" s="39">
        <f t="shared" si="5"/>
        <v>0</v>
      </c>
      <c r="BH143" s="39">
        <f t="shared" si="5"/>
        <v>0</v>
      </c>
      <c r="BI143" s="39">
        <f t="shared" si="5"/>
        <v>0</v>
      </c>
      <c r="BJ143" s="39">
        <f t="shared" si="5"/>
        <v>0</v>
      </c>
      <c r="BK143" s="39">
        <v>0</v>
      </c>
    </row>
    <row r="144" spans="1:63">
      <c r="A144" s="40" t="s">
        <v>149</v>
      </c>
      <c r="B144" s="41" t="s">
        <v>150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33"/>
    </row>
    <row r="145" spans="1:63">
      <c r="A145" s="48"/>
      <c r="B145" s="49" t="s">
        <v>151</v>
      </c>
      <c r="C145" s="50">
        <v>0</v>
      </c>
      <c r="D145" s="50">
        <v>55.865628125612893</v>
      </c>
      <c r="E145" s="50">
        <v>0</v>
      </c>
      <c r="F145" s="50">
        <v>0</v>
      </c>
      <c r="G145" s="50">
        <v>0</v>
      </c>
      <c r="H145" s="50">
        <v>513.60266838854818</v>
      </c>
      <c r="I145" s="50">
        <v>5614.6364493649035</v>
      </c>
      <c r="J145" s="50">
        <v>39.793920289580647</v>
      </c>
      <c r="K145" s="50">
        <v>0</v>
      </c>
      <c r="L145" s="50">
        <v>242.38512493880637</v>
      </c>
      <c r="M145" s="50">
        <v>0</v>
      </c>
      <c r="N145" s="50">
        <v>0</v>
      </c>
      <c r="O145" s="50">
        <v>0</v>
      </c>
      <c r="P145" s="50">
        <v>0</v>
      </c>
      <c r="Q145" s="50">
        <v>0</v>
      </c>
      <c r="R145" s="50">
        <v>73.379577171838704</v>
      </c>
      <c r="S145" s="50">
        <v>126.15876028551614</v>
      </c>
      <c r="T145" s="50">
        <v>57.001724777677424</v>
      </c>
      <c r="U145" s="50">
        <v>0</v>
      </c>
      <c r="V145" s="50">
        <v>60.318602984870964</v>
      </c>
      <c r="W145" s="50">
        <v>0</v>
      </c>
      <c r="X145" s="50">
        <v>0</v>
      </c>
      <c r="Y145" s="50">
        <v>0</v>
      </c>
      <c r="Z145" s="50">
        <v>0</v>
      </c>
      <c r="AA145" s="50">
        <v>0</v>
      </c>
      <c r="AB145" s="50">
        <v>3.4967225661935486</v>
      </c>
      <c r="AC145" s="50">
        <v>5.4672715661935483</v>
      </c>
      <c r="AD145" s="50">
        <v>0</v>
      </c>
      <c r="AE145" s="50">
        <v>0</v>
      </c>
      <c r="AF145" s="50">
        <v>0.82126117248387098</v>
      </c>
      <c r="AG145" s="50">
        <v>0</v>
      </c>
      <c r="AH145" s="50">
        <v>0</v>
      </c>
      <c r="AI145" s="50">
        <v>0</v>
      </c>
      <c r="AJ145" s="50">
        <v>0</v>
      </c>
      <c r="AK145" s="50">
        <v>0</v>
      </c>
      <c r="AL145" s="50">
        <v>5.670027180645161E-2</v>
      </c>
      <c r="AM145" s="50">
        <v>0</v>
      </c>
      <c r="AN145" s="50">
        <v>0</v>
      </c>
      <c r="AO145" s="50">
        <v>0</v>
      </c>
      <c r="AP145" s="50">
        <v>0</v>
      </c>
      <c r="AQ145" s="50">
        <v>0</v>
      </c>
      <c r="AR145" s="50">
        <v>0</v>
      </c>
      <c r="AS145" s="50">
        <v>0</v>
      </c>
      <c r="AT145" s="50">
        <v>0</v>
      </c>
      <c r="AU145" s="50">
        <v>0</v>
      </c>
      <c r="AV145" s="50">
        <v>273.70106937254826</v>
      </c>
      <c r="AW145" s="50">
        <v>1741.6574162638706</v>
      </c>
      <c r="AX145" s="50">
        <v>397.80512867603227</v>
      </c>
      <c r="AY145" s="50">
        <v>0</v>
      </c>
      <c r="AZ145" s="50">
        <v>850.92847338766262</v>
      </c>
      <c r="BA145" s="50">
        <v>0</v>
      </c>
      <c r="BB145" s="50">
        <v>0</v>
      </c>
      <c r="BC145" s="50">
        <v>0</v>
      </c>
      <c r="BD145" s="50">
        <v>0</v>
      </c>
      <c r="BE145" s="50">
        <v>0</v>
      </c>
      <c r="BF145" s="50">
        <v>56.652976044548396</v>
      </c>
      <c r="BG145" s="50">
        <v>151.52193467796778</v>
      </c>
      <c r="BH145" s="50">
        <v>9.7364497752580661</v>
      </c>
      <c r="BI145" s="50">
        <v>0</v>
      </c>
      <c r="BJ145" s="50">
        <v>60.462594839516136</v>
      </c>
      <c r="BK145" s="33">
        <f t="shared" ref="BK145:BK185" si="6">SUM(C145:BJ145)</f>
        <v>10335.45045494144</v>
      </c>
    </row>
    <row r="146" spans="1:63">
      <c r="A146" s="51"/>
      <c r="B146" s="52" t="s">
        <v>152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26.919314907096773</v>
      </c>
      <c r="I146" s="53">
        <v>268.27961505077423</v>
      </c>
      <c r="J146" s="53">
        <v>0</v>
      </c>
      <c r="K146" s="53">
        <v>0</v>
      </c>
      <c r="L146" s="53">
        <v>15.282649942096773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4.1382523031290326</v>
      </c>
      <c r="S146" s="53">
        <v>3.8783338664193554</v>
      </c>
      <c r="T146" s="53">
        <v>0</v>
      </c>
      <c r="U146" s="53">
        <v>0</v>
      </c>
      <c r="V146" s="53">
        <v>4.1480228767419351</v>
      </c>
      <c r="W146" s="53">
        <v>0</v>
      </c>
      <c r="X146" s="53">
        <v>0</v>
      </c>
      <c r="Y146" s="53">
        <v>0</v>
      </c>
      <c r="Z146" s="53">
        <v>0</v>
      </c>
      <c r="AA146" s="53">
        <v>0</v>
      </c>
      <c r="AB146" s="53">
        <v>0.24511236703225814</v>
      </c>
      <c r="AC146" s="53">
        <v>0</v>
      </c>
      <c r="AD146" s="53">
        <v>0</v>
      </c>
      <c r="AE146" s="53">
        <v>0</v>
      </c>
      <c r="AF146" s="53">
        <v>1.3421120105161293</v>
      </c>
      <c r="AG146" s="53">
        <v>0</v>
      </c>
      <c r="AH146" s="53">
        <v>0</v>
      </c>
      <c r="AI146" s="53">
        <v>0</v>
      </c>
      <c r="AJ146" s="53">
        <v>0</v>
      </c>
      <c r="AK146" s="53">
        <v>0</v>
      </c>
      <c r="AL146" s="53">
        <v>0.15984407025806449</v>
      </c>
      <c r="AM146" s="53">
        <v>0</v>
      </c>
      <c r="AN146" s="53">
        <v>0</v>
      </c>
      <c r="AO146" s="53">
        <v>0</v>
      </c>
      <c r="AP146" s="53">
        <v>3.1188198580645154E-2</v>
      </c>
      <c r="AQ146" s="53">
        <v>0</v>
      </c>
      <c r="AR146" s="53">
        <v>0</v>
      </c>
      <c r="AS146" s="53">
        <v>0</v>
      </c>
      <c r="AT146" s="53">
        <v>0</v>
      </c>
      <c r="AU146" s="53">
        <v>0</v>
      </c>
      <c r="AV146" s="53">
        <v>159.68832678296775</v>
      </c>
      <c r="AW146" s="53">
        <v>229.47521368487097</v>
      </c>
      <c r="AX146" s="53">
        <v>35.818266938096762</v>
      </c>
      <c r="AY146" s="53">
        <v>0</v>
      </c>
      <c r="AZ146" s="53">
        <v>195.8323364069779</v>
      </c>
      <c r="BA146" s="53">
        <v>0</v>
      </c>
      <c r="BB146" s="53">
        <v>0</v>
      </c>
      <c r="BC146" s="53">
        <v>1.2876814432580643</v>
      </c>
      <c r="BD146" s="53">
        <v>0</v>
      </c>
      <c r="BE146" s="53">
        <v>0</v>
      </c>
      <c r="BF146" s="53">
        <v>105.21558938293548</v>
      </c>
      <c r="BG146" s="53">
        <v>24.871205358193546</v>
      </c>
      <c r="BH146" s="53">
        <v>1.6214722016451613</v>
      </c>
      <c r="BI146" s="53">
        <v>0</v>
      </c>
      <c r="BJ146" s="53">
        <v>31.345480837354838</v>
      </c>
      <c r="BK146" s="33">
        <f t="shared" si="6"/>
        <v>1109.5800186289457</v>
      </c>
    </row>
    <row r="147" spans="1:63">
      <c r="A147" s="51"/>
      <c r="B147" s="52" t="s">
        <v>153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67.616788718451616</v>
      </c>
      <c r="I147" s="53">
        <v>560.0656458279035</v>
      </c>
      <c r="J147" s="53">
        <v>0.11442080067741936</v>
      </c>
      <c r="K147" s="53">
        <v>0</v>
      </c>
      <c r="L147" s="53">
        <v>8.951114842645163</v>
      </c>
      <c r="M147" s="53">
        <v>0</v>
      </c>
      <c r="N147" s="53">
        <v>0</v>
      </c>
      <c r="O147" s="53">
        <v>0</v>
      </c>
      <c r="P147" s="53">
        <v>0</v>
      </c>
      <c r="Q147" s="53">
        <v>0</v>
      </c>
      <c r="R147" s="53">
        <v>8.929991336612904</v>
      </c>
      <c r="S147" s="53">
        <v>11.902426805193546</v>
      </c>
      <c r="T147" s="53">
        <v>0</v>
      </c>
      <c r="U147" s="53">
        <v>0</v>
      </c>
      <c r="V147" s="53">
        <v>1.4243680413870965</v>
      </c>
      <c r="W147" s="53">
        <v>0</v>
      </c>
      <c r="X147" s="53">
        <v>0</v>
      </c>
      <c r="Y147" s="53">
        <v>0</v>
      </c>
      <c r="Z147" s="53">
        <v>0</v>
      </c>
      <c r="AA147" s="53">
        <v>0</v>
      </c>
      <c r="AB147" s="53">
        <v>5.042852686096774</v>
      </c>
      <c r="AC147" s="53">
        <v>0</v>
      </c>
      <c r="AD147" s="53">
        <v>0</v>
      </c>
      <c r="AE147" s="53">
        <v>0</v>
      </c>
      <c r="AF147" s="53">
        <v>0</v>
      </c>
      <c r="AG147" s="53">
        <v>0</v>
      </c>
      <c r="AH147" s="53">
        <v>0</v>
      </c>
      <c r="AI147" s="53">
        <v>0</v>
      </c>
      <c r="AJ147" s="53">
        <v>0</v>
      </c>
      <c r="AK147" s="53">
        <v>0</v>
      </c>
      <c r="AL147" s="53">
        <v>0.26329804941935481</v>
      </c>
      <c r="AM147" s="53">
        <v>0</v>
      </c>
      <c r="AN147" s="53">
        <v>12.61463743277419</v>
      </c>
      <c r="AO147" s="53">
        <v>0</v>
      </c>
      <c r="AP147" s="53">
        <v>0.31578794012903233</v>
      </c>
      <c r="AQ147" s="53">
        <v>0</v>
      </c>
      <c r="AR147" s="53">
        <v>0</v>
      </c>
      <c r="AS147" s="53">
        <v>0</v>
      </c>
      <c r="AT147" s="53">
        <v>0</v>
      </c>
      <c r="AU147" s="53">
        <v>0</v>
      </c>
      <c r="AV147" s="53">
        <v>55.251387256709691</v>
      </c>
      <c r="AW147" s="53">
        <v>56.561829648322572</v>
      </c>
      <c r="AX147" s="53">
        <v>0</v>
      </c>
      <c r="AY147" s="53">
        <v>0</v>
      </c>
      <c r="AZ147" s="53">
        <v>21.400363564382918</v>
      </c>
      <c r="BA147" s="53">
        <v>0</v>
      </c>
      <c r="BB147" s="53">
        <v>0</v>
      </c>
      <c r="BC147" s="53">
        <v>0</v>
      </c>
      <c r="BD147" s="53">
        <v>0</v>
      </c>
      <c r="BE147" s="53">
        <v>0</v>
      </c>
      <c r="BF147" s="53">
        <v>12.533633179258064</v>
      </c>
      <c r="BG147" s="53">
        <v>1.9800519244516128</v>
      </c>
      <c r="BH147" s="53">
        <v>0</v>
      </c>
      <c r="BI147" s="53">
        <v>0</v>
      </c>
      <c r="BJ147" s="53">
        <v>3.775026516516129</v>
      </c>
      <c r="BK147" s="33">
        <f t="shared" si="6"/>
        <v>828.74362457093173</v>
      </c>
    </row>
    <row r="148" spans="1:63">
      <c r="A148" s="51"/>
      <c r="B148" s="52" t="s">
        <v>154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20.012601917451612</v>
      </c>
      <c r="I148" s="53">
        <v>0</v>
      </c>
      <c r="J148" s="53">
        <v>0</v>
      </c>
      <c r="K148" s="53">
        <v>0</v>
      </c>
      <c r="L148" s="53">
        <v>1.0027927357419355</v>
      </c>
      <c r="M148" s="53">
        <v>0</v>
      </c>
      <c r="N148" s="53">
        <v>0</v>
      </c>
      <c r="O148" s="53">
        <v>0</v>
      </c>
      <c r="P148" s="53">
        <v>0</v>
      </c>
      <c r="Q148" s="53">
        <v>0</v>
      </c>
      <c r="R148" s="53">
        <v>81.886673812741918</v>
      </c>
      <c r="S148" s="53">
        <v>0</v>
      </c>
      <c r="T148" s="53">
        <v>0</v>
      </c>
      <c r="U148" s="53">
        <v>0</v>
      </c>
      <c r="V148" s="53">
        <v>14.921326281741939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2.4503576519677419</v>
      </c>
      <c r="AC148" s="53">
        <v>0</v>
      </c>
      <c r="AD148" s="53">
        <v>0</v>
      </c>
      <c r="AE148" s="53">
        <v>0</v>
      </c>
      <c r="AF148" s="53">
        <v>0.92081795006451628</v>
      </c>
      <c r="AG148" s="53">
        <v>0</v>
      </c>
      <c r="AH148" s="53">
        <v>0</v>
      </c>
      <c r="AI148" s="53">
        <v>0</v>
      </c>
      <c r="AJ148" s="53">
        <v>0</v>
      </c>
      <c r="AK148" s="53">
        <v>0</v>
      </c>
      <c r="AL148" s="53">
        <v>0.57867225654838705</v>
      </c>
      <c r="AM148" s="53">
        <v>0</v>
      </c>
      <c r="AN148" s="53">
        <v>0</v>
      </c>
      <c r="AO148" s="53">
        <v>0</v>
      </c>
      <c r="AP148" s="53">
        <v>0.28092477270967753</v>
      </c>
      <c r="AQ148" s="53">
        <v>0</v>
      </c>
      <c r="AR148" s="53">
        <v>0</v>
      </c>
      <c r="AS148" s="53">
        <v>0</v>
      </c>
      <c r="AT148" s="53">
        <v>0</v>
      </c>
      <c r="AU148" s="53">
        <v>0</v>
      </c>
      <c r="AV148" s="53">
        <v>1090.3526419830325</v>
      </c>
      <c r="AW148" s="53">
        <v>6.676332354838708E-3</v>
      </c>
      <c r="AX148" s="53">
        <v>0</v>
      </c>
      <c r="AY148" s="53">
        <v>0</v>
      </c>
      <c r="AZ148" s="53">
        <v>35.246280168413186</v>
      </c>
      <c r="BA148" s="53">
        <v>0</v>
      </c>
      <c r="BB148" s="53">
        <v>0</v>
      </c>
      <c r="BC148" s="53">
        <v>0</v>
      </c>
      <c r="BD148" s="53">
        <v>0</v>
      </c>
      <c r="BE148" s="53">
        <v>0</v>
      </c>
      <c r="BF148" s="53">
        <v>2530.9955703211303</v>
      </c>
      <c r="BG148" s="53">
        <v>0</v>
      </c>
      <c r="BH148" s="53">
        <v>0</v>
      </c>
      <c r="BI148" s="53">
        <v>0</v>
      </c>
      <c r="BJ148" s="53">
        <v>18.328154769258067</v>
      </c>
      <c r="BK148" s="33">
        <f t="shared" si="6"/>
        <v>3796.9834909531569</v>
      </c>
    </row>
    <row r="149" spans="1:63">
      <c r="A149" s="51"/>
      <c r="B149" s="52" t="s">
        <v>155</v>
      </c>
      <c r="C149" s="53">
        <v>0</v>
      </c>
      <c r="D149" s="53">
        <v>3.5204135685483875</v>
      </c>
      <c r="E149" s="53">
        <v>0</v>
      </c>
      <c r="F149" s="53">
        <v>0</v>
      </c>
      <c r="G149" s="53">
        <v>0</v>
      </c>
      <c r="H149" s="53">
        <v>185.6187385194194</v>
      </c>
      <c r="I149" s="53">
        <v>696.34789139951624</v>
      </c>
      <c r="J149" s="53">
        <v>5.8261956921612912</v>
      </c>
      <c r="K149" s="53">
        <v>0</v>
      </c>
      <c r="L149" s="53">
        <v>138.48041047545163</v>
      </c>
      <c r="M149" s="53">
        <v>0</v>
      </c>
      <c r="N149" s="53">
        <v>0</v>
      </c>
      <c r="O149" s="53">
        <v>0</v>
      </c>
      <c r="P149" s="53">
        <v>0</v>
      </c>
      <c r="Q149" s="53">
        <v>0</v>
      </c>
      <c r="R149" s="53">
        <v>42.187353406580641</v>
      </c>
      <c r="S149" s="53">
        <v>20.811181509064518</v>
      </c>
      <c r="T149" s="53">
        <v>30.728089635677417</v>
      </c>
      <c r="U149" s="53">
        <v>0</v>
      </c>
      <c r="V149" s="53">
        <v>39.277797561451621</v>
      </c>
      <c r="W149" s="53">
        <v>0</v>
      </c>
      <c r="X149" s="53">
        <v>0</v>
      </c>
      <c r="Y149" s="53">
        <v>0</v>
      </c>
      <c r="Z149" s="53">
        <v>0</v>
      </c>
      <c r="AA149" s="53">
        <v>0</v>
      </c>
      <c r="AB149" s="53">
        <v>8.0447697358387096</v>
      </c>
      <c r="AC149" s="53">
        <v>0</v>
      </c>
      <c r="AD149" s="53">
        <v>0</v>
      </c>
      <c r="AE149" s="53">
        <v>0</v>
      </c>
      <c r="AF149" s="53">
        <v>0.92083974416129011</v>
      </c>
      <c r="AG149" s="53">
        <v>0</v>
      </c>
      <c r="AH149" s="53">
        <v>0</v>
      </c>
      <c r="AI149" s="53">
        <v>0</v>
      </c>
      <c r="AJ149" s="53">
        <v>0</v>
      </c>
      <c r="AK149" s="53">
        <v>0</v>
      </c>
      <c r="AL149" s="53">
        <v>0.53944313548387091</v>
      </c>
      <c r="AM149" s="53">
        <v>0</v>
      </c>
      <c r="AN149" s="53">
        <v>0</v>
      </c>
      <c r="AO149" s="53">
        <v>0</v>
      </c>
      <c r="AP149" s="53">
        <v>0</v>
      </c>
      <c r="AQ149" s="53">
        <v>0</v>
      </c>
      <c r="AR149" s="53">
        <v>0</v>
      </c>
      <c r="AS149" s="53">
        <v>0</v>
      </c>
      <c r="AT149" s="53">
        <v>0</v>
      </c>
      <c r="AU149" s="53">
        <v>0</v>
      </c>
      <c r="AV149" s="53">
        <v>1424.1024618145807</v>
      </c>
      <c r="AW149" s="53">
        <v>1034.7989017259999</v>
      </c>
      <c r="AX149" s="53">
        <v>15.286606515258065</v>
      </c>
      <c r="AY149" s="53">
        <v>0</v>
      </c>
      <c r="AZ149" s="53">
        <v>813.53597643512296</v>
      </c>
      <c r="BA149" s="53">
        <v>0</v>
      </c>
      <c r="BB149" s="53">
        <v>0</v>
      </c>
      <c r="BC149" s="53">
        <v>0</v>
      </c>
      <c r="BD149" s="53">
        <v>0</v>
      </c>
      <c r="BE149" s="53">
        <v>0</v>
      </c>
      <c r="BF149" s="53">
        <v>479.1290204522258</v>
      </c>
      <c r="BG149" s="53">
        <v>96.400213862903229</v>
      </c>
      <c r="BH149" s="53">
        <v>39.830637933290326</v>
      </c>
      <c r="BI149" s="53">
        <v>0</v>
      </c>
      <c r="BJ149" s="53">
        <v>149.38671533803227</v>
      </c>
      <c r="BK149" s="33">
        <f t="shared" si="6"/>
        <v>5224.7736584607683</v>
      </c>
    </row>
    <row r="150" spans="1:63">
      <c r="A150" s="51"/>
      <c r="B150" s="52" t="s">
        <v>156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0.47022470409677419</v>
      </c>
      <c r="I150" s="53">
        <v>0</v>
      </c>
      <c r="J150" s="53">
        <v>0</v>
      </c>
      <c r="K150" s="53">
        <v>0</v>
      </c>
      <c r="L150" s="53">
        <v>1.129460661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0.29193245264516132</v>
      </c>
      <c r="S150" s="53">
        <v>0</v>
      </c>
      <c r="T150" s="53">
        <v>0</v>
      </c>
      <c r="U150" s="53">
        <v>0</v>
      </c>
      <c r="V150" s="53">
        <v>0.15337496167741935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3.0004429064516131E-2</v>
      </c>
      <c r="AC150" s="53">
        <v>0</v>
      </c>
      <c r="AD150" s="53">
        <v>0</v>
      </c>
      <c r="AE150" s="53">
        <v>0</v>
      </c>
      <c r="AF150" s="53">
        <v>0</v>
      </c>
      <c r="AG150" s="53">
        <v>0</v>
      </c>
      <c r="AH150" s="53">
        <v>0</v>
      </c>
      <c r="AI150" s="53">
        <v>0</v>
      </c>
      <c r="AJ150" s="53">
        <v>0</v>
      </c>
      <c r="AK150" s="53">
        <v>0</v>
      </c>
      <c r="AL150" s="53">
        <v>1.2251706451612903E-2</v>
      </c>
      <c r="AM150" s="53">
        <v>0</v>
      </c>
      <c r="AN150" s="53">
        <v>0</v>
      </c>
      <c r="AO150" s="53">
        <v>0</v>
      </c>
      <c r="AP150" s="53">
        <v>0</v>
      </c>
      <c r="AQ150" s="53">
        <v>0</v>
      </c>
      <c r="AR150" s="53">
        <v>0</v>
      </c>
      <c r="AS150" s="53">
        <v>0</v>
      </c>
      <c r="AT150" s="53">
        <v>0</v>
      </c>
      <c r="AU150" s="53">
        <v>0</v>
      </c>
      <c r="AV150" s="53">
        <v>12.03763391054839</v>
      </c>
      <c r="AW150" s="53">
        <v>2.2240057488064515</v>
      </c>
      <c r="AX150" s="53">
        <v>0</v>
      </c>
      <c r="AY150" s="53">
        <v>0</v>
      </c>
      <c r="AZ150" s="53">
        <v>16.246654861812534</v>
      </c>
      <c r="BA150" s="53">
        <v>0</v>
      </c>
      <c r="BB150" s="53">
        <v>0</v>
      </c>
      <c r="BC150" s="53">
        <v>0</v>
      </c>
      <c r="BD150" s="53">
        <v>0</v>
      </c>
      <c r="BE150" s="53">
        <v>0</v>
      </c>
      <c r="BF150" s="53">
        <v>12.467009812354839</v>
      </c>
      <c r="BG150" s="53">
        <v>1.9602730322580646</v>
      </c>
      <c r="BH150" s="53">
        <v>1.2864291774193548</v>
      </c>
      <c r="BI150" s="53">
        <v>0</v>
      </c>
      <c r="BJ150" s="53">
        <v>4.4320264511290324</v>
      </c>
      <c r="BK150" s="33">
        <f t="shared" si="6"/>
        <v>52.741281909264153</v>
      </c>
    </row>
    <row r="151" spans="1:63">
      <c r="A151" s="51"/>
      <c r="B151" s="52" t="s">
        <v>157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0.45246455303225808</v>
      </c>
      <c r="I151" s="53">
        <v>0</v>
      </c>
      <c r="J151" s="53">
        <v>0</v>
      </c>
      <c r="K151" s="53">
        <v>0</v>
      </c>
      <c r="L151" s="53">
        <v>0.52887452419354841</v>
      </c>
      <c r="M151" s="53">
        <v>0</v>
      </c>
      <c r="N151" s="53">
        <v>0</v>
      </c>
      <c r="O151" s="53">
        <v>0</v>
      </c>
      <c r="P151" s="53">
        <v>0</v>
      </c>
      <c r="Q151" s="53">
        <v>0</v>
      </c>
      <c r="R151" s="53">
        <v>0.17484223141935487</v>
      </c>
      <c r="S151" s="53">
        <v>8.0886691935483881E-2</v>
      </c>
      <c r="T151" s="53">
        <v>0</v>
      </c>
      <c r="U151" s="53">
        <v>0</v>
      </c>
      <c r="V151" s="53">
        <v>3.6163074967741939E-2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4.7555948387096772E-2</v>
      </c>
      <c r="AC151" s="53">
        <v>0</v>
      </c>
      <c r="AD151" s="53">
        <v>0</v>
      </c>
      <c r="AE151" s="53">
        <v>0</v>
      </c>
      <c r="AF151" s="53">
        <v>0</v>
      </c>
      <c r="AG151" s="53">
        <v>0</v>
      </c>
      <c r="AH151" s="53">
        <v>0</v>
      </c>
      <c r="AI151" s="53">
        <v>0</v>
      </c>
      <c r="AJ151" s="53">
        <v>0</v>
      </c>
      <c r="AK151" s="53">
        <v>0</v>
      </c>
      <c r="AL151" s="53">
        <v>0</v>
      </c>
      <c r="AM151" s="53">
        <v>0</v>
      </c>
      <c r="AN151" s="53">
        <v>0</v>
      </c>
      <c r="AO151" s="53">
        <v>0</v>
      </c>
      <c r="AP151" s="53">
        <v>0</v>
      </c>
      <c r="AQ151" s="53">
        <v>0</v>
      </c>
      <c r="AR151" s="53">
        <v>0</v>
      </c>
      <c r="AS151" s="53">
        <v>0</v>
      </c>
      <c r="AT151" s="53">
        <v>0</v>
      </c>
      <c r="AU151" s="53">
        <v>0</v>
      </c>
      <c r="AV151" s="53">
        <v>14.559964756290325</v>
      </c>
      <c r="AW151" s="53">
        <v>2.2771645263548383</v>
      </c>
      <c r="AX151" s="53">
        <v>0</v>
      </c>
      <c r="AY151" s="53">
        <v>0</v>
      </c>
      <c r="AZ151" s="53">
        <v>36.662595169049268</v>
      </c>
      <c r="BA151" s="53">
        <v>0</v>
      </c>
      <c r="BB151" s="53">
        <v>0</v>
      </c>
      <c r="BC151" s="53">
        <v>0</v>
      </c>
      <c r="BD151" s="53">
        <v>0</v>
      </c>
      <c r="BE151" s="53">
        <v>0</v>
      </c>
      <c r="BF151" s="53">
        <v>10.631143581999998</v>
      </c>
      <c r="BG151" s="53">
        <v>0.70145042903225807</v>
      </c>
      <c r="BH151" s="53">
        <v>0</v>
      </c>
      <c r="BI151" s="53">
        <v>0</v>
      </c>
      <c r="BJ151" s="53">
        <v>9.6062283343870956</v>
      </c>
      <c r="BK151" s="33">
        <f t="shared" si="6"/>
        <v>75.759333821049267</v>
      </c>
    </row>
    <row r="152" spans="1:63">
      <c r="A152" s="51"/>
      <c r="B152" s="52" t="s">
        <v>158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0.35887941822580638</v>
      </c>
      <c r="I152" s="53">
        <v>0</v>
      </c>
      <c r="J152" s="53">
        <v>0</v>
      </c>
      <c r="K152" s="53">
        <v>0</v>
      </c>
      <c r="L152" s="53">
        <v>0.62237643870967752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0.15586600825806451</v>
      </c>
      <c r="S152" s="53">
        <v>0.51322146774193556</v>
      </c>
      <c r="T152" s="53">
        <v>0</v>
      </c>
      <c r="U152" s="53">
        <v>0</v>
      </c>
      <c r="V152" s="53">
        <v>0.40780234225806455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2.1801838709677418E-2</v>
      </c>
      <c r="AC152" s="53">
        <v>0</v>
      </c>
      <c r="AD152" s="53">
        <v>0</v>
      </c>
      <c r="AE152" s="53">
        <v>0</v>
      </c>
      <c r="AF152" s="53">
        <v>8.9842741935483861E-2</v>
      </c>
      <c r="AG152" s="53">
        <v>0</v>
      </c>
      <c r="AH152" s="53">
        <v>0</v>
      </c>
      <c r="AI152" s="53">
        <v>0</v>
      </c>
      <c r="AJ152" s="53">
        <v>0</v>
      </c>
      <c r="AK152" s="53">
        <v>0</v>
      </c>
      <c r="AL152" s="53">
        <v>5.9895161290322574E-3</v>
      </c>
      <c r="AM152" s="53">
        <v>0</v>
      </c>
      <c r="AN152" s="53">
        <v>0</v>
      </c>
      <c r="AO152" s="53">
        <v>0</v>
      </c>
      <c r="AP152" s="53">
        <v>0</v>
      </c>
      <c r="AQ152" s="53">
        <v>0</v>
      </c>
      <c r="AR152" s="53">
        <v>0</v>
      </c>
      <c r="AS152" s="53">
        <v>0</v>
      </c>
      <c r="AT152" s="53">
        <v>0</v>
      </c>
      <c r="AU152" s="53">
        <v>0</v>
      </c>
      <c r="AV152" s="53">
        <v>5.0038313072903229</v>
      </c>
      <c r="AW152" s="53">
        <v>0.47916129032258065</v>
      </c>
      <c r="AX152" s="53">
        <v>0</v>
      </c>
      <c r="AY152" s="53">
        <v>0</v>
      </c>
      <c r="AZ152" s="53">
        <v>26.186356792588512</v>
      </c>
      <c r="BA152" s="53">
        <v>0</v>
      </c>
      <c r="BB152" s="53">
        <v>0</v>
      </c>
      <c r="BC152" s="53">
        <v>0</v>
      </c>
      <c r="BD152" s="53">
        <v>0</v>
      </c>
      <c r="BE152" s="53">
        <v>0</v>
      </c>
      <c r="BF152" s="53">
        <v>5.6520407998387094</v>
      </c>
      <c r="BG152" s="53">
        <v>1.1979032258064517E-2</v>
      </c>
      <c r="BH152" s="53">
        <v>0</v>
      </c>
      <c r="BI152" s="53">
        <v>0</v>
      </c>
      <c r="BJ152" s="53">
        <v>4.3037944022258063</v>
      </c>
      <c r="BK152" s="33">
        <f t="shared" si="6"/>
        <v>43.812943396491733</v>
      </c>
    </row>
    <row r="153" spans="1:63">
      <c r="A153" s="51"/>
      <c r="B153" s="52" t="s">
        <v>159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0.15592657503225807</v>
      </c>
      <c r="I153" s="53">
        <v>0</v>
      </c>
      <c r="J153" s="53">
        <v>0</v>
      </c>
      <c r="K153" s="53">
        <v>0</v>
      </c>
      <c r="L153" s="53">
        <v>0.40006493709677421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0.13025585880645163</v>
      </c>
      <c r="S153" s="53">
        <v>0</v>
      </c>
      <c r="T153" s="53">
        <v>0</v>
      </c>
      <c r="U153" s="53">
        <v>0</v>
      </c>
      <c r="V153" s="53">
        <v>4.4556815806451627E-2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7.9383994838709681E-3</v>
      </c>
      <c r="AC153" s="53">
        <v>0</v>
      </c>
      <c r="AD153" s="53">
        <v>0</v>
      </c>
      <c r="AE153" s="53">
        <v>0</v>
      </c>
      <c r="AF153" s="53">
        <v>0.12194161290322582</v>
      </c>
      <c r="AG153" s="53">
        <v>0</v>
      </c>
      <c r="AH153" s="53">
        <v>0</v>
      </c>
      <c r="AI153" s="53">
        <v>0</v>
      </c>
      <c r="AJ153" s="53">
        <v>0</v>
      </c>
      <c r="AK153" s="53">
        <v>0</v>
      </c>
      <c r="AL153" s="53">
        <v>1.3413577419354836E-3</v>
      </c>
      <c r="AM153" s="53">
        <v>0</v>
      </c>
      <c r="AN153" s="53">
        <v>0</v>
      </c>
      <c r="AO153" s="53">
        <v>0</v>
      </c>
      <c r="AP153" s="53">
        <v>0</v>
      </c>
      <c r="AQ153" s="53">
        <v>0</v>
      </c>
      <c r="AR153" s="53">
        <v>0</v>
      </c>
      <c r="AS153" s="53">
        <v>0</v>
      </c>
      <c r="AT153" s="53">
        <v>0</v>
      </c>
      <c r="AU153" s="53">
        <v>0</v>
      </c>
      <c r="AV153" s="53">
        <v>9.1985232837096795</v>
      </c>
      <c r="AW153" s="53">
        <v>1.8535129193548385</v>
      </c>
      <c r="AX153" s="53">
        <v>0</v>
      </c>
      <c r="AY153" s="53">
        <v>0</v>
      </c>
      <c r="AZ153" s="53">
        <v>21.977198185419386</v>
      </c>
      <c r="BA153" s="53">
        <v>0</v>
      </c>
      <c r="BB153" s="53">
        <v>0</v>
      </c>
      <c r="BC153" s="53">
        <v>0</v>
      </c>
      <c r="BD153" s="53">
        <v>0</v>
      </c>
      <c r="BE153" s="53">
        <v>0</v>
      </c>
      <c r="BF153" s="53">
        <v>6.5113496676129028</v>
      </c>
      <c r="BG153" s="53">
        <v>0.36744289780645156</v>
      </c>
      <c r="BH153" s="53">
        <v>0</v>
      </c>
      <c r="BI153" s="53">
        <v>0</v>
      </c>
      <c r="BJ153" s="53">
        <v>5.0510761159677413</v>
      </c>
      <c r="BK153" s="33">
        <f t="shared" si="6"/>
        <v>45.821128626741967</v>
      </c>
    </row>
    <row r="154" spans="1:63">
      <c r="A154" s="51"/>
      <c r="B154" s="52" t="s">
        <v>160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0.11480737129032258</v>
      </c>
      <c r="I154" s="53">
        <v>0</v>
      </c>
      <c r="J154" s="53">
        <v>0</v>
      </c>
      <c r="K154" s="53">
        <v>0</v>
      </c>
      <c r="L154" s="53">
        <v>0.11207194838709678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5.6658595806451606E-2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3">
        <v>0</v>
      </c>
      <c r="AD154" s="53">
        <v>0</v>
      </c>
      <c r="AE154" s="53">
        <v>0</v>
      </c>
      <c r="AF154" s="53">
        <v>0</v>
      </c>
      <c r="AG154" s="53">
        <v>0</v>
      </c>
      <c r="AH154" s="53">
        <v>0</v>
      </c>
      <c r="AI154" s="53">
        <v>0</v>
      </c>
      <c r="AJ154" s="53">
        <v>0</v>
      </c>
      <c r="AK154" s="53">
        <v>0</v>
      </c>
      <c r="AL154" s="53">
        <v>0</v>
      </c>
      <c r="AM154" s="53">
        <v>0</v>
      </c>
      <c r="AN154" s="53">
        <v>0</v>
      </c>
      <c r="AO154" s="53">
        <v>0</v>
      </c>
      <c r="AP154" s="53">
        <v>0</v>
      </c>
      <c r="AQ154" s="53">
        <v>0</v>
      </c>
      <c r="AR154" s="53">
        <v>0</v>
      </c>
      <c r="AS154" s="53">
        <v>0</v>
      </c>
      <c r="AT154" s="53">
        <v>0</v>
      </c>
      <c r="AU154" s="53">
        <v>0</v>
      </c>
      <c r="AV154" s="53">
        <v>8.7537890276451655</v>
      </c>
      <c r="AW154" s="53">
        <v>1.1349701935483871</v>
      </c>
      <c r="AX154" s="53">
        <v>0</v>
      </c>
      <c r="AY154" s="53">
        <v>0</v>
      </c>
      <c r="AZ154" s="53">
        <v>16.160945197035357</v>
      </c>
      <c r="BA154" s="53">
        <v>0</v>
      </c>
      <c r="BB154" s="53">
        <v>0</v>
      </c>
      <c r="BC154" s="53">
        <v>0</v>
      </c>
      <c r="BD154" s="53">
        <v>0</v>
      </c>
      <c r="BE154" s="53">
        <v>0</v>
      </c>
      <c r="BF154" s="53">
        <v>3.1788683557096773</v>
      </c>
      <c r="BG154" s="53">
        <v>0.96771170322580646</v>
      </c>
      <c r="BH154" s="53">
        <v>0</v>
      </c>
      <c r="BI154" s="53">
        <v>0</v>
      </c>
      <c r="BJ154" s="53">
        <v>4.8013093912580649</v>
      </c>
      <c r="BK154" s="33">
        <f t="shared" si="6"/>
        <v>35.281131783906332</v>
      </c>
    </row>
    <row r="155" spans="1:63">
      <c r="A155" s="51"/>
      <c r="B155" s="52" t="s">
        <v>161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0.17193132616129039</v>
      </c>
      <c r="I155" s="53">
        <v>0</v>
      </c>
      <c r="J155" s="53">
        <v>0</v>
      </c>
      <c r="K155" s="53">
        <v>0</v>
      </c>
      <c r="L155" s="53">
        <v>1.2165819387096773E-2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2.0890806451612901E-2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3">
        <v>0</v>
      </c>
      <c r="AD155" s="53">
        <v>0</v>
      </c>
      <c r="AE155" s="53">
        <v>0</v>
      </c>
      <c r="AF155" s="53">
        <v>0</v>
      </c>
      <c r="AG155" s="53">
        <v>0</v>
      </c>
      <c r="AH155" s="53">
        <v>0</v>
      </c>
      <c r="AI155" s="53">
        <v>0</v>
      </c>
      <c r="AJ155" s="53">
        <v>0</v>
      </c>
      <c r="AK155" s="53">
        <v>0</v>
      </c>
      <c r="AL155" s="53">
        <v>0</v>
      </c>
      <c r="AM155" s="53">
        <v>0</v>
      </c>
      <c r="AN155" s="53">
        <v>0</v>
      </c>
      <c r="AO155" s="53">
        <v>0</v>
      </c>
      <c r="AP155" s="53">
        <v>0</v>
      </c>
      <c r="AQ155" s="53">
        <v>0</v>
      </c>
      <c r="AR155" s="53">
        <v>0</v>
      </c>
      <c r="AS155" s="53">
        <v>0</v>
      </c>
      <c r="AT155" s="53">
        <v>0</v>
      </c>
      <c r="AU155" s="53">
        <v>0</v>
      </c>
      <c r="AV155" s="53">
        <v>5.9693200421612902</v>
      </c>
      <c r="AW155" s="53">
        <v>3.3066598999999997</v>
      </c>
      <c r="AX155" s="53">
        <v>0</v>
      </c>
      <c r="AY155" s="53">
        <v>0</v>
      </c>
      <c r="AZ155" s="53">
        <v>15.137087250782653</v>
      </c>
      <c r="BA155" s="53">
        <v>0</v>
      </c>
      <c r="BB155" s="53">
        <v>0</v>
      </c>
      <c r="BC155" s="53">
        <v>0</v>
      </c>
      <c r="BD155" s="53">
        <v>0</v>
      </c>
      <c r="BE155" s="53">
        <v>0</v>
      </c>
      <c r="BF155" s="53">
        <v>1.7662120520967741</v>
      </c>
      <c r="BG155" s="53">
        <v>0.6495225</v>
      </c>
      <c r="BH155" s="53">
        <v>0</v>
      </c>
      <c r="BI155" s="53">
        <v>0</v>
      </c>
      <c r="BJ155" s="53">
        <v>1.4803208250000002</v>
      </c>
      <c r="BK155" s="33">
        <f t="shared" si="6"/>
        <v>28.514110522040713</v>
      </c>
    </row>
    <row r="156" spans="1:63">
      <c r="A156" s="51"/>
      <c r="B156" s="52" t="s">
        <v>162</v>
      </c>
      <c r="C156" s="53">
        <v>0</v>
      </c>
      <c r="D156" s="53">
        <v>0</v>
      </c>
      <c r="E156" s="53">
        <v>0</v>
      </c>
      <c r="F156" s="53">
        <v>0</v>
      </c>
      <c r="G156" s="53">
        <v>0</v>
      </c>
      <c r="H156" s="53">
        <v>0.41336594741935484</v>
      </c>
      <c r="I156" s="53">
        <v>4.5269093548387103E-2</v>
      </c>
      <c r="J156" s="53">
        <v>0</v>
      </c>
      <c r="K156" s="53">
        <v>0</v>
      </c>
      <c r="L156" s="53">
        <v>1.2180960040322584</v>
      </c>
      <c r="M156" s="53">
        <v>0</v>
      </c>
      <c r="N156" s="53">
        <v>0</v>
      </c>
      <c r="O156" s="53">
        <v>0</v>
      </c>
      <c r="P156" s="53">
        <v>0</v>
      </c>
      <c r="Q156" s="53">
        <v>0</v>
      </c>
      <c r="R156" s="53">
        <v>0.25687946693548386</v>
      </c>
      <c r="S156" s="53">
        <v>0</v>
      </c>
      <c r="T156" s="53">
        <v>0</v>
      </c>
      <c r="U156" s="53">
        <v>0</v>
      </c>
      <c r="V156" s="53">
        <v>0.19595549135483872</v>
      </c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1.8958005548387096E-2</v>
      </c>
      <c r="AC156" s="53">
        <v>0</v>
      </c>
      <c r="AD156" s="53">
        <v>0</v>
      </c>
      <c r="AE156" s="53">
        <v>0</v>
      </c>
      <c r="AF156" s="53">
        <v>0.28689475806451614</v>
      </c>
      <c r="AG156" s="53">
        <v>0</v>
      </c>
      <c r="AH156" s="53">
        <v>0</v>
      </c>
      <c r="AI156" s="53">
        <v>0</v>
      </c>
      <c r="AJ156" s="53">
        <v>0</v>
      </c>
      <c r="AK156" s="53">
        <v>0</v>
      </c>
      <c r="AL156" s="53">
        <v>1.7214832903225809E-3</v>
      </c>
      <c r="AM156" s="53">
        <v>0</v>
      </c>
      <c r="AN156" s="53">
        <v>0</v>
      </c>
      <c r="AO156" s="53">
        <v>0</v>
      </c>
      <c r="AP156" s="53">
        <v>0</v>
      </c>
      <c r="AQ156" s="53">
        <v>0</v>
      </c>
      <c r="AR156" s="53">
        <v>0</v>
      </c>
      <c r="AS156" s="53">
        <v>0</v>
      </c>
      <c r="AT156" s="53">
        <v>0</v>
      </c>
      <c r="AU156" s="53">
        <v>0</v>
      </c>
      <c r="AV156" s="53">
        <v>20.682875908032265</v>
      </c>
      <c r="AW156" s="53">
        <v>5.5820137622580654</v>
      </c>
      <c r="AX156" s="53">
        <v>0</v>
      </c>
      <c r="AY156" s="53">
        <v>0</v>
      </c>
      <c r="AZ156" s="53">
        <v>88.664387387916634</v>
      </c>
      <c r="BA156" s="53">
        <v>0</v>
      </c>
      <c r="BB156" s="53">
        <v>0</v>
      </c>
      <c r="BC156" s="53">
        <v>0</v>
      </c>
      <c r="BD156" s="53">
        <v>0</v>
      </c>
      <c r="BE156" s="53">
        <v>0</v>
      </c>
      <c r="BF156" s="53">
        <v>7.2076633340967726</v>
      </c>
      <c r="BG156" s="53">
        <v>5.7378951612903226E-2</v>
      </c>
      <c r="BH156" s="53">
        <v>0</v>
      </c>
      <c r="BI156" s="53">
        <v>0</v>
      </c>
      <c r="BJ156" s="53">
        <v>8.6400983648709673</v>
      </c>
      <c r="BK156" s="33">
        <f t="shared" si="6"/>
        <v>133.27155795898116</v>
      </c>
    </row>
    <row r="157" spans="1:63">
      <c r="A157" s="51"/>
      <c r="B157" s="52" t="s">
        <v>163</v>
      </c>
      <c r="C157" s="53">
        <v>0</v>
      </c>
      <c r="D157" s="53">
        <v>0</v>
      </c>
      <c r="E157" s="53">
        <v>0</v>
      </c>
      <c r="F157" s="53">
        <v>0</v>
      </c>
      <c r="G157" s="53">
        <v>0</v>
      </c>
      <c r="H157" s="53">
        <v>0.3740857204838709</v>
      </c>
      <c r="I157" s="53">
        <v>1.7651811290322582E-2</v>
      </c>
      <c r="J157" s="53">
        <v>0</v>
      </c>
      <c r="K157" s="53">
        <v>0</v>
      </c>
      <c r="L157" s="53">
        <v>0.35303622580645161</v>
      </c>
      <c r="M157" s="53">
        <v>0</v>
      </c>
      <c r="N157" s="53">
        <v>0</v>
      </c>
      <c r="O157" s="53">
        <v>0</v>
      </c>
      <c r="P157" s="53">
        <v>0</v>
      </c>
      <c r="Q157" s="53">
        <v>0</v>
      </c>
      <c r="R157" s="53">
        <v>8.8435812709677417E-2</v>
      </c>
      <c r="S157" s="53">
        <v>0</v>
      </c>
      <c r="T157" s="53">
        <v>0</v>
      </c>
      <c r="U157" s="53">
        <v>0</v>
      </c>
      <c r="V157" s="53">
        <v>0</v>
      </c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2.270630322580645E-3</v>
      </c>
      <c r="AC157" s="53">
        <v>0</v>
      </c>
      <c r="AD157" s="53">
        <v>0</v>
      </c>
      <c r="AE157" s="53">
        <v>0</v>
      </c>
      <c r="AF157" s="53">
        <v>0</v>
      </c>
      <c r="AG157" s="53">
        <v>0</v>
      </c>
      <c r="AH157" s="53">
        <v>0</v>
      </c>
      <c r="AI157" s="53">
        <v>0</v>
      </c>
      <c r="AJ157" s="53">
        <v>0</v>
      </c>
      <c r="AK157" s="53">
        <v>0</v>
      </c>
      <c r="AL157" s="53">
        <v>2.270630322580645E-3</v>
      </c>
      <c r="AM157" s="53">
        <v>0</v>
      </c>
      <c r="AN157" s="53">
        <v>0</v>
      </c>
      <c r="AO157" s="53">
        <v>0</v>
      </c>
      <c r="AP157" s="53">
        <v>0</v>
      </c>
      <c r="AQ157" s="53">
        <v>0</v>
      </c>
      <c r="AR157" s="53">
        <v>0</v>
      </c>
      <c r="AS157" s="53">
        <v>0</v>
      </c>
      <c r="AT157" s="53">
        <v>0</v>
      </c>
      <c r="AU157" s="53">
        <v>0</v>
      </c>
      <c r="AV157" s="53">
        <v>22.863325878451608</v>
      </c>
      <c r="AW157" s="53">
        <v>0.16575601516129032</v>
      </c>
      <c r="AX157" s="53">
        <v>0</v>
      </c>
      <c r="AY157" s="53">
        <v>0</v>
      </c>
      <c r="AZ157" s="53">
        <v>43.412220452344478</v>
      </c>
      <c r="BA157" s="53">
        <v>0</v>
      </c>
      <c r="BB157" s="53">
        <v>0</v>
      </c>
      <c r="BC157" s="53">
        <v>0</v>
      </c>
      <c r="BD157" s="53">
        <v>0</v>
      </c>
      <c r="BE157" s="53">
        <v>0</v>
      </c>
      <c r="BF157" s="53">
        <v>15.197717413483872</v>
      </c>
      <c r="BG157" s="53">
        <v>1.3555663187096778</v>
      </c>
      <c r="BH157" s="53">
        <v>1.1353151612903227</v>
      </c>
      <c r="BI157" s="53">
        <v>0</v>
      </c>
      <c r="BJ157" s="53">
        <v>17.343623441967747</v>
      </c>
      <c r="BK157" s="33">
        <f t="shared" si="6"/>
        <v>102.31127551234448</v>
      </c>
    </row>
    <row r="158" spans="1:63">
      <c r="A158" s="51"/>
      <c r="B158" s="52" t="s">
        <v>164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0.90557219564516123</v>
      </c>
      <c r="I158" s="53">
        <v>0</v>
      </c>
      <c r="J158" s="53">
        <v>0</v>
      </c>
      <c r="K158" s="53">
        <v>0</v>
      </c>
      <c r="L158" s="53">
        <v>1.6487055838709681</v>
      </c>
      <c r="M158" s="53">
        <v>0</v>
      </c>
      <c r="N158" s="53">
        <v>0</v>
      </c>
      <c r="O158" s="53">
        <v>0</v>
      </c>
      <c r="P158" s="53">
        <v>0</v>
      </c>
      <c r="Q158" s="53">
        <v>0</v>
      </c>
      <c r="R158" s="53">
        <v>9.7625257548387107E-2</v>
      </c>
      <c r="S158" s="53">
        <v>0</v>
      </c>
      <c r="T158" s="53">
        <v>0</v>
      </c>
      <c r="U158" s="53">
        <v>0</v>
      </c>
      <c r="V158" s="53">
        <v>0</v>
      </c>
      <c r="W158" s="53">
        <v>0</v>
      </c>
      <c r="X158" s="53">
        <v>0</v>
      </c>
      <c r="Y158" s="53">
        <v>0</v>
      </c>
      <c r="Z158" s="53">
        <v>0</v>
      </c>
      <c r="AA158" s="53">
        <v>0</v>
      </c>
      <c r="AB158" s="53">
        <v>8.9812084193548386E-2</v>
      </c>
      <c r="AC158" s="53">
        <v>0</v>
      </c>
      <c r="AD158" s="53">
        <v>0</v>
      </c>
      <c r="AE158" s="53">
        <v>0</v>
      </c>
      <c r="AF158" s="53">
        <v>0</v>
      </c>
      <c r="AG158" s="53">
        <v>0</v>
      </c>
      <c r="AH158" s="53">
        <v>0</v>
      </c>
      <c r="AI158" s="53">
        <v>0</v>
      </c>
      <c r="AJ158" s="53">
        <v>0</v>
      </c>
      <c r="AK158" s="53">
        <v>0</v>
      </c>
      <c r="AL158" s="53">
        <v>2.7891951612903226E-3</v>
      </c>
      <c r="AM158" s="53">
        <v>0</v>
      </c>
      <c r="AN158" s="53">
        <v>0</v>
      </c>
      <c r="AO158" s="53">
        <v>0</v>
      </c>
      <c r="AP158" s="53">
        <v>0</v>
      </c>
      <c r="AQ158" s="53">
        <v>0</v>
      </c>
      <c r="AR158" s="53">
        <v>0</v>
      </c>
      <c r="AS158" s="53">
        <v>0</v>
      </c>
      <c r="AT158" s="53">
        <v>0</v>
      </c>
      <c r="AU158" s="53">
        <v>0</v>
      </c>
      <c r="AV158" s="53">
        <v>70.253698103677422</v>
      </c>
      <c r="AW158" s="53">
        <v>1.5619492903225807</v>
      </c>
      <c r="AX158" s="53">
        <v>0</v>
      </c>
      <c r="AY158" s="53">
        <v>0</v>
      </c>
      <c r="AZ158" s="53">
        <v>4.2655968568234046</v>
      </c>
      <c r="BA158" s="53">
        <v>0</v>
      </c>
      <c r="BB158" s="53">
        <v>0</v>
      </c>
      <c r="BC158" s="53">
        <v>0</v>
      </c>
      <c r="BD158" s="53">
        <v>0</v>
      </c>
      <c r="BE158" s="53">
        <v>0</v>
      </c>
      <c r="BF158" s="53">
        <v>10.047872873999999</v>
      </c>
      <c r="BG158" s="53">
        <v>0.11156780645161289</v>
      </c>
      <c r="BH158" s="53">
        <v>0</v>
      </c>
      <c r="BI158" s="53">
        <v>0</v>
      </c>
      <c r="BJ158" s="53">
        <v>0.41280088387096769</v>
      </c>
      <c r="BK158" s="33">
        <f t="shared" si="6"/>
        <v>89.397990131565351</v>
      </c>
    </row>
    <row r="159" spans="1:63">
      <c r="A159" s="51"/>
      <c r="B159" s="52" t="s">
        <v>165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66.472432996580665</v>
      </c>
      <c r="I159" s="53">
        <v>156.54415357158064</v>
      </c>
      <c r="J159" s="53">
        <v>0</v>
      </c>
      <c r="K159" s="53">
        <v>0</v>
      </c>
      <c r="L159" s="53">
        <v>46.276221134548372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14.073711141935483</v>
      </c>
      <c r="S159" s="53">
        <v>10.011288188935483</v>
      </c>
      <c r="T159" s="53">
        <v>0.44214410380645164</v>
      </c>
      <c r="U159" s="53">
        <v>0</v>
      </c>
      <c r="V159" s="53">
        <v>6.6201240737096771</v>
      </c>
      <c r="W159" s="53">
        <v>0</v>
      </c>
      <c r="X159" s="53">
        <v>0</v>
      </c>
      <c r="Y159" s="53">
        <v>0</v>
      </c>
      <c r="Z159" s="53">
        <v>0</v>
      </c>
      <c r="AA159" s="53">
        <v>0</v>
      </c>
      <c r="AB159" s="53">
        <v>2.8794889675483875</v>
      </c>
      <c r="AC159" s="53">
        <v>0.74611911551612875</v>
      </c>
      <c r="AD159" s="53">
        <v>0</v>
      </c>
      <c r="AE159" s="53">
        <v>0</v>
      </c>
      <c r="AF159" s="53">
        <v>0</v>
      </c>
      <c r="AG159" s="53">
        <v>0</v>
      </c>
      <c r="AH159" s="53">
        <v>0</v>
      </c>
      <c r="AI159" s="53">
        <v>0</v>
      </c>
      <c r="AJ159" s="53">
        <v>0</v>
      </c>
      <c r="AK159" s="53">
        <v>0</v>
      </c>
      <c r="AL159" s="53">
        <v>7.3727323903225811E-2</v>
      </c>
      <c r="AM159" s="53">
        <v>0</v>
      </c>
      <c r="AN159" s="53">
        <v>0</v>
      </c>
      <c r="AO159" s="53">
        <v>0</v>
      </c>
      <c r="AP159" s="53">
        <v>0</v>
      </c>
      <c r="AQ159" s="53">
        <v>0</v>
      </c>
      <c r="AR159" s="53">
        <v>0</v>
      </c>
      <c r="AS159" s="53">
        <v>0</v>
      </c>
      <c r="AT159" s="53">
        <v>0</v>
      </c>
      <c r="AU159" s="53">
        <v>0</v>
      </c>
      <c r="AV159" s="53">
        <v>222.41389903819345</v>
      </c>
      <c r="AW159" s="53">
        <v>288.62030469358069</v>
      </c>
      <c r="AX159" s="53">
        <v>44.080370406967745</v>
      </c>
      <c r="AY159" s="53">
        <v>0</v>
      </c>
      <c r="AZ159" s="53">
        <v>307.78887110462733</v>
      </c>
      <c r="BA159" s="53">
        <v>0</v>
      </c>
      <c r="BB159" s="53">
        <v>0</v>
      </c>
      <c r="BC159" s="53">
        <v>0</v>
      </c>
      <c r="BD159" s="53">
        <v>0</v>
      </c>
      <c r="BE159" s="53">
        <v>0</v>
      </c>
      <c r="BF159" s="53">
        <v>50.943647966322587</v>
      </c>
      <c r="BG159" s="53">
        <v>24.8653724196129</v>
      </c>
      <c r="BH159" s="53">
        <v>6.6287477832580644</v>
      </c>
      <c r="BI159" s="53">
        <v>0</v>
      </c>
      <c r="BJ159" s="53">
        <v>31.176795258419357</v>
      </c>
      <c r="BK159" s="33">
        <f t="shared" si="6"/>
        <v>1280.6574192890469</v>
      </c>
    </row>
    <row r="160" spans="1:63">
      <c r="A160" s="51"/>
      <c r="B160" s="52" t="s">
        <v>166</v>
      </c>
      <c r="C160" s="53">
        <v>0</v>
      </c>
      <c r="D160" s="53">
        <v>0</v>
      </c>
      <c r="E160" s="53">
        <v>0</v>
      </c>
      <c r="F160" s="53">
        <v>0</v>
      </c>
      <c r="G160" s="53">
        <v>0</v>
      </c>
      <c r="H160" s="53">
        <v>0.22652218438709676</v>
      </c>
      <c r="I160" s="53">
        <v>0.49476507419354843</v>
      </c>
      <c r="J160" s="53">
        <v>0</v>
      </c>
      <c r="K160" s="53">
        <v>0</v>
      </c>
      <c r="L160" s="53">
        <v>0.27708795670967745</v>
      </c>
      <c r="M160" s="53">
        <v>0</v>
      </c>
      <c r="N160" s="53">
        <v>0</v>
      </c>
      <c r="O160" s="53">
        <v>0</v>
      </c>
      <c r="P160" s="53">
        <v>0</v>
      </c>
      <c r="Q160" s="53">
        <v>0</v>
      </c>
      <c r="R160" s="53">
        <v>0.26306764422580636</v>
      </c>
      <c r="S160" s="53">
        <v>0</v>
      </c>
      <c r="T160" s="53">
        <v>0</v>
      </c>
      <c r="U160" s="53">
        <v>0</v>
      </c>
      <c r="V160" s="53">
        <v>8.0232174193548389E-2</v>
      </c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1.2714758064516128E-2</v>
      </c>
      <c r="AC160" s="53">
        <v>0</v>
      </c>
      <c r="AD160" s="53">
        <v>0</v>
      </c>
      <c r="AE160" s="53">
        <v>0</v>
      </c>
      <c r="AF160" s="53">
        <v>0.1271475806451613</v>
      </c>
      <c r="AG160" s="53">
        <v>0</v>
      </c>
      <c r="AH160" s="53">
        <v>0</v>
      </c>
      <c r="AI160" s="53">
        <v>0</v>
      </c>
      <c r="AJ160" s="53">
        <v>0</v>
      </c>
      <c r="AK160" s="53">
        <v>0</v>
      </c>
      <c r="AL160" s="53">
        <v>0</v>
      </c>
      <c r="AM160" s="53">
        <v>0</v>
      </c>
      <c r="AN160" s="53">
        <v>0</v>
      </c>
      <c r="AO160" s="53">
        <v>0</v>
      </c>
      <c r="AP160" s="53">
        <v>0</v>
      </c>
      <c r="AQ160" s="53">
        <v>0</v>
      </c>
      <c r="AR160" s="53">
        <v>0</v>
      </c>
      <c r="AS160" s="53">
        <v>0</v>
      </c>
      <c r="AT160" s="53">
        <v>0</v>
      </c>
      <c r="AU160" s="53">
        <v>0</v>
      </c>
      <c r="AV160" s="53">
        <v>41.710480626741919</v>
      </c>
      <c r="AW160" s="53">
        <v>3.6084356239354833</v>
      </c>
      <c r="AX160" s="53">
        <v>0</v>
      </c>
      <c r="AY160" s="53">
        <v>0</v>
      </c>
      <c r="AZ160" s="53">
        <v>77.836049622882101</v>
      </c>
      <c r="BA160" s="53">
        <v>0</v>
      </c>
      <c r="BB160" s="53">
        <v>0</v>
      </c>
      <c r="BC160" s="53">
        <v>0</v>
      </c>
      <c r="BD160" s="53">
        <v>0</v>
      </c>
      <c r="BE160" s="53">
        <v>0</v>
      </c>
      <c r="BF160" s="53">
        <v>34.229340268838712</v>
      </c>
      <c r="BG160" s="53">
        <v>0.74820814435483873</v>
      </c>
      <c r="BH160" s="53">
        <v>0.1271475806451613</v>
      </c>
      <c r="BI160" s="53">
        <v>0</v>
      </c>
      <c r="BJ160" s="53">
        <v>23.32859124296774</v>
      </c>
      <c r="BK160" s="33">
        <f t="shared" si="6"/>
        <v>183.06979048278532</v>
      </c>
    </row>
    <row r="161" spans="1:63">
      <c r="A161" s="51"/>
      <c r="B161" s="52" t="s">
        <v>167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0.35188497377419359</v>
      </c>
      <c r="I161" s="53">
        <v>6.5330354838709672</v>
      </c>
      <c r="J161" s="53">
        <v>0</v>
      </c>
      <c r="K161" s="53">
        <v>0</v>
      </c>
      <c r="L161" s="53">
        <v>2.865413454064516</v>
      </c>
      <c r="M161" s="53">
        <v>0</v>
      </c>
      <c r="N161" s="53">
        <v>0</v>
      </c>
      <c r="O161" s="53">
        <v>0</v>
      </c>
      <c r="P161" s="53">
        <v>0</v>
      </c>
      <c r="Q161" s="53">
        <v>0</v>
      </c>
      <c r="R161" s="53">
        <v>9.0291591387096776E-2</v>
      </c>
      <c r="S161" s="53">
        <v>0</v>
      </c>
      <c r="T161" s="53">
        <v>0</v>
      </c>
      <c r="U161" s="53">
        <v>0</v>
      </c>
      <c r="V161" s="53">
        <v>0.20579061774193552</v>
      </c>
      <c r="W161" s="53">
        <v>0</v>
      </c>
      <c r="X161" s="53">
        <v>0</v>
      </c>
      <c r="Y161" s="53">
        <v>0</v>
      </c>
      <c r="Z161" s="53">
        <v>0</v>
      </c>
      <c r="AA161" s="53">
        <v>0</v>
      </c>
      <c r="AB161" s="53">
        <v>0</v>
      </c>
      <c r="AC161" s="53">
        <v>0</v>
      </c>
      <c r="AD161" s="53">
        <v>0</v>
      </c>
      <c r="AE161" s="53">
        <v>0</v>
      </c>
      <c r="AF161" s="53">
        <v>0</v>
      </c>
      <c r="AG161" s="53">
        <v>0</v>
      </c>
      <c r="AH161" s="53">
        <v>0</v>
      </c>
      <c r="AI161" s="53">
        <v>0</v>
      </c>
      <c r="AJ161" s="53">
        <v>0</v>
      </c>
      <c r="AK161" s="53">
        <v>0</v>
      </c>
      <c r="AL161" s="53">
        <v>0</v>
      </c>
      <c r="AM161" s="53">
        <v>0</v>
      </c>
      <c r="AN161" s="53">
        <v>0</v>
      </c>
      <c r="AO161" s="53">
        <v>0</v>
      </c>
      <c r="AP161" s="53">
        <v>0</v>
      </c>
      <c r="AQ161" s="53">
        <v>0</v>
      </c>
      <c r="AR161" s="53">
        <v>0</v>
      </c>
      <c r="AS161" s="53">
        <v>0</v>
      </c>
      <c r="AT161" s="53">
        <v>0</v>
      </c>
      <c r="AU161" s="53">
        <v>0</v>
      </c>
      <c r="AV161" s="53">
        <v>2.8298085329677418</v>
      </c>
      <c r="AW161" s="53">
        <v>1.1763156000000001</v>
      </c>
      <c r="AX161" s="53">
        <v>0</v>
      </c>
      <c r="AY161" s="53">
        <v>0</v>
      </c>
      <c r="AZ161" s="53">
        <v>2.3378539038354345</v>
      </c>
      <c r="BA161" s="53">
        <v>0</v>
      </c>
      <c r="BB161" s="53">
        <v>0</v>
      </c>
      <c r="BC161" s="53">
        <v>0</v>
      </c>
      <c r="BD161" s="53">
        <v>0</v>
      </c>
      <c r="BE161" s="53">
        <v>0</v>
      </c>
      <c r="BF161" s="53">
        <v>5.8365648889354818</v>
      </c>
      <c r="BG161" s="53">
        <v>0.75891329032258059</v>
      </c>
      <c r="BH161" s="53">
        <v>0</v>
      </c>
      <c r="BI161" s="53">
        <v>0</v>
      </c>
      <c r="BJ161" s="53">
        <v>3.0506045787096769</v>
      </c>
      <c r="BK161" s="33">
        <f t="shared" si="6"/>
        <v>26.036476915609629</v>
      </c>
    </row>
    <row r="162" spans="1:63">
      <c r="A162" s="51"/>
      <c r="B162" s="52" t="s">
        <v>168</v>
      </c>
      <c r="C162" s="53">
        <v>0</v>
      </c>
      <c r="D162" s="53">
        <v>0</v>
      </c>
      <c r="E162" s="53">
        <v>0</v>
      </c>
      <c r="F162" s="53">
        <v>0</v>
      </c>
      <c r="G162" s="53">
        <v>0</v>
      </c>
      <c r="H162" s="53">
        <v>0.46738970987096773</v>
      </c>
      <c r="I162" s="53">
        <v>2.6716212903225807</v>
      </c>
      <c r="J162" s="53">
        <v>0</v>
      </c>
      <c r="K162" s="53">
        <v>0</v>
      </c>
      <c r="L162" s="53">
        <v>4.0364758186451608</v>
      </c>
      <c r="M162" s="53">
        <v>0</v>
      </c>
      <c r="N162" s="53">
        <v>0</v>
      </c>
      <c r="O162" s="53">
        <v>0</v>
      </c>
      <c r="P162" s="53">
        <v>0</v>
      </c>
      <c r="Q162" s="53">
        <v>0</v>
      </c>
      <c r="R162" s="53">
        <v>0.27890204035483868</v>
      </c>
      <c r="S162" s="53">
        <v>0.11087228354838707</v>
      </c>
      <c r="T162" s="53">
        <v>0</v>
      </c>
      <c r="U162" s="53">
        <v>0</v>
      </c>
      <c r="V162" s="53">
        <v>0</v>
      </c>
      <c r="W162" s="53">
        <v>0</v>
      </c>
      <c r="X162" s="53">
        <v>0</v>
      </c>
      <c r="Y162" s="53">
        <v>0</v>
      </c>
      <c r="Z162" s="53">
        <v>0</v>
      </c>
      <c r="AA162" s="53">
        <v>0</v>
      </c>
      <c r="AB162" s="53">
        <v>6.4457951612903229E-3</v>
      </c>
      <c r="AC162" s="53">
        <v>0</v>
      </c>
      <c r="AD162" s="53">
        <v>0</v>
      </c>
      <c r="AE162" s="53">
        <v>0</v>
      </c>
      <c r="AF162" s="53">
        <v>0.19337385483870967</v>
      </c>
      <c r="AG162" s="53">
        <v>0</v>
      </c>
      <c r="AH162" s="53">
        <v>0</v>
      </c>
      <c r="AI162" s="53">
        <v>0</v>
      </c>
      <c r="AJ162" s="53">
        <v>0</v>
      </c>
      <c r="AK162" s="53">
        <v>0</v>
      </c>
      <c r="AL162" s="53">
        <v>0</v>
      </c>
      <c r="AM162" s="53">
        <v>0</v>
      </c>
      <c r="AN162" s="53">
        <v>0</v>
      </c>
      <c r="AO162" s="53">
        <v>0</v>
      </c>
      <c r="AP162" s="53">
        <v>0</v>
      </c>
      <c r="AQ162" s="53">
        <v>0</v>
      </c>
      <c r="AR162" s="53">
        <v>0</v>
      </c>
      <c r="AS162" s="53">
        <v>0</v>
      </c>
      <c r="AT162" s="53">
        <v>0</v>
      </c>
      <c r="AU162" s="53">
        <v>0</v>
      </c>
      <c r="AV162" s="53">
        <v>4.9724182589999986</v>
      </c>
      <c r="AW162" s="53">
        <v>0.37329067867741939</v>
      </c>
      <c r="AX162" s="53">
        <v>0</v>
      </c>
      <c r="AY162" s="53">
        <v>0</v>
      </c>
      <c r="AZ162" s="53">
        <v>2.9424736021410127</v>
      </c>
      <c r="BA162" s="53">
        <v>0</v>
      </c>
      <c r="BB162" s="53">
        <v>0</v>
      </c>
      <c r="BC162" s="53">
        <v>0</v>
      </c>
      <c r="BD162" s="53">
        <v>0</v>
      </c>
      <c r="BE162" s="53">
        <v>0</v>
      </c>
      <c r="BF162" s="53">
        <v>6.2111709429999991</v>
      </c>
      <c r="BG162" s="53">
        <v>0.46408436006451614</v>
      </c>
      <c r="BH162" s="53">
        <v>0</v>
      </c>
      <c r="BI162" s="53">
        <v>0</v>
      </c>
      <c r="BJ162" s="53">
        <v>4.1638999269677424</v>
      </c>
      <c r="BK162" s="33">
        <f t="shared" si="6"/>
        <v>26.892418562592624</v>
      </c>
    </row>
    <row r="163" spans="1:63">
      <c r="A163" s="51"/>
      <c r="B163" s="52" t="s">
        <v>169</v>
      </c>
      <c r="C163" s="53">
        <v>0</v>
      </c>
      <c r="D163" s="53">
        <v>0</v>
      </c>
      <c r="E163" s="53">
        <v>0</v>
      </c>
      <c r="F163" s="53">
        <v>0</v>
      </c>
      <c r="G163" s="53">
        <v>0</v>
      </c>
      <c r="H163" s="53">
        <v>0.34442895829032261</v>
      </c>
      <c r="I163" s="53">
        <v>0</v>
      </c>
      <c r="J163" s="53">
        <v>0</v>
      </c>
      <c r="K163" s="53">
        <v>0</v>
      </c>
      <c r="L163" s="53">
        <v>0.58282617096774181</v>
      </c>
      <c r="M163" s="53">
        <v>0</v>
      </c>
      <c r="N163" s="53">
        <v>0</v>
      </c>
      <c r="O163" s="53">
        <v>0</v>
      </c>
      <c r="P163" s="53">
        <v>0</v>
      </c>
      <c r="Q163" s="53">
        <v>0</v>
      </c>
      <c r="R163" s="53">
        <v>0.26763907635483869</v>
      </c>
      <c r="S163" s="53">
        <v>0</v>
      </c>
      <c r="T163" s="53">
        <v>0</v>
      </c>
      <c r="U163" s="53">
        <v>0</v>
      </c>
      <c r="V163" s="53">
        <v>0</v>
      </c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6.9188279032258063E-2</v>
      </c>
      <c r="AC163" s="53">
        <v>0</v>
      </c>
      <c r="AD163" s="53">
        <v>0</v>
      </c>
      <c r="AE163" s="53">
        <v>0</v>
      </c>
      <c r="AF163" s="53">
        <v>6.2898435483870974E-2</v>
      </c>
      <c r="AG163" s="53">
        <v>0</v>
      </c>
      <c r="AH163" s="53">
        <v>0</v>
      </c>
      <c r="AI163" s="53">
        <v>0</v>
      </c>
      <c r="AJ163" s="53">
        <v>0</v>
      </c>
      <c r="AK163" s="53">
        <v>0</v>
      </c>
      <c r="AL163" s="53">
        <v>1.2579687096774194E-2</v>
      </c>
      <c r="AM163" s="53">
        <v>0</v>
      </c>
      <c r="AN163" s="53">
        <v>0</v>
      </c>
      <c r="AO163" s="53">
        <v>0</v>
      </c>
      <c r="AP163" s="53">
        <v>0</v>
      </c>
      <c r="AQ163" s="53">
        <v>0</v>
      </c>
      <c r="AR163" s="53">
        <v>0</v>
      </c>
      <c r="AS163" s="53">
        <v>0</v>
      </c>
      <c r="AT163" s="53">
        <v>0</v>
      </c>
      <c r="AU163" s="53">
        <v>0</v>
      </c>
      <c r="AV163" s="53">
        <v>36.757480502419355</v>
      </c>
      <c r="AW163" s="53">
        <v>4.7013760558387094</v>
      </c>
      <c r="AX163" s="53">
        <v>0</v>
      </c>
      <c r="AY163" s="53">
        <v>0</v>
      </c>
      <c r="AZ163" s="53">
        <v>64.59844537241662</v>
      </c>
      <c r="BA163" s="53">
        <v>0</v>
      </c>
      <c r="BB163" s="53">
        <v>0</v>
      </c>
      <c r="BC163" s="53">
        <v>0</v>
      </c>
      <c r="BD163" s="53">
        <v>0</v>
      </c>
      <c r="BE163" s="53">
        <v>0</v>
      </c>
      <c r="BF163" s="53">
        <v>29.881618200451609</v>
      </c>
      <c r="BG163" s="53">
        <v>1.6309438524838709</v>
      </c>
      <c r="BH163" s="53">
        <v>1.2579687096774195</v>
      </c>
      <c r="BI163" s="53">
        <v>0</v>
      </c>
      <c r="BJ163" s="53">
        <v>21.338286201612902</v>
      </c>
      <c r="BK163" s="33">
        <f t="shared" si="6"/>
        <v>161.5056795021263</v>
      </c>
    </row>
    <row r="164" spans="1:63">
      <c r="A164" s="51"/>
      <c r="B164" s="52" t="s">
        <v>170</v>
      </c>
      <c r="C164" s="53">
        <v>0</v>
      </c>
      <c r="D164" s="53">
        <v>0</v>
      </c>
      <c r="E164" s="53">
        <v>0</v>
      </c>
      <c r="F164" s="53">
        <v>0</v>
      </c>
      <c r="G164" s="53">
        <v>0</v>
      </c>
      <c r="H164" s="53">
        <v>0.15881922032258067</v>
      </c>
      <c r="I164" s="53">
        <v>0</v>
      </c>
      <c r="J164" s="53">
        <v>0</v>
      </c>
      <c r="K164" s="53">
        <v>0</v>
      </c>
      <c r="L164" s="53">
        <v>0.28517805161290322</v>
      </c>
      <c r="M164" s="53">
        <v>0</v>
      </c>
      <c r="N164" s="53">
        <v>0</v>
      </c>
      <c r="O164" s="53">
        <v>0</v>
      </c>
      <c r="P164" s="53">
        <v>0</v>
      </c>
      <c r="Q164" s="53">
        <v>0</v>
      </c>
      <c r="R164" s="53">
        <v>1.7515639290322578E-2</v>
      </c>
      <c r="S164" s="53">
        <v>0</v>
      </c>
      <c r="T164" s="53">
        <v>0</v>
      </c>
      <c r="U164" s="53">
        <v>0</v>
      </c>
      <c r="V164" s="53">
        <v>0</v>
      </c>
      <c r="W164" s="53">
        <v>0</v>
      </c>
      <c r="X164" s="53">
        <v>0</v>
      </c>
      <c r="Y164" s="53">
        <v>0</v>
      </c>
      <c r="Z164" s="53">
        <v>0</v>
      </c>
      <c r="AA164" s="53">
        <v>0</v>
      </c>
      <c r="AB164" s="53">
        <v>0</v>
      </c>
      <c r="AC164" s="53">
        <v>0</v>
      </c>
      <c r="AD164" s="53">
        <v>0</v>
      </c>
      <c r="AE164" s="53">
        <v>0</v>
      </c>
      <c r="AF164" s="53">
        <v>0</v>
      </c>
      <c r="AG164" s="53">
        <v>0</v>
      </c>
      <c r="AH164" s="53">
        <v>0</v>
      </c>
      <c r="AI164" s="53">
        <v>0</v>
      </c>
      <c r="AJ164" s="53">
        <v>0</v>
      </c>
      <c r="AK164" s="53">
        <v>0</v>
      </c>
      <c r="AL164" s="53">
        <v>0</v>
      </c>
      <c r="AM164" s="53">
        <v>0</v>
      </c>
      <c r="AN164" s="53">
        <v>0</v>
      </c>
      <c r="AO164" s="53">
        <v>0</v>
      </c>
      <c r="AP164" s="53">
        <v>0</v>
      </c>
      <c r="AQ164" s="53">
        <v>0</v>
      </c>
      <c r="AR164" s="53">
        <v>0</v>
      </c>
      <c r="AS164" s="53">
        <v>0</v>
      </c>
      <c r="AT164" s="53">
        <v>0</v>
      </c>
      <c r="AU164" s="53">
        <v>0</v>
      </c>
      <c r="AV164" s="53">
        <v>7.0031031451935482</v>
      </c>
      <c r="AW164" s="53">
        <v>0</v>
      </c>
      <c r="AX164" s="53">
        <v>0</v>
      </c>
      <c r="AY164" s="53">
        <v>0</v>
      </c>
      <c r="AZ164" s="53">
        <v>34.629287135932493</v>
      </c>
      <c r="BA164" s="53">
        <v>0</v>
      </c>
      <c r="BB164" s="53">
        <v>0</v>
      </c>
      <c r="BC164" s="53">
        <v>0</v>
      </c>
      <c r="BD164" s="53">
        <v>0</v>
      </c>
      <c r="BE164" s="53">
        <v>0</v>
      </c>
      <c r="BF164" s="53">
        <v>2.5552035156451618</v>
      </c>
      <c r="BG164" s="53">
        <v>0</v>
      </c>
      <c r="BH164" s="53">
        <v>0</v>
      </c>
      <c r="BI164" s="53">
        <v>0</v>
      </c>
      <c r="BJ164" s="53">
        <v>2.4322400490322584</v>
      </c>
      <c r="BK164" s="33">
        <f t="shared" si="6"/>
        <v>47.081346757029266</v>
      </c>
    </row>
    <row r="165" spans="1:63">
      <c r="A165" s="51"/>
      <c r="B165" s="52" t="s">
        <v>171</v>
      </c>
      <c r="C165" s="53">
        <v>0</v>
      </c>
      <c r="D165" s="53">
        <v>0</v>
      </c>
      <c r="E165" s="53">
        <v>0</v>
      </c>
      <c r="F165" s="53">
        <v>0</v>
      </c>
      <c r="G165" s="53">
        <v>0</v>
      </c>
      <c r="H165" s="53">
        <v>5.6641672741935468E-2</v>
      </c>
      <c r="I165" s="53">
        <v>5.208429677419355</v>
      </c>
      <c r="J165" s="53">
        <v>0</v>
      </c>
      <c r="K165" s="53">
        <v>0</v>
      </c>
      <c r="L165" s="53">
        <v>6.5105370967741938E-2</v>
      </c>
      <c r="M165" s="53">
        <v>0</v>
      </c>
      <c r="N165" s="53">
        <v>0</v>
      </c>
      <c r="O165" s="53">
        <v>0</v>
      </c>
      <c r="P165" s="53">
        <v>0</v>
      </c>
      <c r="Q165" s="53">
        <v>0</v>
      </c>
      <c r="R165" s="53">
        <v>1.9150797580645161E-2</v>
      </c>
      <c r="S165" s="53">
        <v>0</v>
      </c>
      <c r="T165" s="53">
        <v>0</v>
      </c>
      <c r="U165" s="53">
        <v>0</v>
      </c>
      <c r="V165" s="53">
        <v>1.3021074193548387E-3</v>
      </c>
      <c r="W165" s="53">
        <v>0</v>
      </c>
      <c r="X165" s="53">
        <v>0</v>
      </c>
      <c r="Y165" s="53">
        <v>0</v>
      </c>
      <c r="Z165" s="53">
        <v>0</v>
      </c>
      <c r="AA165" s="53">
        <v>0</v>
      </c>
      <c r="AB165" s="53">
        <v>0</v>
      </c>
      <c r="AC165" s="53">
        <v>0</v>
      </c>
      <c r="AD165" s="53">
        <v>0</v>
      </c>
      <c r="AE165" s="53">
        <v>0</v>
      </c>
      <c r="AF165" s="53">
        <v>0</v>
      </c>
      <c r="AG165" s="53">
        <v>0</v>
      </c>
      <c r="AH165" s="53">
        <v>0</v>
      </c>
      <c r="AI165" s="53">
        <v>0</v>
      </c>
      <c r="AJ165" s="53">
        <v>0</v>
      </c>
      <c r="AK165" s="53">
        <v>0</v>
      </c>
      <c r="AL165" s="53">
        <v>0</v>
      </c>
      <c r="AM165" s="53">
        <v>0</v>
      </c>
      <c r="AN165" s="53">
        <v>0</v>
      </c>
      <c r="AO165" s="53">
        <v>0</v>
      </c>
      <c r="AP165" s="53">
        <v>0</v>
      </c>
      <c r="AQ165" s="53">
        <v>0</v>
      </c>
      <c r="AR165" s="53">
        <v>0</v>
      </c>
      <c r="AS165" s="53">
        <v>0</v>
      </c>
      <c r="AT165" s="53">
        <v>0</v>
      </c>
      <c r="AU165" s="53">
        <v>0</v>
      </c>
      <c r="AV165" s="53">
        <v>2.9404052253870967</v>
      </c>
      <c r="AW165" s="53">
        <v>0.87487309677419356</v>
      </c>
      <c r="AX165" s="53">
        <v>0</v>
      </c>
      <c r="AY165" s="53">
        <v>0</v>
      </c>
      <c r="AZ165" s="53">
        <v>16.319719529173529</v>
      </c>
      <c r="BA165" s="53">
        <v>0</v>
      </c>
      <c r="BB165" s="53">
        <v>0</v>
      </c>
      <c r="BC165" s="53">
        <v>0</v>
      </c>
      <c r="BD165" s="53">
        <v>0</v>
      </c>
      <c r="BE165" s="53">
        <v>0</v>
      </c>
      <c r="BF165" s="53">
        <v>0.74798558806451609</v>
      </c>
      <c r="BG165" s="53">
        <v>0</v>
      </c>
      <c r="BH165" s="53">
        <v>0</v>
      </c>
      <c r="BI165" s="53">
        <v>0</v>
      </c>
      <c r="BJ165" s="53">
        <v>0.88485977196774201</v>
      </c>
      <c r="BK165" s="33">
        <f t="shared" si="6"/>
        <v>27.11847283749611</v>
      </c>
    </row>
    <row r="166" spans="1:63">
      <c r="A166" s="51"/>
      <c r="B166" s="52" t="s">
        <v>172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0.46338173148387102</v>
      </c>
      <c r="I166" s="53">
        <v>0</v>
      </c>
      <c r="J166" s="53">
        <v>0</v>
      </c>
      <c r="K166" s="53">
        <v>0</v>
      </c>
      <c r="L166" s="53">
        <v>2.4106216364516122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0.35517898183870977</v>
      </c>
      <c r="S166" s="53">
        <v>0</v>
      </c>
      <c r="T166" s="53">
        <v>0</v>
      </c>
      <c r="U166" s="53">
        <v>0</v>
      </c>
      <c r="V166" s="53">
        <v>5.9146548387096778E-2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4.7499441451612896E-2</v>
      </c>
      <c r="AC166" s="53">
        <v>0</v>
      </c>
      <c r="AD166" s="53">
        <v>0</v>
      </c>
      <c r="AE166" s="53">
        <v>0</v>
      </c>
      <c r="AF166" s="53">
        <v>0.22891296774193548</v>
      </c>
      <c r="AG166" s="53">
        <v>0</v>
      </c>
      <c r="AH166" s="53">
        <v>0</v>
      </c>
      <c r="AI166" s="53">
        <v>0</v>
      </c>
      <c r="AJ166" s="53">
        <v>0</v>
      </c>
      <c r="AK166" s="53">
        <v>0</v>
      </c>
      <c r="AL166" s="53">
        <v>6.8673903225806455E-3</v>
      </c>
      <c r="AM166" s="53">
        <v>0</v>
      </c>
      <c r="AN166" s="53">
        <v>0</v>
      </c>
      <c r="AO166" s="53">
        <v>0</v>
      </c>
      <c r="AP166" s="53">
        <v>0</v>
      </c>
      <c r="AQ166" s="53">
        <v>0</v>
      </c>
      <c r="AR166" s="53">
        <v>0</v>
      </c>
      <c r="AS166" s="53">
        <v>0</v>
      </c>
      <c r="AT166" s="53">
        <v>0</v>
      </c>
      <c r="AU166" s="53">
        <v>0</v>
      </c>
      <c r="AV166" s="53">
        <v>11.578890268870971</v>
      </c>
      <c r="AW166" s="53">
        <v>2.9987427090000001</v>
      </c>
      <c r="AX166" s="53">
        <v>0</v>
      </c>
      <c r="AY166" s="53">
        <v>0</v>
      </c>
      <c r="AZ166" s="53">
        <v>34.040019182771054</v>
      </c>
      <c r="BA166" s="53">
        <v>0</v>
      </c>
      <c r="BB166" s="53">
        <v>0</v>
      </c>
      <c r="BC166" s="53">
        <v>0</v>
      </c>
      <c r="BD166" s="53">
        <v>0</v>
      </c>
      <c r="BE166" s="53">
        <v>0</v>
      </c>
      <c r="BF166" s="53">
        <v>7.4372932804516125</v>
      </c>
      <c r="BG166" s="53">
        <v>1.144566129032258E-2</v>
      </c>
      <c r="BH166" s="53">
        <v>0</v>
      </c>
      <c r="BI166" s="53">
        <v>0</v>
      </c>
      <c r="BJ166" s="53">
        <v>5.4983572561612899</v>
      </c>
      <c r="BK166" s="33">
        <f t="shared" si="6"/>
        <v>65.136357056222664</v>
      </c>
    </row>
    <row r="167" spans="1:63">
      <c r="A167" s="51"/>
      <c r="B167" s="52" t="s">
        <v>173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0.58796935532258066</v>
      </c>
      <c r="I167" s="53">
        <v>0</v>
      </c>
      <c r="J167" s="53">
        <v>0</v>
      </c>
      <c r="K167" s="53">
        <v>0</v>
      </c>
      <c r="L167" s="53">
        <v>0.2899662903225807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0.32853770822580647</v>
      </c>
      <c r="S167" s="53">
        <v>1.9717707741935479E-2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2.3415072903225803E-3</v>
      </c>
      <c r="AC167" s="53">
        <v>0</v>
      </c>
      <c r="AD167" s="53">
        <v>0</v>
      </c>
      <c r="AE167" s="53">
        <v>0</v>
      </c>
      <c r="AF167" s="53">
        <v>0</v>
      </c>
      <c r="AG167" s="53">
        <v>0</v>
      </c>
      <c r="AH167" s="53">
        <v>0</v>
      </c>
      <c r="AI167" s="53">
        <v>0</v>
      </c>
      <c r="AJ167" s="53">
        <v>0</v>
      </c>
      <c r="AK167" s="53">
        <v>0</v>
      </c>
      <c r="AL167" s="53">
        <v>1.5771351774193549E-2</v>
      </c>
      <c r="AM167" s="53">
        <v>0</v>
      </c>
      <c r="AN167" s="53">
        <v>0</v>
      </c>
      <c r="AO167" s="53">
        <v>0</v>
      </c>
      <c r="AP167" s="53">
        <v>0</v>
      </c>
      <c r="AQ167" s="53">
        <v>0</v>
      </c>
      <c r="AR167" s="53">
        <v>0</v>
      </c>
      <c r="AS167" s="53">
        <v>0</v>
      </c>
      <c r="AT167" s="53">
        <v>0</v>
      </c>
      <c r="AU167" s="53">
        <v>0</v>
      </c>
      <c r="AV167" s="53">
        <v>16.940728167129034</v>
      </c>
      <c r="AW167" s="53">
        <v>0.84429048387096772</v>
      </c>
      <c r="AX167" s="53">
        <v>0</v>
      </c>
      <c r="AY167" s="53">
        <v>0</v>
      </c>
      <c r="AZ167" s="53">
        <v>1.9725081021117878</v>
      </c>
      <c r="BA167" s="53">
        <v>0</v>
      </c>
      <c r="BB167" s="53">
        <v>0</v>
      </c>
      <c r="BC167" s="53">
        <v>0</v>
      </c>
      <c r="BD167" s="53">
        <v>0</v>
      </c>
      <c r="BE167" s="53">
        <v>0</v>
      </c>
      <c r="BF167" s="53">
        <v>7.5452771673225794</v>
      </c>
      <c r="BG167" s="53">
        <v>0.33771619354838711</v>
      </c>
      <c r="BH167" s="53">
        <v>0</v>
      </c>
      <c r="BI167" s="53">
        <v>0</v>
      </c>
      <c r="BJ167" s="53">
        <v>0.27515777648387096</v>
      </c>
      <c r="BK167" s="33">
        <f t="shared" si="6"/>
        <v>29.159981811144046</v>
      </c>
    </row>
    <row r="168" spans="1:63">
      <c r="A168" s="51"/>
      <c r="B168" s="52" t="s">
        <v>174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0.63204011080645173</v>
      </c>
      <c r="I168" s="53">
        <v>0</v>
      </c>
      <c r="J168" s="53">
        <v>0</v>
      </c>
      <c r="K168" s="53">
        <v>0</v>
      </c>
      <c r="L168" s="53">
        <v>0.17799308387096774</v>
      </c>
      <c r="M168" s="53">
        <v>0</v>
      </c>
      <c r="N168" s="53">
        <v>0</v>
      </c>
      <c r="O168" s="53">
        <v>0</v>
      </c>
      <c r="P168" s="53">
        <v>0</v>
      </c>
      <c r="Q168" s="53">
        <v>0</v>
      </c>
      <c r="R168" s="53">
        <v>0.12921186248387098</v>
      </c>
      <c r="S168" s="53">
        <v>0</v>
      </c>
      <c r="T168" s="53">
        <v>0</v>
      </c>
      <c r="U168" s="53">
        <v>0</v>
      </c>
      <c r="V168" s="53">
        <v>0</v>
      </c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0</v>
      </c>
      <c r="AC168" s="53">
        <v>0</v>
      </c>
      <c r="AD168" s="53">
        <v>0</v>
      </c>
      <c r="AE168" s="53">
        <v>0</v>
      </c>
      <c r="AF168" s="53">
        <v>0</v>
      </c>
      <c r="AG168" s="53">
        <v>0</v>
      </c>
      <c r="AH168" s="53">
        <v>0</v>
      </c>
      <c r="AI168" s="53">
        <v>0</v>
      </c>
      <c r="AJ168" s="53">
        <v>0</v>
      </c>
      <c r="AK168" s="53">
        <v>0</v>
      </c>
      <c r="AL168" s="53">
        <v>6.4935580645161285E-3</v>
      </c>
      <c r="AM168" s="53">
        <v>0</v>
      </c>
      <c r="AN168" s="53">
        <v>0</v>
      </c>
      <c r="AO168" s="53">
        <v>0</v>
      </c>
      <c r="AP168" s="53">
        <v>0</v>
      </c>
      <c r="AQ168" s="53">
        <v>0</v>
      </c>
      <c r="AR168" s="53">
        <v>0</v>
      </c>
      <c r="AS168" s="53">
        <v>0</v>
      </c>
      <c r="AT168" s="53">
        <v>0</v>
      </c>
      <c r="AU168" s="53">
        <v>0</v>
      </c>
      <c r="AV168" s="53">
        <v>34.180190567419359</v>
      </c>
      <c r="AW168" s="53">
        <v>3.6255699193548385</v>
      </c>
      <c r="AX168" s="53">
        <v>0</v>
      </c>
      <c r="AY168" s="53">
        <v>0</v>
      </c>
      <c r="AZ168" s="53">
        <v>1.6120257870184789</v>
      </c>
      <c r="BA168" s="53">
        <v>0</v>
      </c>
      <c r="BB168" s="53">
        <v>0</v>
      </c>
      <c r="BC168" s="53">
        <v>0</v>
      </c>
      <c r="BD168" s="53">
        <v>0</v>
      </c>
      <c r="BE168" s="53">
        <v>0</v>
      </c>
      <c r="BF168" s="53">
        <v>4.5980481741290324</v>
      </c>
      <c r="BG168" s="53">
        <v>1.2121200161935484</v>
      </c>
      <c r="BH168" s="53">
        <v>0</v>
      </c>
      <c r="BI168" s="53">
        <v>0</v>
      </c>
      <c r="BJ168" s="53">
        <v>0.35713487099999996</v>
      </c>
      <c r="BK168" s="33">
        <f t="shared" si="6"/>
        <v>46.530827950341063</v>
      </c>
    </row>
    <row r="169" spans="1:63">
      <c r="A169" s="51"/>
      <c r="B169" s="52" t="s">
        <v>175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0.88593264658064519</v>
      </c>
      <c r="I169" s="53">
        <v>0</v>
      </c>
      <c r="J169" s="53">
        <v>0</v>
      </c>
      <c r="K169" s="53">
        <v>0</v>
      </c>
      <c r="L169" s="53">
        <v>0.20252116677419349</v>
      </c>
      <c r="M169" s="53">
        <v>0</v>
      </c>
      <c r="N169" s="53">
        <v>0</v>
      </c>
      <c r="O169" s="53">
        <v>0</v>
      </c>
      <c r="P169" s="53">
        <v>0</v>
      </c>
      <c r="Q169" s="53">
        <v>0</v>
      </c>
      <c r="R169" s="53">
        <v>0.27732234938709688</v>
      </c>
      <c r="S169" s="53">
        <v>0</v>
      </c>
      <c r="T169" s="53">
        <v>0</v>
      </c>
      <c r="U169" s="53">
        <v>0</v>
      </c>
      <c r="V169" s="53">
        <v>0</v>
      </c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0</v>
      </c>
      <c r="AC169" s="53">
        <v>0</v>
      </c>
      <c r="AD169" s="53">
        <v>0</v>
      </c>
      <c r="AE169" s="53">
        <v>0</v>
      </c>
      <c r="AF169" s="53">
        <v>0</v>
      </c>
      <c r="AG169" s="53">
        <v>0</v>
      </c>
      <c r="AH169" s="53">
        <v>0</v>
      </c>
      <c r="AI169" s="53">
        <v>0</v>
      </c>
      <c r="AJ169" s="53">
        <v>0</v>
      </c>
      <c r="AK169" s="53">
        <v>0</v>
      </c>
      <c r="AL169" s="53">
        <v>0</v>
      </c>
      <c r="AM169" s="53">
        <v>0</v>
      </c>
      <c r="AN169" s="53">
        <v>0</v>
      </c>
      <c r="AO169" s="53">
        <v>0</v>
      </c>
      <c r="AP169" s="53">
        <v>0</v>
      </c>
      <c r="AQ169" s="53">
        <v>0</v>
      </c>
      <c r="AR169" s="53">
        <v>0</v>
      </c>
      <c r="AS169" s="53">
        <v>0</v>
      </c>
      <c r="AT169" s="53">
        <v>0</v>
      </c>
      <c r="AU169" s="53">
        <v>0</v>
      </c>
      <c r="AV169" s="53">
        <v>31.66172317503225</v>
      </c>
      <c r="AW169" s="53">
        <v>0.9852110999999999</v>
      </c>
      <c r="AX169" s="53">
        <v>0</v>
      </c>
      <c r="AY169" s="53">
        <v>0</v>
      </c>
      <c r="AZ169" s="53">
        <v>2.1331362680648671</v>
      </c>
      <c r="BA169" s="53">
        <v>0</v>
      </c>
      <c r="BB169" s="53">
        <v>0</v>
      </c>
      <c r="BC169" s="53">
        <v>0</v>
      </c>
      <c r="BD169" s="53">
        <v>0</v>
      </c>
      <c r="BE169" s="53">
        <v>0</v>
      </c>
      <c r="BF169" s="53">
        <v>12.103326560290322</v>
      </c>
      <c r="BG169" s="53">
        <v>2.2320751995483872</v>
      </c>
      <c r="BH169" s="53">
        <v>0</v>
      </c>
      <c r="BI169" s="53">
        <v>0</v>
      </c>
      <c r="BJ169" s="53">
        <v>0.10634569900000002</v>
      </c>
      <c r="BK169" s="33">
        <f t="shared" si="6"/>
        <v>50.587594164677768</v>
      </c>
    </row>
    <row r="170" spans="1:63">
      <c r="A170" s="51"/>
      <c r="B170" s="52" t="s">
        <v>176</v>
      </c>
      <c r="C170" s="53">
        <v>0</v>
      </c>
      <c r="D170" s="53">
        <v>0</v>
      </c>
      <c r="E170" s="53">
        <v>0</v>
      </c>
      <c r="F170" s="53">
        <v>0</v>
      </c>
      <c r="G170" s="53">
        <v>0</v>
      </c>
      <c r="H170" s="53">
        <v>0.88598661577419369</v>
      </c>
      <c r="I170" s="53">
        <v>0</v>
      </c>
      <c r="J170" s="53">
        <v>0</v>
      </c>
      <c r="K170" s="53">
        <v>0</v>
      </c>
      <c r="L170" s="53">
        <v>0.21638317016129033</v>
      </c>
      <c r="M170" s="53">
        <v>0</v>
      </c>
      <c r="N170" s="53">
        <v>0</v>
      </c>
      <c r="O170" s="53">
        <v>0</v>
      </c>
      <c r="P170" s="53">
        <v>0</v>
      </c>
      <c r="Q170" s="53">
        <v>0</v>
      </c>
      <c r="R170" s="53">
        <v>0.11442820064516129</v>
      </c>
      <c r="S170" s="53">
        <v>0</v>
      </c>
      <c r="T170" s="53">
        <v>0</v>
      </c>
      <c r="U170" s="53">
        <v>0</v>
      </c>
      <c r="V170" s="53">
        <v>0</v>
      </c>
      <c r="W170" s="53">
        <v>0</v>
      </c>
      <c r="X170" s="53">
        <v>0</v>
      </c>
      <c r="Y170" s="53">
        <v>0</v>
      </c>
      <c r="Z170" s="53">
        <v>0</v>
      </c>
      <c r="AA170" s="53">
        <v>0</v>
      </c>
      <c r="AB170" s="53">
        <v>0.54980925161290317</v>
      </c>
      <c r="AC170" s="53">
        <v>0</v>
      </c>
      <c r="AD170" s="53">
        <v>0</v>
      </c>
      <c r="AE170" s="53">
        <v>0</v>
      </c>
      <c r="AF170" s="53">
        <v>0</v>
      </c>
      <c r="AG170" s="53">
        <v>0</v>
      </c>
      <c r="AH170" s="53">
        <v>0</v>
      </c>
      <c r="AI170" s="53">
        <v>0</v>
      </c>
      <c r="AJ170" s="53">
        <v>0</v>
      </c>
      <c r="AK170" s="53">
        <v>0</v>
      </c>
      <c r="AL170" s="53">
        <v>1.5859882258064516E-2</v>
      </c>
      <c r="AM170" s="53">
        <v>0</v>
      </c>
      <c r="AN170" s="53">
        <v>0</v>
      </c>
      <c r="AO170" s="53">
        <v>0</v>
      </c>
      <c r="AP170" s="53">
        <v>0</v>
      </c>
      <c r="AQ170" s="53">
        <v>0</v>
      </c>
      <c r="AR170" s="53">
        <v>0</v>
      </c>
      <c r="AS170" s="53">
        <v>0</v>
      </c>
      <c r="AT170" s="53">
        <v>0</v>
      </c>
      <c r="AU170" s="53">
        <v>0</v>
      </c>
      <c r="AV170" s="53">
        <v>40.285820210354835</v>
      </c>
      <c r="AW170" s="53">
        <v>1.3745231290322582</v>
      </c>
      <c r="AX170" s="53">
        <v>0</v>
      </c>
      <c r="AY170" s="53">
        <v>0</v>
      </c>
      <c r="AZ170" s="53">
        <v>3.8330724443415409</v>
      </c>
      <c r="BA170" s="53">
        <v>0</v>
      </c>
      <c r="BB170" s="53">
        <v>0</v>
      </c>
      <c r="BC170" s="53">
        <v>0</v>
      </c>
      <c r="BD170" s="53">
        <v>0</v>
      </c>
      <c r="BE170" s="53">
        <v>0</v>
      </c>
      <c r="BF170" s="53">
        <v>4.8824772319354839</v>
      </c>
      <c r="BG170" s="53">
        <v>0.70307982187096785</v>
      </c>
      <c r="BH170" s="53">
        <v>0.2643313709677419</v>
      </c>
      <c r="BI170" s="53">
        <v>0</v>
      </c>
      <c r="BJ170" s="53">
        <v>0.63662857003225815</v>
      </c>
      <c r="BK170" s="33">
        <f t="shared" si="6"/>
        <v>53.762399898986686</v>
      </c>
    </row>
    <row r="171" spans="1:63">
      <c r="A171" s="51"/>
      <c r="B171" s="52" t="s">
        <v>177</v>
      </c>
      <c r="C171" s="53">
        <v>0</v>
      </c>
      <c r="D171" s="53">
        <v>0</v>
      </c>
      <c r="E171" s="53">
        <v>0</v>
      </c>
      <c r="F171" s="53">
        <v>0</v>
      </c>
      <c r="G171" s="53">
        <v>0</v>
      </c>
      <c r="H171" s="53">
        <v>0.56388336090322588</v>
      </c>
      <c r="I171" s="53">
        <v>0</v>
      </c>
      <c r="J171" s="53">
        <v>0</v>
      </c>
      <c r="K171" s="53">
        <v>0</v>
      </c>
      <c r="L171" s="53">
        <v>0</v>
      </c>
      <c r="M171" s="53">
        <v>0</v>
      </c>
      <c r="N171" s="53">
        <v>0</v>
      </c>
      <c r="O171" s="53">
        <v>0</v>
      </c>
      <c r="P171" s="53">
        <v>0</v>
      </c>
      <c r="Q171" s="53">
        <v>0</v>
      </c>
      <c r="R171" s="53">
        <v>0.1362315923548387</v>
      </c>
      <c r="S171" s="53">
        <v>0</v>
      </c>
      <c r="T171" s="53">
        <v>0</v>
      </c>
      <c r="U171" s="53">
        <v>0</v>
      </c>
      <c r="V171" s="53">
        <v>2.1276477419354841E-2</v>
      </c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0</v>
      </c>
      <c r="AC171" s="53">
        <v>0</v>
      </c>
      <c r="AD171" s="53">
        <v>0</v>
      </c>
      <c r="AE171" s="53">
        <v>0</v>
      </c>
      <c r="AF171" s="53">
        <v>0</v>
      </c>
      <c r="AG171" s="53">
        <v>0</v>
      </c>
      <c r="AH171" s="53">
        <v>0</v>
      </c>
      <c r="AI171" s="53">
        <v>0</v>
      </c>
      <c r="AJ171" s="53">
        <v>0</v>
      </c>
      <c r="AK171" s="53">
        <v>0</v>
      </c>
      <c r="AL171" s="53">
        <v>0</v>
      </c>
      <c r="AM171" s="53">
        <v>0</v>
      </c>
      <c r="AN171" s="53">
        <v>0</v>
      </c>
      <c r="AO171" s="53">
        <v>0</v>
      </c>
      <c r="AP171" s="53">
        <v>0</v>
      </c>
      <c r="AQ171" s="53">
        <v>0</v>
      </c>
      <c r="AR171" s="53">
        <v>0</v>
      </c>
      <c r="AS171" s="53">
        <v>0</v>
      </c>
      <c r="AT171" s="53">
        <v>0</v>
      </c>
      <c r="AU171" s="53">
        <v>0</v>
      </c>
      <c r="AV171" s="53">
        <v>10.907852961437863</v>
      </c>
      <c r="AW171" s="53">
        <v>1.2721474354838711</v>
      </c>
      <c r="AX171" s="53">
        <v>0</v>
      </c>
      <c r="AY171" s="53">
        <v>0</v>
      </c>
      <c r="AZ171" s="53">
        <v>0.23428359887096778</v>
      </c>
      <c r="BA171" s="53">
        <v>0</v>
      </c>
      <c r="BB171" s="53">
        <v>0</v>
      </c>
      <c r="BC171" s="53">
        <v>0</v>
      </c>
      <c r="BD171" s="53">
        <v>0</v>
      </c>
      <c r="BE171" s="53">
        <v>0</v>
      </c>
      <c r="BF171" s="53">
        <v>7.3007976776129047</v>
      </c>
      <c r="BG171" s="53">
        <v>0.2886788224516128</v>
      </c>
      <c r="BH171" s="53">
        <v>0.51924387096774194</v>
      </c>
      <c r="BI171" s="53">
        <v>0</v>
      </c>
      <c r="BJ171" s="53">
        <v>0.23811485432258062</v>
      </c>
      <c r="BK171" s="33">
        <f t="shared" si="6"/>
        <v>21.482510651824963</v>
      </c>
    </row>
    <row r="172" spans="1:63">
      <c r="A172" s="51"/>
      <c r="B172" s="52" t="s">
        <v>178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0.91266877903225807</v>
      </c>
      <c r="I172" s="53">
        <v>0</v>
      </c>
      <c r="J172" s="53">
        <v>0</v>
      </c>
      <c r="K172" s="53">
        <v>0</v>
      </c>
      <c r="L172" s="53">
        <v>0.90316254922580663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0.47731344341935489</v>
      </c>
      <c r="S172" s="53">
        <v>0</v>
      </c>
      <c r="T172" s="53">
        <v>0</v>
      </c>
      <c r="U172" s="53">
        <v>0</v>
      </c>
      <c r="V172" s="53">
        <v>7.7556725806451612E-3</v>
      </c>
      <c r="W172" s="53">
        <v>0</v>
      </c>
      <c r="X172" s="53">
        <v>0</v>
      </c>
      <c r="Y172" s="53">
        <v>0</v>
      </c>
      <c r="Z172" s="53">
        <v>0</v>
      </c>
      <c r="AA172" s="53">
        <v>0</v>
      </c>
      <c r="AB172" s="53">
        <v>4.0782400000000003E-2</v>
      </c>
      <c r="AC172" s="53">
        <v>0</v>
      </c>
      <c r="AD172" s="53">
        <v>0</v>
      </c>
      <c r="AE172" s="53">
        <v>0</v>
      </c>
      <c r="AF172" s="53">
        <v>0</v>
      </c>
      <c r="AG172" s="53">
        <v>0</v>
      </c>
      <c r="AH172" s="53">
        <v>0</v>
      </c>
      <c r="AI172" s="53">
        <v>0</v>
      </c>
      <c r="AJ172" s="53">
        <v>0</v>
      </c>
      <c r="AK172" s="53">
        <v>0</v>
      </c>
      <c r="AL172" s="53">
        <v>0</v>
      </c>
      <c r="AM172" s="53">
        <v>0</v>
      </c>
      <c r="AN172" s="53">
        <v>0</v>
      </c>
      <c r="AO172" s="53">
        <v>0</v>
      </c>
      <c r="AP172" s="53">
        <v>0</v>
      </c>
      <c r="AQ172" s="53">
        <v>0</v>
      </c>
      <c r="AR172" s="53">
        <v>0</v>
      </c>
      <c r="AS172" s="53">
        <v>0</v>
      </c>
      <c r="AT172" s="53">
        <v>0</v>
      </c>
      <c r="AU172" s="53">
        <v>0</v>
      </c>
      <c r="AV172" s="53">
        <v>20.557754568972538</v>
      </c>
      <c r="AW172" s="53">
        <v>3.6324843355161289</v>
      </c>
      <c r="AX172" s="53">
        <v>0</v>
      </c>
      <c r="AY172" s="53">
        <v>0</v>
      </c>
      <c r="AZ172" s="53">
        <v>0.97312130858064538</v>
      </c>
      <c r="BA172" s="53">
        <v>0</v>
      </c>
      <c r="BB172" s="53">
        <v>0</v>
      </c>
      <c r="BC172" s="53">
        <v>0</v>
      </c>
      <c r="BD172" s="53">
        <v>0</v>
      </c>
      <c r="BE172" s="53">
        <v>0</v>
      </c>
      <c r="BF172" s="53">
        <v>8.6089701870322592</v>
      </c>
      <c r="BG172" s="53">
        <v>0</v>
      </c>
      <c r="BH172" s="53">
        <v>0</v>
      </c>
      <c r="BI172" s="53">
        <v>0</v>
      </c>
      <c r="BJ172" s="53">
        <v>0</v>
      </c>
      <c r="BK172" s="33">
        <f t="shared" si="6"/>
        <v>36.114013244359633</v>
      </c>
    </row>
    <row r="173" spans="1:63">
      <c r="A173" s="51"/>
      <c r="B173" s="52" t="s">
        <v>179</v>
      </c>
      <c r="C173" s="53">
        <v>0</v>
      </c>
      <c r="D173" s="53">
        <v>11.189908650645163</v>
      </c>
      <c r="E173" s="53">
        <v>0</v>
      </c>
      <c r="F173" s="53">
        <v>0</v>
      </c>
      <c r="G173" s="53">
        <v>0</v>
      </c>
      <c r="H173" s="53">
        <v>203.12674780377418</v>
      </c>
      <c r="I173" s="53">
        <v>1602.8957962628929</v>
      </c>
      <c r="J173" s="53">
        <v>3.1476941526451614</v>
      </c>
      <c r="K173" s="53">
        <v>0</v>
      </c>
      <c r="L173" s="53">
        <v>130.92600649103227</v>
      </c>
      <c r="M173" s="53">
        <v>0</v>
      </c>
      <c r="N173" s="53">
        <v>0</v>
      </c>
      <c r="O173" s="53">
        <v>0</v>
      </c>
      <c r="P173" s="53">
        <v>0</v>
      </c>
      <c r="Q173" s="53">
        <v>0</v>
      </c>
      <c r="R173" s="53">
        <v>53.337891725612899</v>
      </c>
      <c r="S173" s="53">
        <v>103.64527463058064</v>
      </c>
      <c r="T173" s="53">
        <v>3.3682985647741939</v>
      </c>
      <c r="U173" s="53">
        <v>0</v>
      </c>
      <c r="V173" s="53">
        <v>23.876011493516124</v>
      </c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1.7683381376129035</v>
      </c>
      <c r="AC173" s="53">
        <v>0</v>
      </c>
      <c r="AD173" s="53">
        <v>0</v>
      </c>
      <c r="AE173" s="53">
        <v>0</v>
      </c>
      <c r="AF173" s="53">
        <v>0.35343279312903231</v>
      </c>
      <c r="AG173" s="53">
        <v>0</v>
      </c>
      <c r="AH173" s="53">
        <v>0</v>
      </c>
      <c r="AI173" s="53">
        <v>0</v>
      </c>
      <c r="AJ173" s="53">
        <v>0</v>
      </c>
      <c r="AK173" s="53">
        <v>0</v>
      </c>
      <c r="AL173" s="53">
        <v>0.18388038741935483</v>
      </c>
      <c r="AM173" s="53">
        <v>5.6889621193548387E-2</v>
      </c>
      <c r="AN173" s="53">
        <v>0</v>
      </c>
      <c r="AO173" s="53">
        <v>0</v>
      </c>
      <c r="AP173" s="53">
        <v>0</v>
      </c>
      <c r="AQ173" s="53">
        <v>0</v>
      </c>
      <c r="AR173" s="53">
        <v>0</v>
      </c>
      <c r="AS173" s="53">
        <v>0</v>
      </c>
      <c r="AT173" s="53">
        <v>0</v>
      </c>
      <c r="AU173" s="53">
        <v>0</v>
      </c>
      <c r="AV173" s="53">
        <v>691.00359060216101</v>
      </c>
      <c r="AW173" s="53">
        <v>1010.2712395263547</v>
      </c>
      <c r="AX173" s="53">
        <v>19.947107983322574</v>
      </c>
      <c r="AY173" s="53">
        <v>0</v>
      </c>
      <c r="AZ173" s="53">
        <v>405.37086407096791</v>
      </c>
      <c r="BA173" s="53">
        <v>0</v>
      </c>
      <c r="BB173" s="53">
        <v>0</v>
      </c>
      <c r="BC173" s="53">
        <v>0</v>
      </c>
      <c r="BD173" s="53">
        <v>0</v>
      </c>
      <c r="BE173" s="53">
        <v>0</v>
      </c>
      <c r="BF173" s="53">
        <v>666.73542024561289</v>
      </c>
      <c r="BG173" s="53">
        <v>263.78736589961289</v>
      </c>
      <c r="BH173" s="53">
        <v>334.92467100638714</v>
      </c>
      <c r="BI173" s="53">
        <v>0</v>
      </c>
      <c r="BJ173" s="53">
        <v>165.98162135712903</v>
      </c>
      <c r="BK173" s="33">
        <f t="shared" si="6"/>
        <v>5695.8980514063769</v>
      </c>
    </row>
    <row r="174" spans="1:63">
      <c r="A174" s="51"/>
      <c r="B174" s="52" t="s">
        <v>180</v>
      </c>
      <c r="C174" s="53">
        <v>0</v>
      </c>
      <c r="D174" s="53">
        <v>0</v>
      </c>
      <c r="E174" s="53">
        <v>0</v>
      </c>
      <c r="F174" s="53">
        <v>0</v>
      </c>
      <c r="G174" s="53">
        <v>0</v>
      </c>
      <c r="H174" s="53">
        <v>30.546038289935478</v>
      </c>
      <c r="I174" s="53">
        <v>62.613725517548382</v>
      </c>
      <c r="J174" s="53">
        <v>11.619113343225807</v>
      </c>
      <c r="K174" s="53">
        <v>0</v>
      </c>
      <c r="L174" s="53">
        <v>40.286992111677421</v>
      </c>
      <c r="M174" s="53">
        <v>0</v>
      </c>
      <c r="N174" s="53">
        <v>0</v>
      </c>
      <c r="O174" s="53">
        <v>0</v>
      </c>
      <c r="P174" s="53">
        <v>0</v>
      </c>
      <c r="Q174" s="53">
        <v>0</v>
      </c>
      <c r="R174" s="53">
        <v>21.102132551645159</v>
      </c>
      <c r="S174" s="53">
        <v>17.16237444248387</v>
      </c>
      <c r="T174" s="53">
        <v>0</v>
      </c>
      <c r="U174" s="53">
        <v>0</v>
      </c>
      <c r="V174" s="53">
        <v>5.2652694970322571</v>
      </c>
      <c r="W174" s="53">
        <v>0</v>
      </c>
      <c r="X174" s="53">
        <v>0</v>
      </c>
      <c r="Y174" s="53">
        <v>0</v>
      </c>
      <c r="Z174" s="53">
        <v>0</v>
      </c>
      <c r="AA174" s="53">
        <v>0</v>
      </c>
      <c r="AB174" s="53">
        <v>2.6099317013870973</v>
      </c>
      <c r="AC174" s="53">
        <v>2.2169253622580642</v>
      </c>
      <c r="AD174" s="53">
        <v>0</v>
      </c>
      <c r="AE174" s="53">
        <v>0</v>
      </c>
      <c r="AF174" s="53">
        <v>5.7014593649354843</v>
      </c>
      <c r="AG174" s="53">
        <v>0</v>
      </c>
      <c r="AH174" s="53">
        <v>0</v>
      </c>
      <c r="AI174" s="53">
        <v>0</v>
      </c>
      <c r="AJ174" s="53">
        <v>0</v>
      </c>
      <c r="AK174" s="53">
        <v>0</v>
      </c>
      <c r="AL174" s="53">
        <v>0.25382957664516131</v>
      </c>
      <c r="AM174" s="53">
        <v>0</v>
      </c>
      <c r="AN174" s="53">
        <v>0</v>
      </c>
      <c r="AO174" s="53">
        <v>0</v>
      </c>
      <c r="AP174" s="53">
        <v>0.18798249490322586</v>
      </c>
      <c r="AQ174" s="53">
        <v>0</v>
      </c>
      <c r="AR174" s="53">
        <v>0</v>
      </c>
      <c r="AS174" s="53">
        <v>0</v>
      </c>
      <c r="AT174" s="53">
        <v>0</v>
      </c>
      <c r="AU174" s="53">
        <v>0</v>
      </c>
      <c r="AV174" s="53">
        <v>423.59811529372075</v>
      </c>
      <c r="AW174" s="53">
        <v>518.17240789387108</v>
      </c>
      <c r="AX174" s="53">
        <v>2.0199232019999998</v>
      </c>
      <c r="AY174" s="53">
        <v>0</v>
      </c>
      <c r="AZ174" s="53">
        <v>265.06991476883871</v>
      </c>
      <c r="BA174" s="53">
        <v>0</v>
      </c>
      <c r="BB174" s="53">
        <v>0</v>
      </c>
      <c r="BC174" s="53">
        <v>0</v>
      </c>
      <c r="BD174" s="53">
        <v>0</v>
      </c>
      <c r="BE174" s="53">
        <v>0</v>
      </c>
      <c r="BF174" s="53">
        <v>757.57010929361297</v>
      </c>
      <c r="BG174" s="53">
        <v>275.71517521909681</v>
      </c>
      <c r="BH174" s="53">
        <v>8.5628729509032286</v>
      </c>
      <c r="BI174" s="53">
        <v>0</v>
      </c>
      <c r="BJ174" s="53">
        <v>154.05692711361291</v>
      </c>
      <c r="BK174" s="33">
        <f t="shared" si="6"/>
        <v>2604.3312199893335</v>
      </c>
    </row>
    <row r="175" spans="1:63">
      <c r="A175" s="51"/>
      <c r="B175" s="52" t="s">
        <v>181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5.6049723036451606</v>
      </c>
      <c r="I175" s="53">
        <v>31.811661085096777</v>
      </c>
      <c r="J175" s="53">
        <v>0.26393890322580643</v>
      </c>
      <c r="K175" s="53">
        <v>0</v>
      </c>
      <c r="L175" s="53">
        <v>4.3925722232903244</v>
      </c>
      <c r="M175" s="53">
        <v>0</v>
      </c>
      <c r="N175" s="53">
        <v>0</v>
      </c>
      <c r="O175" s="53">
        <v>0</v>
      </c>
      <c r="P175" s="53">
        <v>0</v>
      </c>
      <c r="Q175" s="53">
        <v>0</v>
      </c>
      <c r="R175" s="53">
        <v>1.2096888181935481</v>
      </c>
      <c r="S175" s="53">
        <v>0</v>
      </c>
      <c r="T175" s="53">
        <v>0</v>
      </c>
      <c r="U175" s="53">
        <v>0</v>
      </c>
      <c r="V175" s="53">
        <v>0.82250882280645166</v>
      </c>
      <c r="W175" s="53">
        <v>0</v>
      </c>
      <c r="X175" s="53">
        <v>0</v>
      </c>
      <c r="Y175" s="53">
        <v>0</v>
      </c>
      <c r="Z175" s="53">
        <v>0</v>
      </c>
      <c r="AA175" s="53">
        <v>0</v>
      </c>
      <c r="AB175" s="53">
        <v>0</v>
      </c>
      <c r="AC175" s="53">
        <v>0</v>
      </c>
      <c r="AD175" s="53">
        <v>0</v>
      </c>
      <c r="AE175" s="53">
        <v>0</v>
      </c>
      <c r="AF175" s="53">
        <v>0</v>
      </c>
      <c r="AG175" s="53">
        <v>0</v>
      </c>
      <c r="AH175" s="53">
        <v>0</v>
      </c>
      <c r="AI175" s="53">
        <v>0</v>
      </c>
      <c r="AJ175" s="53">
        <v>0</v>
      </c>
      <c r="AK175" s="53">
        <v>0</v>
      </c>
      <c r="AL175" s="53">
        <v>0</v>
      </c>
      <c r="AM175" s="53">
        <v>0</v>
      </c>
      <c r="AN175" s="53">
        <v>0</v>
      </c>
      <c r="AO175" s="53">
        <v>0</v>
      </c>
      <c r="AP175" s="53">
        <v>0</v>
      </c>
      <c r="AQ175" s="53">
        <v>0</v>
      </c>
      <c r="AR175" s="53">
        <v>0</v>
      </c>
      <c r="AS175" s="53">
        <v>0</v>
      </c>
      <c r="AT175" s="53">
        <v>0</v>
      </c>
      <c r="AU175" s="53">
        <v>0</v>
      </c>
      <c r="AV175" s="53">
        <v>72.521078270281521</v>
      </c>
      <c r="AW175" s="53">
        <v>48.778547987516127</v>
      </c>
      <c r="AX175" s="53">
        <v>0</v>
      </c>
      <c r="AY175" s="53">
        <v>0</v>
      </c>
      <c r="AZ175" s="53">
        <v>27.088067546032253</v>
      </c>
      <c r="BA175" s="53">
        <v>0</v>
      </c>
      <c r="BB175" s="53">
        <v>0</v>
      </c>
      <c r="BC175" s="53">
        <v>0</v>
      </c>
      <c r="BD175" s="53">
        <v>0</v>
      </c>
      <c r="BE175" s="53">
        <v>0</v>
      </c>
      <c r="BF175" s="53">
        <v>12.442315218258067</v>
      </c>
      <c r="BG175" s="53">
        <v>5.0750794527419361</v>
      </c>
      <c r="BH175" s="53">
        <v>3.1232818717419351</v>
      </c>
      <c r="BI175" s="53">
        <v>0</v>
      </c>
      <c r="BJ175" s="53">
        <v>7.6284236192903219</v>
      </c>
      <c r="BK175" s="33">
        <f t="shared" si="6"/>
        <v>220.76213612212024</v>
      </c>
    </row>
    <row r="176" spans="1:63">
      <c r="A176" s="51"/>
      <c r="B176" s="52" t="s">
        <v>182</v>
      </c>
      <c r="C176" s="53">
        <v>0</v>
      </c>
      <c r="D176" s="53">
        <v>0</v>
      </c>
      <c r="E176" s="53">
        <v>0</v>
      </c>
      <c r="F176" s="53">
        <v>0</v>
      </c>
      <c r="G176" s="53">
        <v>0</v>
      </c>
      <c r="H176" s="53">
        <v>44.237884115451621</v>
      </c>
      <c r="I176" s="53">
        <v>0</v>
      </c>
      <c r="J176" s="53">
        <v>0</v>
      </c>
      <c r="K176" s="53">
        <v>0</v>
      </c>
      <c r="L176" s="53">
        <v>4.3530563944193554</v>
      </c>
      <c r="M176" s="53">
        <v>0</v>
      </c>
      <c r="N176" s="53">
        <v>0</v>
      </c>
      <c r="O176" s="53">
        <v>0</v>
      </c>
      <c r="P176" s="53">
        <v>0</v>
      </c>
      <c r="Q176" s="53">
        <v>0</v>
      </c>
      <c r="R176" s="53">
        <v>25.54272274190323</v>
      </c>
      <c r="S176" s="53">
        <v>0</v>
      </c>
      <c r="T176" s="53">
        <v>0</v>
      </c>
      <c r="U176" s="53">
        <v>0</v>
      </c>
      <c r="V176" s="53">
        <v>1.6571018318387098</v>
      </c>
      <c r="W176" s="53">
        <v>0</v>
      </c>
      <c r="X176" s="53">
        <v>0</v>
      </c>
      <c r="Y176" s="53">
        <v>0</v>
      </c>
      <c r="Z176" s="53">
        <v>0</v>
      </c>
      <c r="AA176" s="53">
        <v>0</v>
      </c>
      <c r="AB176" s="53">
        <v>106.87139016551613</v>
      </c>
      <c r="AC176" s="53">
        <v>0</v>
      </c>
      <c r="AD176" s="53">
        <v>0</v>
      </c>
      <c r="AE176" s="53">
        <v>0</v>
      </c>
      <c r="AF176" s="53">
        <v>0.15888800674193548</v>
      </c>
      <c r="AG176" s="53">
        <v>0</v>
      </c>
      <c r="AH176" s="53">
        <v>0</v>
      </c>
      <c r="AI176" s="53">
        <v>0</v>
      </c>
      <c r="AJ176" s="53">
        <v>0</v>
      </c>
      <c r="AK176" s="53">
        <v>0</v>
      </c>
      <c r="AL176" s="53">
        <v>88.103188200806443</v>
      </c>
      <c r="AM176" s="53">
        <v>0</v>
      </c>
      <c r="AN176" s="53">
        <v>0</v>
      </c>
      <c r="AO176" s="53">
        <v>0</v>
      </c>
      <c r="AP176" s="53">
        <v>0</v>
      </c>
      <c r="AQ176" s="53">
        <v>0</v>
      </c>
      <c r="AR176" s="53">
        <v>0</v>
      </c>
      <c r="AS176" s="53">
        <v>0</v>
      </c>
      <c r="AT176" s="53">
        <v>0</v>
      </c>
      <c r="AU176" s="53">
        <v>0</v>
      </c>
      <c r="AV176" s="53">
        <v>824.91187130815547</v>
      </c>
      <c r="AW176" s="53">
        <v>8.8520874193548371E-4</v>
      </c>
      <c r="AX176" s="53">
        <v>5.2151744741935485E-2</v>
      </c>
      <c r="AY176" s="53">
        <v>0</v>
      </c>
      <c r="AZ176" s="53">
        <v>92.020967020741935</v>
      </c>
      <c r="BA176" s="53">
        <v>0</v>
      </c>
      <c r="BB176" s="53">
        <v>0</v>
      </c>
      <c r="BC176" s="53">
        <v>0</v>
      </c>
      <c r="BD176" s="53">
        <v>0</v>
      </c>
      <c r="BE176" s="53">
        <v>0</v>
      </c>
      <c r="BF176" s="53">
        <v>1392.6545560048066</v>
      </c>
      <c r="BG176" s="53">
        <v>1.2616781677419352E-2</v>
      </c>
      <c r="BH176" s="53">
        <v>0</v>
      </c>
      <c r="BI176" s="53">
        <v>0</v>
      </c>
      <c r="BJ176" s="53">
        <v>45.705938117258064</v>
      </c>
      <c r="BK176" s="33">
        <f t="shared" si="6"/>
        <v>2626.283217642801</v>
      </c>
    </row>
    <row r="177" spans="1:63">
      <c r="A177" s="51"/>
      <c r="B177" s="52" t="s">
        <v>183</v>
      </c>
      <c r="C177" s="53">
        <v>0</v>
      </c>
      <c r="D177" s="53">
        <v>0</v>
      </c>
      <c r="E177" s="53">
        <v>97.161819461354838</v>
      </c>
      <c r="F177" s="53">
        <v>0</v>
      </c>
      <c r="G177" s="53">
        <v>0</v>
      </c>
      <c r="H177" s="53">
        <v>110.86194610235485</v>
      </c>
      <c r="I177" s="53">
        <v>5941.8280156787423</v>
      </c>
      <c r="J177" s="53">
        <v>0.55536247448387122</v>
      </c>
      <c r="K177" s="53">
        <v>0</v>
      </c>
      <c r="L177" s="53">
        <v>249.35127966235478</v>
      </c>
      <c r="M177" s="53">
        <v>0</v>
      </c>
      <c r="N177" s="53">
        <v>4.1220948464516134</v>
      </c>
      <c r="O177" s="53">
        <v>0</v>
      </c>
      <c r="P177" s="53">
        <v>0</v>
      </c>
      <c r="Q177" s="53">
        <v>0</v>
      </c>
      <c r="R177" s="53">
        <v>11.126411424741935</v>
      </c>
      <c r="S177" s="53">
        <v>76.478891547838714</v>
      </c>
      <c r="T177" s="53">
        <v>12.991117860225801</v>
      </c>
      <c r="U177" s="53">
        <v>0</v>
      </c>
      <c r="V177" s="53">
        <v>19.894891641064515</v>
      </c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10.98209328583871</v>
      </c>
      <c r="AC177" s="53">
        <v>0</v>
      </c>
      <c r="AD177" s="53">
        <v>0</v>
      </c>
      <c r="AE177" s="53">
        <v>0</v>
      </c>
      <c r="AF177" s="53">
        <v>3.1700785963870963</v>
      </c>
      <c r="AG177" s="53">
        <v>0</v>
      </c>
      <c r="AH177" s="53">
        <v>0</v>
      </c>
      <c r="AI177" s="53">
        <v>0</v>
      </c>
      <c r="AJ177" s="53">
        <v>0</v>
      </c>
      <c r="AK177" s="53">
        <v>0</v>
      </c>
      <c r="AL177" s="53">
        <v>0.83375856900000012</v>
      </c>
      <c r="AM177" s="53">
        <v>0</v>
      </c>
      <c r="AN177" s="53">
        <v>0</v>
      </c>
      <c r="AO177" s="53">
        <v>0</v>
      </c>
      <c r="AP177" s="53">
        <v>0</v>
      </c>
      <c r="AQ177" s="53">
        <v>0</v>
      </c>
      <c r="AR177" s="53">
        <v>0</v>
      </c>
      <c r="AS177" s="53">
        <v>0</v>
      </c>
      <c r="AT177" s="53">
        <v>0</v>
      </c>
      <c r="AU177" s="53">
        <v>0</v>
      </c>
      <c r="AV177" s="53">
        <v>587.72555074987213</v>
      </c>
      <c r="AW177" s="53">
        <v>1988.0605733398393</v>
      </c>
      <c r="AX177" s="53">
        <v>10.105914814032259</v>
      </c>
      <c r="AY177" s="53">
        <v>0</v>
      </c>
      <c r="AZ177" s="53">
        <v>835.3237085118061</v>
      </c>
      <c r="BA177" s="53">
        <v>0</v>
      </c>
      <c r="BB177" s="53">
        <v>0</v>
      </c>
      <c r="BC177" s="53">
        <v>0</v>
      </c>
      <c r="BD177" s="53">
        <v>0</v>
      </c>
      <c r="BE177" s="53">
        <v>0</v>
      </c>
      <c r="BF177" s="53">
        <v>77.30253222554839</v>
      </c>
      <c r="BG177" s="53">
        <v>48.197136312451612</v>
      </c>
      <c r="BH177" s="53">
        <v>2.4672334870645161</v>
      </c>
      <c r="BI177" s="53">
        <v>0</v>
      </c>
      <c r="BJ177" s="53">
        <v>65.272918468322587</v>
      </c>
      <c r="BK177" s="33">
        <f t="shared" si="6"/>
        <v>10153.813329059774</v>
      </c>
    </row>
    <row r="178" spans="1:63">
      <c r="A178" s="51"/>
      <c r="B178" s="52" t="s">
        <v>184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28.915865460387096</v>
      </c>
      <c r="I178" s="53">
        <v>0</v>
      </c>
      <c r="J178" s="53">
        <v>0</v>
      </c>
      <c r="K178" s="53">
        <v>0</v>
      </c>
      <c r="L178" s="53">
        <v>1.6715122483870973E-2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22.841706227419358</v>
      </c>
      <c r="S178" s="53">
        <v>0</v>
      </c>
      <c r="T178" s="53">
        <v>0</v>
      </c>
      <c r="U178" s="53">
        <v>0</v>
      </c>
      <c r="V178" s="53">
        <v>0</v>
      </c>
      <c r="W178" s="53">
        <v>0</v>
      </c>
      <c r="X178" s="53">
        <v>0</v>
      </c>
      <c r="Y178" s="53">
        <v>0</v>
      </c>
      <c r="Z178" s="53">
        <v>0</v>
      </c>
      <c r="AA178" s="53">
        <v>0</v>
      </c>
      <c r="AB178" s="53">
        <v>3.5349345483548387</v>
      </c>
      <c r="AC178" s="53">
        <v>0</v>
      </c>
      <c r="AD178" s="53">
        <v>0</v>
      </c>
      <c r="AE178" s="53">
        <v>0</v>
      </c>
      <c r="AF178" s="53">
        <v>0</v>
      </c>
      <c r="AG178" s="53">
        <v>0</v>
      </c>
      <c r="AH178" s="53">
        <v>0</v>
      </c>
      <c r="AI178" s="53">
        <v>0</v>
      </c>
      <c r="AJ178" s="53">
        <v>0</v>
      </c>
      <c r="AK178" s="53">
        <v>0</v>
      </c>
      <c r="AL178" s="53">
        <v>1.9109663765483869</v>
      </c>
      <c r="AM178" s="53">
        <v>0</v>
      </c>
      <c r="AN178" s="53">
        <v>0</v>
      </c>
      <c r="AO178" s="53">
        <v>0</v>
      </c>
      <c r="AP178" s="53">
        <v>0</v>
      </c>
      <c r="AQ178" s="53">
        <v>0</v>
      </c>
      <c r="AR178" s="53">
        <v>0</v>
      </c>
      <c r="AS178" s="53">
        <v>0</v>
      </c>
      <c r="AT178" s="53">
        <v>0</v>
      </c>
      <c r="AU178" s="53">
        <v>0</v>
      </c>
      <c r="AV178" s="53">
        <v>1881.8740780619169</v>
      </c>
      <c r="AW178" s="53">
        <v>0</v>
      </c>
      <c r="AX178" s="53">
        <v>0</v>
      </c>
      <c r="AY178" s="53">
        <v>0</v>
      </c>
      <c r="AZ178" s="53">
        <v>3.1837921979999999</v>
      </c>
      <c r="BA178" s="53">
        <v>0</v>
      </c>
      <c r="BB178" s="53">
        <v>0</v>
      </c>
      <c r="BC178" s="53">
        <v>0</v>
      </c>
      <c r="BD178" s="53">
        <v>0</v>
      </c>
      <c r="BE178" s="53">
        <v>0</v>
      </c>
      <c r="BF178" s="53">
        <v>2409.4787233179682</v>
      </c>
      <c r="BG178" s="53">
        <v>0</v>
      </c>
      <c r="BH178" s="53">
        <v>0</v>
      </c>
      <c r="BI178" s="53">
        <v>0</v>
      </c>
      <c r="BJ178" s="53">
        <v>1.3379492240645159</v>
      </c>
      <c r="BK178" s="33">
        <f t="shared" si="6"/>
        <v>4353.0947305371437</v>
      </c>
    </row>
    <row r="179" spans="1:63">
      <c r="A179" s="51"/>
      <c r="B179" s="52" t="s">
        <v>185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0.51811898022580638</v>
      </c>
      <c r="I179" s="53">
        <v>0</v>
      </c>
      <c r="J179" s="53">
        <v>0</v>
      </c>
      <c r="K179" s="53">
        <v>0</v>
      </c>
      <c r="L179" s="53">
        <v>0.17083751612903228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7.4723439903225802E-2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0</v>
      </c>
      <c r="AA179" s="53">
        <v>0</v>
      </c>
      <c r="AB179" s="53">
        <v>0.17399357493548387</v>
      </c>
      <c r="AC179" s="53">
        <v>0</v>
      </c>
      <c r="AD179" s="53">
        <v>0</v>
      </c>
      <c r="AE179" s="53">
        <v>0</v>
      </c>
      <c r="AF179" s="53">
        <v>7.7228470967741936E-2</v>
      </c>
      <c r="AG179" s="53">
        <v>0</v>
      </c>
      <c r="AH179" s="53">
        <v>0</v>
      </c>
      <c r="AI179" s="53">
        <v>0</v>
      </c>
      <c r="AJ179" s="53">
        <v>0</v>
      </c>
      <c r="AK179" s="53">
        <v>0</v>
      </c>
      <c r="AL179" s="53">
        <v>0</v>
      </c>
      <c r="AM179" s="53">
        <v>0</v>
      </c>
      <c r="AN179" s="53">
        <v>0</v>
      </c>
      <c r="AO179" s="53">
        <v>0</v>
      </c>
      <c r="AP179" s="53">
        <v>0</v>
      </c>
      <c r="AQ179" s="53">
        <v>0</v>
      </c>
      <c r="AR179" s="53">
        <v>0</v>
      </c>
      <c r="AS179" s="53">
        <v>0</v>
      </c>
      <c r="AT179" s="53">
        <v>0</v>
      </c>
      <c r="AU179" s="53">
        <v>0</v>
      </c>
      <c r="AV179" s="53">
        <v>50.652753102601743</v>
      </c>
      <c r="AW179" s="53">
        <v>1.158427064516129</v>
      </c>
      <c r="AX179" s="53">
        <v>0</v>
      </c>
      <c r="AY179" s="53">
        <v>0</v>
      </c>
      <c r="AZ179" s="53">
        <v>2.2879630859677418</v>
      </c>
      <c r="BA179" s="53">
        <v>0</v>
      </c>
      <c r="BB179" s="53">
        <v>0</v>
      </c>
      <c r="BC179" s="53">
        <v>0</v>
      </c>
      <c r="BD179" s="53">
        <v>0</v>
      </c>
      <c r="BE179" s="53">
        <v>0</v>
      </c>
      <c r="BF179" s="53">
        <v>25.89218972451614</v>
      </c>
      <c r="BG179" s="53">
        <v>0.3640770774193548</v>
      </c>
      <c r="BH179" s="53">
        <v>0</v>
      </c>
      <c r="BI179" s="53">
        <v>0</v>
      </c>
      <c r="BJ179" s="53">
        <v>0.23168541290322581</v>
      </c>
      <c r="BK179" s="33">
        <f t="shared" si="6"/>
        <v>81.601997450085619</v>
      </c>
    </row>
    <row r="180" spans="1:63">
      <c r="A180" s="51"/>
      <c r="B180" s="52" t="s">
        <v>186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0.6096525086451613</v>
      </c>
      <c r="I180" s="53">
        <v>0</v>
      </c>
      <c r="J180" s="53">
        <v>0</v>
      </c>
      <c r="K180" s="53">
        <v>0</v>
      </c>
      <c r="L180" s="53">
        <v>3.3659816129032252E-2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0.1578644344193548</v>
      </c>
      <c r="S180" s="53">
        <v>0</v>
      </c>
      <c r="T180" s="53">
        <v>0</v>
      </c>
      <c r="U180" s="53">
        <v>0</v>
      </c>
      <c r="V180" s="53">
        <v>0</v>
      </c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0.18326842709677418</v>
      </c>
      <c r="AC180" s="53">
        <v>0</v>
      </c>
      <c r="AD180" s="53">
        <v>0</v>
      </c>
      <c r="AE180" s="53">
        <v>0</v>
      </c>
      <c r="AF180" s="53">
        <v>0</v>
      </c>
      <c r="AG180" s="53">
        <v>0</v>
      </c>
      <c r="AH180" s="53">
        <v>0</v>
      </c>
      <c r="AI180" s="53">
        <v>0</v>
      </c>
      <c r="AJ180" s="53">
        <v>0</v>
      </c>
      <c r="AK180" s="53">
        <v>0</v>
      </c>
      <c r="AL180" s="53">
        <v>1.0876464516129034E-3</v>
      </c>
      <c r="AM180" s="53">
        <v>0</v>
      </c>
      <c r="AN180" s="53">
        <v>0</v>
      </c>
      <c r="AO180" s="53">
        <v>0</v>
      </c>
      <c r="AP180" s="53">
        <v>0</v>
      </c>
      <c r="AQ180" s="53">
        <v>0</v>
      </c>
      <c r="AR180" s="53">
        <v>0</v>
      </c>
      <c r="AS180" s="53">
        <v>0</v>
      </c>
      <c r="AT180" s="53">
        <v>0</v>
      </c>
      <c r="AU180" s="53">
        <v>0</v>
      </c>
      <c r="AV180" s="53">
        <v>69.529862045485643</v>
      </c>
      <c r="AW180" s="53">
        <v>1.4465697806451612</v>
      </c>
      <c r="AX180" s="53">
        <v>0</v>
      </c>
      <c r="AY180" s="53">
        <v>0</v>
      </c>
      <c r="AZ180" s="53">
        <v>8.7386954154838712</v>
      </c>
      <c r="BA180" s="53">
        <v>0</v>
      </c>
      <c r="BB180" s="53">
        <v>0</v>
      </c>
      <c r="BC180" s="53">
        <v>0</v>
      </c>
      <c r="BD180" s="53">
        <v>0</v>
      </c>
      <c r="BE180" s="53">
        <v>0</v>
      </c>
      <c r="BF180" s="53">
        <v>18.999063327387095</v>
      </c>
      <c r="BG180" s="53">
        <v>14.618558069677416</v>
      </c>
      <c r="BH180" s="53">
        <v>0</v>
      </c>
      <c r="BI180" s="53">
        <v>0</v>
      </c>
      <c r="BJ180" s="53">
        <v>0.29364278916129039</v>
      </c>
      <c r="BK180" s="33">
        <f t="shared" si="6"/>
        <v>114.61192426058243</v>
      </c>
    </row>
    <row r="181" spans="1:63">
      <c r="A181" s="51"/>
      <c r="B181" s="52" t="s">
        <v>187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0.49433024367741923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0</v>
      </c>
      <c r="R181" s="53">
        <v>8.1833195935483855E-2</v>
      </c>
      <c r="S181" s="53">
        <v>0</v>
      </c>
      <c r="T181" s="53">
        <v>0</v>
      </c>
      <c r="U181" s="53">
        <v>0</v>
      </c>
      <c r="V181" s="53">
        <v>5.5517774193548385E-2</v>
      </c>
      <c r="W181" s="53">
        <v>0</v>
      </c>
      <c r="X181" s="53">
        <v>0</v>
      </c>
      <c r="Y181" s="53">
        <v>0</v>
      </c>
      <c r="Z181" s="53">
        <v>0</v>
      </c>
      <c r="AA181" s="53">
        <v>0</v>
      </c>
      <c r="AB181" s="53">
        <v>0</v>
      </c>
      <c r="AC181" s="53">
        <v>0</v>
      </c>
      <c r="AD181" s="53">
        <v>0</v>
      </c>
      <c r="AE181" s="53">
        <v>0</v>
      </c>
      <c r="AF181" s="53">
        <v>0</v>
      </c>
      <c r="AG181" s="53">
        <v>0</v>
      </c>
      <c r="AH181" s="53">
        <v>0</v>
      </c>
      <c r="AI181" s="53">
        <v>0</v>
      </c>
      <c r="AJ181" s="53">
        <v>0</v>
      </c>
      <c r="AK181" s="53">
        <v>0</v>
      </c>
      <c r="AL181" s="53">
        <v>0</v>
      </c>
      <c r="AM181" s="53">
        <v>0</v>
      </c>
      <c r="AN181" s="53">
        <v>0</v>
      </c>
      <c r="AO181" s="53">
        <v>0</v>
      </c>
      <c r="AP181" s="53">
        <v>0</v>
      </c>
      <c r="AQ181" s="53">
        <v>0</v>
      </c>
      <c r="AR181" s="53">
        <v>0</v>
      </c>
      <c r="AS181" s="53">
        <v>0</v>
      </c>
      <c r="AT181" s="53">
        <v>0</v>
      </c>
      <c r="AU181" s="53">
        <v>0</v>
      </c>
      <c r="AV181" s="53">
        <v>26.003372922587594</v>
      </c>
      <c r="AW181" s="53">
        <v>1.2727780709677419</v>
      </c>
      <c r="AX181" s="53">
        <v>0</v>
      </c>
      <c r="AY181" s="53">
        <v>0</v>
      </c>
      <c r="AZ181" s="53">
        <v>0.47944902758064523</v>
      </c>
      <c r="BA181" s="53">
        <v>0</v>
      </c>
      <c r="BB181" s="53">
        <v>0</v>
      </c>
      <c r="BC181" s="53">
        <v>0</v>
      </c>
      <c r="BD181" s="53">
        <v>0</v>
      </c>
      <c r="BE181" s="53">
        <v>0</v>
      </c>
      <c r="BF181" s="53">
        <v>12.446086146645159</v>
      </c>
      <c r="BG181" s="53">
        <v>0.10786254838709677</v>
      </c>
      <c r="BH181" s="53">
        <v>0</v>
      </c>
      <c r="BI181" s="53">
        <v>0</v>
      </c>
      <c r="BJ181" s="53">
        <v>0.42447030016129034</v>
      </c>
      <c r="BK181" s="33">
        <f t="shared" si="6"/>
        <v>41.365700230135978</v>
      </c>
    </row>
    <row r="182" spans="1:63">
      <c r="A182" s="51"/>
      <c r="B182" s="52" t="s">
        <v>188</v>
      </c>
      <c r="C182" s="53">
        <v>0</v>
      </c>
      <c r="D182" s="53">
        <v>0</v>
      </c>
      <c r="E182" s="53">
        <v>0</v>
      </c>
      <c r="F182" s="53">
        <v>0</v>
      </c>
      <c r="G182" s="53">
        <v>0</v>
      </c>
      <c r="H182" s="53">
        <v>0.66643630029032275</v>
      </c>
      <c r="I182" s="53">
        <v>0</v>
      </c>
      <c r="J182" s="53">
        <v>0</v>
      </c>
      <c r="K182" s="53">
        <v>0</v>
      </c>
      <c r="L182" s="53">
        <v>0.68900350993548387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0.17046881954838711</v>
      </c>
      <c r="S182" s="53">
        <v>1.5880112903225805E-2</v>
      </c>
      <c r="T182" s="53">
        <v>0</v>
      </c>
      <c r="U182" s="53">
        <v>0</v>
      </c>
      <c r="V182" s="53">
        <v>1.0586741935483871E-2</v>
      </c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2.1242463709677421E-2</v>
      </c>
      <c r="AC182" s="53">
        <v>0</v>
      </c>
      <c r="AD182" s="53">
        <v>0</v>
      </c>
      <c r="AE182" s="53">
        <v>0</v>
      </c>
      <c r="AF182" s="53">
        <v>0</v>
      </c>
      <c r="AG182" s="53">
        <v>0</v>
      </c>
      <c r="AH182" s="53">
        <v>0</v>
      </c>
      <c r="AI182" s="53">
        <v>0</v>
      </c>
      <c r="AJ182" s="53">
        <v>0</v>
      </c>
      <c r="AK182" s="53">
        <v>0</v>
      </c>
      <c r="AL182" s="53">
        <v>0</v>
      </c>
      <c r="AM182" s="53">
        <v>0</v>
      </c>
      <c r="AN182" s="53">
        <v>0</v>
      </c>
      <c r="AO182" s="53">
        <v>0</v>
      </c>
      <c r="AP182" s="53">
        <v>0</v>
      </c>
      <c r="AQ182" s="53">
        <v>0</v>
      </c>
      <c r="AR182" s="53">
        <v>0</v>
      </c>
      <c r="AS182" s="53">
        <v>0</v>
      </c>
      <c r="AT182" s="53">
        <v>0</v>
      </c>
      <c r="AU182" s="53">
        <v>0</v>
      </c>
      <c r="AV182" s="53">
        <v>31.585073599835578</v>
      </c>
      <c r="AW182" s="53">
        <v>2.9727515074838711</v>
      </c>
      <c r="AX182" s="53">
        <v>0</v>
      </c>
      <c r="AY182" s="53">
        <v>0</v>
      </c>
      <c r="AZ182" s="53">
        <v>1.1890351887741935</v>
      </c>
      <c r="BA182" s="53">
        <v>0</v>
      </c>
      <c r="BB182" s="53">
        <v>0</v>
      </c>
      <c r="BC182" s="53">
        <v>0</v>
      </c>
      <c r="BD182" s="53">
        <v>0</v>
      </c>
      <c r="BE182" s="53">
        <v>0</v>
      </c>
      <c r="BF182" s="53">
        <v>16.851203858645164</v>
      </c>
      <c r="BG182" s="53">
        <v>0.35231403225806446</v>
      </c>
      <c r="BH182" s="53">
        <v>3.1086532258064516</v>
      </c>
      <c r="BI182" s="53">
        <v>0</v>
      </c>
      <c r="BJ182" s="53">
        <v>0.1036217741935484</v>
      </c>
      <c r="BK182" s="33">
        <f t="shared" si="6"/>
        <v>57.736271135319448</v>
      </c>
    </row>
    <row r="183" spans="1:63">
      <c r="A183" s="51"/>
      <c r="B183" s="52" t="s">
        <v>189</v>
      </c>
      <c r="C183" s="53">
        <v>0</v>
      </c>
      <c r="D183" s="53">
        <v>0</v>
      </c>
      <c r="E183" s="53">
        <v>0</v>
      </c>
      <c r="F183" s="53">
        <v>0</v>
      </c>
      <c r="G183" s="53">
        <v>0</v>
      </c>
      <c r="H183" s="53">
        <v>0.81770996870967749</v>
      </c>
      <c r="I183" s="53">
        <v>0</v>
      </c>
      <c r="J183" s="53">
        <v>0</v>
      </c>
      <c r="K183" s="53">
        <v>0</v>
      </c>
      <c r="L183" s="53">
        <v>0.18760285448387098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8.117416716129032E-2</v>
      </c>
      <c r="S183" s="53">
        <v>0</v>
      </c>
      <c r="T183" s="53">
        <v>0</v>
      </c>
      <c r="U183" s="53">
        <v>0</v>
      </c>
      <c r="V183" s="53">
        <v>0</v>
      </c>
      <c r="W183" s="53">
        <v>0</v>
      </c>
      <c r="X183" s="53">
        <v>0</v>
      </c>
      <c r="Y183" s="53">
        <v>0</v>
      </c>
      <c r="Z183" s="53">
        <v>0</v>
      </c>
      <c r="AA183" s="53">
        <v>0</v>
      </c>
      <c r="AB183" s="53">
        <v>5.0975483870967743E-3</v>
      </c>
      <c r="AC183" s="53">
        <v>0</v>
      </c>
      <c r="AD183" s="53">
        <v>0</v>
      </c>
      <c r="AE183" s="53">
        <v>0</v>
      </c>
      <c r="AF183" s="53">
        <v>0</v>
      </c>
      <c r="AG183" s="53">
        <v>0</v>
      </c>
      <c r="AH183" s="53">
        <v>0</v>
      </c>
      <c r="AI183" s="53">
        <v>0</v>
      </c>
      <c r="AJ183" s="53">
        <v>0</v>
      </c>
      <c r="AK183" s="53">
        <v>0</v>
      </c>
      <c r="AL183" s="53">
        <v>0</v>
      </c>
      <c r="AM183" s="53">
        <v>0</v>
      </c>
      <c r="AN183" s="53">
        <v>0</v>
      </c>
      <c r="AO183" s="53">
        <v>0</v>
      </c>
      <c r="AP183" s="53">
        <v>0</v>
      </c>
      <c r="AQ183" s="53">
        <v>0</v>
      </c>
      <c r="AR183" s="53">
        <v>0</v>
      </c>
      <c r="AS183" s="53">
        <v>0</v>
      </c>
      <c r="AT183" s="53">
        <v>0</v>
      </c>
      <c r="AU183" s="53">
        <v>0</v>
      </c>
      <c r="AV183" s="53">
        <v>16.048333381492789</v>
      </c>
      <c r="AW183" s="53">
        <v>0.96864392541935485</v>
      </c>
      <c r="AX183" s="53">
        <v>0</v>
      </c>
      <c r="AY183" s="53">
        <v>0</v>
      </c>
      <c r="AZ183" s="53">
        <v>0.27990866145161292</v>
      </c>
      <c r="BA183" s="53">
        <v>0</v>
      </c>
      <c r="BB183" s="53">
        <v>0</v>
      </c>
      <c r="BC183" s="53">
        <v>0</v>
      </c>
      <c r="BD183" s="53">
        <v>0</v>
      </c>
      <c r="BE183" s="53">
        <v>0</v>
      </c>
      <c r="BF183" s="53">
        <v>8.2826278512903233</v>
      </c>
      <c r="BG183" s="53">
        <v>8.1168934171612896</v>
      </c>
      <c r="BH183" s="53">
        <v>0</v>
      </c>
      <c r="BI183" s="53">
        <v>0</v>
      </c>
      <c r="BJ183" s="53">
        <v>5.0975483870967737E-2</v>
      </c>
      <c r="BK183" s="33">
        <f t="shared" si="6"/>
        <v>34.838967259428273</v>
      </c>
    </row>
    <row r="184" spans="1:63">
      <c r="A184" s="51"/>
      <c r="B184" s="52" t="s">
        <v>190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0.52436440235483883</v>
      </c>
      <c r="I184" s="53">
        <v>5.1355306451612903E-2</v>
      </c>
      <c r="J184" s="53">
        <v>0</v>
      </c>
      <c r="K184" s="53">
        <v>0</v>
      </c>
      <c r="L184" s="53">
        <v>0.79271797483870954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0.14546728758064517</v>
      </c>
      <c r="S184" s="53">
        <v>0</v>
      </c>
      <c r="T184" s="53">
        <v>0</v>
      </c>
      <c r="U184" s="53">
        <v>0</v>
      </c>
      <c r="V184" s="53">
        <v>5.6490837096774195E-2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1.0103825806451614E-2</v>
      </c>
      <c r="AC184" s="53">
        <v>0</v>
      </c>
      <c r="AD184" s="53">
        <v>0</v>
      </c>
      <c r="AE184" s="53">
        <v>0</v>
      </c>
      <c r="AF184" s="53">
        <v>0</v>
      </c>
      <c r="AG184" s="53">
        <v>0</v>
      </c>
      <c r="AH184" s="53">
        <v>0</v>
      </c>
      <c r="AI184" s="53">
        <v>0</v>
      </c>
      <c r="AJ184" s="53">
        <v>0</v>
      </c>
      <c r="AK184" s="53">
        <v>0</v>
      </c>
      <c r="AL184" s="53">
        <v>0</v>
      </c>
      <c r="AM184" s="53">
        <v>0</v>
      </c>
      <c r="AN184" s="53">
        <v>0</v>
      </c>
      <c r="AO184" s="53">
        <v>0</v>
      </c>
      <c r="AP184" s="53">
        <v>0</v>
      </c>
      <c r="AQ184" s="53">
        <v>0</v>
      </c>
      <c r="AR184" s="53">
        <v>0</v>
      </c>
      <c r="AS184" s="53">
        <v>0</v>
      </c>
      <c r="AT184" s="53">
        <v>0</v>
      </c>
      <c r="AU184" s="53">
        <v>0</v>
      </c>
      <c r="AV184" s="53">
        <v>35.786915081930488</v>
      </c>
      <c r="AW184" s="53">
        <v>2.623164096774194</v>
      </c>
      <c r="AX184" s="53">
        <v>0</v>
      </c>
      <c r="AY184" s="53">
        <v>0</v>
      </c>
      <c r="AZ184" s="53">
        <v>7.7283158588387106</v>
      </c>
      <c r="BA184" s="53">
        <v>0</v>
      </c>
      <c r="BB184" s="53">
        <v>0</v>
      </c>
      <c r="BC184" s="53">
        <v>0</v>
      </c>
      <c r="BD184" s="53">
        <v>0</v>
      </c>
      <c r="BE184" s="53">
        <v>0</v>
      </c>
      <c r="BF184" s="53">
        <v>18.742650220903229</v>
      </c>
      <c r="BG184" s="53">
        <v>0.20207651612903227</v>
      </c>
      <c r="BH184" s="53">
        <v>1.0103825806451614</v>
      </c>
      <c r="BI184" s="53">
        <v>0</v>
      </c>
      <c r="BJ184" s="53">
        <v>2.3423667394193544</v>
      </c>
      <c r="BK184" s="33">
        <f t="shared" si="6"/>
        <v>70.016370728769203</v>
      </c>
    </row>
    <row r="185" spans="1:63" ht="13.5" thickBot="1">
      <c r="A185" s="51"/>
      <c r="B185" s="52" t="s">
        <v>191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0.17649936745161288</v>
      </c>
      <c r="I185" s="53">
        <v>5.5692923332580637</v>
      </c>
      <c r="J185" s="53">
        <v>0</v>
      </c>
      <c r="K185" s="53">
        <v>0</v>
      </c>
      <c r="L185" s="53">
        <v>0.71582131290322581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0.20602547232258064</v>
      </c>
      <c r="S185" s="53">
        <v>1.0081990322580645E-2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4.2175546451612901E-2</v>
      </c>
      <c r="AC185" s="53">
        <v>0</v>
      </c>
      <c r="AD185" s="53">
        <v>0</v>
      </c>
      <c r="AE185" s="53">
        <v>0</v>
      </c>
      <c r="AF185" s="53">
        <v>0</v>
      </c>
      <c r="AG185" s="53">
        <v>0</v>
      </c>
      <c r="AH185" s="53">
        <v>0</v>
      </c>
      <c r="AI185" s="53">
        <v>0</v>
      </c>
      <c r="AJ185" s="53">
        <v>0</v>
      </c>
      <c r="AK185" s="53">
        <v>0</v>
      </c>
      <c r="AL185" s="53">
        <v>0</v>
      </c>
      <c r="AM185" s="53">
        <v>0</v>
      </c>
      <c r="AN185" s="53">
        <v>0</v>
      </c>
      <c r="AO185" s="53">
        <v>0</v>
      </c>
      <c r="AP185" s="53">
        <v>0</v>
      </c>
      <c r="AQ185" s="53">
        <v>0</v>
      </c>
      <c r="AR185" s="53">
        <v>0</v>
      </c>
      <c r="AS185" s="53">
        <v>0</v>
      </c>
      <c r="AT185" s="53">
        <v>0</v>
      </c>
      <c r="AU185" s="53">
        <v>0</v>
      </c>
      <c r="AV185" s="53">
        <v>8.3129685618547295</v>
      </c>
      <c r="AW185" s="53">
        <v>4.2677636290322578</v>
      </c>
      <c r="AX185" s="53">
        <v>0</v>
      </c>
      <c r="AY185" s="53">
        <v>0</v>
      </c>
      <c r="AZ185" s="53">
        <v>4.7553294356451605</v>
      </c>
      <c r="BA185" s="53">
        <v>0</v>
      </c>
      <c r="BB185" s="53">
        <v>0</v>
      </c>
      <c r="BC185" s="53">
        <v>0</v>
      </c>
      <c r="BD185" s="53">
        <v>0</v>
      </c>
      <c r="BE185" s="53">
        <v>0</v>
      </c>
      <c r="BF185" s="53">
        <v>2.0731908924193547</v>
      </c>
      <c r="BG185" s="53">
        <v>0</v>
      </c>
      <c r="BH185" s="53">
        <v>0</v>
      </c>
      <c r="BI185" s="53">
        <v>0</v>
      </c>
      <c r="BJ185" s="53">
        <v>0</v>
      </c>
      <c r="BK185" s="33">
        <f t="shared" si="6"/>
        <v>26.129148541661181</v>
      </c>
    </row>
    <row r="186" spans="1:63" ht="13.5" thickBot="1">
      <c r="A186" s="37"/>
      <c r="B186" s="38" t="s">
        <v>192</v>
      </c>
      <c r="C186" s="39">
        <f t="shared" ref="C186:BK186" si="7">SUM(C145:C185)</f>
        <v>0</v>
      </c>
      <c r="D186" s="39">
        <f t="shared" si="7"/>
        <v>70.575950344806444</v>
      </c>
      <c r="E186" s="39">
        <f t="shared" si="7"/>
        <v>97.161819461354838</v>
      </c>
      <c r="F186" s="39">
        <f t="shared" si="7"/>
        <v>0</v>
      </c>
      <c r="G186" s="39">
        <f t="shared" si="7"/>
        <v>0</v>
      </c>
      <c r="H186" s="39">
        <f t="shared" si="7"/>
        <v>1317.2979184251294</v>
      </c>
      <c r="I186" s="39">
        <f t="shared" si="7"/>
        <v>14955.614373829314</v>
      </c>
      <c r="J186" s="39">
        <f t="shared" si="7"/>
        <v>61.320645656000003</v>
      </c>
      <c r="K186" s="39">
        <f t="shared" si="7"/>
        <v>0</v>
      </c>
      <c r="L186" s="39">
        <f t="shared" si="7"/>
        <v>902.63216592122592</v>
      </c>
      <c r="M186" s="39">
        <f t="shared" si="7"/>
        <v>0</v>
      </c>
      <c r="N186" s="39">
        <f t="shared" si="7"/>
        <v>4.1220948464516134</v>
      </c>
      <c r="O186" s="39">
        <f t="shared" si="7"/>
        <v>0</v>
      </c>
      <c r="P186" s="39">
        <f t="shared" si="7"/>
        <v>0</v>
      </c>
      <c r="Q186" s="39">
        <f t="shared" si="7"/>
        <v>0</v>
      </c>
      <c r="R186" s="39">
        <f t="shared" si="7"/>
        <v>364.70184689735487</v>
      </c>
      <c r="S186" s="39">
        <f t="shared" si="7"/>
        <v>370.79919153022587</v>
      </c>
      <c r="T186" s="39">
        <f t="shared" si="7"/>
        <v>104.53137494216129</v>
      </c>
      <c r="U186" s="39">
        <f t="shared" si="7"/>
        <v>0</v>
      </c>
      <c r="V186" s="39">
        <f t="shared" si="7"/>
        <v>179.5619767431935</v>
      </c>
      <c r="W186" s="39">
        <f t="shared" si="7"/>
        <v>0</v>
      </c>
      <c r="X186" s="39">
        <f t="shared" si="7"/>
        <v>0</v>
      </c>
      <c r="Y186" s="39">
        <f t="shared" si="7"/>
        <v>0</v>
      </c>
      <c r="Z186" s="39">
        <f t="shared" si="7"/>
        <v>0</v>
      </c>
      <c r="AA186" s="39">
        <f t="shared" si="7"/>
        <v>0</v>
      </c>
      <c r="AB186" s="39">
        <f t="shared" si="7"/>
        <v>149.30899596809678</v>
      </c>
      <c r="AC186" s="39">
        <f t="shared" si="7"/>
        <v>8.4303160439677409</v>
      </c>
      <c r="AD186" s="39">
        <f t="shared" si="7"/>
        <v>0</v>
      </c>
      <c r="AE186" s="39">
        <f t="shared" si="7"/>
        <v>0</v>
      </c>
      <c r="AF186" s="39">
        <f t="shared" si="7"/>
        <v>14.577130061</v>
      </c>
      <c r="AG186" s="39">
        <f t="shared" si="7"/>
        <v>0</v>
      </c>
      <c r="AH186" s="39">
        <f t="shared" si="7"/>
        <v>0</v>
      </c>
      <c r="AI186" s="39">
        <f t="shared" si="7"/>
        <v>0</v>
      </c>
      <c r="AJ186" s="39">
        <f t="shared" si="7"/>
        <v>0</v>
      </c>
      <c r="AK186" s="39">
        <f t="shared" si="7"/>
        <v>0</v>
      </c>
      <c r="AL186" s="39">
        <f t="shared" si="7"/>
        <v>93.042331622903205</v>
      </c>
      <c r="AM186" s="39">
        <f t="shared" si="7"/>
        <v>5.6889621193548387E-2</v>
      </c>
      <c r="AN186" s="39">
        <f t="shared" si="7"/>
        <v>12.61463743277419</v>
      </c>
      <c r="AO186" s="39">
        <f t="shared" si="7"/>
        <v>0</v>
      </c>
      <c r="AP186" s="39">
        <f t="shared" si="7"/>
        <v>0.81588340632258083</v>
      </c>
      <c r="AQ186" s="39">
        <f t="shared" si="7"/>
        <v>0</v>
      </c>
      <c r="AR186" s="39">
        <f t="shared" si="7"/>
        <v>0</v>
      </c>
      <c r="AS186" s="39">
        <f t="shared" si="7"/>
        <v>0</v>
      </c>
      <c r="AT186" s="39">
        <f t="shared" si="7"/>
        <v>0</v>
      </c>
      <c r="AU186" s="39">
        <f t="shared" si="7"/>
        <v>0</v>
      </c>
      <c r="AV186" s="39">
        <f t="shared" si="7"/>
        <v>8376.7129676586628</v>
      </c>
      <c r="AW186" s="39">
        <f t="shared" si="7"/>
        <v>6975.1665481937744</v>
      </c>
      <c r="AX186" s="39">
        <f t="shared" si="7"/>
        <v>525.11547028045175</v>
      </c>
      <c r="AY186" s="39">
        <f t="shared" si="7"/>
        <v>0</v>
      </c>
      <c r="AZ186" s="39">
        <f t="shared" si="7"/>
        <v>4390.4233498692283</v>
      </c>
      <c r="BA186" s="39">
        <f t="shared" si="7"/>
        <v>0</v>
      </c>
      <c r="BB186" s="39">
        <f t="shared" si="7"/>
        <v>0</v>
      </c>
      <c r="BC186" s="39">
        <f t="shared" si="7"/>
        <v>1.2876814432580643</v>
      </c>
      <c r="BD186" s="39">
        <f t="shared" si="7"/>
        <v>0</v>
      </c>
      <c r="BE186" s="39">
        <f t="shared" si="7"/>
        <v>0</v>
      </c>
      <c r="BF186" s="39">
        <f t="shared" si="7"/>
        <v>8859.5390572489378</v>
      </c>
      <c r="BG186" s="39">
        <f t="shared" si="7"/>
        <v>930.75809160322569</v>
      </c>
      <c r="BH186" s="39">
        <f t="shared" si="7"/>
        <v>415.60483868696781</v>
      </c>
      <c r="BI186" s="39">
        <f t="shared" si="7"/>
        <v>0</v>
      </c>
      <c r="BJ186" s="39">
        <f t="shared" si="7"/>
        <v>856.28680696741924</v>
      </c>
      <c r="BK186" s="44">
        <f t="shared" si="7"/>
        <v>50038.060354705412</v>
      </c>
    </row>
    <row r="187" spans="1:63" ht="13.5" thickBot="1">
      <c r="A187" s="54"/>
      <c r="B187" s="55" t="s">
        <v>193</v>
      </c>
      <c r="C187" s="56">
        <f t="shared" ref="C187:BK187" si="8">C186+C143+C141+C139+C19+C16</f>
        <v>0</v>
      </c>
      <c r="D187" s="56">
        <f t="shared" si="8"/>
        <v>2115.5629104202903</v>
      </c>
      <c r="E187" s="56">
        <f t="shared" si="8"/>
        <v>1436.3504449568707</v>
      </c>
      <c r="F187" s="56">
        <f t="shared" si="8"/>
        <v>0</v>
      </c>
      <c r="G187" s="56">
        <f t="shared" si="8"/>
        <v>0</v>
      </c>
      <c r="H187" s="56">
        <f t="shared" si="8"/>
        <v>2933.6495190527744</v>
      </c>
      <c r="I187" s="56">
        <f t="shared" si="8"/>
        <v>38199.940300486691</v>
      </c>
      <c r="J187" s="56">
        <f t="shared" si="8"/>
        <v>4233.7277533268389</v>
      </c>
      <c r="K187" s="56">
        <f t="shared" si="8"/>
        <v>48.488521967000004</v>
      </c>
      <c r="L187" s="56">
        <f t="shared" si="8"/>
        <v>1471.2823163096134</v>
      </c>
      <c r="M187" s="56">
        <f t="shared" si="8"/>
        <v>0</v>
      </c>
      <c r="N187" s="56">
        <f t="shared" si="8"/>
        <v>4.1220948464516134</v>
      </c>
      <c r="O187" s="56">
        <f t="shared" si="8"/>
        <v>0</v>
      </c>
      <c r="P187" s="56">
        <f t="shared" si="8"/>
        <v>0</v>
      </c>
      <c r="Q187" s="56">
        <f t="shared" si="8"/>
        <v>0</v>
      </c>
      <c r="R187" s="56">
        <f t="shared" si="8"/>
        <v>678.68141276229039</v>
      </c>
      <c r="S187" s="56">
        <f t="shared" si="8"/>
        <v>2791.1167477742579</v>
      </c>
      <c r="T187" s="56">
        <f t="shared" si="8"/>
        <v>1232.8050691029675</v>
      </c>
      <c r="U187" s="56">
        <f t="shared" si="8"/>
        <v>0</v>
      </c>
      <c r="V187" s="56">
        <f t="shared" si="8"/>
        <v>394.80095523022567</v>
      </c>
      <c r="W187" s="56">
        <f t="shared" si="8"/>
        <v>0</v>
      </c>
      <c r="X187" s="56">
        <f t="shared" si="8"/>
        <v>0</v>
      </c>
      <c r="Y187" s="56">
        <f t="shared" si="8"/>
        <v>0</v>
      </c>
      <c r="Z187" s="56">
        <f t="shared" si="8"/>
        <v>0</v>
      </c>
      <c r="AA187" s="56">
        <f t="shared" si="8"/>
        <v>0</v>
      </c>
      <c r="AB187" s="56">
        <f t="shared" si="8"/>
        <v>158.70758932393548</v>
      </c>
      <c r="AC187" s="56">
        <f t="shared" si="8"/>
        <v>23.814671771838711</v>
      </c>
      <c r="AD187" s="56">
        <f t="shared" si="8"/>
        <v>0</v>
      </c>
      <c r="AE187" s="56">
        <f t="shared" si="8"/>
        <v>0</v>
      </c>
      <c r="AF187" s="56">
        <f t="shared" si="8"/>
        <v>24.915996165258068</v>
      </c>
      <c r="AG187" s="56">
        <f t="shared" si="8"/>
        <v>0</v>
      </c>
      <c r="AH187" s="56">
        <f t="shared" si="8"/>
        <v>0</v>
      </c>
      <c r="AI187" s="56">
        <f t="shared" si="8"/>
        <v>0</v>
      </c>
      <c r="AJ187" s="56">
        <f t="shared" si="8"/>
        <v>0</v>
      </c>
      <c r="AK187" s="56">
        <f t="shared" si="8"/>
        <v>0</v>
      </c>
      <c r="AL187" s="56">
        <f t="shared" si="8"/>
        <v>93.89817126932256</v>
      </c>
      <c r="AM187" s="56">
        <f t="shared" si="8"/>
        <v>5.6889621193548387E-2</v>
      </c>
      <c r="AN187" s="56">
        <f t="shared" si="8"/>
        <v>12.61463743277419</v>
      </c>
      <c r="AO187" s="56">
        <f t="shared" si="8"/>
        <v>0</v>
      </c>
      <c r="AP187" s="56">
        <f t="shared" si="8"/>
        <v>0.92044316700000017</v>
      </c>
      <c r="AQ187" s="56">
        <f t="shared" si="8"/>
        <v>0</v>
      </c>
      <c r="AR187" s="56">
        <f t="shared" si="8"/>
        <v>3.8824321436774194</v>
      </c>
      <c r="AS187" s="56">
        <f t="shared" si="8"/>
        <v>0</v>
      </c>
      <c r="AT187" s="56">
        <f t="shared" si="8"/>
        <v>0</v>
      </c>
      <c r="AU187" s="56">
        <f t="shared" si="8"/>
        <v>0</v>
      </c>
      <c r="AV187" s="56">
        <f t="shared" si="8"/>
        <v>10173.041871376532</v>
      </c>
      <c r="AW187" s="56">
        <f t="shared" si="8"/>
        <v>15794.415380082512</v>
      </c>
      <c r="AX187" s="56">
        <f t="shared" si="8"/>
        <v>1393.0151910628065</v>
      </c>
      <c r="AY187" s="56">
        <f t="shared" si="8"/>
        <v>0</v>
      </c>
      <c r="AZ187" s="56">
        <f t="shared" si="8"/>
        <v>5995.6956765530122</v>
      </c>
      <c r="BA187" s="56">
        <f t="shared" si="8"/>
        <v>0</v>
      </c>
      <c r="BB187" s="56">
        <f t="shared" si="8"/>
        <v>0</v>
      </c>
      <c r="BC187" s="56">
        <f t="shared" si="8"/>
        <v>1.2876814432580643</v>
      </c>
      <c r="BD187" s="56">
        <f t="shared" si="8"/>
        <v>0</v>
      </c>
      <c r="BE187" s="56">
        <f t="shared" si="8"/>
        <v>0</v>
      </c>
      <c r="BF187" s="56">
        <f t="shared" si="8"/>
        <v>9425.0787593839705</v>
      </c>
      <c r="BG187" s="56">
        <f t="shared" si="8"/>
        <v>1487.3056072259353</v>
      </c>
      <c r="BH187" s="56">
        <f t="shared" si="8"/>
        <v>638.46114127483884</v>
      </c>
      <c r="BI187" s="56">
        <f t="shared" si="8"/>
        <v>0</v>
      </c>
      <c r="BJ187" s="56">
        <f t="shared" si="8"/>
        <v>1077.1372196460643</v>
      </c>
      <c r="BK187" s="56">
        <f t="shared" si="8"/>
        <v>101844.77740518021</v>
      </c>
    </row>
    <row r="188" spans="1:63">
      <c r="A188" s="57"/>
      <c r="B188" s="58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3"/>
    </row>
    <row r="189" spans="1:63">
      <c r="A189" s="26" t="s">
        <v>194</v>
      </c>
      <c r="B189" s="59" t="s">
        <v>195</v>
      </c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1"/>
    </row>
    <row r="190" spans="1:63">
      <c r="A190" s="26" t="s">
        <v>13</v>
      </c>
      <c r="B190" s="27" t="s">
        <v>196</v>
      </c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1"/>
    </row>
    <row r="191" spans="1:63">
      <c r="A191" s="30"/>
      <c r="B191" s="31" t="s">
        <v>197</v>
      </c>
      <c r="C191" s="32">
        <v>0</v>
      </c>
      <c r="D191" s="32">
        <v>0</v>
      </c>
      <c r="E191" s="32">
        <v>0</v>
      </c>
      <c r="F191" s="32">
        <v>0</v>
      </c>
      <c r="G191" s="32">
        <v>0</v>
      </c>
      <c r="H191" s="32">
        <v>27.910603121225808</v>
      </c>
      <c r="I191" s="32">
        <v>0.72577793983870964</v>
      </c>
      <c r="J191" s="32">
        <v>0</v>
      </c>
      <c r="K191" s="32">
        <v>0</v>
      </c>
      <c r="L191" s="32">
        <v>2.1147362535806451</v>
      </c>
      <c r="M191" s="32">
        <v>0</v>
      </c>
      <c r="N191" s="32">
        <v>0</v>
      </c>
      <c r="O191" s="32">
        <v>0</v>
      </c>
      <c r="P191" s="32">
        <v>0</v>
      </c>
      <c r="Q191" s="32">
        <v>0</v>
      </c>
      <c r="R191" s="32">
        <v>22.884538085645161</v>
      </c>
      <c r="S191" s="32">
        <v>0</v>
      </c>
      <c r="T191" s="32">
        <v>0</v>
      </c>
      <c r="U191" s="32">
        <v>0</v>
      </c>
      <c r="V191" s="32">
        <v>1.1173996778709678</v>
      </c>
      <c r="W191" s="32">
        <v>0</v>
      </c>
      <c r="X191" s="32">
        <v>0</v>
      </c>
      <c r="Y191" s="32">
        <v>0</v>
      </c>
      <c r="Z191" s="32">
        <v>0</v>
      </c>
      <c r="AA191" s="32">
        <v>0</v>
      </c>
      <c r="AB191" s="32">
        <v>2.7015632872580655</v>
      </c>
      <c r="AC191" s="32">
        <v>2.4035458064516129E-4</v>
      </c>
      <c r="AD191" s="32">
        <v>0</v>
      </c>
      <c r="AE191" s="32">
        <v>0</v>
      </c>
      <c r="AF191" s="32">
        <v>0.12038324032258065</v>
      </c>
      <c r="AG191" s="32">
        <v>0</v>
      </c>
      <c r="AH191" s="32">
        <v>0</v>
      </c>
      <c r="AI191" s="32">
        <v>0</v>
      </c>
      <c r="AJ191" s="32">
        <v>0</v>
      </c>
      <c r="AK191" s="32">
        <v>0</v>
      </c>
      <c r="AL191" s="32">
        <v>1.9006613048387095</v>
      </c>
      <c r="AM191" s="32">
        <v>0</v>
      </c>
      <c r="AN191" s="32">
        <v>0</v>
      </c>
      <c r="AO191" s="32">
        <v>0</v>
      </c>
      <c r="AP191" s="32">
        <v>1.493596377419355E-2</v>
      </c>
      <c r="AQ191" s="32">
        <v>0</v>
      </c>
      <c r="AR191" s="32">
        <v>0</v>
      </c>
      <c r="AS191" s="32">
        <v>0</v>
      </c>
      <c r="AT191" s="32">
        <v>0</v>
      </c>
      <c r="AU191" s="32">
        <v>0</v>
      </c>
      <c r="AV191" s="32">
        <v>334.8497991337743</v>
      </c>
      <c r="AW191" s="32">
        <v>0.64988546970967742</v>
      </c>
      <c r="AX191" s="32">
        <v>8.0176962935483875E-2</v>
      </c>
      <c r="AY191" s="32">
        <v>0</v>
      </c>
      <c r="AZ191" s="32">
        <v>18.28757558606452</v>
      </c>
      <c r="BA191" s="32">
        <v>0</v>
      </c>
      <c r="BB191" s="32">
        <v>0</v>
      </c>
      <c r="BC191" s="32">
        <v>0</v>
      </c>
      <c r="BD191" s="32">
        <v>0</v>
      </c>
      <c r="BE191" s="32">
        <v>0</v>
      </c>
      <c r="BF191" s="32">
        <v>531.26824234626918</v>
      </c>
      <c r="BG191" s="32">
        <v>24.298000282645159</v>
      </c>
      <c r="BH191" s="32">
        <v>1.9448451419354838E-2</v>
      </c>
      <c r="BI191" s="32">
        <v>0</v>
      </c>
      <c r="BJ191" s="32">
        <v>19.182027970483873</v>
      </c>
      <c r="BK191" s="33">
        <f t="shared" ref="BK191:BK197" si="9">SUM(C191:BJ191)</f>
        <v>988.125995432237</v>
      </c>
    </row>
    <row r="192" spans="1:63">
      <c r="A192" s="30"/>
      <c r="B192" s="31" t="s">
        <v>198</v>
      </c>
      <c r="C192" s="32">
        <v>0</v>
      </c>
      <c r="D192" s="32">
        <v>0</v>
      </c>
      <c r="E192" s="32">
        <v>0</v>
      </c>
      <c r="F192" s="32">
        <v>0</v>
      </c>
      <c r="G192" s="32">
        <v>0</v>
      </c>
      <c r="H192" s="32">
        <v>2.5824780811612911</v>
      </c>
      <c r="I192" s="32">
        <v>0.3818987419354839</v>
      </c>
      <c r="J192" s="32">
        <v>0</v>
      </c>
      <c r="K192" s="32">
        <v>0</v>
      </c>
      <c r="L192" s="32">
        <v>6.4889109180322588</v>
      </c>
      <c r="M192" s="32">
        <v>0</v>
      </c>
      <c r="N192" s="32">
        <v>0</v>
      </c>
      <c r="O192" s="32">
        <v>0</v>
      </c>
      <c r="P192" s="32">
        <v>0</v>
      </c>
      <c r="Q192" s="32">
        <v>0</v>
      </c>
      <c r="R192" s="32">
        <v>2.1402605618064516</v>
      </c>
      <c r="S192" s="32">
        <v>2.1011191935483869E-2</v>
      </c>
      <c r="T192" s="32">
        <v>0</v>
      </c>
      <c r="U192" s="32">
        <v>0</v>
      </c>
      <c r="V192" s="32">
        <v>0.40872630967741941</v>
      </c>
      <c r="W192" s="32">
        <v>0</v>
      </c>
      <c r="X192" s="32">
        <v>0</v>
      </c>
      <c r="Y192" s="32">
        <v>0</v>
      </c>
      <c r="Z192" s="32">
        <v>0</v>
      </c>
      <c r="AA192" s="32">
        <v>0</v>
      </c>
      <c r="AB192" s="32">
        <v>4.0092581999999995E-2</v>
      </c>
      <c r="AC192" s="32">
        <v>0</v>
      </c>
      <c r="AD192" s="32">
        <v>0</v>
      </c>
      <c r="AE192" s="32">
        <v>0</v>
      </c>
      <c r="AF192" s="32">
        <v>9.3944222580645165E-2</v>
      </c>
      <c r="AG192" s="32">
        <v>0</v>
      </c>
      <c r="AH192" s="32">
        <v>0</v>
      </c>
      <c r="AI192" s="32">
        <v>0</v>
      </c>
      <c r="AJ192" s="32">
        <v>0</v>
      </c>
      <c r="AK192" s="32">
        <v>0</v>
      </c>
      <c r="AL192" s="32">
        <v>7.1773171967741939E-2</v>
      </c>
      <c r="AM192" s="32">
        <v>0</v>
      </c>
      <c r="AN192" s="32">
        <v>0</v>
      </c>
      <c r="AO192" s="32">
        <v>0</v>
      </c>
      <c r="AP192" s="32">
        <v>2.6841206451612903E-2</v>
      </c>
      <c r="AQ192" s="32">
        <v>0</v>
      </c>
      <c r="AR192" s="32">
        <v>0</v>
      </c>
      <c r="AS192" s="32">
        <v>0</v>
      </c>
      <c r="AT192" s="32">
        <v>0</v>
      </c>
      <c r="AU192" s="32">
        <v>0</v>
      </c>
      <c r="AV192" s="32">
        <v>78.338007707967776</v>
      </c>
      <c r="AW192" s="32">
        <v>18.050396132612899</v>
      </c>
      <c r="AX192" s="32">
        <v>0</v>
      </c>
      <c r="AY192" s="32">
        <v>0</v>
      </c>
      <c r="AZ192" s="32">
        <v>52.472322645774192</v>
      </c>
      <c r="BA192" s="32">
        <v>0</v>
      </c>
      <c r="BB192" s="32">
        <v>0</v>
      </c>
      <c r="BC192" s="32">
        <v>0</v>
      </c>
      <c r="BD192" s="32">
        <v>0</v>
      </c>
      <c r="BE192" s="32">
        <v>0</v>
      </c>
      <c r="BF192" s="32">
        <v>122.01929421677754</v>
      </c>
      <c r="BG192" s="32">
        <v>18.151085947000002</v>
      </c>
      <c r="BH192" s="32">
        <v>2.6876771050322583</v>
      </c>
      <c r="BI192" s="32">
        <v>0</v>
      </c>
      <c r="BJ192" s="32">
        <v>38.856971311774195</v>
      </c>
      <c r="BK192" s="33">
        <f t="shared" si="9"/>
        <v>342.83169205448729</v>
      </c>
    </row>
    <row r="193" spans="1:63">
      <c r="A193" s="30"/>
      <c r="B193" s="31" t="s">
        <v>199</v>
      </c>
      <c r="C193" s="32">
        <v>0</v>
      </c>
      <c r="D193" s="32">
        <v>0</v>
      </c>
      <c r="E193" s="32">
        <v>0</v>
      </c>
      <c r="F193" s="32">
        <v>0</v>
      </c>
      <c r="G193" s="32">
        <v>0</v>
      </c>
      <c r="H193" s="32">
        <v>3.4816594761290323</v>
      </c>
      <c r="I193" s="32">
        <v>0</v>
      </c>
      <c r="J193" s="32">
        <v>0</v>
      </c>
      <c r="K193" s="32">
        <v>0</v>
      </c>
      <c r="L193" s="32">
        <v>1.386833465032258</v>
      </c>
      <c r="M193" s="32">
        <v>0</v>
      </c>
      <c r="N193" s="32">
        <v>0</v>
      </c>
      <c r="O193" s="32">
        <v>0</v>
      </c>
      <c r="P193" s="32">
        <v>0</v>
      </c>
      <c r="Q193" s="32">
        <v>0</v>
      </c>
      <c r="R193" s="32">
        <v>2.0332305940645163</v>
      </c>
      <c r="S193" s="32">
        <v>0</v>
      </c>
      <c r="T193" s="32">
        <v>0</v>
      </c>
      <c r="U193" s="32">
        <v>0</v>
      </c>
      <c r="V193" s="32">
        <v>0.16743967429032258</v>
      </c>
      <c r="W193" s="32">
        <v>0</v>
      </c>
      <c r="X193" s="32">
        <v>0</v>
      </c>
      <c r="Y193" s="32">
        <v>0</v>
      </c>
      <c r="Z193" s="32">
        <v>0</v>
      </c>
      <c r="AA193" s="32">
        <v>0</v>
      </c>
      <c r="AB193" s="32">
        <v>5.9270699677419346E-2</v>
      </c>
      <c r="AC193" s="32">
        <v>0</v>
      </c>
      <c r="AD193" s="32">
        <v>0</v>
      </c>
      <c r="AE193" s="32">
        <v>0</v>
      </c>
      <c r="AF193" s="32">
        <v>0</v>
      </c>
      <c r="AG193" s="32">
        <v>0</v>
      </c>
      <c r="AH193" s="32">
        <v>0</v>
      </c>
      <c r="AI193" s="32">
        <v>0</v>
      </c>
      <c r="AJ193" s="32">
        <v>0</v>
      </c>
      <c r="AK193" s="32">
        <v>0</v>
      </c>
      <c r="AL193" s="32">
        <v>5.9022300483870964E-2</v>
      </c>
      <c r="AM193" s="32">
        <v>0</v>
      </c>
      <c r="AN193" s="32">
        <v>0</v>
      </c>
      <c r="AO193" s="32">
        <v>0</v>
      </c>
      <c r="AP193" s="32">
        <v>0</v>
      </c>
      <c r="AQ193" s="32">
        <v>0</v>
      </c>
      <c r="AR193" s="32">
        <v>0</v>
      </c>
      <c r="AS193" s="32">
        <v>0</v>
      </c>
      <c r="AT193" s="32">
        <v>0</v>
      </c>
      <c r="AU193" s="32">
        <v>0</v>
      </c>
      <c r="AV193" s="32">
        <v>50.882133847580626</v>
      </c>
      <c r="AW193" s="32">
        <v>1.6011649947096773</v>
      </c>
      <c r="AX193" s="32">
        <v>0</v>
      </c>
      <c r="AY193" s="32">
        <v>0</v>
      </c>
      <c r="AZ193" s="32">
        <v>4.9937862240000008</v>
      </c>
      <c r="BA193" s="32">
        <v>0</v>
      </c>
      <c r="BB193" s="32">
        <v>0</v>
      </c>
      <c r="BC193" s="32">
        <v>0</v>
      </c>
      <c r="BD193" s="32">
        <v>0</v>
      </c>
      <c r="BE193" s="32">
        <v>0</v>
      </c>
      <c r="BF193" s="32">
        <v>71.825934941055067</v>
      </c>
      <c r="BG193" s="32">
        <v>8.6945710550645163</v>
      </c>
      <c r="BH193" s="32">
        <v>1.6160087096774194</v>
      </c>
      <c r="BI193" s="32">
        <v>0</v>
      </c>
      <c r="BJ193" s="32">
        <v>4.1980133480967741</v>
      </c>
      <c r="BK193" s="33">
        <f t="shared" si="9"/>
        <v>150.9990693298615</v>
      </c>
    </row>
    <row r="194" spans="1:63">
      <c r="A194" s="30"/>
      <c r="B194" s="31" t="s">
        <v>200</v>
      </c>
      <c r="C194" s="32">
        <v>0</v>
      </c>
      <c r="D194" s="32">
        <v>0</v>
      </c>
      <c r="E194" s="32">
        <v>0</v>
      </c>
      <c r="F194" s="32">
        <v>0</v>
      </c>
      <c r="G194" s="32">
        <v>0</v>
      </c>
      <c r="H194" s="32">
        <v>2.7815422347096779</v>
      </c>
      <c r="I194" s="32">
        <v>0</v>
      </c>
      <c r="J194" s="32">
        <v>0</v>
      </c>
      <c r="K194" s="32">
        <v>0</v>
      </c>
      <c r="L194" s="32">
        <v>0.19436045680645161</v>
      </c>
      <c r="M194" s="32">
        <v>0</v>
      </c>
      <c r="N194" s="32">
        <v>0</v>
      </c>
      <c r="O194" s="32">
        <v>0</v>
      </c>
      <c r="P194" s="32">
        <v>0</v>
      </c>
      <c r="Q194" s="32">
        <v>0</v>
      </c>
      <c r="R194" s="32">
        <v>1.9999031483225806</v>
      </c>
      <c r="S194" s="32">
        <v>0</v>
      </c>
      <c r="T194" s="32">
        <v>0</v>
      </c>
      <c r="U194" s="32">
        <v>0</v>
      </c>
      <c r="V194" s="32">
        <v>0.16633641412903225</v>
      </c>
      <c r="W194" s="32">
        <v>0</v>
      </c>
      <c r="X194" s="32">
        <v>0</v>
      </c>
      <c r="Y194" s="32">
        <v>0</v>
      </c>
      <c r="Z194" s="32">
        <v>0</v>
      </c>
      <c r="AA194" s="32">
        <v>0</v>
      </c>
      <c r="AB194" s="32">
        <v>1.8668943032258061E-2</v>
      </c>
      <c r="AC194" s="32">
        <v>0</v>
      </c>
      <c r="AD194" s="32">
        <v>0</v>
      </c>
      <c r="AE194" s="32">
        <v>0</v>
      </c>
      <c r="AF194" s="32">
        <v>0</v>
      </c>
      <c r="AG194" s="32">
        <v>0</v>
      </c>
      <c r="AH194" s="32">
        <v>0</v>
      </c>
      <c r="AI194" s="32">
        <v>0</v>
      </c>
      <c r="AJ194" s="32">
        <v>0</v>
      </c>
      <c r="AK194" s="32">
        <v>0</v>
      </c>
      <c r="AL194" s="32">
        <v>1.4370223580645162E-2</v>
      </c>
      <c r="AM194" s="32">
        <v>0</v>
      </c>
      <c r="AN194" s="32">
        <v>0</v>
      </c>
      <c r="AO194" s="32">
        <v>0</v>
      </c>
      <c r="AP194" s="32">
        <v>0</v>
      </c>
      <c r="AQ194" s="32">
        <v>0</v>
      </c>
      <c r="AR194" s="32">
        <v>0</v>
      </c>
      <c r="AS194" s="32">
        <v>0</v>
      </c>
      <c r="AT194" s="32">
        <v>0</v>
      </c>
      <c r="AU194" s="32">
        <v>0</v>
      </c>
      <c r="AV194" s="32">
        <v>50.251937761129035</v>
      </c>
      <c r="AW194" s="32">
        <v>2.3319631321935486</v>
      </c>
      <c r="AX194" s="32">
        <v>0</v>
      </c>
      <c r="AY194" s="32">
        <v>0</v>
      </c>
      <c r="AZ194" s="32">
        <v>8.0574234170967731</v>
      </c>
      <c r="BA194" s="32">
        <v>0</v>
      </c>
      <c r="BB194" s="32">
        <v>0</v>
      </c>
      <c r="BC194" s="32">
        <v>0</v>
      </c>
      <c r="BD194" s="32">
        <v>0</v>
      </c>
      <c r="BE194" s="32">
        <v>0</v>
      </c>
      <c r="BF194" s="32">
        <v>66.059116745110146</v>
      </c>
      <c r="BG194" s="32">
        <v>8.3970916016774186</v>
      </c>
      <c r="BH194" s="32">
        <v>0</v>
      </c>
      <c r="BI194" s="32">
        <v>0</v>
      </c>
      <c r="BJ194" s="32">
        <v>2.8343207756129032</v>
      </c>
      <c r="BK194" s="33">
        <f t="shared" si="9"/>
        <v>143.10703485340048</v>
      </c>
    </row>
    <row r="195" spans="1:63">
      <c r="A195" s="30"/>
      <c r="B195" s="31" t="s">
        <v>201</v>
      </c>
      <c r="C195" s="32">
        <v>0</v>
      </c>
      <c r="D195" s="32">
        <v>0</v>
      </c>
      <c r="E195" s="32">
        <v>0</v>
      </c>
      <c r="F195" s="32">
        <v>0</v>
      </c>
      <c r="G195" s="32">
        <v>0</v>
      </c>
      <c r="H195" s="32">
        <v>5.8620582132258061</v>
      </c>
      <c r="I195" s="32">
        <v>1.6373327419354839E-2</v>
      </c>
      <c r="J195" s="32">
        <v>0</v>
      </c>
      <c r="K195" s="32">
        <v>0</v>
      </c>
      <c r="L195" s="32">
        <v>2.2563380805161288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3.9798048191935482</v>
      </c>
      <c r="S195" s="32">
        <v>1.6841136774193548</v>
      </c>
      <c r="T195" s="32">
        <v>0</v>
      </c>
      <c r="U195" s="32">
        <v>0</v>
      </c>
      <c r="V195" s="32">
        <v>0.6575996100322582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5.1512597967741935E-2</v>
      </c>
      <c r="AC195" s="32">
        <v>0</v>
      </c>
      <c r="AD195" s="32">
        <v>0</v>
      </c>
      <c r="AE195" s="32">
        <v>0</v>
      </c>
      <c r="AF195" s="32">
        <v>0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7.0037881322580625E-2</v>
      </c>
      <c r="AM195" s="32">
        <v>0</v>
      </c>
      <c r="AN195" s="32">
        <v>0</v>
      </c>
      <c r="AO195" s="32">
        <v>0</v>
      </c>
      <c r="AP195" s="32">
        <v>0</v>
      </c>
      <c r="AQ195" s="32">
        <v>0</v>
      </c>
      <c r="AR195" s="32">
        <v>0</v>
      </c>
      <c r="AS195" s="32">
        <v>0</v>
      </c>
      <c r="AT195" s="32">
        <v>0</v>
      </c>
      <c r="AU195" s="32">
        <v>0</v>
      </c>
      <c r="AV195" s="32">
        <v>117.78990711761291</v>
      </c>
      <c r="AW195" s="32">
        <v>6.8151014900967741</v>
      </c>
      <c r="AX195" s="32">
        <v>0</v>
      </c>
      <c r="AY195" s="32">
        <v>0</v>
      </c>
      <c r="AZ195" s="32">
        <v>33.7193347241613</v>
      </c>
      <c r="BA195" s="32">
        <v>0</v>
      </c>
      <c r="BB195" s="32">
        <v>0</v>
      </c>
      <c r="BC195" s="32">
        <v>0</v>
      </c>
      <c r="BD195" s="32">
        <v>0</v>
      </c>
      <c r="BE195" s="32">
        <v>0</v>
      </c>
      <c r="BF195" s="32">
        <v>186.78190508355115</v>
      </c>
      <c r="BG195" s="32">
        <v>5.7103365101612908</v>
      </c>
      <c r="BH195" s="32">
        <v>6.372271779000001</v>
      </c>
      <c r="BI195" s="32">
        <v>0</v>
      </c>
      <c r="BJ195" s="32">
        <v>28.193871070870962</v>
      </c>
      <c r="BK195" s="33">
        <f t="shared" si="9"/>
        <v>399.96056598255115</v>
      </c>
    </row>
    <row r="196" spans="1:63">
      <c r="A196" s="30"/>
      <c r="B196" s="31" t="s">
        <v>202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3.160877442645162</v>
      </c>
      <c r="I196" s="32">
        <v>4.7364612903225807E-2</v>
      </c>
      <c r="J196" s="32">
        <v>0</v>
      </c>
      <c r="K196" s="32">
        <v>0</v>
      </c>
      <c r="L196" s="32">
        <v>0.24563288274193545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1.9284169484838711</v>
      </c>
      <c r="S196" s="32">
        <v>0</v>
      </c>
      <c r="T196" s="32">
        <v>0</v>
      </c>
      <c r="U196" s="32">
        <v>0</v>
      </c>
      <c r="V196" s="32">
        <v>0.11590120783870969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5.3958286806451615E-2</v>
      </c>
      <c r="AC196" s="32">
        <v>0</v>
      </c>
      <c r="AD196" s="32">
        <v>0</v>
      </c>
      <c r="AE196" s="32">
        <v>0</v>
      </c>
      <c r="AF196" s="32">
        <v>0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7.5148407419354836E-3</v>
      </c>
      <c r="AM196" s="32">
        <v>0</v>
      </c>
      <c r="AN196" s="32">
        <v>0</v>
      </c>
      <c r="AO196" s="32">
        <v>0</v>
      </c>
      <c r="AP196" s="32">
        <v>0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2">
        <v>80.59143164177415</v>
      </c>
      <c r="AW196" s="32">
        <v>6.7939048758064526</v>
      </c>
      <c r="AX196" s="32">
        <v>0</v>
      </c>
      <c r="AY196" s="32">
        <v>0</v>
      </c>
      <c r="AZ196" s="32">
        <v>11.260545595838709</v>
      </c>
      <c r="BA196" s="32">
        <v>0</v>
      </c>
      <c r="BB196" s="32">
        <v>0</v>
      </c>
      <c r="BC196" s="32">
        <v>0</v>
      </c>
      <c r="BD196" s="32">
        <v>0</v>
      </c>
      <c r="BE196" s="32">
        <v>0</v>
      </c>
      <c r="BF196" s="32">
        <v>135.92373874188081</v>
      </c>
      <c r="BG196" s="32">
        <v>10.798505575096774</v>
      </c>
      <c r="BH196" s="32">
        <v>0</v>
      </c>
      <c r="BI196" s="32">
        <v>0</v>
      </c>
      <c r="BJ196" s="32">
        <v>5.960923441935484</v>
      </c>
      <c r="BK196" s="33">
        <f t="shared" si="9"/>
        <v>256.8887160944937</v>
      </c>
    </row>
    <row r="197" spans="1:63" ht="13.5" thickBot="1">
      <c r="A197" s="30"/>
      <c r="B197" s="31" t="s">
        <v>203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0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0</v>
      </c>
      <c r="S197" s="32">
        <v>0</v>
      </c>
      <c r="T197" s="32">
        <v>0</v>
      </c>
      <c r="U197" s="32">
        <v>0</v>
      </c>
      <c r="V197" s="32">
        <v>0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6.056455093548388E-2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0</v>
      </c>
      <c r="AM197" s="32">
        <v>0</v>
      </c>
      <c r="AN197" s="32">
        <v>0</v>
      </c>
      <c r="AO197" s="32">
        <v>0</v>
      </c>
      <c r="AP197" s="32">
        <v>0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1202.215942162903</v>
      </c>
      <c r="AW197" s="32">
        <v>2.4297220971290319</v>
      </c>
      <c r="AX197" s="32">
        <v>0</v>
      </c>
      <c r="AY197" s="32">
        <v>0</v>
      </c>
      <c r="AZ197" s="32">
        <v>0.10598555632258065</v>
      </c>
      <c r="BA197" s="32">
        <v>0</v>
      </c>
      <c r="BB197" s="32">
        <v>0</v>
      </c>
      <c r="BC197" s="32">
        <v>0</v>
      </c>
      <c r="BD197" s="32">
        <v>0</v>
      </c>
      <c r="BE197" s="32">
        <v>0</v>
      </c>
      <c r="BF197" s="32">
        <v>670.60589245610356</v>
      </c>
      <c r="BG197" s="32">
        <v>1.8168923139032256</v>
      </c>
      <c r="BH197" s="32">
        <v>0</v>
      </c>
      <c r="BI197" s="32">
        <v>0</v>
      </c>
      <c r="BJ197" s="32">
        <v>8.4743077741935482E-3</v>
      </c>
      <c r="BK197" s="33">
        <f t="shared" si="9"/>
        <v>1877.2434734450712</v>
      </c>
    </row>
    <row r="198" spans="1:63" ht="13.5" thickBot="1">
      <c r="A198" s="37"/>
      <c r="B198" s="38" t="s">
        <v>18</v>
      </c>
      <c r="C198" s="39">
        <f t="shared" ref="C198:BK198" si="10">SUM(C191:C197)</f>
        <v>0</v>
      </c>
      <c r="D198" s="39">
        <f t="shared" si="10"/>
        <v>0</v>
      </c>
      <c r="E198" s="39">
        <f t="shared" si="10"/>
        <v>0</v>
      </c>
      <c r="F198" s="39">
        <f t="shared" si="10"/>
        <v>0</v>
      </c>
      <c r="G198" s="39">
        <f t="shared" si="10"/>
        <v>0</v>
      </c>
      <c r="H198" s="39">
        <f t="shared" si="10"/>
        <v>45.779218569096777</v>
      </c>
      <c r="I198" s="39">
        <f t="shared" si="10"/>
        <v>1.1714146220967745</v>
      </c>
      <c r="J198" s="39">
        <f t="shared" si="10"/>
        <v>0</v>
      </c>
      <c r="K198" s="39">
        <f t="shared" si="10"/>
        <v>0</v>
      </c>
      <c r="L198" s="39">
        <f t="shared" si="10"/>
        <v>12.686812056709677</v>
      </c>
      <c r="M198" s="39">
        <f t="shared" si="10"/>
        <v>0</v>
      </c>
      <c r="N198" s="39">
        <f t="shared" si="10"/>
        <v>0</v>
      </c>
      <c r="O198" s="39">
        <f t="shared" si="10"/>
        <v>0</v>
      </c>
      <c r="P198" s="39">
        <f t="shared" si="10"/>
        <v>0</v>
      </c>
      <c r="Q198" s="39">
        <f t="shared" si="10"/>
        <v>0</v>
      </c>
      <c r="R198" s="39">
        <f t="shared" si="10"/>
        <v>34.966154157516129</v>
      </c>
      <c r="S198" s="39">
        <f t="shared" si="10"/>
        <v>1.7051248693548386</v>
      </c>
      <c r="T198" s="39">
        <f t="shared" si="10"/>
        <v>0</v>
      </c>
      <c r="U198" s="39">
        <f t="shared" si="10"/>
        <v>0</v>
      </c>
      <c r="V198" s="39">
        <f t="shared" si="10"/>
        <v>2.63340289383871</v>
      </c>
      <c r="W198" s="39">
        <f t="shared" si="10"/>
        <v>0</v>
      </c>
      <c r="X198" s="39">
        <f t="shared" si="10"/>
        <v>0</v>
      </c>
      <c r="Y198" s="39">
        <f t="shared" si="10"/>
        <v>0</v>
      </c>
      <c r="Z198" s="39">
        <f t="shared" si="10"/>
        <v>0</v>
      </c>
      <c r="AA198" s="39">
        <f t="shared" si="10"/>
        <v>0</v>
      </c>
      <c r="AB198" s="39">
        <f t="shared" si="10"/>
        <v>2.9856309476774201</v>
      </c>
      <c r="AC198" s="39">
        <f t="shared" si="10"/>
        <v>2.4035458064516129E-4</v>
      </c>
      <c r="AD198" s="39">
        <f t="shared" si="10"/>
        <v>0</v>
      </c>
      <c r="AE198" s="39">
        <f t="shared" si="10"/>
        <v>0</v>
      </c>
      <c r="AF198" s="39">
        <f t="shared" si="10"/>
        <v>0.2143274629032258</v>
      </c>
      <c r="AG198" s="39">
        <f t="shared" si="10"/>
        <v>0</v>
      </c>
      <c r="AH198" s="39">
        <f t="shared" si="10"/>
        <v>0</v>
      </c>
      <c r="AI198" s="39">
        <f t="shared" si="10"/>
        <v>0</v>
      </c>
      <c r="AJ198" s="39">
        <f t="shared" si="10"/>
        <v>0</v>
      </c>
      <c r="AK198" s="39">
        <f t="shared" si="10"/>
        <v>0</v>
      </c>
      <c r="AL198" s="39">
        <f t="shared" si="10"/>
        <v>2.1233797229354838</v>
      </c>
      <c r="AM198" s="39">
        <f t="shared" si="10"/>
        <v>0</v>
      </c>
      <c r="AN198" s="39">
        <f t="shared" si="10"/>
        <v>0</v>
      </c>
      <c r="AO198" s="39">
        <f t="shared" si="10"/>
        <v>0</v>
      </c>
      <c r="AP198" s="39">
        <f t="shared" si="10"/>
        <v>4.1777170225806452E-2</v>
      </c>
      <c r="AQ198" s="39">
        <f t="shared" si="10"/>
        <v>0</v>
      </c>
      <c r="AR198" s="39">
        <f t="shared" si="10"/>
        <v>0</v>
      </c>
      <c r="AS198" s="39">
        <f t="shared" si="10"/>
        <v>0</v>
      </c>
      <c r="AT198" s="39">
        <f t="shared" si="10"/>
        <v>0</v>
      </c>
      <c r="AU198" s="39">
        <f t="shared" si="10"/>
        <v>0</v>
      </c>
      <c r="AV198" s="39">
        <f t="shared" si="10"/>
        <v>1914.9191593727419</v>
      </c>
      <c r="AW198" s="39">
        <f t="shared" si="10"/>
        <v>38.67213819225806</v>
      </c>
      <c r="AX198" s="39">
        <f t="shared" si="10"/>
        <v>8.0176962935483875E-2</v>
      </c>
      <c r="AY198" s="39">
        <f t="shared" si="10"/>
        <v>0</v>
      </c>
      <c r="AZ198" s="39">
        <f t="shared" si="10"/>
        <v>128.89697374925811</v>
      </c>
      <c r="BA198" s="39">
        <f t="shared" si="10"/>
        <v>0</v>
      </c>
      <c r="BB198" s="39">
        <f t="shared" si="10"/>
        <v>0</v>
      </c>
      <c r="BC198" s="39">
        <f t="shared" si="10"/>
        <v>0</v>
      </c>
      <c r="BD198" s="39">
        <f t="shared" si="10"/>
        <v>0</v>
      </c>
      <c r="BE198" s="39">
        <f t="shared" si="10"/>
        <v>0</v>
      </c>
      <c r="BF198" s="39">
        <f t="shared" si="10"/>
        <v>1784.4841245307475</v>
      </c>
      <c r="BG198" s="39">
        <f t="shared" si="10"/>
        <v>77.86648328554837</v>
      </c>
      <c r="BH198" s="39">
        <f t="shared" si="10"/>
        <v>10.695406045129033</v>
      </c>
      <c r="BI198" s="39">
        <f t="shared" si="10"/>
        <v>0</v>
      </c>
      <c r="BJ198" s="39">
        <f t="shared" si="10"/>
        <v>99.234602226548375</v>
      </c>
      <c r="BK198" s="39">
        <f t="shared" si="10"/>
        <v>4159.1565471921022</v>
      </c>
    </row>
    <row r="199" spans="1:63">
      <c r="A199" s="40" t="s">
        <v>19</v>
      </c>
      <c r="B199" s="41" t="s">
        <v>204</v>
      </c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3"/>
    </row>
    <row r="200" spans="1:63">
      <c r="A200" s="30"/>
      <c r="B200" s="31" t="s">
        <v>205</v>
      </c>
      <c r="C200" s="32">
        <v>0</v>
      </c>
      <c r="D200" s="32">
        <v>0</v>
      </c>
      <c r="E200" s="32">
        <v>0</v>
      </c>
      <c r="F200" s="32">
        <v>0</v>
      </c>
      <c r="G200" s="32">
        <v>0</v>
      </c>
      <c r="H200" s="32">
        <v>91.27809317587095</v>
      </c>
      <c r="I200" s="32">
        <v>4.6195957737419349</v>
      </c>
      <c r="J200" s="32">
        <v>0</v>
      </c>
      <c r="K200" s="32">
        <v>0</v>
      </c>
      <c r="L200" s="32">
        <v>38.947440556483876</v>
      </c>
      <c r="M200" s="32">
        <v>0</v>
      </c>
      <c r="N200" s="32">
        <v>0</v>
      </c>
      <c r="O200" s="32">
        <v>0</v>
      </c>
      <c r="P200" s="32">
        <v>0</v>
      </c>
      <c r="Q200" s="32">
        <v>0</v>
      </c>
      <c r="R200" s="32">
        <v>53.946291870806448</v>
      </c>
      <c r="S200" s="32">
        <v>1.9285956354193545</v>
      </c>
      <c r="T200" s="32">
        <v>0</v>
      </c>
      <c r="U200" s="32">
        <v>0</v>
      </c>
      <c r="V200" s="32">
        <v>9.1399583271935487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2.6150311084193549</v>
      </c>
      <c r="AC200" s="32">
        <v>9.9768194161290319E-2</v>
      </c>
      <c r="AD200" s="32">
        <v>0</v>
      </c>
      <c r="AE200" s="32">
        <v>0</v>
      </c>
      <c r="AF200" s="32">
        <v>0.74118518135483868</v>
      </c>
      <c r="AG200" s="32">
        <v>0</v>
      </c>
      <c r="AH200" s="32">
        <v>0</v>
      </c>
      <c r="AI200" s="32">
        <v>0</v>
      </c>
      <c r="AJ200" s="32">
        <v>0</v>
      </c>
      <c r="AK200" s="32">
        <v>0</v>
      </c>
      <c r="AL200" s="32">
        <v>0.96808499645161283</v>
      </c>
      <c r="AM200" s="32">
        <v>0</v>
      </c>
      <c r="AN200" s="32">
        <v>0</v>
      </c>
      <c r="AO200" s="32">
        <v>0</v>
      </c>
      <c r="AP200" s="32">
        <v>0</v>
      </c>
      <c r="AQ200" s="32">
        <v>0</v>
      </c>
      <c r="AR200" s="32">
        <v>0</v>
      </c>
      <c r="AS200" s="32">
        <v>0</v>
      </c>
      <c r="AT200" s="32">
        <v>0</v>
      </c>
      <c r="AU200" s="32">
        <v>0</v>
      </c>
      <c r="AV200" s="32">
        <v>606.51562205050686</v>
      </c>
      <c r="AW200" s="32">
        <v>54.419021322967737</v>
      </c>
      <c r="AX200" s="32">
        <v>2.1963779064516128E-2</v>
      </c>
      <c r="AY200" s="32">
        <v>0</v>
      </c>
      <c r="AZ200" s="32">
        <v>190.64976528399998</v>
      </c>
      <c r="BA200" s="32">
        <v>0</v>
      </c>
      <c r="BB200" s="32">
        <v>0</v>
      </c>
      <c r="BC200" s="32">
        <v>0</v>
      </c>
      <c r="BD200" s="32">
        <v>0</v>
      </c>
      <c r="BE200" s="32">
        <v>0</v>
      </c>
      <c r="BF200" s="32">
        <v>530.37932300635475</v>
      </c>
      <c r="BG200" s="32">
        <v>20.940295017225811</v>
      </c>
      <c r="BH200" s="32">
        <v>0</v>
      </c>
      <c r="BI200" s="32">
        <v>0</v>
      </c>
      <c r="BJ200" s="32">
        <v>51.707972875580651</v>
      </c>
      <c r="BK200" s="33">
        <f t="shared" ref="BK200:BK220" si="11">SUM(C200:BJ200)</f>
        <v>1658.9180081556035</v>
      </c>
    </row>
    <row r="201" spans="1:63">
      <c r="A201" s="30"/>
      <c r="B201" s="31" t="s">
        <v>206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22.893133806032257</v>
      </c>
      <c r="I201" s="32">
        <v>1.0486252405161292</v>
      </c>
      <c r="J201" s="32">
        <v>0</v>
      </c>
      <c r="K201" s="32">
        <v>0</v>
      </c>
      <c r="L201" s="32">
        <v>7.3668609395161289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14.002822123870969</v>
      </c>
      <c r="S201" s="32">
        <v>0.37441450293548378</v>
      </c>
      <c r="T201" s="32">
        <v>0</v>
      </c>
      <c r="U201" s="32">
        <v>0</v>
      </c>
      <c r="V201" s="32">
        <v>1.6632139746129031</v>
      </c>
      <c r="W201" s="32">
        <v>0</v>
      </c>
      <c r="X201" s="32">
        <v>0</v>
      </c>
      <c r="Y201" s="32">
        <v>0</v>
      </c>
      <c r="Z201" s="32">
        <v>0</v>
      </c>
      <c r="AA201" s="32">
        <v>0</v>
      </c>
      <c r="AB201" s="32">
        <v>2.1424383491612899</v>
      </c>
      <c r="AC201" s="32">
        <v>7.8621136322580637E-2</v>
      </c>
      <c r="AD201" s="32">
        <v>0</v>
      </c>
      <c r="AE201" s="32">
        <v>0</v>
      </c>
      <c r="AF201" s="32">
        <v>0.91066294719354857</v>
      </c>
      <c r="AG201" s="32">
        <v>0</v>
      </c>
      <c r="AH201" s="32">
        <v>0</v>
      </c>
      <c r="AI201" s="32">
        <v>0</v>
      </c>
      <c r="AJ201" s="32">
        <v>0</v>
      </c>
      <c r="AK201" s="32">
        <v>0</v>
      </c>
      <c r="AL201" s="32">
        <v>1.3088811512258065</v>
      </c>
      <c r="AM201" s="32">
        <v>1.2936043290322583E-2</v>
      </c>
      <c r="AN201" s="32">
        <v>0</v>
      </c>
      <c r="AO201" s="32">
        <v>0</v>
      </c>
      <c r="AP201" s="32">
        <v>2.4625211193548387E-2</v>
      </c>
      <c r="AQ201" s="32">
        <v>0</v>
      </c>
      <c r="AR201" s="32">
        <v>0</v>
      </c>
      <c r="AS201" s="32">
        <v>0</v>
      </c>
      <c r="AT201" s="32">
        <v>0</v>
      </c>
      <c r="AU201" s="32">
        <v>0</v>
      </c>
      <c r="AV201" s="32">
        <v>175.79220311020296</v>
      </c>
      <c r="AW201" s="32">
        <v>43.676883026387095</v>
      </c>
      <c r="AX201" s="32">
        <v>0.11748630264516129</v>
      </c>
      <c r="AY201" s="32">
        <v>0</v>
      </c>
      <c r="AZ201" s="32">
        <v>46.469833254483873</v>
      </c>
      <c r="BA201" s="32">
        <v>0</v>
      </c>
      <c r="BB201" s="32">
        <v>0</v>
      </c>
      <c r="BC201" s="32">
        <v>0</v>
      </c>
      <c r="BD201" s="32">
        <v>0</v>
      </c>
      <c r="BE201" s="32">
        <v>0</v>
      </c>
      <c r="BF201" s="32">
        <v>246.74362138583871</v>
      </c>
      <c r="BG201" s="32">
        <v>81.680129998419375</v>
      </c>
      <c r="BH201" s="32">
        <v>0</v>
      </c>
      <c r="BI201" s="32">
        <v>0</v>
      </c>
      <c r="BJ201" s="32">
        <v>27.577259716193545</v>
      </c>
      <c r="BK201" s="33">
        <f t="shared" si="11"/>
        <v>673.88465222004174</v>
      </c>
    </row>
    <row r="202" spans="1:63">
      <c r="A202" s="30"/>
      <c r="B202" s="31" t="s">
        <v>207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4.4095575619677421</v>
      </c>
      <c r="I202" s="32">
        <v>0</v>
      </c>
      <c r="J202" s="32">
        <v>0</v>
      </c>
      <c r="K202" s="32">
        <v>0</v>
      </c>
      <c r="L202" s="32">
        <v>0.55954445558064514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3.5158014888064506</v>
      </c>
      <c r="S202" s="32">
        <v>0</v>
      </c>
      <c r="T202" s="32">
        <v>0</v>
      </c>
      <c r="U202" s="32">
        <v>0</v>
      </c>
      <c r="V202" s="32">
        <v>0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0.84194647238709674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6.7650622516129036E-2</v>
      </c>
      <c r="AM202" s="32">
        <v>0</v>
      </c>
      <c r="AN202" s="32">
        <v>0</v>
      </c>
      <c r="AO202" s="32">
        <v>0</v>
      </c>
      <c r="AP202" s="32">
        <v>0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85.097760881128195</v>
      </c>
      <c r="AW202" s="32">
        <v>0</v>
      </c>
      <c r="AX202" s="32">
        <v>0</v>
      </c>
      <c r="AY202" s="32">
        <v>0</v>
      </c>
      <c r="AZ202" s="32">
        <v>4.7177869394193559</v>
      </c>
      <c r="BA202" s="32">
        <v>0</v>
      </c>
      <c r="BB202" s="32">
        <v>0</v>
      </c>
      <c r="BC202" s="32">
        <v>0</v>
      </c>
      <c r="BD202" s="32">
        <v>0</v>
      </c>
      <c r="BE202" s="32">
        <v>0</v>
      </c>
      <c r="BF202" s="32">
        <v>153.64795151712903</v>
      </c>
      <c r="BG202" s="32">
        <v>0</v>
      </c>
      <c r="BH202" s="32">
        <v>0</v>
      </c>
      <c r="BI202" s="32">
        <v>0</v>
      </c>
      <c r="BJ202" s="32">
        <v>3.8064841143225809</v>
      </c>
      <c r="BK202" s="33">
        <f t="shared" si="11"/>
        <v>256.66448405325724</v>
      </c>
    </row>
    <row r="203" spans="1:63">
      <c r="A203" s="30"/>
      <c r="B203" s="31" t="s">
        <v>208</v>
      </c>
      <c r="C203" s="32">
        <v>0</v>
      </c>
      <c r="D203" s="32">
        <v>0</v>
      </c>
      <c r="E203" s="32">
        <v>0</v>
      </c>
      <c r="F203" s="32">
        <v>0</v>
      </c>
      <c r="G203" s="32">
        <v>0</v>
      </c>
      <c r="H203" s="32">
        <v>30.975260113645167</v>
      </c>
      <c r="I203" s="32">
        <v>13.223095229451609</v>
      </c>
      <c r="J203" s="32">
        <v>0</v>
      </c>
      <c r="K203" s="32">
        <v>0</v>
      </c>
      <c r="L203" s="32">
        <v>4.4336803411612902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16.036464179580644</v>
      </c>
      <c r="S203" s="32">
        <v>1.4308587400967743</v>
      </c>
      <c r="T203" s="32">
        <v>0</v>
      </c>
      <c r="U203" s="32">
        <v>0</v>
      </c>
      <c r="V203" s="32">
        <v>2.5327171967419355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18.410351863387096</v>
      </c>
      <c r="AC203" s="32">
        <v>0.68251139345161305</v>
      </c>
      <c r="AD203" s="32">
        <v>0</v>
      </c>
      <c r="AE203" s="32">
        <v>0</v>
      </c>
      <c r="AF203" s="32">
        <v>3.725518454548387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11.192698519645162</v>
      </c>
      <c r="AM203" s="32">
        <v>5.4636138677419357E-2</v>
      </c>
      <c r="AN203" s="32">
        <v>0</v>
      </c>
      <c r="AO203" s="32">
        <v>0</v>
      </c>
      <c r="AP203" s="32">
        <v>5.0785437290322574E-2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909.32168771125782</v>
      </c>
      <c r="AW203" s="32">
        <v>121.31972951125812</v>
      </c>
      <c r="AX203" s="32">
        <v>1.585235491645161</v>
      </c>
      <c r="AY203" s="32">
        <v>0</v>
      </c>
      <c r="AZ203" s="32">
        <v>145.78098550406449</v>
      </c>
      <c r="BA203" s="32">
        <v>0</v>
      </c>
      <c r="BB203" s="32">
        <v>0</v>
      </c>
      <c r="BC203" s="32">
        <v>0</v>
      </c>
      <c r="BD203" s="32">
        <v>0</v>
      </c>
      <c r="BE203" s="32">
        <v>0</v>
      </c>
      <c r="BF203" s="32">
        <v>1153.8934065345807</v>
      </c>
      <c r="BG203" s="32">
        <v>38.120854215870963</v>
      </c>
      <c r="BH203" s="32">
        <v>4.0177378325806448</v>
      </c>
      <c r="BI203" s="32">
        <v>0</v>
      </c>
      <c r="BJ203" s="32">
        <v>69.813447670387092</v>
      </c>
      <c r="BK203" s="33">
        <f t="shared" si="11"/>
        <v>2546.6016620793225</v>
      </c>
    </row>
    <row r="204" spans="1:63">
      <c r="A204" s="30"/>
      <c r="B204" s="31" t="s">
        <v>209</v>
      </c>
      <c r="C204" s="32">
        <v>0</v>
      </c>
      <c r="D204" s="32">
        <v>0</v>
      </c>
      <c r="E204" s="32">
        <v>0</v>
      </c>
      <c r="F204" s="32">
        <v>0</v>
      </c>
      <c r="G204" s="32">
        <v>0</v>
      </c>
      <c r="H204" s="32">
        <v>189.21420127322583</v>
      </c>
      <c r="I204" s="32">
        <v>231.01246008058069</v>
      </c>
      <c r="J204" s="32">
        <v>0</v>
      </c>
      <c r="K204" s="32">
        <v>0</v>
      </c>
      <c r="L204" s="32">
        <v>173.39805428116131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55.176682087064513</v>
      </c>
      <c r="S204" s="32">
        <v>44.680922025967739</v>
      </c>
      <c r="T204" s="32">
        <v>0</v>
      </c>
      <c r="U204" s="32">
        <v>0</v>
      </c>
      <c r="V204" s="32">
        <v>10.335917621419355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8.1951220510645157</v>
      </c>
      <c r="AC204" s="32">
        <v>7.6909737741935507E-3</v>
      </c>
      <c r="AD204" s="32">
        <v>0</v>
      </c>
      <c r="AE204" s="32">
        <v>0</v>
      </c>
      <c r="AF204" s="32">
        <v>2.1395717976774198</v>
      </c>
      <c r="AG204" s="32">
        <v>0</v>
      </c>
      <c r="AH204" s="32">
        <v>0</v>
      </c>
      <c r="AI204" s="32">
        <v>0</v>
      </c>
      <c r="AJ204" s="32">
        <v>0</v>
      </c>
      <c r="AK204" s="32">
        <v>0</v>
      </c>
      <c r="AL204" s="32">
        <v>3.6794930170967746</v>
      </c>
      <c r="AM204" s="32">
        <v>0</v>
      </c>
      <c r="AN204" s="32">
        <v>0</v>
      </c>
      <c r="AO204" s="32">
        <v>0</v>
      </c>
      <c r="AP204" s="32">
        <v>0</v>
      </c>
      <c r="AQ204" s="32">
        <v>0</v>
      </c>
      <c r="AR204" s="32">
        <v>8.6144599516129031E-2</v>
      </c>
      <c r="AS204" s="32">
        <v>0.24723661606451608</v>
      </c>
      <c r="AT204" s="32">
        <v>0</v>
      </c>
      <c r="AU204" s="32">
        <v>0</v>
      </c>
      <c r="AV204" s="32">
        <v>3562.9218741922023</v>
      </c>
      <c r="AW204" s="32">
        <v>175.51273104980635</v>
      </c>
      <c r="AX204" s="32">
        <v>1.6865184406129035</v>
      </c>
      <c r="AY204" s="32">
        <v>0.16556717800000001</v>
      </c>
      <c r="AZ204" s="32">
        <v>434.43149653309678</v>
      </c>
      <c r="BA204" s="32">
        <v>0</v>
      </c>
      <c r="BB204" s="32">
        <v>0</v>
      </c>
      <c r="BC204" s="32">
        <v>0</v>
      </c>
      <c r="BD204" s="32">
        <v>0</v>
      </c>
      <c r="BE204" s="32">
        <v>0</v>
      </c>
      <c r="BF204" s="32">
        <v>3133.786284152292</v>
      </c>
      <c r="BG204" s="32">
        <v>68.85881241883871</v>
      </c>
      <c r="BH204" s="32">
        <v>3.6246025805806461</v>
      </c>
      <c r="BI204" s="32">
        <v>0</v>
      </c>
      <c r="BJ204" s="32">
        <v>196.29931293061287</v>
      </c>
      <c r="BK204" s="33">
        <f t="shared" si="11"/>
        <v>8295.460695900656</v>
      </c>
    </row>
    <row r="205" spans="1:63">
      <c r="A205" s="30"/>
      <c r="B205" s="31" t="s">
        <v>210</v>
      </c>
      <c r="C205" s="32">
        <v>0</v>
      </c>
      <c r="D205" s="32">
        <v>0</v>
      </c>
      <c r="E205" s="32">
        <v>0</v>
      </c>
      <c r="F205" s="32">
        <v>0</v>
      </c>
      <c r="G205" s="32">
        <v>0</v>
      </c>
      <c r="H205" s="32">
        <v>1.5492740586451614</v>
      </c>
      <c r="I205" s="32">
        <v>6.9182854838709673E-2</v>
      </c>
      <c r="J205" s="32">
        <v>0</v>
      </c>
      <c r="K205" s="32">
        <v>0</v>
      </c>
      <c r="L205" s="32">
        <v>0.68300085822580647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1.0978890567096773</v>
      </c>
      <c r="S205" s="32">
        <v>0</v>
      </c>
      <c r="T205" s="32">
        <v>0</v>
      </c>
      <c r="U205" s="32">
        <v>0</v>
      </c>
      <c r="V205" s="32">
        <v>0.77012050683870992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4.8330224290322583E-2</v>
      </c>
      <c r="AC205" s="32">
        <v>0</v>
      </c>
      <c r="AD205" s="32">
        <v>0</v>
      </c>
      <c r="AE205" s="32">
        <v>0</v>
      </c>
      <c r="AF205" s="32">
        <v>0</v>
      </c>
      <c r="AG205" s="32">
        <v>0</v>
      </c>
      <c r="AH205" s="32">
        <v>0</v>
      </c>
      <c r="AI205" s="32">
        <v>0</v>
      </c>
      <c r="AJ205" s="32">
        <v>0</v>
      </c>
      <c r="AK205" s="32">
        <v>0</v>
      </c>
      <c r="AL205" s="32">
        <v>9.762468193548389E-3</v>
      </c>
      <c r="AM205" s="32">
        <v>0</v>
      </c>
      <c r="AN205" s="32">
        <v>0</v>
      </c>
      <c r="AO205" s="32">
        <v>0</v>
      </c>
      <c r="AP205" s="32">
        <v>0</v>
      </c>
      <c r="AQ205" s="32">
        <v>0</v>
      </c>
      <c r="AR205" s="32">
        <v>0</v>
      </c>
      <c r="AS205" s="32">
        <v>0</v>
      </c>
      <c r="AT205" s="32">
        <v>0</v>
      </c>
      <c r="AU205" s="32">
        <v>0</v>
      </c>
      <c r="AV205" s="32">
        <v>24.000912549288152</v>
      </c>
      <c r="AW205" s="32">
        <v>1.1818753666451611</v>
      </c>
      <c r="AX205" s="32">
        <v>0</v>
      </c>
      <c r="AY205" s="32">
        <v>0</v>
      </c>
      <c r="AZ205" s="32">
        <v>28.101378870096777</v>
      </c>
      <c r="BA205" s="32">
        <v>0</v>
      </c>
      <c r="BB205" s="32">
        <v>0</v>
      </c>
      <c r="BC205" s="32">
        <v>0</v>
      </c>
      <c r="BD205" s="32">
        <v>0</v>
      </c>
      <c r="BE205" s="32">
        <v>0</v>
      </c>
      <c r="BF205" s="32">
        <v>27.541848549322591</v>
      </c>
      <c r="BG205" s="32">
        <v>0.79709747374193529</v>
      </c>
      <c r="BH205" s="32">
        <v>0</v>
      </c>
      <c r="BI205" s="32">
        <v>0</v>
      </c>
      <c r="BJ205" s="32">
        <v>5.4845490798064525</v>
      </c>
      <c r="BK205" s="33">
        <f t="shared" si="11"/>
        <v>91.335221916643007</v>
      </c>
    </row>
    <row r="206" spans="1:63">
      <c r="A206" s="30"/>
      <c r="B206" s="31" t="s">
        <v>211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6.5842060922903221</v>
      </c>
      <c r="I206" s="32">
        <v>0.95319709677419351</v>
      </c>
      <c r="J206" s="32">
        <v>1.906394193548387</v>
      </c>
      <c r="K206" s="32">
        <v>0</v>
      </c>
      <c r="L206" s="32">
        <v>2.1012285372580641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3.3289074987419358</v>
      </c>
      <c r="S206" s="32">
        <v>9.531970967741934E-4</v>
      </c>
      <c r="T206" s="32">
        <v>0</v>
      </c>
      <c r="U206" s="32">
        <v>0</v>
      </c>
      <c r="V206" s="32">
        <v>0.51961899383870969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0.50792738422580641</v>
      </c>
      <c r="AC206" s="32">
        <v>2.3387427419354838E-2</v>
      </c>
      <c r="AD206" s="32">
        <v>0</v>
      </c>
      <c r="AE206" s="32">
        <v>0</v>
      </c>
      <c r="AF206" s="32">
        <v>4.6774854838709676E-2</v>
      </c>
      <c r="AG206" s="32">
        <v>0</v>
      </c>
      <c r="AH206" s="32">
        <v>0</v>
      </c>
      <c r="AI206" s="32">
        <v>0</v>
      </c>
      <c r="AJ206" s="32">
        <v>0</v>
      </c>
      <c r="AK206" s="32">
        <v>0</v>
      </c>
      <c r="AL206" s="32">
        <v>5.5308247612903226E-2</v>
      </c>
      <c r="AM206" s="32">
        <v>0</v>
      </c>
      <c r="AN206" s="32">
        <v>0</v>
      </c>
      <c r="AO206" s="32">
        <v>0</v>
      </c>
      <c r="AP206" s="32">
        <v>0</v>
      </c>
      <c r="AQ206" s="32">
        <v>0</v>
      </c>
      <c r="AR206" s="32">
        <v>0</v>
      </c>
      <c r="AS206" s="32">
        <v>0</v>
      </c>
      <c r="AT206" s="32">
        <v>0</v>
      </c>
      <c r="AU206" s="32">
        <v>0</v>
      </c>
      <c r="AV206" s="32">
        <v>133.67881878241985</v>
      </c>
      <c r="AW206" s="32">
        <v>9.2778833564838692</v>
      </c>
      <c r="AX206" s="32">
        <v>0</v>
      </c>
      <c r="AY206" s="32">
        <v>0</v>
      </c>
      <c r="AZ206" s="32">
        <v>22.24999615509677</v>
      </c>
      <c r="BA206" s="32">
        <v>0</v>
      </c>
      <c r="BB206" s="32">
        <v>0</v>
      </c>
      <c r="BC206" s="32">
        <v>0</v>
      </c>
      <c r="BD206" s="32">
        <v>0</v>
      </c>
      <c r="BE206" s="32">
        <v>0</v>
      </c>
      <c r="BF206" s="32">
        <v>118.60741486054837</v>
      </c>
      <c r="BG206" s="32">
        <v>7.5619098368387094</v>
      </c>
      <c r="BH206" s="32">
        <v>2.8064912903225805</v>
      </c>
      <c r="BI206" s="32">
        <v>0</v>
      </c>
      <c r="BJ206" s="32">
        <v>15.972332820741936</v>
      </c>
      <c r="BK206" s="33">
        <f t="shared" si="11"/>
        <v>326.18275062609723</v>
      </c>
    </row>
    <row r="207" spans="1:63">
      <c r="A207" s="30"/>
      <c r="B207" s="31" t="s">
        <v>212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6.740715030612904</v>
      </c>
      <c r="I207" s="32">
        <v>9.4922806451612912E-2</v>
      </c>
      <c r="J207" s="32">
        <v>4.7461403225806453</v>
      </c>
      <c r="K207" s="32">
        <v>0</v>
      </c>
      <c r="L207" s="32">
        <v>3.8248533763225803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3.5334412068064514</v>
      </c>
      <c r="S207" s="32">
        <v>0.23730701612903224</v>
      </c>
      <c r="T207" s="32">
        <v>0</v>
      </c>
      <c r="U207" s="32">
        <v>0</v>
      </c>
      <c r="V207" s="32">
        <v>0.44249027687096776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6.3644333612903212E-2</v>
      </c>
      <c r="AC207" s="32">
        <v>0</v>
      </c>
      <c r="AD207" s="32">
        <v>0</v>
      </c>
      <c r="AE207" s="32">
        <v>0</v>
      </c>
      <c r="AF207" s="32">
        <v>8.2633673129032248E-2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0.48673189867741923</v>
      </c>
      <c r="AM207" s="32">
        <v>0</v>
      </c>
      <c r="AN207" s="32">
        <v>0</v>
      </c>
      <c r="AO207" s="32">
        <v>0</v>
      </c>
      <c r="AP207" s="32">
        <v>0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224.734360793538</v>
      </c>
      <c r="AW207" s="32">
        <v>27.353088583709674</v>
      </c>
      <c r="AX207" s="32">
        <v>0</v>
      </c>
      <c r="AY207" s="32">
        <v>0</v>
      </c>
      <c r="AZ207" s="32">
        <v>28.482747426580641</v>
      </c>
      <c r="BA207" s="32">
        <v>0</v>
      </c>
      <c r="BB207" s="32">
        <v>0</v>
      </c>
      <c r="BC207" s="32">
        <v>0</v>
      </c>
      <c r="BD207" s="32">
        <v>0</v>
      </c>
      <c r="BE207" s="32">
        <v>0</v>
      </c>
      <c r="BF207" s="32">
        <v>256.90898292583876</v>
      </c>
      <c r="BG207" s="32">
        <v>14.169667497258065</v>
      </c>
      <c r="BH207" s="32">
        <v>1.1884941836129035</v>
      </c>
      <c r="BI207" s="32">
        <v>0</v>
      </c>
      <c r="BJ207" s="32">
        <v>19.148056250935486</v>
      </c>
      <c r="BK207" s="33">
        <f t="shared" si="11"/>
        <v>592.23827760266704</v>
      </c>
    </row>
    <row r="208" spans="1:63">
      <c r="A208" s="30"/>
      <c r="B208" s="31" t="s">
        <v>213</v>
      </c>
      <c r="C208" s="32">
        <v>0</v>
      </c>
      <c r="D208" s="32">
        <v>0</v>
      </c>
      <c r="E208" s="32">
        <v>0</v>
      </c>
      <c r="F208" s="32">
        <v>0</v>
      </c>
      <c r="G208" s="32">
        <v>0</v>
      </c>
      <c r="H208" s="32">
        <v>4.1059366164193545</v>
      </c>
      <c r="I208" s="32">
        <v>1.9724148387096774</v>
      </c>
      <c r="J208" s="32">
        <v>2.4655185483870969</v>
      </c>
      <c r="K208" s="32">
        <v>0</v>
      </c>
      <c r="L208" s="32">
        <v>0.44776559135483873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2.067683097193548</v>
      </c>
      <c r="S208" s="32">
        <v>2.0832628889032256</v>
      </c>
      <c r="T208" s="32">
        <v>0</v>
      </c>
      <c r="U208" s="32">
        <v>0</v>
      </c>
      <c r="V208" s="32">
        <v>2.0759822914193546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9.9092408677419364E-2</v>
      </c>
      <c r="AC208" s="32">
        <v>0</v>
      </c>
      <c r="AD208" s="32">
        <v>0</v>
      </c>
      <c r="AE208" s="32">
        <v>0</v>
      </c>
      <c r="AF208" s="32">
        <v>0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5.9822555258064514E-2</v>
      </c>
      <c r="AM208" s="32">
        <v>0</v>
      </c>
      <c r="AN208" s="32">
        <v>0</v>
      </c>
      <c r="AO208" s="32">
        <v>0</v>
      </c>
      <c r="AP208" s="32">
        <v>4.8823129032258064E-2</v>
      </c>
      <c r="AQ208" s="32">
        <v>0</v>
      </c>
      <c r="AR208" s="32">
        <v>0</v>
      </c>
      <c r="AS208" s="32">
        <v>0</v>
      </c>
      <c r="AT208" s="32">
        <v>0</v>
      </c>
      <c r="AU208" s="32">
        <v>0</v>
      </c>
      <c r="AV208" s="32">
        <v>111.90491775409171</v>
      </c>
      <c r="AW208" s="32">
        <v>11.144839959774192</v>
      </c>
      <c r="AX208" s="32">
        <v>0</v>
      </c>
      <c r="AY208" s="32">
        <v>0</v>
      </c>
      <c r="AZ208" s="32">
        <v>15.646456096774193</v>
      </c>
      <c r="BA208" s="32">
        <v>0</v>
      </c>
      <c r="BB208" s="32">
        <v>0</v>
      </c>
      <c r="BC208" s="32">
        <v>0</v>
      </c>
      <c r="BD208" s="32">
        <v>0</v>
      </c>
      <c r="BE208" s="32">
        <v>0</v>
      </c>
      <c r="BF208" s="32">
        <v>130.36150955732253</v>
      </c>
      <c r="BG208" s="32">
        <v>8.9584713377741938</v>
      </c>
      <c r="BH208" s="32">
        <v>0</v>
      </c>
      <c r="BI208" s="32">
        <v>0</v>
      </c>
      <c r="BJ208" s="32">
        <v>8.97132155367742</v>
      </c>
      <c r="BK208" s="33">
        <f t="shared" si="11"/>
        <v>302.4138182247691</v>
      </c>
    </row>
    <row r="209" spans="1:63">
      <c r="A209" s="30"/>
      <c r="B209" s="31" t="s">
        <v>214</v>
      </c>
      <c r="C209" s="32">
        <v>0</v>
      </c>
      <c r="D209" s="32">
        <v>0</v>
      </c>
      <c r="E209" s="32">
        <v>0</v>
      </c>
      <c r="F209" s="32">
        <v>0</v>
      </c>
      <c r="G209" s="32">
        <v>0</v>
      </c>
      <c r="H209" s="32">
        <v>25.183440339967742</v>
      </c>
      <c r="I209" s="32">
        <v>1.6519191110645162</v>
      </c>
      <c r="J209" s="32">
        <v>4.7066032258064505E-4</v>
      </c>
      <c r="K209" s="32">
        <v>0</v>
      </c>
      <c r="L209" s="32">
        <v>7.3540645130322586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8.5101023498387089</v>
      </c>
      <c r="S209" s="32">
        <v>0.59032538448387095</v>
      </c>
      <c r="T209" s="32">
        <v>0</v>
      </c>
      <c r="U209" s="32">
        <v>0</v>
      </c>
      <c r="V209" s="32">
        <v>0.53796308319354835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0.52848393164516116</v>
      </c>
      <c r="AC209" s="32">
        <v>0</v>
      </c>
      <c r="AD209" s="32">
        <v>0</v>
      </c>
      <c r="AE209" s="32">
        <v>0</v>
      </c>
      <c r="AF209" s="32">
        <v>4.9618042258064515E-2</v>
      </c>
      <c r="AG209" s="32">
        <v>0</v>
      </c>
      <c r="AH209" s="32">
        <v>0</v>
      </c>
      <c r="AI209" s="32">
        <v>0</v>
      </c>
      <c r="AJ209" s="32">
        <v>0</v>
      </c>
      <c r="AK209" s="32">
        <v>0</v>
      </c>
      <c r="AL209" s="32">
        <v>0.45046006122580629</v>
      </c>
      <c r="AM209" s="32">
        <v>0</v>
      </c>
      <c r="AN209" s="32">
        <v>0</v>
      </c>
      <c r="AO209" s="32">
        <v>0</v>
      </c>
      <c r="AP209" s="32">
        <v>0</v>
      </c>
      <c r="AQ209" s="32">
        <v>0</v>
      </c>
      <c r="AR209" s="32">
        <v>0</v>
      </c>
      <c r="AS209" s="32">
        <v>0</v>
      </c>
      <c r="AT209" s="32">
        <v>0</v>
      </c>
      <c r="AU209" s="32">
        <v>0</v>
      </c>
      <c r="AV209" s="32">
        <v>154.78676771692096</v>
      </c>
      <c r="AW209" s="32">
        <v>31.544662026999994</v>
      </c>
      <c r="AX209" s="32">
        <v>0</v>
      </c>
      <c r="AY209" s="32">
        <v>0</v>
      </c>
      <c r="AZ209" s="32">
        <v>53.633972085225793</v>
      </c>
      <c r="BA209" s="32">
        <v>0</v>
      </c>
      <c r="BB209" s="32">
        <v>0</v>
      </c>
      <c r="BC209" s="32">
        <v>0</v>
      </c>
      <c r="BD209" s="32">
        <v>0</v>
      </c>
      <c r="BE209" s="32">
        <v>0</v>
      </c>
      <c r="BF209" s="32">
        <v>110.54518309490321</v>
      </c>
      <c r="BG209" s="32">
        <v>3.0215870832580647</v>
      </c>
      <c r="BH209" s="32">
        <v>0</v>
      </c>
      <c r="BI209" s="32">
        <v>0</v>
      </c>
      <c r="BJ209" s="32">
        <v>12.977621360677421</v>
      </c>
      <c r="BK209" s="33">
        <f t="shared" si="11"/>
        <v>411.36664084501768</v>
      </c>
    </row>
    <row r="210" spans="1:63">
      <c r="A210" s="30"/>
      <c r="B210" s="31" t="s">
        <v>215</v>
      </c>
      <c r="C210" s="32">
        <v>0</v>
      </c>
      <c r="D210" s="32">
        <v>0</v>
      </c>
      <c r="E210" s="32">
        <v>0</v>
      </c>
      <c r="F210" s="32">
        <v>0</v>
      </c>
      <c r="G210" s="32">
        <v>0</v>
      </c>
      <c r="H210" s="32">
        <v>7.9058062817419348</v>
      </c>
      <c r="I210" s="32">
        <v>1.6151477481290324</v>
      </c>
      <c r="J210" s="32">
        <v>0</v>
      </c>
      <c r="K210" s="32">
        <v>0</v>
      </c>
      <c r="L210" s="32">
        <v>2.0169303293870966</v>
      </c>
      <c r="M210" s="32">
        <v>0</v>
      </c>
      <c r="N210" s="32">
        <v>0</v>
      </c>
      <c r="O210" s="32">
        <v>0</v>
      </c>
      <c r="P210" s="32">
        <v>0</v>
      </c>
      <c r="Q210" s="32">
        <v>0</v>
      </c>
      <c r="R210" s="32">
        <v>5.6447353880322577</v>
      </c>
      <c r="S210" s="32">
        <v>0.22564831880645164</v>
      </c>
      <c r="T210" s="32">
        <v>0</v>
      </c>
      <c r="U210" s="32">
        <v>0</v>
      </c>
      <c r="V210" s="32">
        <v>1.6988803629999998</v>
      </c>
      <c r="W210" s="32">
        <v>0</v>
      </c>
      <c r="X210" s="32">
        <v>0</v>
      </c>
      <c r="Y210" s="32">
        <v>0</v>
      </c>
      <c r="Z210" s="32">
        <v>0</v>
      </c>
      <c r="AA210" s="32">
        <v>0</v>
      </c>
      <c r="AB210" s="32">
        <v>17.559279371612899</v>
      </c>
      <c r="AC210" s="32">
        <v>1.1493484274838706</v>
      </c>
      <c r="AD210" s="32">
        <v>0</v>
      </c>
      <c r="AE210" s="32">
        <v>0</v>
      </c>
      <c r="AF210" s="32">
        <v>6.8221697977096767</v>
      </c>
      <c r="AG210" s="32">
        <v>0</v>
      </c>
      <c r="AH210" s="32">
        <v>0</v>
      </c>
      <c r="AI210" s="32">
        <v>0</v>
      </c>
      <c r="AJ210" s="32">
        <v>0</v>
      </c>
      <c r="AK210" s="32">
        <v>0</v>
      </c>
      <c r="AL210" s="32">
        <v>8.7691717679032273</v>
      </c>
      <c r="AM210" s="32">
        <v>0.14381482264516129</v>
      </c>
      <c r="AN210" s="32">
        <v>0</v>
      </c>
      <c r="AO210" s="32">
        <v>0</v>
      </c>
      <c r="AP210" s="32">
        <v>1.1425059451290325</v>
      </c>
      <c r="AQ210" s="32">
        <v>0</v>
      </c>
      <c r="AR210" s="32">
        <v>0</v>
      </c>
      <c r="AS210" s="32">
        <v>0</v>
      </c>
      <c r="AT210" s="32">
        <v>0</v>
      </c>
      <c r="AU210" s="32">
        <v>0</v>
      </c>
      <c r="AV210" s="32">
        <v>539.02247381498978</v>
      </c>
      <c r="AW210" s="32">
        <v>31.501390393129014</v>
      </c>
      <c r="AX210" s="32">
        <v>4.7292937040322585</v>
      </c>
      <c r="AY210" s="32">
        <v>0</v>
      </c>
      <c r="AZ210" s="32">
        <v>49.258853395645176</v>
      </c>
      <c r="BA210" s="32">
        <v>0</v>
      </c>
      <c r="BB210" s="32">
        <v>0</v>
      </c>
      <c r="BC210" s="32">
        <v>0</v>
      </c>
      <c r="BD210" s="32">
        <v>0</v>
      </c>
      <c r="BE210" s="32">
        <v>0</v>
      </c>
      <c r="BF210" s="32">
        <v>654.88624964613018</v>
      </c>
      <c r="BG210" s="32">
        <v>58.278724392838704</v>
      </c>
      <c r="BH210" s="32">
        <v>3.0383933322580645E-2</v>
      </c>
      <c r="BI210" s="32">
        <v>0</v>
      </c>
      <c r="BJ210" s="32">
        <v>31.165998685129036</v>
      </c>
      <c r="BK210" s="33">
        <f t="shared" si="11"/>
        <v>1423.5668065267973</v>
      </c>
    </row>
    <row r="211" spans="1:63">
      <c r="A211" s="30"/>
      <c r="B211" s="31" t="s">
        <v>216</v>
      </c>
      <c r="C211" s="32">
        <v>0</v>
      </c>
      <c r="D211" s="32">
        <v>0</v>
      </c>
      <c r="E211" s="32">
        <v>0</v>
      </c>
      <c r="F211" s="32">
        <v>0</v>
      </c>
      <c r="G211" s="32">
        <v>0</v>
      </c>
      <c r="H211" s="32">
        <v>1.4537738084838712</v>
      </c>
      <c r="I211" s="32">
        <v>0.71327632154838716</v>
      </c>
      <c r="J211" s="32">
        <v>0</v>
      </c>
      <c r="K211" s="32">
        <v>0</v>
      </c>
      <c r="L211" s="32">
        <v>0.49148951906451616</v>
      </c>
      <c r="M211" s="32">
        <v>0</v>
      </c>
      <c r="N211" s="32">
        <v>0</v>
      </c>
      <c r="O211" s="32">
        <v>0</v>
      </c>
      <c r="P211" s="32">
        <v>0</v>
      </c>
      <c r="Q211" s="32">
        <v>0</v>
      </c>
      <c r="R211" s="32">
        <v>0.43163202854838706</v>
      </c>
      <c r="S211" s="32">
        <v>0</v>
      </c>
      <c r="T211" s="32">
        <v>0</v>
      </c>
      <c r="U211" s="32">
        <v>0</v>
      </c>
      <c r="V211" s="32">
        <v>6.6128078258064521E-2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5.1779704224838694</v>
      </c>
      <c r="AC211" s="32">
        <v>0.35025367783870964</v>
      </c>
      <c r="AD211" s="32">
        <v>0</v>
      </c>
      <c r="AE211" s="32">
        <v>0</v>
      </c>
      <c r="AF211" s="32">
        <v>2.4117180038709676</v>
      </c>
      <c r="AG211" s="32">
        <v>0</v>
      </c>
      <c r="AH211" s="32">
        <v>0</v>
      </c>
      <c r="AI211" s="32">
        <v>0</v>
      </c>
      <c r="AJ211" s="32">
        <v>0</v>
      </c>
      <c r="AK211" s="32">
        <v>0</v>
      </c>
      <c r="AL211" s="32">
        <v>1.5372591708387098</v>
      </c>
      <c r="AM211" s="32">
        <v>3.8831004193548388E-2</v>
      </c>
      <c r="AN211" s="32">
        <v>0</v>
      </c>
      <c r="AO211" s="32">
        <v>0</v>
      </c>
      <c r="AP211" s="32">
        <v>0</v>
      </c>
      <c r="AQ211" s="32">
        <v>0</v>
      </c>
      <c r="AR211" s="32">
        <v>0</v>
      </c>
      <c r="AS211" s="32">
        <v>0</v>
      </c>
      <c r="AT211" s="32">
        <v>0</v>
      </c>
      <c r="AU211" s="32">
        <v>0</v>
      </c>
      <c r="AV211" s="32">
        <v>109.27948005758417</v>
      </c>
      <c r="AW211" s="32">
        <v>5.1769162985806458</v>
      </c>
      <c r="AX211" s="32">
        <v>0</v>
      </c>
      <c r="AY211" s="32">
        <v>0</v>
      </c>
      <c r="AZ211" s="32">
        <v>5.0828819937096759</v>
      </c>
      <c r="BA211" s="32">
        <v>0</v>
      </c>
      <c r="BB211" s="32">
        <v>0</v>
      </c>
      <c r="BC211" s="32">
        <v>0</v>
      </c>
      <c r="BD211" s="32">
        <v>0</v>
      </c>
      <c r="BE211" s="32">
        <v>0</v>
      </c>
      <c r="BF211" s="32">
        <v>145.48575105577419</v>
      </c>
      <c r="BG211" s="32">
        <v>2.0622855593548386</v>
      </c>
      <c r="BH211" s="32">
        <v>0</v>
      </c>
      <c r="BI211" s="32">
        <v>0</v>
      </c>
      <c r="BJ211" s="32">
        <v>2.5753020588064519</v>
      </c>
      <c r="BK211" s="33">
        <f t="shared" si="11"/>
        <v>282.33494905893906</v>
      </c>
    </row>
    <row r="212" spans="1:63">
      <c r="A212" s="30"/>
      <c r="B212" s="31" t="s">
        <v>217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139.82914245199999</v>
      </c>
      <c r="I212" s="32">
        <v>67.669962624129028</v>
      </c>
      <c r="J212" s="32">
        <v>0</v>
      </c>
      <c r="K212" s="32">
        <v>0</v>
      </c>
      <c r="L212" s="32">
        <v>38.111832116677412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82.494560852709682</v>
      </c>
      <c r="S212" s="32">
        <v>19.171852259612894</v>
      </c>
      <c r="T212" s="32">
        <v>0</v>
      </c>
      <c r="U212" s="32">
        <v>0</v>
      </c>
      <c r="V212" s="32">
        <v>14.069543191193549</v>
      </c>
      <c r="W212" s="32">
        <v>0</v>
      </c>
      <c r="X212" s="32">
        <v>5.973555419354841E-3</v>
      </c>
      <c r="Y212" s="32">
        <v>0</v>
      </c>
      <c r="Z212" s="32">
        <v>0</v>
      </c>
      <c r="AA212" s="32">
        <v>0</v>
      </c>
      <c r="AB212" s="32">
        <v>9.834891315451614</v>
      </c>
      <c r="AC212" s="32">
        <v>0.36575271412903232</v>
      </c>
      <c r="AD212" s="32">
        <v>0</v>
      </c>
      <c r="AE212" s="32">
        <v>0</v>
      </c>
      <c r="AF212" s="32">
        <v>1.317180040032258</v>
      </c>
      <c r="AG212" s="32">
        <v>0</v>
      </c>
      <c r="AH212" s="32">
        <v>0</v>
      </c>
      <c r="AI212" s="32">
        <v>0</v>
      </c>
      <c r="AJ212" s="32">
        <v>0</v>
      </c>
      <c r="AK212" s="32">
        <v>0</v>
      </c>
      <c r="AL212" s="32">
        <v>6.2220988286129035</v>
      </c>
      <c r="AM212" s="32">
        <v>0</v>
      </c>
      <c r="AN212" s="32">
        <v>0</v>
      </c>
      <c r="AO212" s="32">
        <v>0</v>
      </c>
      <c r="AP212" s="32">
        <v>5.8918745838709687E-2</v>
      </c>
      <c r="AQ212" s="32">
        <v>0</v>
      </c>
      <c r="AR212" s="32">
        <v>0</v>
      </c>
      <c r="AS212" s="32">
        <v>0</v>
      </c>
      <c r="AT212" s="32">
        <v>0</v>
      </c>
      <c r="AU212" s="32">
        <v>0</v>
      </c>
      <c r="AV212" s="32">
        <v>1381.131544926129</v>
      </c>
      <c r="AW212" s="32">
        <v>147.57326847854841</v>
      </c>
      <c r="AX212" s="32">
        <v>0</v>
      </c>
      <c r="AY212" s="32">
        <v>0</v>
      </c>
      <c r="AZ212" s="32">
        <v>440.36670296477411</v>
      </c>
      <c r="BA212" s="32">
        <v>0</v>
      </c>
      <c r="BB212" s="32">
        <v>0</v>
      </c>
      <c r="BC212" s="32">
        <v>0</v>
      </c>
      <c r="BD212" s="32">
        <v>0</v>
      </c>
      <c r="BE212" s="32">
        <v>0</v>
      </c>
      <c r="BF212" s="32">
        <v>1360.6098445671935</v>
      </c>
      <c r="BG212" s="32">
        <v>56.139557001903228</v>
      </c>
      <c r="BH212" s="32">
        <v>2.2884517264516129</v>
      </c>
      <c r="BI212" s="32">
        <v>0</v>
      </c>
      <c r="BJ212" s="32">
        <v>129.08660987470967</v>
      </c>
      <c r="BK212" s="33">
        <f t="shared" si="11"/>
        <v>3896.3476882355153</v>
      </c>
    </row>
    <row r="213" spans="1:63">
      <c r="A213" s="30"/>
      <c r="B213" s="31" t="s">
        <v>218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82.85730820474194</v>
      </c>
      <c r="I213" s="32">
        <v>56.120313534741939</v>
      </c>
      <c r="J213" s="32">
        <v>0</v>
      </c>
      <c r="K213" s="32">
        <v>0</v>
      </c>
      <c r="L213" s="32">
        <v>21.145844725677421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46.723218101548383</v>
      </c>
      <c r="S213" s="32">
        <v>3.0304217950000001</v>
      </c>
      <c r="T213" s="32">
        <v>0</v>
      </c>
      <c r="U213" s="32">
        <v>0</v>
      </c>
      <c r="V213" s="32">
        <v>6.4971040028064513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3.9316171455483868</v>
      </c>
      <c r="AC213" s="32">
        <v>1.0628780322580647E-3</v>
      </c>
      <c r="AD213" s="32">
        <v>0</v>
      </c>
      <c r="AE213" s="32">
        <v>0</v>
      </c>
      <c r="AF213" s="32">
        <v>0.36903639783870962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3.8345123220645165</v>
      </c>
      <c r="AM213" s="32">
        <v>0</v>
      </c>
      <c r="AN213" s="32">
        <v>0</v>
      </c>
      <c r="AO213" s="32">
        <v>0</v>
      </c>
      <c r="AP213" s="32">
        <v>0.10568771712903224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741.70324714925437</v>
      </c>
      <c r="AW213" s="32">
        <v>67.979071969741952</v>
      </c>
      <c r="AX213" s="32">
        <v>0</v>
      </c>
      <c r="AY213" s="32">
        <v>0</v>
      </c>
      <c r="AZ213" s="32">
        <v>215.99084923229026</v>
      </c>
      <c r="BA213" s="32">
        <v>0</v>
      </c>
      <c r="BB213" s="32">
        <v>0</v>
      </c>
      <c r="BC213" s="32">
        <v>0</v>
      </c>
      <c r="BD213" s="32">
        <v>0</v>
      </c>
      <c r="BE213" s="32">
        <v>0</v>
      </c>
      <c r="BF213" s="32">
        <v>707.00576259406444</v>
      </c>
      <c r="BG213" s="32">
        <v>21.750455694935482</v>
      </c>
      <c r="BH213" s="32">
        <v>3.0173268630645156</v>
      </c>
      <c r="BI213" s="32">
        <v>0</v>
      </c>
      <c r="BJ213" s="32">
        <v>75.420373319322579</v>
      </c>
      <c r="BK213" s="33">
        <f t="shared" si="11"/>
        <v>2057.4832136478021</v>
      </c>
    </row>
    <row r="214" spans="1:63">
      <c r="A214" s="30"/>
      <c r="B214" s="31" t="s">
        <v>219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13.234553231451613</v>
      </c>
      <c r="I214" s="32">
        <v>13.423874835483868</v>
      </c>
      <c r="J214" s="32">
        <v>0</v>
      </c>
      <c r="K214" s="32">
        <v>0</v>
      </c>
      <c r="L214" s="32">
        <v>2.080285881064516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8.5105246256774194</v>
      </c>
      <c r="S214" s="32">
        <v>0.76011334838709688</v>
      </c>
      <c r="T214" s="32">
        <v>0</v>
      </c>
      <c r="U214" s="32">
        <v>0</v>
      </c>
      <c r="V214" s="32">
        <v>3.1159140866774191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1.5907228529032253</v>
      </c>
      <c r="AC214" s="32">
        <v>9.624795806451611E-4</v>
      </c>
      <c r="AD214" s="32">
        <v>0</v>
      </c>
      <c r="AE214" s="32">
        <v>0</v>
      </c>
      <c r="AF214" s="32">
        <v>0.87155689329032271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0.59344819135483873</v>
      </c>
      <c r="AM214" s="32">
        <v>0</v>
      </c>
      <c r="AN214" s="32">
        <v>0</v>
      </c>
      <c r="AO214" s="32">
        <v>0</v>
      </c>
      <c r="AP214" s="32">
        <v>9.710623151612903E-2</v>
      </c>
      <c r="AQ214" s="32">
        <v>0</v>
      </c>
      <c r="AR214" s="32">
        <v>0</v>
      </c>
      <c r="AS214" s="32">
        <v>1.3023667096774194E-3</v>
      </c>
      <c r="AT214" s="32">
        <v>0</v>
      </c>
      <c r="AU214" s="32">
        <v>0</v>
      </c>
      <c r="AV214" s="32">
        <v>351.47366785757362</v>
      </c>
      <c r="AW214" s="32">
        <v>28.883906433290324</v>
      </c>
      <c r="AX214" s="32">
        <v>3.7768634580645159E-2</v>
      </c>
      <c r="AY214" s="32">
        <v>0</v>
      </c>
      <c r="AZ214" s="32">
        <v>48.496360706000004</v>
      </c>
      <c r="BA214" s="32">
        <v>0</v>
      </c>
      <c r="BB214" s="32">
        <v>0</v>
      </c>
      <c r="BC214" s="32">
        <v>0</v>
      </c>
      <c r="BD214" s="32">
        <v>0</v>
      </c>
      <c r="BE214" s="32">
        <v>0</v>
      </c>
      <c r="BF214" s="32">
        <v>395.73626673964532</v>
      </c>
      <c r="BG214" s="32">
        <v>12.118543699612905</v>
      </c>
      <c r="BH214" s="32">
        <v>4.5121057846129036</v>
      </c>
      <c r="BI214" s="32">
        <v>0</v>
      </c>
      <c r="BJ214" s="32">
        <v>35.347513993322586</v>
      </c>
      <c r="BK214" s="33">
        <f t="shared" si="11"/>
        <v>920.88649887273505</v>
      </c>
    </row>
    <row r="215" spans="1:63">
      <c r="A215" s="30"/>
      <c r="B215" s="31" t="s">
        <v>220</v>
      </c>
      <c r="C215" s="32">
        <v>0</v>
      </c>
      <c r="D215" s="32">
        <v>0</v>
      </c>
      <c r="E215" s="32">
        <v>0</v>
      </c>
      <c r="F215" s="32">
        <v>0</v>
      </c>
      <c r="G215" s="32">
        <v>0</v>
      </c>
      <c r="H215" s="32">
        <v>110.9840146256774</v>
      </c>
      <c r="I215" s="32">
        <v>10.642405383935486</v>
      </c>
      <c r="J215" s="32">
        <v>14.837429297129034</v>
      </c>
      <c r="K215" s="32">
        <v>0</v>
      </c>
      <c r="L215" s="32">
        <v>30.426521190709678</v>
      </c>
      <c r="M215" s="32">
        <v>0</v>
      </c>
      <c r="N215" s="32">
        <v>0</v>
      </c>
      <c r="O215" s="32">
        <v>0</v>
      </c>
      <c r="P215" s="32">
        <v>0</v>
      </c>
      <c r="Q215" s="32">
        <v>0</v>
      </c>
      <c r="R215" s="32">
        <v>44.824566265419357</v>
      </c>
      <c r="S215" s="32">
        <v>46.181261614903221</v>
      </c>
      <c r="T215" s="32">
        <v>0</v>
      </c>
      <c r="U215" s="32">
        <v>0</v>
      </c>
      <c r="V215" s="32">
        <v>12.15387764083871</v>
      </c>
      <c r="W215" s="32">
        <v>0</v>
      </c>
      <c r="X215" s="32">
        <v>0</v>
      </c>
      <c r="Y215" s="32">
        <v>0</v>
      </c>
      <c r="Z215" s="32">
        <v>0</v>
      </c>
      <c r="AA215" s="32">
        <v>0</v>
      </c>
      <c r="AB215" s="32">
        <v>3.3727310097741938</v>
      </c>
      <c r="AC215" s="32">
        <v>0.14745882783870967</v>
      </c>
      <c r="AD215" s="32">
        <v>0</v>
      </c>
      <c r="AE215" s="32">
        <v>0</v>
      </c>
      <c r="AF215" s="32">
        <v>0.73330574403225812</v>
      </c>
      <c r="AG215" s="32">
        <v>0</v>
      </c>
      <c r="AH215" s="32">
        <v>0</v>
      </c>
      <c r="AI215" s="32">
        <v>0</v>
      </c>
      <c r="AJ215" s="32">
        <v>0</v>
      </c>
      <c r="AK215" s="32">
        <v>0</v>
      </c>
      <c r="AL215" s="32">
        <v>1.6782898756774198</v>
      </c>
      <c r="AM215" s="32">
        <v>0</v>
      </c>
      <c r="AN215" s="32">
        <v>0</v>
      </c>
      <c r="AO215" s="32">
        <v>0</v>
      </c>
      <c r="AP215" s="32">
        <v>0.53376271906451611</v>
      </c>
      <c r="AQ215" s="32">
        <v>0</v>
      </c>
      <c r="AR215" s="32">
        <v>1.0004625806451613E-2</v>
      </c>
      <c r="AS215" s="32">
        <v>5.9413986451612904E-3</v>
      </c>
      <c r="AT215" s="32">
        <v>0</v>
      </c>
      <c r="AU215" s="32">
        <v>0</v>
      </c>
      <c r="AV215" s="32">
        <v>2349.0701692134967</v>
      </c>
      <c r="AW215" s="32">
        <v>216.64206055409673</v>
      </c>
      <c r="AX215" s="32">
        <v>0.20968739296774194</v>
      </c>
      <c r="AY215" s="32">
        <v>0</v>
      </c>
      <c r="AZ215" s="32">
        <v>498.9994250834838</v>
      </c>
      <c r="BA215" s="32">
        <v>0</v>
      </c>
      <c r="BB215" s="32">
        <v>0</v>
      </c>
      <c r="BC215" s="32">
        <v>0</v>
      </c>
      <c r="BD215" s="32">
        <v>0</v>
      </c>
      <c r="BE215" s="32">
        <v>0</v>
      </c>
      <c r="BF215" s="32">
        <v>1610.5442586660647</v>
      </c>
      <c r="BG215" s="32">
        <v>75.510739202774189</v>
      </c>
      <c r="BH215" s="32">
        <v>12.879571950870966</v>
      </c>
      <c r="BI215" s="32">
        <v>0</v>
      </c>
      <c r="BJ215" s="32">
        <v>301.98097596774187</v>
      </c>
      <c r="BK215" s="33">
        <f t="shared" si="11"/>
        <v>5342.3684582509477</v>
      </c>
    </row>
    <row r="216" spans="1:63">
      <c r="A216" s="30"/>
      <c r="B216" s="31" t="s">
        <v>221</v>
      </c>
      <c r="C216" s="32">
        <v>0</v>
      </c>
      <c r="D216" s="32">
        <v>0</v>
      </c>
      <c r="E216" s="32">
        <v>0</v>
      </c>
      <c r="F216" s="32">
        <v>0</v>
      </c>
      <c r="G216" s="32">
        <v>0</v>
      </c>
      <c r="H216" s="32">
        <v>92.160741596290336</v>
      </c>
      <c r="I216" s="32">
        <v>539.82302976967742</v>
      </c>
      <c r="J216" s="32">
        <v>0.63056037035483858</v>
      </c>
      <c r="K216" s="32">
        <v>0</v>
      </c>
      <c r="L216" s="32">
        <v>9.593434211322581</v>
      </c>
      <c r="M216" s="32">
        <v>0</v>
      </c>
      <c r="N216" s="32">
        <v>0</v>
      </c>
      <c r="O216" s="32">
        <v>0</v>
      </c>
      <c r="P216" s="32">
        <v>0</v>
      </c>
      <c r="Q216" s="32">
        <v>0</v>
      </c>
      <c r="R216" s="32">
        <v>16.640770021483871</v>
      </c>
      <c r="S216" s="32">
        <v>19.311253879645161</v>
      </c>
      <c r="T216" s="32">
        <v>0</v>
      </c>
      <c r="U216" s="32">
        <v>0</v>
      </c>
      <c r="V216" s="32">
        <v>1.2778158677096776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1.2012189461290326</v>
      </c>
      <c r="AC216" s="32">
        <v>2.1764725161290315E-3</v>
      </c>
      <c r="AD216" s="32">
        <v>0</v>
      </c>
      <c r="AE216" s="32">
        <v>0</v>
      </c>
      <c r="AF216" s="32">
        <v>5.6498002580645169E-2</v>
      </c>
      <c r="AG216" s="32">
        <v>0</v>
      </c>
      <c r="AH216" s="32">
        <v>0</v>
      </c>
      <c r="AI216" s="32">
        <v>0</v>
      </c>
      <c r="AJ216" s="32">
        <v>0</v>
      </c>
      <c r="AK216" s="32">
        <v>0</v>
      </c>
      <c r="AL216" s="32">
        <v>8.0671117741935486E-2</v>
      </c>
      <c r="AM216" s="32">
        <v>0</v>
      </c>
      <c r="AN216" s="32">
        <v>0</v>
      </c>
      <c r="AO216" s="32">
        <v>0</v>
      </c>
      <c r="AP216" s="32">
        <v>0</v>
      </c>
      <c r="AQ216" s="32">
        <v>0</v>
      </c>
      <c r="AR216" s="32">
        <v>0</v>
      </c>
      <c r="AS216" s="32">
        <v>0</v>
      </c>
      <c r="AT216" s="32">
        <v>0</v>
      </c>
      <c r="AU216" s="32">
        <v>0</v>
      </c>
      <c r="AV216" s="32">
        <v>109.45864779970236</v>
      </c>
      <c r="AW216" s="32">
        <v>64.92733829009677</v>
      </c>
      <c r="AX216" s="32">
        <v>0</v>
      </c>
      <c r="AY216" s="32">
        <v>0</v>
      </c>
      <c r="AZ216" s="32">
        <v>17.599869811709677</v>
      </c>
      <c r="BA216" s="32">
        <v>0</v>
      </c>
      <c r="BB216" s="32">
        <v>0</v>
      </c>
      <c r="BC216" s="32">
        <v>0</v>
      </c>
      <c r="BD216" s="32">
        <v>0</v>
      </c>
      <c r="BE216" s="32">
        <v>0</v>
      </c>
      <c r="BF216" s="32">
        <v>45.430510980967753</v>
      </c>
      <c r="BG216" s="32">
        <v>0.92723304145161289</v>
      </c>
      <c r="BH216" s="32">
        <v>0</v>
      </c>
      <c r="BI216" s="32">
        <v>0</v>
      </c>
      <c r="BJ216" s="32">
        <v>2.2859308816129027</v>
      </c>
      <c r="BK216" s="33">
        <f t="shared" si="11"/>
        <v>921.40770106099274</v>
      </c>
    </row>
    <row r="217" spans="1:63">
      <c r="A217" s="30"/>
      <c r="B217" s="31" t="s">
        <v>222</v>
      </c>
      <c r="C217" s="32">
        <v>0</v>
      </c>
      <c r="D217" s="32">
        <v>0</v>
      </c>
      <c r="E217" s="32">
        <v>0</v>
      </c>
      <c r="F217" s="32">
        <v>0</v>
      </c>
      <c r="G217" s="32">
        <v>0</v>
      </c>
      <c r="H217" s="32">
        <v>7.6753276341290331</v>
      </c>
      <c r="I217" s="32">
        <v>20.461323468774193</v>
      </c>
      <c r="J217" s="32">
        <v>0</v>
      </c>
      <c r="K217" s="32">
        <v>0</v>
      </c>
      <c r="L217" s="32">
        <v>3.4053829833870952</v>
      </c>
      <c r="M217" s="32">
        <v>0</v>
      </c>
      <c r="N217" s="32">
        <v>0</v>
      </c>
      <c r="O217" s="32">
        <v>0</v>
      </c>
      <c r="P217" s="32">
        <v>0</v>
      </c>
      <c r="Q217" s="32">
        <v>0</v>
      </c>
      <c r="R217" s="32">
        <v>7.8402426588387106</v>
      </c>
      <c r="S217" s="32">
        <v>5.085415790322581</v>
      </c>
      <c r="T217" s="32">
        <v>2.0136812903225807</v>
      </c>
      <c r="U217" s="32">
        <v>0</v>
      </c>
      <c r="V217" s="32">
        <v>0.67243850345161271</v>
      </c>
      <c r="W217" s="32">
        <v>0</v>
      </c>
      <c r="X217" s="32">
        <v>0</v>
      </c>
      <c r="Y217" s="32">
        <v>0</v>
      </c>
      <c r="Z217" s="32">
        <v>0</v>
      </c>
      <c r="AA217" s="32">
        <v>0</v>
      </c>
      <c r="AB217" s="32">
        <v>4.7806497580645174E-2</v>
      </c>
      <c r="AC217" s="32">
        <v>0</v>
      </c>
      <c r="AD217" s="32">
        <v>0</v>
      </c>
      <c r="AE217" s="32">
        <v>0</v>
      </c>
      <c r="AF217" s="32">
        <v>0</v>
      </c>
      <c r="AG217" s="32">
        <v>0</v>
      </c>
      <c r="AH217" s="32">
        <v>0</v>
      </c>
      <c r="AI217" s="32">
        <v>0</v>
      </c>
      <c r="AJ217" s="32">
        <v>0</v>
      </c>
      <c r="AK217" s="32">
        <v>0</v>
      </c>
      <c r="AL217" s="32">
        <v>1.1625496645161291E-2</v>
      </c>
      <c r="AM217" s="32">
        <v>0</v>
      </c>
      <c r="AN217" s="32">
        <v>0</v>
      </c>
      <c r="AO217" s="32">
        <v>0</v>
      </c>
      <c r="AP217" s="32">
        <v>0</v>
      </c>
      <c r="AQ217" s="32">
        <v>0</v>
      </c>
      <c r="AR217" s="32">
        <v>0</v>
      </c>
      <c r="AS217" s="32">
        <v>0</v>
      </c>
      <c r="AT217" s="32">
        <v>0</v>
      </c>
      <c r="AU217" s="32">
        <v>0</v>
      </c>
      <c r="AV217" s="32">
        <v>55.252457841406127</v>
      </c>
      <c r="AW217" s="32">
        <v>6.9773258950322576</v>
      </c>
      <c r="AX217" s="32">
        <v>0</v>
      </c>
      <c r="AY217" s="32">
        <v>0</v>
      </c>
      <c r="AZ217" s="32">
        <v>12.406657107548387</v>
      </c>
      <c r="BA217" s="32">
        <v>0</v>
      </c>
      <c r="BB217" s="32">
        <v>0</v>
      </c>
      <c r="BC217" s="32">
        <v>0</v>
      </c>
      <c r="BD217" s="32">
        <v>0</v>
      </c>
      <c r="BE217" s="32">
        <v>0</v>
      </c>
      <c r="BF217" s="32">
        <v>85.284421368322626</v>
      </c>
      <c r="BG217" s="32">
        <v>4.098291848967742</v>
      </c>
      <c r="BH217" s="32">
        <v>0</v>
      </c>
      <c r="BI217" s="32">
        <v>0</v>
      </c>
      <c r="BJ217" s="32">
        <v>5.1511117507741933</v>
      </c>
      <c r="BK217" s="33">
        <f t="shared" si="11"/>
        <v>216.38351013550292</v>
      </c>
    </row>
    <row r="218" spans="1:63">
      <c r="A218" s="30"/>
      <c r="B218" s="31" t="s">
        <v>223</v>
      </c>
      <c r="C218" s="32">
        <v>0</v>
      </c>
      <c r="D218" s="32">
        <v>0</v>
      </c>
      <c r="E218" s="32">
        <v>0</v>
      </c>
      <c r="F218" s="32">
        <v>0</v>
      </c>
      <c r="G218" s="32">
        <v>0</v>
      </c>
      <c r="H218" s="32">
        <v>101.97589889458064</v>
      </c>
      <c r="I218" s="32">
        <v>152.79435682832261</v>
      </c>
      <c r="J218" s="32">
        <v>0</v>
      </c>
      <c r="K218" s="32">
        <v>0</v>
      </c>
      <c r="L218" s="32">
        <v>20.463141929419354</v>
      </c>
      <c r="M218" s="32">
        <v>0</v>
      </c>
      <c r="N218" s="32">
        <v>0</v>
      </c>
      <c r="O218" s="32">
        <v>0</v>
      </c>
      <c r="P218" s="32">
        <v>0</v>
      </c>
      <c r="Q218" s="32">
        <v>0</v>
      </c>
      <c r="R218" s="32">
        <v>48.211135629870981</v>
      </c>
      <c r="S218" s="32">
        <v>46.852219732612895</v>
      </c>
      <c r="T218" s="32">
        <v>0</v>
      </c>
      <c r="U218" s="32">
        <v>0</v>
      </c>
      <c r="V218" s="32">
        <v>7.3635301954838699</v>
      </c>
      <c r="W218" s="32">
        <v>0</v>
      </c>
      <c r="X218" s="32">
        <v>0</v>
      </c>
      <c r="Y218" s="32">
        <v>0</v>
      </c>
      <c r="Z218" s="32">
        <v>0</v>
      </c>
      <c r="AA218" s="32">
        <v>0</v>
      </c>
      <c r="AB218" s="32">
        <v>23.92367099219355</v>
      </c>
      <c r="AC218" s="32">
        <v>0.23400161287096771</v>
      </c>
      <c r="AD218" s="32">
        <v>0</v>
      </c>
      <c r="AE218" s="32">
        <v>0</v>
      </c>
      <c r="AF218" s="32">
        <v>4.4482981072258063</v>
      </c>
      <c r="AG218" s="32">
        <v>0</v>
      </c>
      <c r="AH218" s="32">
        <v>0</v>
      </c>
      <c r="AI218" s="32">
        <v>0</v>
      </c>
      <c r="AJ218" s="32">
        <v>0</v>
      </c>
      <c r="AK218" s="32">
        <v>0</v>
      </c>
      <c r="AL218" s="32">
        <v>10.478523470903228</v>
      </c>
      <c r="AM218" s="32">
        <v>1.2650360322580644E-2</v>
      </c>
      <c r="AN218" s="32">
        <v>0</v>
      </c>
      <c r="AO218" s="32">
        <v>0</v>
      </c>
      <c r="AP218" s="32">
        <v>5.7412194161290307E-2</v>
      </c>
      <c r="AQ218" s="32">
        <v>0</v>
      </c>
      <c r="AR218" s="32">
        <v>0</v>
      </c>
      <c r="AS218" s="32">
        <v>5.3630970645161284E-3</v>
      </c>
      <c r="AT218" s="32">
        <v>0</v>
      </c>
      <c r="AU218" s="32">
        <v>0</v>
      </c>
      <c r="AV218" s="32">
        <v>1741.2194176564619</v>
      </c>
      <c r="AW218" s="32">
        <v>172.4645625936775</v>
      </c>
      <c r="AX218" s="32">
        <v>2.5153332935483871E-2</v>
      </c>
      <c r="AY218" s="32">
        <v>0</v>
      </c>
      <c r="AZ218" s="32">
        <v>345.50964977561296</v>
      </c>
      <c r="BA218" s="32">
        <v>0</v>
      </c>
      <c r="BB218" s="32">
        <v>0</v>
      </c>
      <c r="BC218" s="32">
        <v>0</v>
      </c>
      <c r="BD218" s="32">
        <v>0</v>
      </c>
      <c r="BE218" s="32">
        <v>0</v>
      </c>
      <c r="BF218" s="32">
        <v>1791.524582769742</v>
      </c>
      <c r="BG218" s="32">
        <v>35.216388923516121</v>
      </c>
      <c r="BH218" s="32">
        <v>5.8219001420645169</v>
      </c>
      <c r="BI218" s="32">
        <v>0</v>
      </c>
      <c r="BJ218" s="32">
        <v>106.21624053938709</v>
      </c>
      <c r="BK218" s="33">
        <f t="shared" si="11"/>
        <v>4614.8180987784308</v>
      </c>
    </row>
    <row r="219" spans="1:63">
      <c r="A219" s="30"/>
      <c r="B219" s="31" t="s">
        <v>224</v>
      </c>
      <c r="C219" s="32">
        <v>0</v>
      </c>
      <c r="D219" s="32">
        <v>0</v>
      </c>
      <c r="E219" s="32">
        <v>0</v>
      </c>
      <c r="F219" s="32">
        <v>0</v>
      </c>
      <c r="G219" s="32">
        <v>0</v>
      </c>
      <c r="H219" s="32">
        <v>81.924497849225801</v>
      </c>
      <c r="I219" s="32">
        <v>530.79005123916113</v>
      </c>
      <c r="J219" s="32">
        <v>0</v>
      </c>
      <c r="K219" s="32">
        <v>0</v>
      </c>
      <c r="L219" s="32">
        <v>213.41058657558065</v>
      </c>
      <c r="M219" s="32">
        <v>0</v>
      </c>
      <c r="N219" s="32">
        <v>0</v>
      </c>
      <c r="O219" s="32">
        <v>0</v>
      </c>
      <c r="P219" s="32">
        <v>0</v>
      </c>
      <c r="Q219" s="32">
        <v>0</v>
      </c>
      <c r="R219" s="32">
        <v>11.421707253612903</v>
      </c>
      <c r="S219" s="32">
        <v>29.044019097161289</v>
      </c>
      <c r="T219" s="32">
        <v>0</v>
      </c>
      <c r="U219" s="32">
        <v>0</v>
      </c>
      <c r="V219" s="32">
        <v>5.4398869381290327</v>
      </c>
      <c r="W219" s="32">
        <v>0</v>
      </c>
      <c r="X219" s="32">
        <v>0</v>
      </c>
      <c r="Y219" s="32">
        <v>0</v>
      </c>
      <c r="Z219" s="32">
        <v>0</v>
      </c>
      <c r="AA219" s="32">
        <v>0</v>
      </c>
      <c r="AB219" s="32">
        <v>7.7804828086451625</v>
      </c>
      <c r="AC219" s="32">
        <v>0</v>
      </c>
      <c r="AD219" s="32">
        <v>0</v>
      </c>
      <c r="AE219" s="32">
        <v>0</v>
      </c>
      <c r="AF219" s="32">
        <v>0</v>
      </c>
      <c r="AG219" s="32">
        <v>0</v>
      </c>
      <c r="AH219" s="32">
        <v>0</v>
      </c>
      <c r="AI219" s="32">
        <v>0</v>
      </c>
      <c r="AJ219" s="32">
        <v>0</v>
      </c>
      <c r="AK219" s="32">
        <v>0</v>
      </c>
      <c r="AL219" s="32">
        <v>0.20995824825806453</v>
      </c>
      <c r="AM219" s="32">
        <v>0</v>
      </c>
      <c r="AN219" s="32">
        <v>0</v>
      </c>
      <c r="AO219" s="32">
        <v>0</v>
      </c>
      <c r="AP219" s="32">
        <v>0</v>
      </c>
      <c r="AQ219" s="32">
        <v>0</v>
      </c>
      <c r="AR219" s="32">
        <v>0</v>
      </c>
      <c r="AS219" s="32">
        <v>0</v>
      </c>
      <c r="AT219" s="32">
        <v>0</v>
      </c>
      <c r="AU219" s="32">
        <v>0</v>
      </c>
      <c r="AV219" s="32">
        <v>126.47650441659007</v>
      </c>
      <c r="AW219" s="32">
        <v>197.95767455309678</v>
      </c>
      <c r="AX219" s="32">
        <v>0</v>
      </c>
      <c r="AY219" s="32">
        <v>0</v>
      </c>
      <c r="AZ219" s="32">
        <v>120.49135530206456</v>
      </c>
      <c r="BA219" s="32">
        <v>0</v>
      </c>
      <c r="BB219" s="32">
        <v>0</v>
      </c>
      <c r="BC219" s="32">
        <v>0</v>
      </c>
      <c r="BD219" s="32">
        <v>0</v>
      </c>
      <c r="BE219" s="32">
        <v>0</v>
      </c>
      <c r="BF219" s="32">
        <v>37.984029444677432</v>
      </c>
      <c r="BG219" s="32">
        <v>66.424842871612924</v>
      </c>
      <c r="BH219" s="32">
        <v>0.26604746574193544</v>
      </c>
      <c r="BI219" s="32">
        <v>0</v>
      </c>
      <c r="BJ219" s="32">
        <v>35.991692270225805</v>
      </c>
      <c r="BK219" s="33">
        <f t="shared" si="11"/>
        <v>1465.6133363337833</v>
      </c>
    </row>
    <row r="220" spans="1:63" ht="13.5" thickBot="1">
      <c r="A220" s="30"/>
      <c r="B220" s="31" t="s">
        <v>225</v>
      </c>
      <c r="C220" s="32">
        <v>0</v>
      </c>
      <c r="D220" s="32">
        <v>0</v>
      </c>
      <c r="E220" s="32">
        <v>0</v>
      </c>
      <c r="F220" s="32">
        <v>0</v>
      </c>
      <c r="G220" s="32">
        <v>0</v>
      </c>
      <c r="H220" s="32">
        <v>11.862193460129033</v>
      </c>
      <c r="I220" s="32">
        <v>1.9891749825483873</v>
      </c>
      <c r="J220" s="32">
        <v>0</v>
      </c>
      <c r="K220" s="32">
        <v>0</v>
      </c>
      <c r="L220" s="32">
        <v>4.5360104185806449</v>
      </c>
      <c r="M220" s="32">
        <v>0</v>
      </c>
      <c r="N220" s="32">
        <v>0</v>
      </c>
      <c r="O220" s="32">
        <v>0</v>
      </c>
      <c r="P220" s="32">
        <v>0</v>
      </c>
      <c r="Q220" s="32">
        <v>0</v>
      </c>
      <c r="R220" s="32">
        <v>4.440144138322581</v>
      </c>
      <c r="S220" s="32">
        <v>22.751419686064509</v>
      </c>
      <c r="T220" s="32">
        <v>0</v>
      </c>
      <c r="U220" s="32">
        <v>0</v>
      </c>
      <c r="V220" s="32">
        <v>1.6552059910645163</v>
      </c>
      <c r="W220" s="32">
        <v>0</v>
      </c>
      <c r="X220" s="32">
        <v>0</v>
      </c>
      <c r="Y220" s="32">
        <v>0</v>
      </c>
      <c r="Z220" s="32">
        <v>0</v>
      </c>
      <c r="AA220" s="32">
        <v>0</v>
      </c>
      <c r="AB220" s="32">
        <v>4.9862212471935496</v>
      </c>
      <c r="AC220" s="32">
        <v>7.7363409548387108E-2</v>
      </c>
      <c r="AD220" s="32">
        <v>0</v>
      </c>
      <c r="AE220" s="32">
        <v>0</v>
      </c>
      <c r="AF220" s="32">
        <v>1.8812363780000001</v>
      </c>
      <c r="AG220" s="32">
        <v>0</v>
      </c>
      <c r="AH220" s="32">
        <v>0</v>
      </c>
      <c r="AI220" s="32">
        <v>0</v>
      </c>
      <c r="AJ220" s="32">
        <v>0</v>
      </c>
      <c r="AK220" s="32">
        <v>0</v>
      </c>
      <c r="AL220" s="32">
        <v>1.4629955485806452</v>
      </c>
      <c r="AM220" s="32">
        <v>0</v>
      </c>
      <c r="AN220" s="32">
        <v>0</v>
      </c>
      <c r="AO220" s="32">
        <v>0</v>
      </c>
      <c r="AP220" s="32">
        <v>0.20293193858064518</v>
      </c>
      <c r="AQ220" s="32">
        <v>0</v>
      </c>
      <c r="AR220" s="32">
        <v>0</v>
      </c>
      <c r="AS220" s="32">
        <v>0</v>
      </c>
      <c r="AT220" s="32">
        <v>0</v>
      </c>
      <c r="AU220" s="32">
        <v>0</v>
      </c>
      <c r="AV220" s="32">
        <v>310.0481236554163</v>
      </c>
      <c r="AW220" s="32">
        <v>73.482728505032242</v>
      </c>
      <c r="AX220" s="32">
        <v>0</v>
      </c>
      <c r="AY220" s="32">
        <v>0</v>
      </c>
      <c r="AZ220" s="32">
        <v>107.1345104021613</v>
      </c>
      <c r="BA220" s="32">
        <v>0</v>
      </c>
      <c r="BB220" s="32">
        <v>0</v>
      </c>
      <c r="BC220" s="32">
        <v>0</v>
      </c>
      <c r="BD220" s="32">
        <v>0</v>
      </c>
      <c r="BE220" s="32">
        <v>0</v>
      </c>
      <c r="BF220" s="32">
        <v>323.27379068177413</v>
      </c>
      <c r="BG220" s="32">
        <v>27.731924353870962</v>
      </c>
      <c r="BH220" s="32">
        <v>0</v>
      </c>
      <c r="BI220" s="32">
        <v>0</v>
      </c>
      <c r="BJ220" s="32">
        <v>47.866620194096768</v>
      </c>
      <c r="BK220" s="33">
        <f t="shared" si="11"/>
        <v>945.38259499096455</v>
      </c>
    </row>
    <row r="221" spans="1:63" ht="13.5" thickBot="1">
      <c r="A221" s="37"/>
      <c r="B221" s="38" t="s">
        <v>22</v>
      </c>
      <c r="C221" s="39">
        <f t="shared" ref="C221:BK221" si="12">SUM(C200:C220)</f>
        <v>0</v>
      </c>
      <c r="D221" s="39">
        <f t="shared" si="12"/>
        <v>0</v>
      </c>
      <c r="E221" s="39">
        <f t="shared" si="12"/>
        <v>0</v>
      </c>
      <c r="F221" s="39">
        <f t="shared" si="12"/>
        <v>0</v>
      </c>
      <c r="G221" s="39">
        <f t="shared" si="12"/>
        <v>0</v>
      </c>
      <c r="H221" s="39">
        <f t="shared" si="12"/>
        <v>1034.797076107129</v>
      </c>
      <c r="I221" s="39">
        <f t="shared" si="12"/>
        <v>1650.6883297685804</v>
      </c>
      <c r="J221" s="39">
        <f t="shared" si="12"/>
        <v>24.586513392322583</v>
      </c>
      <c r="K221" s="39">
        <f t="shared" si="12"/>
        <v>0</v>
      </c>
      <c r="L221" s="39">
        <f t="shared" si="12"/>
        <v>584.79795333096774</v>
      </c>
      <c r="M221" s="39">
        <f t="shared" si="12"/>
        <v>0</v>
      </c>
      <c r="N221" s="39">
        <f t="shared" si="12"/>
        <v>0</v>
      </c>
      <c r="O221" s="39">
        <f t="shared" si="12"/>
        <v>0</v>
      </c>
      <c r="P221" s="39">
        <f t="shared" si="12"/>
        <v>0</v>
      </c>
      <c r="Q221" s="39">
        <f t="shared" si="12"/>
        <v>0</v>
      </c>
      <c r="R221" s="39">
        <f t="shared" si="12"/>
        <v>438.39932192348391</v>
      </c>
      <c r="S221" s="39">
        <f t="shared" si="12"/>
        <v>243.74026491354832</v>
      </c>
      <c r="T221" s="39">
        <f t="shared" si="12"/>
        <v>2.0136812903225807</v>
      </c>
      <c r="U221" s="39">
        <f t="shared" si="12"/>
        <v>0</v>
      </c>
      <c r="V221" s="39">
        <f t="shared" si="12"/>
        <v>82.02830713074195</v>
      </c>
      <c r="W221" s="39">
        <f t="shared" si="12"/>
        <v>0</v>
      </c>
      <c r="X221" s="39">
        <f t="shared" si="12"/>
        <v>5.973555419354841E-3</v>
      </c>
      <c r="Y221" s="39">
        <f t="shared" si="12"/>
        <v>0</v>
      </c>
      <c r="Z221" s="39">
        <f t="shared" si="12"/>
        <v>0</v>
      </c>
      <c r="AA221" s="39">
        <f t="shared" si="12"/>
        <v>0</v>
      </c>
      <c r="AB221" s="39">
        <f t="shared" si="12"/>
        <v>112.85898073638712</v>
      </c>
      <c r="AC221" s="39">
        <f t="shared" si="12"/>
        <v>3.2203596249677422</v>
      </c>
      <c r="AD221" s="39">
        <f t="shared" si="12"/>
        <v>0</v>
      </c>
      <c r="AE221" s="39">
        <f t="shared" si="12"/>
        <v>0</v>
      </c>
      <c r="AF221" s="39">
        <f t="shared" si="12"/>
        <v>26.606964315580644</v>
      </c>
      <c r="AG221" s="39">
        <f t="shared" si="12"/>
        <v>0</v>
      </c>
      <c r="AH221" s="39">
        <f t="shared" si="12"/>
        <v>0</v>
      </c>
      <c r="AI221" s="39">
        <f t="shared" si="12"/>
        <v>0</v>
      </c>
      <c r="AJ221" s="39">
        <f t="shared" si="12"/>
        <v>0</v>
      </c>
      <c r="AK221" s="39">
        <f t="shared" si="12"/>
        <v>0</v>
      </c>
      <c r="AL221" s="39">
        <f t="shared" si="12"/>
        <v>53.157447576483875</v>
      </c>
      <c r="AM221" s="39">
        <f t="shared" si="12"/>
        <v>0.26286836912903228</v>
      </c>
      <c r="AN221" s="39">
        <f t="shared" si="12"/>
        <v>0</v>
      </c>
      <c r="AO221" s="39">
        <f t="shared" si="12"/>
        <v>0</v>
      </c>
      <c r="AP221" s="39">
        <f t="shared" si="12"/>
        <v>2.3225592689354841</v>
      </c>
      <c r="AQ221" s="39">
        <f t="shared" si="12"/>
        <v>0</v>
      </c>
      <c r="AR221" s="39">
        <f t="shared" si="12"/>
        <v>9.6149225322580648E-2</v>
      </c>
      <c r="AS221" s="39">
        <f t="shared" si="12"/>
        <v>0.25984347848387096</v>
      </c>
      <c r="AT221" s="39">
        <f t="shared" si="12"/>
        <v>0</v>
      </c>
      <c r="AU221" s="39">
        <f t="shared" si="12"/>
        <v>0</v>
      </c>
      <c r="AV221" s="39">
        <f t="shared" si="12"/>
        <v>13802.890659930163</v>
      </c>
      <c r="AW221" s="39">
        <f t="shared" si="12"/>
        <v>1488.9969581683549</v>
      </c>
      <c r="AX221" s="39">
        <f t="shared" si="12"/>
        <v>8.413107078483872</v>
      </c>
      <c r="AY221" s="39">
        <f t="shared" si="12"/>
        <v>0.16556717800000001</v>
      </c>
      <c r="AZ221" s="39">
        <f t="shared" si="12"/>
        <v>2831.501533923838</v>
      </c>
      <c r="BA221" s="39">
        <f t="shared" si="12"/>
        <v>0</v>
      </c>
      <c r="BB221" s="39">
        <f t="shared" si="12"/>
        <v>0</v>
      </c>
      <c r="BC221" s="39">
        <f t="shared" si="12"/>
        <v>0</v>
      </c>
      <c r="BD221" s="39">
        <f t="shared" si="12"/>
        <v>0</v>
      </c>
      <c r="BE221" s="39">
        <f t="shared" si="12"/>
        <v>0</v>
      </c>
      <c r="BF221" s="39">
        <f t="shared" si="12"/>
        <v>13020.180994098486</v>
      </c>
      <c r="BG221" s="39">
        <f t="shared" si="12"/>
        <v>604.36781147006434</v>
      </c>
      <c r="BH221" s="39">
        <f t="shared" si="12"/>
        <v>40.4531137532258</v>
      </c>
      <c r="BI221" s="39">
        <f t="shared" si="12"/>
        <v>0</v>
      </c>
      <c r="BJ221" s="39">
        <f t="shared" si="12"/>
        <v>1184.8467279080644</v>
      </c>
      <c r="BK221" s="39">
        <f t="shared" si="12"/>
        <v>37241.659067516499</v>
      </c>
    </row>
    <row r="222" spans="1:63" ht="13.5" thickBot="1">
      <c r="A222" s="37"/>
      <c r="B222" s="62" t="s">
        <v>226</v>
      </c>
      <c r="C222" s="39">
        <f t="shared" ref="C222:BK222" si="13">C221+C198</f>
        <v>0</v>
      </c>
      <c r="D222" s="39">
        <f t="shared" si="13"/>
        <v>0</v>
      </c>
      <c r="E222" s="39">
        <f t="shared" si="13"/>
        <v>0</v>
      </c>
      <c r="F222" s="39">
        <f t="shared" si="13"/>
        <v>0</v>
      </c>
      <c r="G222" s="39">
        <f t="shared" si="13"/>
        <v>0</v>
      </c>
      <c r="H222" s="39">
        <f t="shared" si="13"/>
        <v>1080.5762946762259</v>
      </c>
      <c r="I222" s="39">
        <f t="shared" si="13"/>
        <v>1651.8597443906772</v>
      </c>
      <c r="J222" s="39">
        <f t="shared" si="13"/>
        <v>24.586513392322583</v>
      </c>
      <c r="K222" s="39">
        <f t="shared" si="13"/>
        <v>0</v>
      </c>
      <c r="L222" s="39">
        <f t="shared" si="13"/>
        <v>597.48476538767738</v>
      </c>
      <c r="M222" s="39">
        <f t="shared" si="13"/>
        <v>0</v>
      </c>
      <c r="N222" s="39">
        <f t="shared" si="13"/>
        <v>0</v>
      </c>
      <c r="O222" s="39">
        <f t="shared" si="13"/>
        <v>0</v>
      </c>
      <c r="P222" s="39">
        <f t="shared" si="13"/>
        <v>0</v>
      </c>
      <c r="Q222" s="39">
        <f t="shared" si="13"/>
        <v>0</v>
      </c>
      <c r="R222" s="39">
        <f t="shared" si="13"/>
        <v>473.36547608100005</v>
      </c>
      <c r="S222" s="39">
        <f t="shared" si="13"/>
        <v>245.44538978290316</v>
      </c>
      <c r="T222" s="39">
        <f t="shared" si="13"/>
        <v>2.0136812903225807</v>
      </c>
      <c r="U222" s="39">
        <f t="shared" si="13"/>
        <v>0</v>
      </c>
      <c r="V222" s="39">
        <f t="shared" si="13"/>
        <v>84.661710024580657</v>
      </c>
      <c r="W222" s="39">
        <f t="shared" si="13"/>
        <v>0</v>
      </c>
      <c r="X222" s="39">
        <f t="shared" si="13"/>
        <v>5.973555419354841E-3</v>
      </c>
      <c r="Y222" s="39">
        <f t="shared" si="13"/>
        <v>0</v>
      </c>
      <c r="Z222" s="39">
        <f t="shared" si="13"/>
        <v>0</v>
      </c>
      <c r="AA222" s="39">
        <f t="shared" si="13"/>
        <v>0</v>
      </c>
      <c r="AB222" s="39">
        <f t="shared" si="13"/>
        <v>115.84461168406455</v>
      </c>
      <c r="AC222" s="39">
        <f t="shared" si="13"/>
        <v>3.2205999795483873</v>
      </c>
      <c r="AD222" s="39">
        <f t="shared" si="13"/>
        <v>0</v>
      </c>
      <c r="AE222" s="39">
        <f t="shared" si="13"/>
        <v>0</v>
      </c>
      <c r="AF222" s="39">
        <f t="shared" si="13"/>
        <v>26.821291778483868</v>
      </c>
      <c r="AG222" s="39">
        <f t="shared" si="13"/>
        <v>0</v>
      </c>
      <c r="AH222" s="39">
        <f t="shared" si="13"/>
        <v>0</v>
      </c>
      <c r="AI222" s="39">
        <f t="shared" si="13"/>
        <v>0</v>
      </c>
      <c r="AJ222" s="39">
        <f t="shared" si="13"/>
        <v>0</v>
      </c>
      <c r="AK222" s="39">
        <f t="shared" si="13"/>
        <v>0</v>
      </c>
      <c r="AL222" s="39">
        <f t="shared" si="13"/>
        <v>55.280827299419357</v>
      </c>
      <c r="AM222" s="39">
        <f t="shared" si="13"/>
        <v>0.26286836912903228</v>
      </c>
      <c r="AN222" s="39">
        <f t="shared" si="13"/>
        <v>0</v>
      </c>
      <c r="AO222" s="39">
        <f t="shared" si="13"/>
        <v>0</v>
      </c>
      <c r="AP222" s="39">
        <f t="shared" si="13"/>
        <v>2.3643364391612907</v>
      </c>
      <c r="AQ222" s="39">
        <f t="shared" si="13"/>
        <v>0</v>
      </c>
      <c r="AR222" s="39">
        <f t="shared" si="13"/>
        <v>9.6149225322580648E-2</v>
      </c>
      <c r="AS222" s="39">
        <f t="shared" si="13"/>
        <v>0.25984347848387096</v>
      </c>
      <c r="AT222" s="39">
        <f t="shared" si="13"/>
        <v>0</v>
      </c>
      <c r="AU222" s="39">
        <f t="shared" si="13"/>
        <v>0</v>
      </c>
      <c r="AV222" s="39">
        <f t="shared" si="13"/>
        <v>15717.809819302904</v>
      </c>
      <c r="AW222" s="39">
        <f t="shared" si="13"/>
        <v>1527.6690963606129</v>
      </c>
      <c r="AX222" s="39">
        <f t="shared" si="13"/>
        <v>8.493284041419356</v>
      </c>
      <c r="AY222" s="39">
        <f t="shared" si="13"/>
        <v>0.16556717800000001</v>
      </c>
      <c r="AZ222" s="39">
        <f t="shared" si="13"/>
        <v>2960.398507673096</v>
      </c>
      <c r="BA222" s="39">
        <f t="shared" si="13"/>
        <v>0</v>
      </c>
      <c r="BB222" s="39">
        <f t="shared" si="13"/>
        <v>0</v>
      </c>
      <c r="BC222" s="39">
        <f t="shared" si="13"/>
        <v>0</v>
      </c>
      <c r="BD222" s="39">
        <f t="shared" si="13"/>
        <v>0</v>
      </c>
      <c r="BE222" s="39">
        <f t="shared" si="13"/>
        <v>0</v>
      </c>
      <c r="BF222" s="39">
        <f t="shared" si="13"/>
        <v>14804.665118629233</v>
      </c>
      <c r="BG222" s="39">
        <f t="shared" si="13"/>
        <v>682.23429475561272</v>
      </c>
      <c r="BH222" s="39">
        <f t="shared" si="13"/>
        <v>51.148519798354833</v>
      </c>
      <c r="BI222" s="39">
        <f t="shared" si="13"/>
        <v>0</v>
      </c>
      <c r="BJ222" s="39">
        <f t="shared" si="13"/>
        <v>1284.0813301346127</v>
      </c>
      <c r="BK222" s="44">
        <f t="shared" si="13"/>
        <v>41400.815614708597</v>
      </c>
    </row>
    <row r="223" spans="1:63">
      <c r="A223" s="57"/>
      <c r="B223" s="58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3"/>
    </row>
    <row r="224" spans="1:63">
      <c r="A224" s="26" t="s">
        <v>227</v>
      </c>
      <c r="B224" s="59" t="s">
        <v>228</v>
      </c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1"/>
    </row>
    <row r="225" spans="1:63">
      <c r="A225" s="26" t="s">
        <v>13</v>
      </c>
      <c r="B225" s="52" t="s">
        <v>229</v>
      </c>
      <c r="C225" s="53">
        <v>0</v>
      </c>
      <c r="D225" s="53">
        <v>0</v>
      </c>
      <c r="E225" s="53">
        <v>0</v>
      </c>
      <c r="F225" s="53">
        <v>0</v>
      </c>
      <c r="G225" s="53">
        <v>0</v>
      </c>
      <c r="H225" s="53">
        <v>94.735326628064541</v>
      </c>
      <c r="I225" s="53">
        <v>56.313323696225808</v>
      </c>
      <c r="J225" s="53">
        <v>0</v>
      </c>
      <c r="K225" s="53">
        <v>0</v>
      </c>
      <c r="L225" s="53">
        <v>19.923328705741941</v>
      </c>
      <c r="M225" s="53">
        <v>0</v>
      </c>
      <c r="N225" s="53">
        <v>0</v>
      </c>
      <c r="O225" s="53">
        <v>0</v>
      </c>
      <c r="P225" s="53">
        <v>0</v>
      </c>
      <c r="Q225" s="53">
        <v>0</v>
      </c>
      <c r="R225" s="53">
        <v>62.239176137709684</v>
      </c>
      <c r="S225" s="53">
        <v>28.385803250645157</v>
      </c>
      <c r="T225" s="53">
        <v>2.3779977054838706</v>
      </c>
      <c r="U225" s="53">
        <v>0</v>
      </c>
      <c r="V225" s="53">
        <v>21.652382380225809</v>
      </c>
      <c r="W225" s="53">
        <v>0</v>
      </c>
      <c r="X225" s="53">
        <v>0</v>
      </c>
      <c r="Y225" s="53">
        <v>0</v>
      </c>
      <c r="Z225" s="53">
        <v>0</v>
      </c>
      <c r="AA225" s="53">
        <v>0</v>
      </c>
      <c r="AB225" s="53">
        <v>5.7422181548387101</v>
      </c>
      <c r="AC225" s="53">
        <v>0.41596708445161279</v>
      </c>
      <c r="AD225" s="53">
        <v>0</v>
      </c>
      <c r="AE225" s="53">
        <v>0</v>
      </c>
      <c r="AF225" s="53">
        <v>2.2503346501612906</v>
      </c>
      <c r="AG225" s="53">
        <v>0</v>
      </c>
      <c r="AH225" s="53">
        <v>0</v>
      </c>
      <c r="AI225" s="53">
        <v>0</v>
      </c>
      <c r="AJ225" s="53">
        <v>0</v>
      </c>
      <c r="AK225" s="53">
        <v>0</v>
      </c>
      <c r="AL225" s="53">
        <v>2.0250482998064512</v>
      </c>
      <c r="AM225" s="53">
        <v>0</v>
      </c>
      <c r="AN225" s="53">
        <v>0</v>
      </c>
      <c r="AO225" s="53">
        <v>0</v>
      </c>
      <c r="AP225" s="53">
        <v>0.12848295170967738</v>
      </c>
      <c r="AQ225" s="53">
        <v>0</v>
      </c>
      <c r="AR225" s="53">
        <v>0</v>
      </c>
      <c r="AS225" s="53">
        <v>9.1060824193548388E-3</v>
      </c>
      <c r="AT225" s="53">
        <v>0</v>
      </c>
      <c r="AU225" s="53">
        <v>0</v>
      </c>
      <c r="AV225" s="53">
        <v>2425.3646461311873</v>
      </c>
      <c r="AW225" s="53">
        <v>397.36874208074192</v>
      </c>
      <c r="AX225" s="53">
        <v>0.36613273754838715</v>
      </c>
      <c r="AY225" s="53">
        <v>0</v>
      </c>
      <c r="AZ225" s="53">
        <v>494.22196507919347</v>
      </c>
      <c r="BA225" s="53">
        <v>0</v>
      </c>
      <c r="BB225" s="53">
        <v>0</v>
      </c>
      <c r="BC225" s="53">
        <v>0</v>
      </c>
      <c r="BD225" s="53">
        <v>0</v>
      </c>
      <c r="BE225" s="53">
        <v>0</v>
      </c>
      <c r="BF225" s="53">
        <v>2201.2335096168708</v>
      </c>
      <c r="BG225" s="53">
        <v>172.61265529380643</v>
      </c>
      <c r="BH225" s="53">
        <v>42.261565896161301</v>
      </c>
      <c r="BI225" s="53">
        <v>0</v>
      </c>
      <c r="BJ225" s="53">
        <v>303.69103517151603</v>
      </c>
      <c r="BK225" s="36">
        <f>SUM(C225:BJ225)</f>
        <v>6333.31874773451</v>
      </c>
    </row>
    <row r="226" spans="1:63" ht="13.5" thickBot="1">
      <c r="A226" s="34"/>
      <c r="B226" s="63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6"/>
    </row>
    <row r="227" spans="1:63" ht="13.5" thickBot="1">
      <c r="A227" s="37"/>
      <c r="B227" s="62" t="s">
        <v>230</v>
      </c>
      <c r="C227" s="39">
        <f>SUM(C225:C226)</f>
        <v>0</v>
      </c>
      <c r="D227" s="39">
        <f t="shared" ref="D227:BK227" si="14">SUM(D225:D226)</f>
        <v>0</v>
      </c>
      <c r="E227" s="39">
        <f t="shared" si="14"/>
        <v>0</v>
      </c>
      <c r="F227" s="39">
        <f t="shared" si="14"/>
        <v>0</v>
      </c>
      <c r="G227" s="39">
        <f t="shared" si="14"/>
        <v>0</v>
      </c>
      <c r="H227" s="39">
        <f t="shared" si="14"/>
        <v>94.735326628064541</v>
      </c>
      <c r="I227" s="39">
        <f t="shared" si="14"/>
        <v>56.313323696225808</v>
      </c>
      <c r="J227" s="39">
        <f t="shared" si="14"/>
        <v>0</v>
      </c>
      <c r="K227" s="39">
        <f t="shared" si="14"/>
        <v>0</v>
      </c>
      <c r="L227" s="39">
        <f t="shared" si="14"/>
        <v>19.923328705741941</v>
      </c>
      <c r="M227" s="39">
        <f t="shared" si="14"/>
        <v>0</v>
      </c>
      <c r="N227" s="39">
        <f t="shared" si="14"/>
        <v>0</v>
      </c>
      <c r="O227" s="39">
        <f t="shared" si="14"/>
        <v>0</v>
      </c>
      <c r="P227" s="39">
        <f t="shared" si="14"/>
        <v>0</v>
      </c>
      <c r="Q227" s="39">
        <f t="shared" si="14"/>
        <v>0</v>
      </c>
      <c r="R227" s="39">
        <f t="shared" si="14"/>
        <v>62.239176137709684</v>
      </c>
      <c r="S227" s="39">
        <f t="shared" si="14"/>
        <v>28.385803250645157</v>
      </c>
      <c r="T227" s="39">
        <f t="shared" si="14"/>
        <v>2.3779977054838706</v>
      </c>
      <c r="U227" s="39">
        <f t="shared" si="14"/>
        <v>0</v>
      </c>
      <c r="V227" s="39">
        <f t="shared" si="14"/>
        <v>21.652382380225809</v>
      </c>
      <c r="W227" s="39">
        <f t="shared" si="14"/>
        <v>0</v>
      </c>
      <c r="X227" s="39">
        <f t="shared" si="14"/>
        <v>0</v>
      </c>
      <c r="Y227" s="39">
        <f t="shared" si="14"/>
        <v>0</v>
      </c>
      <c r="Z227" s="39">
        <f t="shared" si="14"/>
        <v>0</v>
      </c>
      <c r="AA227" s="39">
        <f t="shared" si="14"/>
        <v>0</v>
      </c>
      <c r="AB227" s="39">
        <f t="shared" si="14"/>
        <v>5.7422181548387101</v>
      </c>
      <c r="AC227" s="39">
        <f t="shared" si="14"/>
        <v>0.41596708445161279</v>
      </c>
      <c r="AD227" s="39">
        <f t="shared" si="14"/>
        <v>0</v>
      </c>
      <c r="AE227" s="39">
        <f t="shared" si="14"/>
        <v>0</v>
      </c>
      <c r="AF227" s="39">
        <f t="shared" si="14"/>
        <v>2.2503346501612906</v>
      </c>
      <c r="AG227" s="39">
        <f t="shared" si="14"/>
        <v>0</v>
      </c>
      <c r="AH227" s="39">
        <f t="shared" si="14"/>
        <v>0</v>
      </c>
      <c r="AI227" s="39">
        <f t="shared" si="14"/>
        <v>0</v>
      </c>
      <c r="AJ227" s="39">
        <f t="shared" si="14"/>
        <v>0</v>
      </c>
      <c r="AK227" s="39">
        <f t="shared" si="14"/>
        <v>0</v>
      </c>
      <c r="AL227" s="39">
        <f t="shared" si="14"/>
        <v>2.0250482998064512</v>
      </c>
      <c r="AM227" s="39">
        <f t="shared" si="14"/>
        <v>0</v>
      </c>
      <c r="AN227" s="39">
        <f t="shared" si="14"/>
        <v>0</v>
      </c>
      <c r="AO227" s="39">
        <f t="shared" si="14"/>
        <v>0</v>
      </c>
      <c r="AP227" s="39">
        <f t="shared" si="14"/>
        <v>0.12848295170967738</v>
      </c>
      <c r="AQ227" s="39">
        <f t="shared" si="14"/>
        <v>0</v>
      </c>
      <c r="AR227" s="39">
        <f t="shared" si="14"/>
        <v>0</v>
      </c>
      <c r="AS227" s="39">
        <f t="shared" si="14"/>
        <v>9.1060824193548388E-3</v>
      </c>
      <c r="AT227" s="39">
        <f t="shared" si="14"/>
        <v>0</v>
      </c>
      <c r="AU227" s="39">
        <f t="shared" si="14"/>
        <v>0</v>
      </c>
      <c r="AV227" s="39">
        <f t="shared" si="14"/>
        <v>2425.3646461311873</v>
      </c>
      <c r="AW227" s="39">
        <f t="shared" si="14"/>
        <v>397.36874208074192</v>
      </c>
      <c r="AX227" s="39">
        <f t="shared" si="14"/>
        <v>0.36613273754838715</v>
      </c>
      <c r="AY227" s="39">
        <f t="shared" si="14"/>
        <v>0</v>
      </c>
      <c r="AZ227" s="39">
        <f t="shared" si="14"/>
        <v>494.22196507919347</v>
      </c>
      <c r="BA227" s="39">
        <f t="shared" si="14"/>
        <v>0</v>
      </c>
      <c r="BB227" s="39">
        <f t="shared" si="14"/>
        <v>0</v>
      </c>
      <c r="BC227" s="39">
        <f t="shared" si="14"/>
        <v>0</v>
      </c>
      <c r="BD227" s="39">
        <f t="shared" si="14"/>
        <v>0</v>
      </c>
      <c r="BE227" s="39">
        <f t="shared" si="14"/>
        <v>0</v>
      </c>
      <c r="BF227" s="39">
        <f t="shared" si="14"/>
        <v>2201.2335096168708</v>
      </c>
      <c r="BG227" s="39">
        <f t="shared" si="14"/>
        <v>172.61265529380643</v>
      </c>
      <c r="BH227" s="39">
        <f t="shared" si="14"/>
        <v>42.261565896161301</v>
      </c>
      <c r="BI227" s="39">
        <f t="shared" si="14"/>
        <v>0</v>
      </c>
      <c r="BJ227" s="39">
        <f t="shared" si="14"/>
        <v>303.69103517151603</v>
      </c>
      <c r="BK227" s="39">
        <f t="shared" si="14"/>
        <v>6333.31874773451</v>
      </c>
    </row>
    <row r="228" spans="1:63">
      <c r="A228" s="57"/>
      <c r="B228" s="58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3"/>
    </row>
    <row r="229" spans="1:63">
      <c r="A229" s="26" t="s">
        <v>231</v>
      </c>
      <c r="B229" s="59" t="s">
        <v>232</v>
      </c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3"/>
    </row>
    <row r="230" spans="1:63">
      <c r="A230" s="26" t="s">
        <v>13</v>
      </c>
      <c r="B230" s="27" t="s">
        <v>233</v>
      </c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3"/>
    </row>
    <row r="231" spans="1:63" ht="13.5" thickBot="1">
      <c r="A231" s="34"/>
      <c r="B231" s="31" t="s">
        <v>234</v>
      </c>
      <c r="C231" s="35">
        <v>0</v>
      </c>
      <c r="D231" s="35">
        <v>0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0</v>
      </c>
      <c r="AH231" s="35">
        <v>0</v>
      </c>
      <c r="AI231" s="35">
        <v>0</v>
      </c>
      <c r="AJ231" s="35">
        <v>0</v>
      </c>
      <c r="AK231" s="35">
        <v>0</v>
      </c>
      <c r="AL231" s="35">
        <v>0</v>
      </c>
      <c r="AM231" s="35">
        <v>0</v>
      </c>
      <c r="AN231" s="35">
        <v>0</v>
      </c>
      <c r="AO231" s="35">
        <v>0</v>
      </c>
      <c r="AP231" s="35">
        <v>0</v>
      </c>
      <c r="AQ231" s="35">
        <v>0</v>
      </c>
      <c r="AR231" s="35">
        <v>0</v>
      </c>
      <c r="AS231" s="35">
        <v>0</v>
      </c>
      <c r="AT231" s="35">
        <v>0</v>
      </c>
      <c r="AU231" s="35">
        <v>0</v>
      </c>
      <c r="AV231" s="35">
        <v>146.97108532582794</v>
      </c>
      <c r="AW231" s="35">
        <v>16.2211069606496</v>
      </c>
      <c r="AX231" s="35">
        <v>0</v>
      </c>
      <c r="AY231" s="35">
        <v>0</v>
      </c>
      <c r="AZ231" s="35">
        <v>99.244891346567798</v>
      </c>
      <c r="BA231" s="35">
        <v>0</v>
      </c>
      <c r="BB231" s="35">
        <v>0</v>
      </c>
      <c r="BC231" s="35">
        <v>0</v>
      </c>
      <c r="BD231" s="35">
        <v>0</v>
      </c>
      <c r="BE231" s="35">
        <v>0</v>
      </c>
      <c r="BF231" s="35">
        <v>55.051307336883603</v>
      </c>
      <c r="BG231" s="35">
        <v>4.3299814286329203</v>
      </c>
      <c r="BH231" s="35">
        <v>0</v>
      </c>
      <c r="BI231" s="35">
        <v>0</v>
      </c>
      <c r="BJ231" s="35">
        <v>19.896003893438099</v>
      </c>
      <c r="BK231" s="36">
        <f>SUM(C231:BJ231)</f>
        <v>341.714376292</v>
      </c>
    </row>
    <row r="232" spans="1:63" ht="13.5" thickBot="1">
      <c r="A232" s="37"/>
      <c r="B232" s="38" t="s">
        <v>18</v>
      </c>
      <c r="C232" s="39">
        <f>SUM(C231)</f>
        <v>0</v>
      </c>
      <c r="D232" s="39">
        <f t="shared" ref="D232:BK232" si="15">SUM(D231)</f>
        <v>0</v>
      </c>
      <c r="E232" s="39">
        <f t="shared" si="15"/>
        <v>0</v>
      </c>
      <c r="F232" s="39">
        <f t="shared" si="15"/>
        <v>0</v>
      </c>
      <c r="G232" s="39">
        <f t="shared" si="15"/>
        <v>0</v>
      </c>
      <c r="H232" s="39">
        <f t="shared" si="15"/>
        <v>0</v>
      </c>
      <c r="I232" s="39">
        <f t="shared" si="15"/>
        <v>0</v>
      </c>
      <c r="J232" s="39">
        <f t="shared" si="15"/>
        <v>0</v>
      </c>
      <c r="K232" s="39">
        <f t="shared" si="15"/>
        <v>0</v>
      </c>
      <c r="L232" s="39">
        <f t="shared" si="15"/>
        <v>0</v>
      </c>
      <c r="M232" s="39">
        <f t="shared" si="15"/>
        <v>0</v>
      </c>
      <c r="N232" s="39">
        <f t="shared" si="15"/>
        <v>0</v>
      </c>
      <c r="O232" s="39">
        <f t="shared" si="15"/>
        <v>0</v>
      </c>
      <c r="P232" s="39">
        <f t="shared" si="15"/>
        <v>0</v>
      </c>
      <c r="Q232" s="39">
        <f t="shared" si="15"/>
        <v>0</v>
      </c>
      <c r="R232" s="39">
        <f t="shared" si="15"/>
        <v>0</v>
      </c>
      <c r="S232" s="39">
        <f t="shared" si="15"/>
        <v>0</v>
      </c>
      <c r="T232" s="39">
        <f t="shared" si="15"/>
        <v>0</v>
      </c>
      <c r="U232" s="39">
        <f t="shared" si="15"/>
        <v>0</v>
      </c>
      <c r="V232" s="39">
        <f t="shared" si="15"/>
        <v>0</v>
      </c>
      <c r="W232" s="39">
        <f t="shared" si="15"/>
        <v>0</v>
      </c>
      <c r="X232" s="39">
        <f t="shared" si="15"/>
        <v>0</v>
      </c>
      <c r="Y232" s="39">
        <f t="shared" si="15"/>
        <v>0</v>
      </c>
      <c r="Z232" s="39">
        <f t="shared" si="15"/>
        <v>0</v>
      </c>
      <c r="AA232" s="39">
        <f t="shared" si="15"/>
        <v>0</v>
      </c>
      <c r="AB232" s="39">
        <f t="shared" si="15"/>
        <v>0</v>
      </c>
      <c r="AC232" s="39">
        <f t="shared" si="15"/>
        <v>0</v>
      </c>
      <c r="AD232" s="39">
        <f t="shared" si="15"/>
        <v>0</v>
      </c>
      <c r="AE232" s="39">
        <f t="shared" si="15"/>
        <v>0</v>
      </c>
      <c r="AF232" s="39">
        <f t="shared" si="15"/>
        <v>0</v>
      </c>
      <c r="AG232" s="39">
        <f t="shared" si="15"/>
        <v>0</v>
      </c>
      <c r="AH232" s="39">
        <f t="shared" si="15"/>
        <v>0</v>
      </c>
      <c r="AI232" s="39">
        <f t="shared" si="15"/>
        <v>0</v>
      </c>
      <c r="AJ232" s="39">
        <f t="shared" si="15"/>
        <v>0</v>
      </c>
      <c r="AK232" s="39">
        <f t="shared" si="15"/>
        <v>0</v>
      </c>
      <c r="AL232" s="39">
        <f t="shared" si="15"/>
        <v>0</v>
      </c>
      <c r="AM232" s="39">
        <f t="shared" si="15"/>
        <v>0</v>
      </c>
      <c r="AN232" s="39">
        <f t="shared" si="15"/>
        <v>0</v>
      </c>
      <c r="AO232" s="39">
        <f t="shared" si="15"/>
        <v>0</v>
      </c>
      <c r="AP232" s="39">
        <f t="shared" si="15"/>
        <v>0</v>
      </c>
      <c r="AQ232" s="39">
        <f t="shared" si="15"/>
        <v>0</v>
      </c>
      <c r="AR232" s="39">
        <f t="shared" si="15"/>
        <v>0</v>
      </c>
      <c r="AS232" s="39">
        <f t="shared" si="15"/>
        <v>0</v>
      </c>
      <c r="AT232" s="39">
        <f t="shared" si="15"/>
        <v>0</v>
      </c>
      <c r="AU232" s="39">
        <f t="shared" si="15"/>
        <v>0</v>
      </c>
      <c r="AV232" s="39">
        <f t="shared" si="15"/>
        <v>146.97108532582794</v>
      </c>
      <c r="AW232" s="39">
        <f t="shared" si="15"/>
        <v>16.2211069606496</v>
      </c>
      <c r="AX232" s="39">
        <f t="shared" si="15"/>
        <v>0</v>
      </c>
      <c r="AY232" s="39">
        <f t="shared" si="15"/>
        <v>0</v>
      </c>
      <c r="AZ232" s="39">
        <f t="shared" si="15"/>
        <v>99.244891346567798</v>
      </c>
      <c r="BA232" s="39">
        <f t="shared" si="15"/>
        <v>0</v>
      </c>
      <c r="BB232" s="39">
        <f t="shared" si="15"/>
        <v>0</v>
      </c>
      <c r="BC232" s="39">
        <f t="shared" si="15"/>
        <v>0</v>
      </c>
      <c r="BD232" s="39">
        <f t="shared" si="15"/>
        <v>0</v>
      </c>
      <c r="BE232" s="39">
        <f t="shared" si="15"/>
        <v>0</v>
      </c>
      <c r="BF232" s="39">
        <f t="shared" si="15"/>
        <v>55.051307336883603</v>
      </c>
      <c r="BG232" s="39">
        <f t="shared" si="15"/>
        <v>4.3299814286329203</v>
      </c>
      <c r="BH232" s="39">
        <f t="shared" si="15"/>
        <v>0</v>
      </c>
      <c r="BI232" s="39">
        <f t="shared" si="15"/>
        <v>0</v>
      </c>
      <c r="BJ232" s="39">
        <f t="shared" si="15"/>
        <v>19.896003893438099</v>
      </c>
      <c r="BK232" s="44">
        <f t="shared" si="15"/>
        <v>341.714376292</v>
      </c>
    </row>
    <row r="233" spans="1:63">
      <c r="A233" s="57"/>
      <c r="B233" s="64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65"/>
    </row>
    <row r="234" spans="1:63">
      <c r="A234" s="26" t="s">
        <v>19</v>
      </c>
      <c r="B234" s="27" t="s">
        <v>235</v>
      </c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3"/>
    </row>
    <row r="235" spans="1:63">
      <c r="A235" s="66"/>
      <c r="B235" s="31" t="s">
        <v>236</v>
      </c>
      <c r="C235" s="35">
        <v>0</v>
      </c>
      <c r="D235" s="35">
        <v>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>
        <v>0</v>
      </c>
      <c r="AB235" s="35">
        <v>0</v>
      </c>
      <c r="AC235" s="35">
        <v>0</v>
      </c>
      <c r="AD235" s="35">
        <v>0</v>
      </c>
      <c r="AE235" s="35">
        <v>0</v>
      </c>
      <c r="AF235" s="35">
        <v>0</v>
      </c>
      <c r="AG235" s="35">
        <v>0</v>
      </c>
      <c r="AH235" s="35">
        <v>0</v>
      </c>
      <c r="AI235" s="35">
        <v>0</v>
      </c>
      <c r="AJ235" s="35">
        <v>0</v>
      </c>
      <c r="AK235" s="35">
        <v>0</v>
      </c>
      <c r="AL235" s="35">
        <v>0</v>
      </c>
      <c r="AM235" s="35">
        <v>0</v>
      </c>
      <c r="AN235" s="35">
        <v>0</v>
      </c>
      <c r="AO235" s="35">
        <v>0</v>
      </c>
      <c r="AP235" s="35">
        <v>0</v>
      </c>
      <c r="AQ235" s="35">
        <v>0</v>
      </c>
      <c r="AR235" s="35">
        <v>0</v>
      </c>
      <c r="AS235" s="35">
        <v>0</v>
      </c>
      <c r="AT235" s="35">
        <v>0</v>
      </c>
      <c r="AU235" s="35">
        <v>0</v>
      </c>
      <c r="AV235" s="35">
        <v>2.1736264973925183</v>
      </c>
      <c r="AW235" s="35">
        <v>8565.8273705427109</v>
      </c>
      <c r="AX235" s="35">
        <v>0</v>
      </c>
      <c r="AY235" s="35">
        <v>0</v>
      </c>
      <c r="AZ235" s="35">
        <v>1.1706650834249119</v>
      </c>
      <c r="BA235" s="35">
        <v>0</v>
      </c>
      <c r="BB235" s="35">
        <v>0</v>
      </c>
      <c r="BC235" s="35">
        <v>0</v>
      </c>
      <c r="BD235" s="35">
        <v>0</v>
      </c>
      <c r="BE235" s="35">
        <v>0</v>
      </c>
      <c r="BF235" s="35">
        <v>1.5490036922265207</v>
      </c>
      <c r="BG235" s="35">
        <v>9.2660896562427695</v>
      </c>
      <c r="BH235" s="35">
        <v>0</v>
      </c>
      <c r="BI235" s="35">
        <v>0</v>
      </c>
      <c r="BJ235" s="35">
        <v>0</v>
      </c>
      <c r="BK235" s="36">
        <f>SUM(C235:BJ235)</f>
        <v>8579.9867554720004</v>
      </c>
    </row>
    <row r="236" spans="1:63">
      <c r="A236" s="66"/>
      <c r="B236" s="31" t="s">
        <v>237</v>
      </c>
      <c r="C236" s="35">
        <v>0</v>
      </c>
      <c r="D236" s="35">
        <v>0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5">
        <v>0</v>
      </c>
      <c r="AD236" s="35">
        <v>0</v>
      </c>
      <c r="AE236" s="35">
        <v>0</v>
      </c>
      <c r="AF236" s="35">
        <v>0</v>
      </c>
      <c r="AG236" s="35">
        <v>0</v>
      </c>
      <c r="AH236" s="35">
        <v>0</v>
      </c>
      <c r="AI236" s="35">
        <v>0</v>
      </c>
      <c r="AJ236" s="35">
        <v>0</v>
      </c>
      <c r="AK236" s="35">
        <v>0</v>
      </c>
      <c r="AL236" s="35">
        <v>0</v>
      </c>
      <c r="AM236" s="35">
        <v>0</v>
      </c>
      <c r="AN236" s="35">
        <v>0</v>
      </c>
      <c r="AO236" s="35">
        <v>0</v>
      </c>
      <c r="AP236" s="35">
        <v>0</v>
      </c>
      <c r="AQ236" s="35">
        <v>0</v>
      </c>
      <c r="AR236" s="35">
        <v>0</v>
      </c>
      <c r="AS236" s="35">
        <v>0</v>
      </c>
      <c r="AT236" s="35">
        <v>0</v>
      </c>
      <c r="AU236" s="35">
        <v>0</v>
      </c>
      <c r="AV236" s="35">
        <v>1.3490297054946847</v>
      </c>
      <c r="AW236" s="35">
        <v>2861.0705708852697</v>
      </c>
      <c r="AX236" s="35">
        <v>0</v>
      </c>
      <c r="AY236" s="35">
        <v>0</v>
      </c>
      <c r="AZ236" s="35">
        <v>1.0097186202107149</v>
      </c>
      <c r="BA236" s="35">
        <v>0</v>
      </c>
      <c r="BB236" s="35">
        <v>0</v>
      </c>
      <c r="BC236" s="35">
        <v>0</v>
      </c>
      <c r="BD236" s="35">
        <v>0</v>
      </c>
      <c r="BE236" s="35">
        <v>0</v>
      </c>
      <c r="BF236" s="35">
        <v>0.95196506832286276</v>
      </c>
      <c r="BG236" s="35">
        <v>0</v>
      </c>
      <c r="BH236" s="35">
        <v>0</v>
      </c>
      <c r="BI236" s="35">
        <v>0</v>
      </c>
      <c r="BJ236" s="35">
        <v>0.22706831270192637</v>
      </c>
      <c r="BK236" s="36">
        <f>SUM(C236:BJ236)</f>
        <v>2864.6083525919994</v>
      </c>
    </row>
    <row r="237" spans="1:63" ht="13.5" thickBot="1">
      <c r="A237" s="66"/>
      <c r="B237" s="31" t="s">
        <v>238</v>
      </c>
      <c r="C237" s="35">
        <v>0</v>
      </c>
      <c r="D237" s="35">
        <v>0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5">
        <v>0</v>
      </c>
      <c r="AD237" s="35">
        <v>0</v>
      </c>
      <c r="AE237" s="35">
        <v>0</v>
      </c>
      <c r="AF237" s="35">
        <v>0</v>
      </c>
      <c r="AG237" s="35">
        <v>0</v>
      </c>
      <c r="AH237" s="35">
        <v>0</v>
      </c>
      <c r="AI237" s="35">
        <v>0</v>
      </c>
      <c r="AJ237" s="35">
        <v>0</v>
      </c>
      <c r="AK237" s="35">
        <v>0</v>
      </c>
      <c r="AL237" s="35">
        <v>0</v>
      </c>
      <c r="AM237" s="35">
        <v>0</v>
      </c>
      <c r="AN237" s="35">
        <v>0</v>
      </c>
      <c r="AO237" s="35">
        <v>0</v>
      </c>
      <c r="AP237" s="35">
        <v>0</v>
      </c>
      <c r="AQ237" s="35">
        <v>0</v>
      </c>
      <c r="AR237" s="35">
        <v>0</v>
      </c>
      <c r="AS237" s="35">
        <v>0</v>
      </c>
      <c r="AT237" s="35">
        <v>0</v>
      </c>
      <c r="AU237" s="35">
        <v>0</v>
      </c>
      <c r="AV237" s="35">
        <v>6.4490881734804617</v>
      </c>
      <c r="AW237" s="35">
        <v>25.007314541663899</v>
      </c>
      <c r="AX237" s="35">
        <v>0</v>
      </c>
      <c r="AY237" s="35">
        <v>0</v>
      </c>
      <c r="AZ237" s="35">
        <v>6.7935278585513998</v>
      </c>
      <c r="BA237" s="35">
        <v>0</v>
      </c>
      <c r="BB237" s="35">
        <v>0</v>
      </c>
      <c r="BC237" s="35">
        <v>0</v>
      </c>
      <c r="BD237" s="35">
        <v>0</v>
      </c>
      <c r="BE237" s="35">
        <v>0</v>
      </c>
      <c r="BF237" s="35">
        <v>5.12507552282832</v>
      </c>
      <c r="BG237" s="35">
        <v>5.0651886036042155</v>
      </c>
      <c r="BH237" s="35">
        <v>0</v>
      </c>
      <c r="BI237" s="35">
        <v>0</v>
      </c>
      <c r="BJ237" s="35">
        <v>1.5954815768717168</v>
      </c>
      <c r="BK237" s="36">
        <f>SUM(C237:BJ237)</f>
        <v>50.035676277000015</v>
      </c>
    </row>
    <row r="238" spans="1:63" ht="13.5" thickBot="1">
      <c r="A238" s="47"/>
      <c r="B238" s="67" t="s">
        <v>22</v>
      </c>
      <c r="C238" s="68">
        <f t="shared" ref="C238:BK238" si="16">SUM(C235:C237)</f>
        <v>0</v>
      </c>
      <c r="D238" s="39">
        <f t="shared" si="16"/>
        <v>0</v>
      </c>
      <c r="E238" s="39">
        <f t="shared" si="16"/>
        <v>0</v>
      </c>
      <c r="F238" s="39">
        <f t="shared" si="16"/>
        <v>0</v>
      </c>
      <c r="G238" s="39">
        <f t="shared" si="16"/>
        <v>0</v>
      </c>
      <c r="H238" s="39">
        <f t="shared" si="16"/>
        <v>0</v>
      </c>
      <c r="I238" s="39">
        <f t="shared" si="16"/>
        <v>0</v>
      </c>
      <c r="J238" s="39">
        <f t="shared" si="16"/>
        <v>0</v>
      </c>
      <c r="K238" s="39">
        <f t="shared" si="16"/>
        <v>0</v>
      </c>
      <c r="L238" s="39">
        <f t="shared" si="16"/>
        <v>0</v>
      </c>
      <c r="M238" s="39">
        <f t="shared" si="16"/>
        <v>0</v>
      </c>
      <c r="N238" s="39">
        <f t="shared" si="16"/>
        <v>0</v>
      </c>
      <c r="O238" s="39">
        <f t="shared" si="16"/>
        <v>0</v>
      </c>
      <c r="P238" s="39">
        <f t="shared" si="16"/>
        <v>0</v>
      </c>
      <c r="Q238" s="39">
        <f t="shared" si="16"/>
        <v>0</v>
      </c>
      <c r="R238" s="39">
        <f t="shared" si="16"/>
        <v>0</v>
      </c>
      <c r="S238" s="39">
        <f t="shared" si="16"/>
        <v>0</v>
      </c>
      <c r="T238" s="39">
        <f t="shared" si="16"/>
        <v>0</v>
      </c>
      <c r="U238" s="39">
        <f t="shared" si="16"/>
        <v>0</v>
      </c>
      <c r="V238" s="39">
        <f t="shared" si="16"/>
        <v>0</v>
      </c>
      <c r="W238" s="39">
        <f t="shared" si="16"/>
        <v>0</v>
      </c>
      <c r="X238" s="39">
        <f t="shared" si="16"/>
        <v>0</v>
      </c>
      <c r="Y238" s="39">
        <f t="shared" si="16"/>
        <v>0</v>
      </c>
      <c r="Z238" s="39">
        <f t="shared" si="16"/>
        <v>0</v>
      </c>
      <c r="AA238" s="39">
        <f t="shared" si="16"/>
        <v>0</v>
      </c>
      <c r="AB238" s="39">
        <f t="shared" si="16"/>
        <v>0</v>
      </c>
      <c r="AC238" s="39">
        <f t="shared" si="16"/>
        <v>0</v>
      </c>
      <c r="AD238" s="39">
        <f t="shared" si="16"/>
        <v>0</v>
      </c>
      <c r="AE238" s="39">
        <f t="shared" si="16"/>
        <v>0</v>
      </c>
      <c r="AF238" s="39">
        <f t="shared" si="16"/>
        <v>0</v>
      </c>
      <c r="AG238" s="39">
        <f t="shared" si="16"/>
        <v>0</v>
      </c>
      <c r="AH238" s="39">
        <f t="shared" si="16"/>
        <v>0</v>
      </c>
      <c r="AI238" s="39">
        <f t="shared" si="16"/>
        <v>0</v>
      </c>
      <c r="AJ238" s="39">
        <f t="shared" si="16"/>
        <v>0</v>
      </c>
      <c r="AK238" s="39">
        <f t="shared" si="16"/>
        <v>0</v>
      </c>
      <c r="AL238" s="39">
        <f t="shared" si="16"/>
        <v>0</v>
      </c>
      <c r="AM238" s="39">
        <f t="shared" si="16"/>
        <v>0</v>
      </c>
      <c r="AN238" s="39">
        <f t="shared" si="16"/>
        <v>0</v>
      </c>
      <c r="AO238" s="39">
        <f t="shared" si="16"/>
        <v>0</v>
      </c>
      <c r="AP238" s="39">
        <f t="shared" si="16"/>
        <v>0</v>
      </c>
      <c r="AQ238" s="39">
        <f t="shared" si="16"/>
        <v>0</v>
      </c>
      <c r="AR238" s="39">
        <f t="shared" si="16"/>
        <v>0</v>
      </c>
      <c r="AS238" s="39">
        <f t="shared" si="16"/>
        <v>0</v>
      </c>
      <c r="AT238" s="39">
        <f t="shared" si="16"/>
        <v>0</v>
      </c>
      <c r="AU238" s="39">
        <f t="shared" si="16"/>
        <v>0</v>
      </c>
      <c r="AV238" s="39">
        <f t="shared" si="16"/>
        <v>9.9717443763676652</v>
      </c>
      <c r="AW238" s="39">
        <f t="shared" si="16"/>
        <v>11451.905255969645</v>
      </c>
      <c r="AX238" s="39">
        <f t="shared" si="16"/>
        <v>0</v>
      </c>
      <c r="AY238" s="39">
        <f t="shared" si="16"/>
        <v>0</v>
      </c>
      <c r="AZ238" s="39">
        <f t="shared" si="16"/>
        <v>8.9739115621870269</v>
      </c>
      <c r="BA238" s="39">
        <f t="shared" si="16"/>
        <v>0</v>
      </c>
      <c r="BB238" s="39">
        <f t="shared" si="16"/>
        <v>0</v>
      </c>
      <c r="BC238" s="39">
        <f t="shared" si="16"/>
        <v>0</v>
      </c>
      <c r="BD238" s="39">
        <f t="shared" si="16"/>
        <v>0</v>
      </c>
      <c r="BE238" s="39">
        <f t="shared" si="16"/>
        <v>0</v>
      </c>
      <c r="BF238" s="39">
        <f t="shared" si="16"/>
        <v>7.6260442833777038</v>
      </c>
      <c r="BG238" s="39">
        <f t="shared" si="16"/>
        <v>14.331278259846986</v>
      </c>
      <c r="BH238" s="39">
        <f t="shared" si="16"/>
        <v>0</v>
      </c>
      <c r="BI238" s="39">
        <f t="shared" si="16"/>
        <v>0</v>
      </c>
      <c r="BJ238" s="39">
        <f t="shared" si="16"/>
        <v>1.8225498895736432</v>
      </c>
      <c r="BK238" s="69">
        <f t="shared" si="16"/>
        <v>11494.630784341001</v>
      </c>
    </row>
    <row r="239" spans="1:63" ht="13.5" thickBot="1">
      <c r="A239" s="37"/>
      <c r="B239" s="62" t="s">
        <v>226</v>
      </c>
      <c r="C239" s="39">
        <f t="shared" ref="C239:BK239" si="17">C238+C232</f>
        <v>0</v>
      </c>
      <c r="D239" s="39">
        <f t="shared" si="17"/>
        <v>0</v>
      </c>
      <c r="E239" s="39">
        <f t="shared" si="17"/>
        <v>0</v>
      </c>
      <c r="F239" s="39">
        <f t="shared" si="17"/>
        <v>0</v>
      </c>
      <c r="G239" s="39">
        <f t="shared" si="17"/>
        <v>0</v>
      </c>
      <c r="H239" s="39">
        <f t="shared" si="17"/>
        <v>0</v>
      </c>
      <c r="I239" s="39">
        <f t="shared" si="17"/>
        <v>0</v>
      </c>
      <c r="J239" s="39">
        <f t="shared" si="17"/>
        <v>0</v>
      </c>
      <c r="K239" s="39">
        <f t="shared" si="17"/>
        <v>0</v>
      </c>
      <c r="L239" s="39">
        <f t="shared" si="17"/>
        <v>0</v>
      </c>
      <c r="M239" s="39">
        <f t="shared" si="17"/>
        <v>0</v>
      </c>
      <c r="N239" s="39">
        <f t="shared" si="17"/>
        <v>0</v>
      </c>
      <c r="O239" s="39">
        <f t="shared" si="17"/>
        <v>0</v>
      </c>
      <c r="P239" s="39">
        <f t="shared" si="17"/>
        <v>0</v>
      </c>
      <c r="Q239" s="39">
        <f t="shared" si="17"/>
        <v>0</v>
      </c>
      <c r="R239" s="39">
        <f t="shared" si="17"/>
        <v>0</v>
      </c>
      <c r="S239" s="39">
        <f t="shared" si="17"/>
        <v>0</v>
      </c>
      <c r="T239" s="39">
        <f t="shared" si="17"/>
        <v>0</v>
      </c>
      <c r="U239" s="39">
        <f t="shared" si="17"/>
        <v>0</v>
      </c>
      <c r="V239" s="39">
        <f t="shared" si="17"/>
        <v>0</v>
      </c>
      <c r="W239" s="39">
        <f t="shared" si="17"/>
        <v>0</v>
      </c>
      <c r="X239" s="39">
        <f t="shared" si="17"/>
        <v>0</v>
      </c>
      <c r="Y239" s="39">
        <f t="shared" si="17"/>
        <v>0</v>
      </c>
      <c r="Z239" s="39">
        <f t="shared" si="17"/>
        <v>0</v>
      </c>
      <c r="AA239" s="39">
        <f t="shared" si="17"/>
        <v>0</v>
      </c>
      <c r="AB239" s="39">
        <f t="shared" si="17"/>
        <v>0</v>
      </c>
      <c r="AC239" s="39">
        <f t="shared" si="17"/>
        <v>0</v>
      </c>
      <c r="AD239" s="39">
        <f t="shared" si="17"/>
        <v>0</v>
      </c>
      <c r="AE239" s="39">
        <f t="shared" si="17"/>
        <v>0</v>
      </c>
      <c r="AF239" s="39">
        <f t="shared" si="17"/>
        <v>0</v>
      </c>
      <c r="AG239" s="39">
        <f t="shared" si="17"/>
        <v>0</v>
      </c>
      <c r="AH239" s="39">
        <f t="shared" si="17"/>
        <v>0</v>
      </c>
      <c r="AI239" s="39">
        <f t="shared" si="17"/>
        <v>0</v>
      </c>
      <c r="AJ239" s="39">
        <f t="shared" si="17"/>
        <v>0</v>
      </c>
      <c r="AK239" s="39">
        <f t="shared" si="17"/>
        <v>0</v>
      </c>
      <c r="AL239" s="39">
        <f t="shared" si="17"/>
        <v>0</v>
      </c>
      <c r="AM239" s="39">
        <f t="shared" si="17"/>
        <v>0</v>
      </c>
      <c r="AN239" s="39">
        <f t="shared" si="17"/>
        <v>0</v>
      </c>
      <c r="AO239" s="39">
        <f t="shared" si="17"/>
        <v>0</v>
      </c>
      <c r="AP239" s="39">
        <f t="shared" si="17"/>
        <v>0</v>
      </c>
      <c r="AQ239" s="39">
        <f t="shared" si="17"/>
        <v>0</v>
      </c>
      <c r="AR239" s="39">
        <f t="shared" si="17"/>
        <v>0</v>
      </c>
      <c r="AS239" s="39">
        <f t="shared" si="17"/>
        <v>0</v>
      </c>
      <c r="AT239" s="39">
        <f t="shared" si="17"/>
        <v>0</v>
      </c>
      <c r="AU239" s="39">
        <f t="shared" si="17"/>
        <v>0</v>
      </c>
      <c r="AV239" s="39">
        <f t="shared" si="17"/>
        <v>156.94282970219561</v>
      </c>
      <c r="AW239" s="39">
        <f t="shared" si="17"/>
        <v>11468.126362930294</v>
      </c>
      <c r="AX239" s="39">
        <f t="shared" si="17"/>
        <v>0</v>
      </c>
      <c r="AY239" s="39">
        <f t="shared" si="17"/>
        <v>0</v>
      </c>
      <c r="AZ239" s="39">
        <f t="shared" si="17"/>
        <v>108.21880290875482</v>
      </c>
      <c r="BA239" s="39">
        <f t="shared" si="17"/>
        <v>0</v>
      </c>
      <c r="BB239" s="39">
        <f t="shared" si="17"/>
        <v>0</v>
      </c>
      <c r="BC239" s="39">
        <f t="shared" si="17"/>
        <v>0</v>
      </c>
      <c r="BD239" s="39">
        <f t="shared" si="17"/>
        <v>0</v>
      </c>
      <c r="BE239" s="39">
        <f t="shared" si="17"/>
        <v>0</v>
      </c>
      <c r="BF239" s="39">
        <f t="shared" si="17"/>
        <v>62.677351620261305</v>
      </c>
      <c r="BG239" s="39">
        <f t="shared" si="17"/>
        <v>18.661259688479905</v>
      </c>
      <c r="BH239" s="39">
        <f t="shared" si="17"/>
        <v>0</v>
      </c>
      <c r="BI239" s="39">
        <f t="shared" si="17"/>
        <v>0</v>
      </c>
      <c r="BJ239" s="39">
        <f t="shared" si="17"/>
        <v>21.718553783011743</v>
      </c>
      <c r="BK239" s="44">
        <f t="shared" si="17"/>
        <v>11836.345160633002</v>
      </c>
    </row>
    <row r="240" spans="1:63">
      <c r="A240" s="57"/>
      <c r="B240" s="7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65"/>
    </row>
    <row r="241" spans="1:63">
      <c r="A241" s="26" t="s">
        <v>239</v>
      </c>
      <c r="B241" s="59" t="s">
        <v>240</v>
      </c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3"/>
    </row>
    <row r="242" spans="1:63" ht="13.5" thickBot="1">
      <c r="A242" s="66" t="s">
        <v>13</v>
      </c>
      <c r="B242" s="71" t="s">
        <v>241</v>
      </c>
      <c r="C242" s="35">
        <v>0</v>
      </c>
      <c r="D242" s="35">
        <v>0</v>
      </c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0</v>
      </c>
      <c r="N242" s="35">
        <v>0</v>
      </c>
      <c r="O242" s="35">
        <v>0</v>
      </c>
      <c r="P242" s="35">
        <v>0</v>
      </c>
      <c r="Q242" s="35">
        <v>0</v>
      </c>
      <c r="R242" s="35">
        <v>0</v>
      </c>
      <c r="S242" s="35">
        <v>0</v>
      </c>
      <c r="T242" s="35">
        <v>0</v>
      </c>
      <c r="U242" s="35">
        <v>0</v>
      </c>
      <c r="V242" s="35">
        <v>0</v>
      </c>
      <c r="W242" s="35">
        <v>0</v>
      </c>
      <c r="X242" s="35">
        <v>0</v>
      </c>
      <c r="Y242" s="35">
        <v>0</v>
      </c>
      <c r="Z242" s="35">
        <v>0</v>
      </c>
      <c r="AA242" s="35">
        <v>0</v>
      </c>
      <c r="AB242" s="35">
        <v>0</v>
      </c>
      <c r="AC242" s="35">
        <v>0</v>
      </c>
      <c r="AD242" s="35">
        <v>0</v>
      </c>
      <c r="AE242" s="35">
        <v>0</v>
      </c>
      <c r="AF242" s="35">
        <v>0</v>
      </c>
      <c r="AG242" s="35">
        <v>0</v>
      </c>
      <c r="AH242" s="35">
        <v>0</v>
      </c>
      <c r="AI242" s="35">
        <v>0</v>
      </c>
      <c r="AJ242" s="35">
        <v>0</v>
      </c>
      <c r="AK242" s="35">
        <v>0</v>
      </c>
      <c r="AL242" s="35">
        <v>0</v>
      </c>
      <c r="AM242" s="35">
        <v>0</v>
      </c>
      <c r="AN242" s="35">
        <v>0</v>
      </c>
      <c r="AO242" s="35">
        <v>0</v>
      </c>
      <c r="AP242" s="35">
        <v>0</v>
      </c>
      <c r="AQ242" s="35">
        <v>0</v>
      </c>
      <c r="AR242" s="35">
        <v>0</v>
      </c>
      <c r="AS242" s="35">
        <v>0</v>
      </c>
      <c r="AT242" s="35">
        <v>0</v>
      </c>
      <c r="AU242" s="35">
        <v>0</v>
      </c>
      <c r="AV242" s="35">
        <v>0</v>
      </c>
      <c r="AW242" s="35">
        <v>0</v>
      </c>
      <c r="AX242" s="35">
        <v>0</v>
      </c>
      <c r="AY242" s="35">
        <v>0</v>
      </c>
      <c r="AZ242" s="35">
        <v>0</v>
      </c>
      <c r="BA242" s="35">
        <v>0</v>
      </c>
      <c r="BB242" s="35">
        <v>0</v>
      </c>
      <c r="BC242" s="35">
        <v>0</v>
      </c>
      <c r="BD242" s="35">
        <v>0</v>
      </c>
      <c r="BE242" s="35">
        <v>0</v>
      </c>
      <c r="BF242" s="35">
        <v>0</v>
      </c>
      <c r="BG242" s="35">
        <v>0</v>
      </c>
      <c r="BH242" s="35">
        <v>0</v>
      </c>
      <c r="BI242" s="35">
        <v>0</v>
      </c>
      <c r="BJ242" s="35">
        <v>0</v>
      </c>
      <c r="BK242" s="36">
        <v>0</v>
      </c>
    </row>
    <row r="243" spans="1:63" ht="13.5" thickBot="1">
      <c r="A243" s="37"/>
      <c r="B243" s="62" t="s">
        <v>230</v>
      </c>
      <c r="C243" s="39">
        <f>SUM(C242)</f>
        <v>0</v>
      </c>
      <c r="D243" s="39">
        <f t="shared" ref="D243:BK243" si="18">SUM(D242)</f>
        <v>0</v>
      </c>
      <c r="E243" s="39">
        <f t="shared" si="18"/>
        <v>0</v>
      </c>
      <c r="F243" s="39">
        <f t="shared" si="18"/>
        <v>0</v>
      </c>
      <c r="G243" s="39">
        <f t="shared" si="18"/>
        <v>0</v>
      </c>
      <c r="H243" s="39">
        <f t="shared" si="18"/>
        <v>0</v>
      </c>
      <c r="I243" s="39">
        <f t="shared" si="18"/>
        <v>0</v>
      </c>
      <c r="J243" s="39">
        <f t="shared" si="18"/>
        <v>0</v>
      </c>
      <c r="K243" s="39">
        <f t="shared" si="18"/>
        <v>0</v>
      </c>
      <c r="L243" s="39">
        <f t="shared" si="18"/>
        <v>0</v>
      </c>
      <c r="M243" s="39">
        <f t="shared" si="18"/>
        <v>0</v>
      </c>
      <c r="N243" s="39">
        <f t="shared" si="18"/>
        <v>0</v>
      </c>
      <c r="O243" s="39">
        <f t="shared" si="18"/>
        <v>0</v>
      </c>
      <c r="P243" s="39">
        <f t="shared" si="18"/>
        <v>0</v>
      </c>
      <c r="Q243" s="39">
        <f t="shared" si="18"/>
        <v>0</v>
      </c>
      <c r="R243" s="39">
        <f t="shared" si="18"/>
        <v>0</v>
      </c>
      <c r="S243" s="39">
        <f t="shared" si="18"/>
        <v>0</v>
      </c>
      <c r="T243" s="39">
        <f t="shared" si="18"/>
        <v>0</v>
      </c>
      <c r="U243" s="39">
        <f t="shared" si="18"/>
        <v>0</v>
      </c>
      <c r="V243" s="39">
        <f t="shared" si="18"/>
        <v>0</v>
      </c>
      <c r="W243" s="39">
        <f t="shared" si="18"/>
        <v>0</v>
      </c>
      <c r="X243" s="39">
        <f t="shared" si="18"/>
        <v>0</v>
      </c>
      <c r="Y243" s="39">
        <f t="shared" si="18"/>
        <v>0</v>
      </c>
      <c r="Z243" s="39">
        <f t="shared" si="18"/>
        <v>0</v>
      </c>
      <c r="AA243" s="39">
        <f t="shared" si="18"/>
        <v>0</v>
      </c>
      <c r="AB243" s="39">
        <f t="shared" si="18"/>
        <v>0</v>
      </c>
      <c r="AC243" s="39">
        <f t="shared" si="18"/>
        <v>0</v>
      </c>
      <c r="AD243" s="39">
        <f t="shared" si="18"/>
        <v>0</v>
      </c>
      <c r="AE243" s="39">
        <f t="shared" si="18"/>
        <v>0</v>
      </c>
      <c r="AF243" s="39">
        <f t="shared" si="18"/>
        <v>0</v>
      </c>
      <c r="AG243" s="39">
        <f t="shared" si="18"/>
        <v>0</v>
      </c>
      <c r="AH243" s="39">
        <f t="shared" si="18"/>
        <v>0</v>
      </c>
      <c r="AI243" s="39">
        <f t="shared" si="18"/>
        <v>0</v>
      </c>
      <c r="AJ243" s="39">
        <f t="shared" si="18"/>
        <v>0</v>
      </c>
      <c r="AK243" s="39">
        <f t="shared" si="18"/>
        <v>0</v>
      </c>
      <c r="AL243" s="39">
        <f t="shared" si="18"/>
        <v>0</v>
      </c>
      <c r="AM243" s="39">
        <f t="shared" si="18"/>
        <v>0</v>
      </c>
      <c r="AN243" s="39">
        <f t="shared" si="18"/>
        <v>0</v>
      </c>
      <c r="AO243" s="39">
        <f t="shared" si="18"/>
        <v>0</v>
      </c>
      <c r="AP243" s="39">
        <f t="shared" si="18"/>
        <v>0</v>
      </c>
      <c r="AQ243" s="39">
        <f t="shared" si="18"/>
        <v>0</v>
      </c>
      <c r="AR243" s="39">
        <f t="shared" si="18"/>
        <v>0</v>
      </c>
      <c r="AS243" s="39">
        <f t="shared" si="18"/>
        <v>0</v>
      </c>
      <c r="AT243" s="39">
        <f t="shared" si="18"/>
        <v>0</v>
      </c>
      <c r="AU243" s="39">
        <f t="shared" si="18"/>
        <v>0</v>
      </c>
      <c r="AV243" s="39">
        <f t="shared" si="18"/>
        <v>0</v>
      </c>
      <c r="AW243" s="39">
        <f t="shared" si="18"/>
        <v>0</v>
      </c>
      <c r="AX243" s="39">
        <f t="shared" si="18"/>
        <v>0</v>
      </c>
      <c r="AY243" s="39">
        <f t="shared" si="18"/>
        <v>0</v>
      </c>
      <c r="AZ243" s="39">
        <f t="shared" si="18"/>
        <v>0</v>
      </c>
      <c r="BA243" s="39">
        <f t="shared" si="18"/>
        <v>0</v>
      </c>
      <c r="BB243" s="39">
        <f t="shared" si="18"/>
        <v>0</v>
      </c>
      <c r="BC243" s="39">
        <f t="shared" si="18"/>
        <v>0</v>
      </c>
      <c r="BD243" s="39">
        <f t="shared" si="18"/>
        <v>0</v>
      </c>
      <c r="BE243" s="39">
        <f t="shared" si="18"/>
        <v>0</v>
      </c>
      <c r="BF243" s="39">
        <f t="shared" si="18"/>
        <v>0</v>
      </c>
      <c r="BG243" s="39">
        <f t="shared" si="18"/>
        <v>0</v>
      </c>
      <c r="BH243" s="39">
        <f t="shared" si="18"/>
        <v>0</v>
      </c>
      <c r="BI243" s="39">
        <f t="shared" si="18"/>
        <v>0</v>
      </c>
      <c r="BJ243" s="39">
        <f t="shared" si="18"/>
        <v>0</v>
      </c>
      <c r="BK243" s="44">
        <f t="shared" si="18"/>
        <v>0</v>
      </c>
    </row>
    <row r="244" spans="1:63" ht="13.5" thickBot="1">
      <c r="A244" s="72"/>
      <c r="B244" s="73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5"/>
    </row>
    <row r="245" spans="1:63" ht="13.5" thickBot="1">
      <c r="A245" s="37"/>
      <c r="B245" s="76" t="s">
        <v>242</v>
      </c>
      <c r="C245" s="39">
        <f t="shared" ref="C245:BK245" si="19">C243+C239+C227+C222+C187</f>
        <v>0</v>
      </c>
      <c r="D245" s="39">
        <f t="shared" si="19"/>
        <v>2115.5629104202903</v>
      </c>
      <c r="E245" s="39">
        <f t="shared" si="19"/>
        <v>1436.3504449568707</v>
      </c>
      <c r="F245" s="39">
        <f t="shared" si="19"/>
        <v>0</v>
      </c>
      <c r="G245" s="39">
        <f t="shared" si="19"/>
        <v>0</v>
      </c>
      <c r="H245" s="39">
        <f t="shared" si="19"/>
        <v>4108.9611403570652</v>
      </c>
      <c r="I245" s="39">
        <f t="shared" si="19"/>
        <v>39908.113368573591</v>
      </c>
      <c r="J245" s="39">
        <f t="shared" si="19"/>
        <v>4258.3142667191614</v>
      </c>
      <c r="K245" s="39">
        <f t="shared" si="19"/>
        <v>48.488521967000004</v>
      </c>
      <c r="L245" s="39">
        <f t="shared" si="19"/>
        <v>2088.6904104030327</v>
      </c>
      <c r="M245" s="39">
        <f t="shared" si="19"/>
        <v>0</v>
      </c>
      <c r="N245" s="39">
        <f t="shared" si="19"/>
        <v>4.1220948464516134</v>
      </c>
      <c r="O245" s="39">
        <f t="shared" si="19"/>
        <v>0</v>
      </c>
      <c r="P245" s="39">
        <f t="shared" si="19"/>
        <v>0</v>
      </c>
      <c r="Q245" s="39">
        <f t="shared" si="19"/>
        <v>0</v>
      </c>
      <c r="R245" s="39">
        <f t="shared" si="19"/>
        <v>1214.286064981</v>
      </c>
      <c r="S245" s="39">
        <f t="shared" si="19"/>
        <v>3064.9479408078064</v>
      </c>
      <c r="T245" s="39">
        <f t="shared" si="19"/>
        <v>1237.1967480987739</v>
      </c>
      <c r="U245" s="39">
        <f t="shared" si="19"/>
        <v>0</v>
      </c>
      <c r="V245" s="39">
        <f t="shared" si="19"/>
        <v>501.11504763503217</v>
      </c>
      <c r="W245" s="39">
        <f t="shared" si="19"/>
        <v>0</v>
      </c>
      <c r="X245" s="39">
        <f t="shared" si="19"/>
        <v>5.973555419354841E-3</v>
      </c>
      <c r="Y245" s="39">
        <f t="shared" si="19"/>
        <v>0</v>
      </c>
      <c r="Z245" s="39">
        <f t="shared" si="19"/>
        <v>0</v>
      </c>
      <c r="AA245" s="39">
        <f t="shared" si="19"/>
        <v>0</v>
      </c>
      <c r="AB245" s="39">
        <f t="shared" si="19"/>
        <v>280.29441916283872</v>
      </c>
      <c r="AC245" s="39">
        <f t="shared" si="19"/>
        <v>27.451238835838712</v>
      </c>
      <c r="AD245" s="39">
        <f t="shared" si="19"/>
        <v>0</v>
      </c>
      <c r="AE245" s="39">
        <f t="shared" si="19"/>
        <v>0</v>
      </c>
      <c r="AF245" s="39">
        <f t="shared" si="19"/>
        <v>53.987622593903225</v>
      </c>
      <c r="AG245" s="39">
        <f t="shared" si="19"/>
        <v>0</v>
      </c>
      <c r="AH245" s="39">
        <f t="shared" si="19"/>
        <v>0</v>
      </c>
      <c r="AI245" s="39">
        <f t="shared" si="19"/>
        <v>0</v>
      </c>
      <c r="AJ245" s="39">
        <f t="shared" si="19"/>
        <v>0</v>
      </c>
      <c r="AK245" s="39">
        <f t="shared" si="19"/>
        <v>0</v>
      </c>
      <c r="AL245" s="39">
        <f t="shared" si="19"/>
        <v>151.20404686854837</v>
      </c>
      <c r="AM245" s="39">
        <f t="shared" si="19"/>
        <v>0.31975799032258068</v>
      </c>
      <c r="AN245" s="39">
        <f t="shared" si="19"/>
        <v>12.61463743277419</v>
      </c>
      <c r="AO245" s="39">
        <f t="shared" si="19"/>
        <v>0</v>
      </c>
      <c r="AP245" s="39">
        <f t="shared" si="19"/>
        <v>3.4132625578709681</v>
      </c>
      <c r="AQ245" s="39">
        <f t="shared" si="19"/>
        <v>0</v>
      </c>
      <c r="AR245" s="39">
        <f t="shared" si="19"/>
        <v>3.978581369</v>
      </c>
      <c r="AS245" s="39">
        <f t="shared" si="19"/>
        <v>0.2689495609032258</v>
      </c>
      <c r="AT245" s="39">
        <f t="shared" si="19"/>
        <v>0</v>
      </c>
      <c r="AU245" s="39">
        <f t="shared" si="19"/>
        <v>0</v>
      </c>
      <c r="AV245" s="39">
        <f t="shared" si="19"/>
        <v>28473.159166512818</v>
      </c>
      <c r="AW245" s="39">
        <f t="shared" si="19"/>
        <v>29187.57958145416</v>
      </c>
      <c r="AX245" s="39">
        <f t="shared" si="19"/>
        <v>1401.8746078417742</v>
      </c>
      <c r="AY245" s="39">
        <f t="shared" si="19"/>
        <v>0.16556717800000001</v>
      </c>
      <c r="AZ245" s="39">
        <f t="shared" si="19"/>
        <v>9558.5349522140568</v>
      </c>
      <c r="BA245" s="39">
        <f t="shared" si="19"/>
        <v>0</v>
      </c>
      <c r="BB245" s="39">
        <f t="shared" si="19"/>
        <v>0</v>
      </c>
      <c r="BC245" s="39">
        <f t="shared" si="19"/>
        <v>1.2876814432580643</v>
      </c>
      <c r="BD245" s="39">
        <f t="shared" si="19"/>
        <v>0</v>
      </c>
      <c r="BE245" s="39">
        <f t="shared" si="19"/>
        <v>0</v>
      </c>
      <c r="BF245" s="39">
        <f t="shared" si="19"/>
        <v>26493.654739250334</v>
      </c>
      <c r="BG245" s="39">
        <f t="shared" si="19"/>
        <v>2360.8138169638341</v>
      </c>
      <c r="BH245" s="39">
        <f t="shared" si="19"/>
        <v>731.87122696935501</v>
      </c>
      <c r="BI245" s="39">
        <f t="shared" si="19"/>
        <v>0</v>
      </c>
      <c r="BJ245" s="39">
        <f t="shared" si="19"/>
        <v>2686.6281387352046</v>
      </c>
      <c r="BK245" s="39">
        <f t="shared" si="19"/>
        <v>161415.25692825631</v>
      </c>
    </row>
    <row r="246" spans="1:63">
      <c r="A246" s="57"/>
      <c r="B246" s="7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65"/>
    </row>
    <row r="247" spans="1:63" ht="15.75" thickBot="1">
      <c r="A247" s="66" t="s">
        <v>243</v>
      </c>
      <c r="B247" s="77" t="s">
        <v>244</v>
      </c>
      <c r="C247" s="35">
        <v>0</v>
      </c>
      <c r="D247" s="35">
        <v>0</v>
      </c>
      <c r="E247" s="35">
        <v>0</v>
      </c>
      <c r="F247" s="35">
        <v>0</v>
      </c>
      <c r="G247" s="35">
        <v>0</v>
      </c>
      <c r="H247" s="35">
        <v>0</v>
      </c>
      <c r="I247" s="35">
        <v>0</v>
      </c>
      <c r="J247" s="35">
        <v>0</v>
      </c>
      <c r="K247" s="35">
        <v>0</v>
      </c>
      <c r="L247" s="35">
        <v>0</v>
      </c>
      <c r="M247" s="35">
        <v>0</v>
      </c>
      <c r="N247" s="35">
        <v>0</v>
      </c>
      <c r="O247" s="35">
        <v>0</v>
      </c>
      <c r="P247" s="35">
        <v>0</v>
      </c>
      <c r="Q247" s="35">
        <v>0</v>
      </c>
      <c r="R247" s="35">
        <v>0</v>
      </c>
      <c r="S247" s="35">
        <v>0</v>
      </c>
      <c r="T247" s="35">
        <v>0</v>
      </c>
      <c r="U247" s="35">
        <v>0</v>
      </c>
      <c r="V247" s="35">
        <v>0</v>
      </c>
      <c r="W247" s="35">
        <v>0</v>
      </c>
      <c r="X247" s="35">
        <v>0</v>
      </c>
      <c r="Y247" s="35">
        <v>0</v>
      </c>
      <c r="Z247" s="35">
        <v>0</v>
      </c>
      <c r="AA247" s="35">
        <v>0</v>
      </c>
      <c r="AB247" s="35">
        <v>0</v>
      </c>
      <c r="AC247" s="35">
        <v>0</v>
      </c>
      <c r="AD247" s="35">
        <v>0</v>
      </c>
      <c r="AE247" s="35">
        <v>0</v>
      </c>
      <c r="AF247" s="35">
        <v>0</v>
      </c>
      <c r="AG247" s="35">
        <v>0</v>
      </c>
      <c r="AH247" s="35">
        <v>0</v>
      </c>
      <c r="AI247" s="35">
        <v>0</v>
      </c>
      <c r="AJ247" s="35">
        <v>0</v>
      </c>
      <c r="AK247" s="35">
        <v>0</v>
      </c>
      <c r="AL247" s="35">
        <v>0</v>
      </c>
      <c r="AM247" s="35">
        <v>0</v>
      </c>
      <c r="AN247" s="35">
        <v>0</v>
      </c>
      <c r="AO247" s="35">
        <v>0</v>
      </c>
      <c r="AP247" s="35">
        <v>0</v>
      </c>
      <c r="AQ247" s="35">
        <v>0</v>
      </c>
      <c r="AR247" s="35">
        <v>0</v>
      </c>
      <c r="AS247" s="35">
        <v>0</v>
      </c>
      <c r="AT247" s="35">
        <v>0</v>
      </c>
      <c r="AU247" s="35">
        <v>0</v>
      </c>
      <c r="AV247" s="35">
        <v>0</v>
      </c>
      <c r="AW247" s="35">
        <v>0</v>
      </c>
      <c r="AX247" s="35">
        <v>0</v>
      </c>
      <c r="AY247" s="35">
        <v>0</v>
      </c>
      <c r="AZ247" s="35">
        <v>0</v>
      </c>
      <c r="BA247" s="35">
        <v>0</v>
      </c>
      <c r="BB247" s="35">
        <v>0</v>
      </c>
      <c r="BC247" s="35">
        <v>0</v>
      </c>
      <c r="BD247" s="35">
        <v>0</v>
      </c>
      <c r="BE247" s="35">
        <v>0</v>
      </c>
      <c r="BF247" s="35">
        <v>0</v>
      </c>
      <c r="BG247" s="35">
        <v>0</v>
      </c>
      <c r="BH247" s="35">
        <v>0</v>
      </c>
      <c r="BI247" s="35">
        <v>0</v>
      </c>
      <c r="BJ247" s="35">
        <v>0</v>
      </c>
      <c r="BK247" s="36">
        <v>0</v>
      </c>
    </row>
    <row r="248" spans="1:63" ht="13.5" thickBot="1">
      <c r="A248" s="37"/>
      <c r="B248" s="62" t="s">
        <v>230</v>
      </c>
      <c r="C248" s="39">
        <f>SUM(C247)</f>
        <v>0</v>
      </c>
      <c r="D248" s="39">
        <f t="shared" ref="D248:BK248" si="20">SUM(D247)</f>
        <v>0</v>
      </c>
      <c r="E248" s="39">
        <f t="shared" si="20"/>
        <v>0</v>
      </c>
      <c r="F248" s="39">
        <f t="shared" si="20"/>
        <v>0</v>
      </c>
      <c r="G248" s="39">
        <f t="shared" si="20"/>
        <v>0</v>
      </c>
      <c r="H248" s="39">
        <f t="shared" si="20"/>
        <v>0</v>
      </c>
      <c r="I248" s="39">
        <f t="shared" si="20"/>
        <v>0</v>
      </c>
      <c r="J248" s="39">
        <f t="shared" si="20"/>
        <v>0</v>
      </c>
      <c r="K248" s="39">
        <f t="shared" si="20"/>
        <v>0</v>
      </c>
      <c r="L248" s="39">
        <f t="shared" si="20"/>
        <v>0</v>
      </c>
      <c r="M248" s="39">
        <f t="shared" si="20"/>
        <v>0</v>
      </c>
      <c r="N248" s="39">
        <f t="shared" si="20"/>
        <v>0</v>
      </c>
      <c r="O248" s="39">
        <f t="shared" si="20"/>
        <v>0</v>
      </c>
      <c r="P248" s="39">
        <f t="shared" si="20"/>
        <v>0</v>
      </c>
      <c r="Q248" s="39">
        <f t="shared" si="20"/>
        <v>0</v>
      </c>
      <c r="R248" s="39">
        <f t="shared" si="20"/>
        <v>0</v>
      </c>
      <c r="S248" s="39">
        <f t="shared" si="20"/>
        <v>0</v>
      </c>
      <c r="T248" s="39">
        <f t="shared" si="20"/>
        <v>0</v>
      </c>
      <c r="U248" s="39">
        <f t="shared" si="20"/>
        <v>0</v>
      </c>
      <c r="V248" s="39">
        <f t="shared" si="20"/>
        <v>0</v>
      </c>
      <c r="W248" s="39">
        <f t="shared" si="20"/>
        <v>0</v>
      </c>
      <c r="X248" s="39">
        <f t="shared" si="20"/>
        <v>0</v>
      </c>
      <c r="Y248" s="39">
        <f t="shared" si="20"/>
        <v>0</v>
      </c>
      <c r="Z248" s="39">
        <f t="shared" si="20"/>
        <v>0</v>
      </c>
      <c r="AA248" s="39">
        <f t="shared" si="20"/>
        <v>0</v>
      </c>
      <c r="AB248" s="39">
        <f t="shared" si="20"/>
        <v>0</v>
      </c>
      <c r="AC248" s="39">
        <f t="shared" si="20"/>
        <v>0</v>
      </c>
      <c r="AD248" s="39">
        <f t="shared" si="20"/>
        <v>0</v>
      </c>
      <c r="AE248" s="39">
        <f t="shared" si="20"/>
        <v>0</v>
      </c>
      <c r="AF248" s="39">
        <f t="shared" si="20"/>
        <v>0</v>
      </c>
      <c r="AG248" s="39">
        <f t="shared" si="20"/>
        <v>0</v>
      </c>
      <c r="AH248" s="39">
        <f t="shared" si="20"/>
        <v>0</v>
      </c>
      <c r="AI248" s="39">
        <f t="shared" si="20"/>
        <v>0</v>
      </c>
      <c r="AJ248" s="39">
        <f t="shared" si="20"/>
        <v>0</v>
      </c>
      <c r="AK248" s="39">
        <f t="shared" si="20"/>
        <v>0</v>
      </c>
      <c r="AL248" s="39">
        <f t="shared" si="20"/>
        <v>0</v>
      </c>
      <c r="AM248" s="39">
        <f t="shared" si="20"/>
        <v>0</v>
      </c>
      <c r="AN248" s="39">
        <f t="shared" si="20"/>
        <v>0</v>
      </c>
      <c r="AO248" s="39">
        <f t="shared" si="20"/>
        <v>0</v>
      </c>
      <c r="AP248" s="39">
        <f t="shared" si="20"/>
        <v>0</v>
      </c>
      <c r="AQ248" s="39">
        <f t="shared" si="20"/>
        <v>0</v>
      </c>
      <c r="AR248" s="39">
        <f t="shared" si="20"/>
        <v>0</v>
      </c>
      <c r="AS248" s="39">
        <f t="shared" si="20"/>
        <v>0</v>
      </c>
      <c r="AT248" s="39">
        <f t="shared" si="20"/>
        <v>0</v>
      </c>
      <c r="AU248" s="39">
        <f t="shared" si="20"/>
        <v>0</v>
      </c>
      <c r="AV248" s="39">
        <f t="shared" si="20"/>
        <v>0</v>
      </c>
      <c r="AW248" s="39">
        <f t="shared" si="20"/>
        <v>0</v>
      </c>
      <c r="AX248" s="39">
        <f t="shared" si="20"/>
        <v>0</v>
      </c>
      <c r="AY248" s="39">
        <f t="shared" si="20"/>
        <v>0</v>
      </c>
      <c r="AZ248" s="39">
        <f t="shared" si="20"/>
        <v>0</v>
      </c>
      <c r="BA248" s="39">
        <f t="shared" si="20"/>
        <v>0</v>
      </c>
      <c r="BB248" s="39">
        <f t="shared" si="20"/>
        <v>0</v>
      </c>
      <c r="BC248" s="39">
        <f t="shared" si="20"/>
        <v>0</v>
      </c>
      <c r="BD248" s="39">
        <f t="shared" si="20"/>
        <v>0</v>
      </c>
      <c r="BE248" s="39">
        <f t="shared" si="20"/>
        <v>0</v>
      </c>
      <c r="BF248" s="39">
        <f t="shared" si="20"/>
        <v>0</v>
      </c>
      <c r="BG248" s="39">
        <f t="shared" si="20"/>
        <v>0</v>
      </c>
      <c r="BH248" s="39">
        <f t="shared" si="20"/>
        <v>0</v>
      </c>
      <c r="BI248" s="39">
        <f t="shared" si="20"/>
        <v>0</v>
      </c>
      <c r="BJ248" s="39">
        <f t="shared" si="20"/>
        <v>0</v>
      </c>
      <c r="BK248" s="44">
        <f t="shared" si="20"/>
        <v>0</v>
      </c>
    </row>
    <row r="249" spans="1:63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</row>
    <row r="250" spans="1:63">
      <c r="A250" s="78"/>
      <c r="B250" s="78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  <c r="BJ250" s="79"/>
      <c r="BK250" s="79"/>
    </row>
    <row r="251" spans="1:63">
      <c r="A251" s="78"/>
      <c r="B251" s="78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</row>
    <row r="252" spans="1:63">
      <c r="A252" s="78"/>
      <c r="B252" s="81" t="s">
        <v>245</v>
      </c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</row>
    <row r="253" spans="1:63">
      <c r="A253" s="78"/>
      <c r="B253" s="81" t="s">
        <v>246</v>
      </c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</row>
    <row r="254" spans="1:63">
      <c r="A254" s="78"/>
      <c r="B254" s="82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</row>
    <row r="255" spans="1:63">
      <c r="A255" s="78"/>
      <c r="B255" s="81" t="s">
        <v>247</v>
      </c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</row>
    <row r="256" spans="1:63">
      <c r="A256" s="78"/>
      <c r="B256" s="81" t="s">
        <v>248</v>
      </c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</row>
    <row r="257" spans="1:63">
      <c r="A257" s="78"/>
      <c r="B257" s="81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</row>
    <row r="258" spans="1:63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</row>
    <row r="259" spans="1:63">
      <c r="A259" s="78"/>
      <c r="B259" s="81" t="s">
        <v>249</v>
      </c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</row>
    <row r="260" spans="1:63">
      <c r="A260" s="78"/>
      <c r="B260" s="81" t="s">
        <v>250</v>
      </c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</row>
    <row r="261" spans="1:63">
      <c r="A261" s="78"/>
      <c r="B261" s="81" t="s">
        <v>251</v>
      </c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</row>
    <row r="262" spans="1:63">
      <c r="A262" s="78"/>
      <c r="B262" s="81" t="s">
        <v>252</v>
      </c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</row>
    <row r="263" spans="1:63">
      <c r="A263" s="78"/>
      <c r="B263" s="81" t="s">
        <v>253</v>
      </c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</row>
    <row r="264" spans="1:63">
      <c r="A264" s="78"/>
      <c r="B264" s="81" t="s">
        <v>254</v>
      </c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2018-08-06T05:08:21Z</dcterms:created>
  <dcterms:modified xsi:type="dcterms:W3CDTF">2018-08-06T05:08:59Z</dcterms:modified>
</cp:coreProperties>
</file>