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8" r:id="rId1"/>
    <sheet name="Anex A2 Frmt AUM stateUT wise " sheetId="9" r:id="rId2"/>
  </sheets>
  <calcPr calcId="125725"/>
</workbook>
</file>

<file path=xl/calcChain.xml><?xml version="1.0" encoding="utf-8"?>
<calcChain xmlns="http://schemas.openxmlformats.org/spreadsheetml/2006/main">
  <c r="K41" i="9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BJ141" i="8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J128"/>
  <c r="BI128"/>
  <c r="BI129" s="1"/>
  <c r="BH128"/>
  <c r="BG128"/>
  <c r="BF128"/>
  <c r="BF129"/>
  <c r="BF136" s="1"/>
  <c r="BE128"/>
  <c r="BD128"/>
  <c r="BC128"/>
  <c r="BB128"/>
  <c r="BA128"/>
  <c r="AZ128"/>
  <c r="AZ129" s="1"/>
  <c r="AY128"/>
  <c r="AX128"/>
  <c r="AX129" s="1"/>
  <c r="AX136" s="1"/>
  <c r="AW128"/>
  <c r="AW129" s="1"/>
  <c r="AV128"/>
  <c r="AU128"/>
  <c r="AT128"/>
  <c r="AS128"/>
  <c r="AS129" s="1"/>
  <c r="AR128"/>
  <c r="AQ128"/>
  <c r="AP128"/>
  <c r="AP129"/>
  <c r="AP136" s="1"/>
  <c r="AO128"/>
  <c r="AN128"/>
  <c r="AM128"/>
  <c r="AL128"/>
  <c r="AK128"/>
  <c r="AJ128"/>
  <c r="AJ129" s="1"/>
  <c r="AI128"/>
  <c r="AH128"/>
  <c r="AH129" s="1"/>
  <c r="AH136" s="1"/>
  <c r="AG128"/>
  <c r="AG129" s="1"/>
  <c r="AF128"/>
  <c r="AE128"/>
  <c r="AD128"/>
  <c r="AC128"/>
  <c r="AC129" s="1"/>
  <c r="AB128"/>
  <c r="AA128"/>
  <c r="Z128"/>
  <c r="Z129"/>
  <c r="Z136" s="1"/>
  <c r="Y128"/>
  <c r="X128"/>
  <c r="W128"/>
  <c r="V128"/>
  <c r="U128"/>
  <c r="T128"/>
  <c r="T129" s="1"/>
  <c r="S128"/>
  <c r="R128"/>
  <c r="R129" s="1"/>
  <c r="R136" s="1"/>
  <c r="Q128"/>
  <c r="Q129" s="1"/>
  <c r="P128"/>
  <c r="O128"/>
  <c r="N128"/>
  <c r="M128"/>
  <c r="M129" s="1"/>
  <c r="L128"/>
  <c r="K128"/>
  <c r="J128"/>
  <c r="J129"/>
  <c r="J136" s="1"/>
  <c r="I128"/>
  <c r="H128"/>
  <c r="G128"/>
  <c r="F128"/>
  <c r="E128"/>
  <c r="D128"/>
  <c r="D129" s="1"/>
  <c r="C128"/>
  <c r="BJ123"/>
  <c r="BJ129" s="1"/>
  <c r="BI123"/>
  <c r="BH123"/>
  <c r="BH129" s="1"/>
  <c r="BG123"/>
  <c r="BF123"/>
  <c r="BE123"/>
  <c r="BE129" s="1"/>
  <c r="BD123"/>
  <c r="BD129"/>
  <c r="BC123"/>
  <c r="BB123"/>
  <c r="BA123"/>
  <c r="AZ123"/>
  <c r="AY123"/>
  <c r="AX123"/>
  <c r="AW123"/>
  <c r="AV123"/>
  <c r="AV129"/>
  <c r="AU123"/>
  <c r="AT123"/>
  <c r="AT129" s="1"/>
  <c r="AS123"/>
  <c r="AR123"/>
  <c r="AR129" s="1"/>
  <c r="AQ123"/>
  <c r="AP123"/>
  <c r="AO123"/>
  <c r="AO129" s="1"/>
  <c r="AN123"/>
  <c r="AN129"/>
  <c r="AM123"/>
  <c r="AL123"/>
  <c r="AK123"/>
  <c r="AJ123"/>
  <c r="AI123"/>
  <c r="AH123"/>
  <c r="AG123"/>
  <c r="AF123"/>
  <c r="AF129"/>
  <c r="AE123"/>
  <c r="AD123"/>
  <c r="AD129" s="1"/>
  <c r="AC123"/>
  <c r="AB123"/>
  <c r="AB129" s="1"/>
  <c r="AA123"/>
  <c r="Z123"/>
  <c r="Y123"/>
  <c r="Y129" s="1"/>
  <c r="X123"/>
  <c r="X129"/>
  <c r="W123"/>
  <c r="V123"/>
  <c r="U123"/>
  <c r="T123"/>
  <c r="S123"/>
  <c r="R123"/>
  <c r="Q123"/>
  <c r="P123"/>
  <c r="P129"/>
  <c r="O123"/>
  <c r="N123"/>
  <c r="N129" s="1"/>
  <c r="M123"/>
  <c r="L123"/>
  <c r="L129" s="1"/>
  <c r="K123"/>
  <c r="J123"/>
  <c r="I123"/>
  <c r="I129" s="1"/>
  <c r="H123"/>
  <c r="H129"/>
  <c r="G123"/>
  <c r="F123"/>
  <c r="E123"/>
  <c r="D123"/>
  <c r="C123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J112"/>
  <c r="BI112"/>
  <c r="BI113" s="1"/>
  <c r="BH112"/>
  <c r="BG112"/>
  <c r="BF112"/>
  <c r="BE112"/>
  <c r="BE113" s="1"/>
  <c r="BD112"/>
  <c r="BC112"/>
  <c r="BB112"/>
  <c r="BB113" s="1"/>
  <c r="BA112"/>
  <c r="AZ112"/>
  <c r="AY112"/>
  <c r="AX112"/>
  <c r="AW112"/>
  <c r="AV112"/>
  <c r="AV113" s="1"/>
  <c r="AU112"/>
  <c r="AT112"/>
  <c r="AS112"/>
  <c r="AS113" s="1"/>
  <c r="AR112"/>
  <c r="AQ112"/>
  <c r="AP112"/>
  <c r="AO112"/>
  <c r="AO113" s="1"/>
  <c r="AN112"/>
  <c r="AM112"/>
  <c r="AL112"/>
  <c r="AL113" s="1"/>
  <c r="AK112"/>
  <c r="AJ112"/>
  <c r="AI112"/>
  <c r="AH112"/>
  <c r="AG112"/>
  <c r="AF112"/>
  <c r="AF113" s="1"/>
  <c r="AE112"/>
  <c r="AD112"/>
  <c r="AC112"/>
  <c r="AC113" s="1"/>
  <c r="AB112"/>
  <c r="AA112"/>
  <c r="Z112"/>
  <c r="Y112"/>
  <c r="Y113" s="1"/>
  <c r="X112"/>
  <c r="W112"/>
  <c r="V112"/>
  <c r="V113" s="1"/>
  <c r="U112"/>
  <c r="T112"/>
  <c r="S112"/>
  <c r="R112"/>
  <c r="Q112"/>
  <c r="P112"/>
  <c r="P113" s="1"/>
  <c r="O112"/>
  <c r="N112"/>
  <c r="M112"/>
  <c r="M113" s="1"/>
  <c r="L112"/>
  <c r="K112"/>
  <c r="J112"/>
  <c r="I112"/>
  <c r="I113" s="1"/>
  <c r="H112"/>
  <c r="G112"/>
  <c r="F112"/>
  <c r="F113" s="1"/>
  <c r="E112"/>
  <c r="D112"/>
  <c r="C112"/>
  <c r="BJ102"/>
  <c r="BJ113" s="1"/>
  <c r="BI102"/>
  <c r="BH102"/>
  <c r="BG102"/>
  <c r="BF102"/>
  <c r="BF113"/>
  <c r="BE102"/>
  <c r="BD102"/>
  <c r="BD113" s="1"/>
  <c r="BC102"/>
  <c r="BB102"/>
  <c r="BA102"/>
  <c r="BA113" s="1"/>
  <c r="AZ102"/>
  <c r="AY102"/>
  <c r="AX102"/>
  <c r="AX113"/>
  <c r="AW102"/>
  <c r="AV102"/>
  <c r="AU102"/>
  <c r="AT102"/>
  <c r="AT113" s="1"/>
  <c r="AS102"/>
  <c r="AR102"/>
  <c r="AQ102"/>
  <c r="AP102"/>
  <c r="AP113"/>
  <c r="AO102"/>
  <c r="AN102"/>
  <c r="AN113" s="1"/>
  <c r="AM102"/>
  <c r="AL102"/>
  <c r="AK102"/>
  <c r="AK113" s="1"/>
  <c r="AJ102"/>
  <c r="AI102"/>
  <c r="AH102"/>
  <c r="AH113"/>
  <c r="AG102"/>
  <c r="AF102"/>
  <c r="AE102"/>
  <c r="AD102"/>
  <c r="AD113" s="1"/>
  <c r="AC102"/>
  <c r="AB102"/>
  <c r="AA102"/>
  <c r="Z102"/>
  <c r="Z113"/>
  <c r="Y102"/>
  <c r="X102"/>
  <c r="X113" s="1"/>
  <c r="W102"/>
  <c r="V102"/>
  <c r="U102"/>
  <c r="U113" s="1"/>
  <c r="T102"/>
  <c r="S102"/>
  <c r="R102"/>
  <c r="R113"/>
  <c r="Q102"/>
  <c r="P102"/>
  <c r="O102"/>
  <c r="N102"/>
  <c r="N113" s="1"/>
  <c r="M102"/>
  <c r="L102"/>
  <c r="K102"/>
  <c r="J102"/>
  <c r="J113"/>
  <c r="I102"/>
  <c r="H102"/>
  <c r="H113" s="1"/>
  <c r="G102"/>
  <c r="F102"/>
  <c r="E102"/>
  <c r="E113" s="1"/>
  <c r="D102"/>
  <c r="C102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J10"/>
  <c r="BI10"/>
  <c r="BH10"/>
  <c r="BG10"/>
  <c r="BF10"/>
  <c r="BE10"/>
  <c r="BD10"/>
  <c r="BC10"/>
  <c r="BB10"/>
  <c r="BB97" s="1"/>
  <c r="BA10"/>
  <c r="AZ10"/>
  <c r="AY10"/>
  <c r="AX10"/>
  <c r="AW10"/>
  <c r="AV10"/>
  <c r="AU10"/>
  <c r="AT10"/>
  <c r="AS10"/>
  <c r="AR10"/>
  <c r="AQ10"/>
  <c r="AP10"/>
  <c r="AO10"/>
  <c r="AN10"/>
  <c r="AM10"/>
  <c r="AL10"/>
  <c r="AL97" s="1"/>
  <c r="AK10"/>
  <c r="AJ10"/>
  <c r="AI10"/>
  <c r="AH10"/>
  <c r="AG10"/>
  <c r="AF10"/>
  <c r="AE10"/>
  <c r="AD10"/>
  <c r="AC10"/>
  <c r="AB10"/>
  <c r="AA10"/>
  <c r="Z10"/>
  <c r="Y10"/>
  <c r="X10"/>
  <c r="W10"/>
  <c r="V10"/>
  <c r="V97" s="1"/>
  <c r="U10"/>
  <c r="T10"/>
  <c r="S10"/>
  <c r="R10"/>
  <c r="Q10"/>
  <c r="P10"/>
  <c r="O10"/>
  <c r="N10"/>
  <c r="M10"/>
  <c r="L10"/>
  <c r="K10"/>
  <c r="J10"/>
  <c r="I10"/>
  <c r="H10"/>
  <c r="G10"/>
  <c r="F10"/>
  <c r="F97" s="1"/>
  <c r="E10"/>
  <c r="D10"/>
  <c r="C10"/>
  <c r="BJ96"/>
  <c r="BI96"/>
  <c r="BI97" s="1"/>
  <c r="BH96"/>
  <c r="BH97" s="1"/>
  <c r="BG96"/>
  <c r="BG97"/>
  <c r="BF96"/>
  <c r="BE96"/>
  <c r="BE97" s="1"/>
  <c r="BD96"/>
  <c r="BC96"/>
  <c r="BC97"/>
  <c r="BB96"/>
  <c r="BA96"/>
  <c r="BA97" s="1"/>
  <c r="AZ96"/>
  <c r="AZ97" s="1"/>
  <c r="AY96"/>
  <c r="AY97"/>
  <c r="AX96"/>
  <c r="AW96"/>
  <c r="AW97" s="1"/>
  <c r="AV96"/>
  <c r="AV97" s="1"/>
  <c r="AU96"/>
  <c r="AU97"/>
  <c r="AT96"/>
  <c r="AS96"/>
  <c r="AS97" s="1"/>
  <c r="AR96"/>
  <c r="AR97" s="1"/>
  <c r="AQ96"/>
  <c r="AQ97"/>
  <c r="AP96"/>
  <c r="AO96"/>
  <c r="AO97" s="1"/>
  <c r="AN96"/>
  <c r="AM96"/>
  <c r="AM97"/>
  <c r="AL96"/>
  <c r="AK96"/>
  <c r="AK97" s="1"/>
  <c r="AJ96"/>
  <c r="AJ97" s="1"/>
  <c r="AI96"/>
  <c r="AI97"/>
  <c r="AH96"/>
  <c r="AG96"/>
  <c r="AG97" s="1"/>
  <c r="AF96"/>
  <c r="AF97" s="1"/>
  <c r="AE96"/>
  <c r="AE97"/>
  <c r="AD96"/>
  <c r="AC96"/>
  <c r="AC97" s="1"/>
  <c r="AB96"/>
  <c r="AB97" s="1"/>
  <c r="AA96"/>
  <c r="AA97"/>
  <c r="Z96"/>
  <c r="Y96"/>
  <c r="Y97" s="1"/>
  <c r="X96"/>
  <c r="W96"/>
  <c r="W97"/>
  <c r="V96"/>
  <c r="U96"/>
  <c r="U97" s="1"/>
  <c r="T96"/>
  <c r="T97" s="1"/>
  <c r="S96"/>
  <c r="S97"/>
  <c r="R96"/>
  <c r="Q96"/>
  <c r="Q97" s="1"/>
  <c r="P96"/>
  <c r="P97" s="1"/>
  <c r="O96"/>
  <c r="O97"/>
  <c r="N96"/>
  <c r="M96"/>
  <c r="M97" s="1"/>
  <c r="L96"/>
  <c r="L97" s="1"/>
  <c r="K96"/>
  <c r="K97"/>
  <c r="J96"/>
  <c r="I96"/>
  <c r="I97" s="1"/>
  <c r="H96"/>
  <c r="G96"/>
  <c r="G97"/>
  <c r="F96"/>
  <c r="E96"/>
  <c r="E97" s="1"/>
  <c r="D96"/>
  <c r="D97" s="1"/>
  <c r="C96"/>
  <c r="C97"/>
  <c r="BK140"/>
  <c r="BK139"/>
  <c r="BK141" s="1"/>
  <c r="BK127"/>
  <c r="BK126"/>
  <c r="BK128"/>
  <c r="BK125"/>
  <c r="BK122"/>
  <c r="BK123" s="1"/>
  <c r="BK129" s="1"/>
  <c r="BK117"/>
  <c r="BK118" s="1"/>
  <c r="BK111"/>
  <c r="BK110"/>
  <c r="BK109"/>
  <c r="BK108"/>
  <c r="BK107"/>
  <c r="BK106"/>
  <c r="BK105"/>
  <c r="BK112" s="1"/>
  <c r="BK104"/>
  <c r="BK101"/>
  <c r="BK102" s="1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96" s="1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70" s="1"/>
  <c r="BK12"/>
  <c r="BK13" s="1"/>
  <c r="BK9"/>
  <c r="BK10" s="1"/>
  <c r="BK8"/>
  <c r="F129"/>
  <c r="V129"/>
  <c r="AL129"/>
  <c r="BB129"/>
  <c r="C129"/>
  <c r="C136" s="1"/>
  <c r="E129"/>
  <c r="G129"/>
  <c r="G136" s="1"/>
  <c r="K129"/>
  <c r="O129"/>
  <c r="O136" s="1"/>
  <c r="S129"/>
  <c r="S136" s="1"/>
  <c r="U129"/>
  <c r="W129"/>
  <c r="W136" s="1"/>
  <c r="AA129"/>
  <c r="AE129"/>
  <c r="AE136" s="1"/>
  <c r="AI129"/>
  <c r="AI136" s="1"/>
  <c r="AK129"/>
  <c r="AM129"/>
  <c r="AM136" s="1"/>
  <c r="AQ129"/>
  <c r="AQ136" s="1"/>
  <c r="AU129"/>
  <c r="AY129"/>
  <c r="BA129"/>
  <c r="BC129"/>
  <c r="BC136" s="1"/>
  <c r="BG129"/>
  <c r="D113"/>
  <c r="L113"/>
  <c r="T113"/>
  <c r="AB113"/>
  <c r="AJ113"/>
  <c r="AR113"/>
  <c r="AZ113"/>
  <c r="BH113"/>
  <c r="C113"/>
  <c r="G113"/>
  <c r="K113"/>
  <c r="O113"/>
  <c r="Q113"/>
  <c r="S113"/>
  <c r="W113"/>
  <c r="AA113"/>
  <c r="AE113"/>
  <c r="AG113"/>
  <c r="AI113"/>
  <c r="AM113"/>
  <c r="AQ113"/>
  <c r="AU113"/>
  <c r="AW113"/>
  <c r="AY113"/>
  <c r="BC113"/>
  <c r="BG113"/>
  <c r="AU136"/>
  <c r="K136"/>
  <c r="AA136"/>
  <c r="BG136"/>
  <c r="AY136"/>
  <c r="H97"/>
  <c r="X97"/>
  <c r="AN97"/>
  <c r="BD97"/>
  <c r="J97"/>
  <c r="N97"/>
  <c r="R97"/>
  <c r="Z97"/>
  <c r="AD97"/>
  <c r="AH97"/>
  <c r="AP97"/>
  <c r="AT97"/>
  <c r="AX97"/>
  <c r="BF97"/>
  <c r="BJ97"/>
  <c r="BK97" l="1"/>
  <c r="BK113"/>
  <c r="BK136"/>
  <c r="E136"/>
  <c r="U136"/>
  <c r="AK136"/>
  <c r="F136"/>
  <c r="V136"/>
  <c r="AL136"/>
  <c r="BB136"/>
  <c r="H136"/>
  <c r="I136"/>
  <c r="X136"/>
  <c r="Y136"/>
  <c r="AN136"/>
  <c r="AO136"/>
  <c r="BD136"/>
  <c r="BE136"/>
  <c r="T136"/>
  <c r="AC136"/>
  <c r="AG136"/>
  <c r="AZ136"/>
  <c r="BI136"/>
  <c r="BA136"/>
  <c r="L136"/>
  <c r="N136"/>
  <c r="P136"/>
  <c r="AB136"/>
  <c r="AD136"/>
  <c r="AF136"/>
  <c r="AR136"/>
  <c r="AT136"/>
  <c r="AV136"/>
  <c r="BH136"/>
  <c r="BJ136"/>
  <c r="D136"/>
  <c r="M136"/>
  <c r="Q136"/>
  <c r="AJ136"/>
  <c r="AS136"/>
  <c r="AW136"/>
</calcChain>
</file>

<file path=xl/comments1.xml><?xml version="1.0" encoding="utf-8"?>
<comments xmlns="http://schemas.openxmlformats.org/spreadsheetml/2006/main">
  <authors>
    <author>sv_karthick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Refers to Monthly Average AUM</t>
        </r>
      </text>
    </comment>
  </commentList>
</comments>
</file>

<file path=xl/sharedStrings.xml><?xml version="1.0" encoding="utf-8"?>
<sst xmlns="http://schemas.openxmlformats.org/spreadsheetml/2006/main" count="234" uniqueCount="200">
  <si>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</si>
  <si>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</si>
  <si>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</si>
  <si>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</si>
  <si>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</si>
  <si>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</si>
  <si>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</si>
  <si>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</si>
  <si>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</si>
  <si>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</si>
  <si>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</si>
  <si>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</si>
  <si>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</si>
  <si>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</si>
  <si>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</si>
  <si>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</si>
  <si>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</si>
  <si>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</si>
  <si>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</si>
  <si>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</si>
  <si>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</si>
  <si>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</si>
  <si>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</si>
  <si>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</si>
  <si>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</si>
  <si>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</si>
  <si>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</si>
  <si>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</si>
  <si>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</si>
  <si>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</si>
  <si>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</si>
  <si>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</si>
  <si>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</si>
  <si>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</si>
  <si>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</si>
  <si>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</si>
  <si>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</si>
  <si>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</si>
  <si>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</si>
  <si>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</si>
  <si>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</si>
  <si>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</si>
  <si>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</si>
  <si>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</si>
  <si>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</si>
  <si>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</si>
  <si>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</si>
  <si>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</si>
  <si>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</si>
  <si>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</si>
  <si>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</si>
  <si>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</si>
  <si>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</si>
  <si>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</si>
  <si>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</si>
  <si>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</si>
  <si>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</si>
  <si>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</si>
  <si>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</si>
  <si>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</si>
  <si>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</si>
  <si>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</si>
  <si>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</si>
  <si>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</si>
  <si>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</si>
  <si>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</si>
  <si>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</si>
  <si>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</si>
  <si>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</si>
  <si>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</si>
  <si>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</si>
  <si>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</si>
  <si>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</si>
  <si>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</si>
  <si>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</si>
  <si>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</si>
  <si>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</si>
  <si>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</si>
  <si>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</si>
  <si>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</si>
  <si>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</si>
  <si>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</si>
  <si>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</si>
  <si>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</si>
  <si>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</si>
  <si>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</si>
  <si>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</si>
  <si>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</si>
  <si>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</si>
  <si>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</si>
  <si>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</si>
  <si>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</si>
  <si>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</si>
  <si>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</si>
  <si>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</si>
  <si>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</si>
  <si>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</si>
  <si>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</si>
  <si>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</si>
  <si>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</si>
  <si>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</si>
  <si>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</si>
  <si>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</si>
  <si>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</si>
  <si>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</si>
  <si>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Kotak Mahindra Mutual Fund (All figures in Rs. Crore)</t>
  </si>
  <si>
    <t>Kotak Floater (Short Term)</t>
  </si>
  <si>
    <t>Kotak Liquid</t>
  </si>
  <si>
    <t>Kotak FMP Series 105</t>
  </si>
  <si>
    <t>Kotak FMP Series 106</t>
  </si>
  <si>
    <t>Kotak FMP Series 107</t>
  </si>
  <si>
    <t>Kotak FMP Series 108</t>
  </si>
  <si>
    <t>Kotak FMP Series 109</t>
  </si>
  <si>
    <t>Kotak FMP Series 110</t>
  </si>
  <si>
    <t>Kotak FMP Series 111</t>
  </si>
  <si>
    <t>Kotak FMP Series 112</t>
  </si>
  <si>
    <t>Kotak FMP Series 113</t>
  </si>
  <si>
    <t>Kotak FMP Series 114</t>
  </si>
  <si>
    <t>Kotak FMP Series 115</t>
  </si>
  <si>
    <t>Kotak FMP Series 116</t>
  </si>
  <si>
    <t>Kotak FMP Series 117</t>
  </si>
  <si>
    <t>Kotak FMP Series 118</t>
  </si>
  <si>
    <t>Kotak FMP Series 119</t>
  </si>
  <si>
    <t>Kotak FMP Series 122</t>
  </si>
  <si>
    <t>Kotak FMP Series 124</t>
  </si>
  <si>
    <t>Kotak FMP Series 127</t>
  </si>
  <si>
    <t>Kotak FMP Series 128</t>
  </si>
  <si>
    <t>Kotak FMP Series 129</t>
  </si>
  <si>
    <t>Kotak FMP Series 131</t>
  </si>
  <si>
    <t>Kotak FMP Series 132</t>
  </si>
  <si>
    <t>Kotak FMP Series 133</t>
  </si>
  <si>
    <t>Kotak FMP Series 135</t>
  </si>
  <si>
    <t>Kotak FMP Series 136</t>
  </si>
  <si>
    <t>Kotak FMP Series 137</t>
  </si>
  <si>
    <t>Kotak FMP Series 138</t>
  </si>
  <si>
    <t>Kotak FMP Series 139</t>
  </si>
  <si>
    <t>Kotak FMP Series 140</t>
  </si>
  <si>
    <t>Kotak FMP Series 141</t>
  </si>
  <si>
    <t>Kotak FMP Series 142</t>
  </si>
  <si>
    <t>Kotak FMP Series 143</t>
  </si>
  <si>
    <t>Kotak FMP Series 144</t>
  </si>
  <si>
    <t>Kotak FMP Series 145</t>
  </si>
  <si>
    <t>Kotak FMP Series 146</t>
  </si>
  <si>
    <t>Kotak FMP Series 147</t>
  </si>
  <si>
    <t>Kotak FMP Series 148</t>
  </si>
  <si>
    <t>Kotak FMP Series 149</t>
  </si>
  <si>
    <t>Kotak FMP Series 150</t>
  </si>
  <si>
    <t>Kotak FMP Series 151</t>
  </si>
  <si>
    <t>Kotak FMP Series 152</t>
  </si>
  <si>
    <t>Kotak FMP Series 153</t>
  </si>
  <si>
    <t>Kotak FMP Series 154</t>
  </si>
  <si>
    <t>Kotak FMP Series 85</t>
  </si>
  <si>
    <t>Kotak Hybrid Fixed Term Plan S2</t>
  </si>
  <si>
    <t>Kotak Tax Saver Scheme</t>
  </si>
  <si>
    <t>Kotak Classic Eqty</t>
  </si>
  <si>
    <t>Kotak Emerging Equity Scheme</t>
  </si>
  <si>
    <t>Kotak Global Emerging Market</t>
  </si>
  <si>
    <t>Kotak Select Focus</t>
  </si>
  <si>
    <t>Kotak Balance</t>
  </si>
  <si>
    <t>Kotak Gold ETF</t>
  </si>
  <si>
    <t>Kotak Nifty ETF</t>
  </si>
  <si>
    <t>Kotak PSU Bank ETF</t>
  </si>
  <si>
    <t>Kotak Sensex ETF</t>
  </si>
  <si>
    <t>Kotak Gold Fund</t>
  </si>
  <si>
    <t>K Multi Asset Allocation Fund</t>
  </si>
  <si>
    <t>Kotak Banking &amp; PSU Debt Fund</t>
  </si>
  <si>
    <t>Kotak Bond</t>
  </si>
  <si>
    <t>Kotak Flexi Debt</t>
  </si>
  <si>
    <t>Kotak Medium Term Fund</t>
  </si>
  <si>
    <t>Kotak Monthly Income Plan</t>
  </si>
  <si>
    <t>Kotak Quarterly Interval Plan S1</t>
  </si>
  <si>
    <t>Kotak Quarterly Interval Plan S10</t>
  </si>
  <si>
    <t>Kotak Quarterly Interval Plan S2</t>
  </si>
  <si>
    <t>Kotak Quarterly Interval Plan S3</t>
  </si>
  <si>
    <t>Kotak Quarterly Interval Plan S4</t>
  </si>
  <si>
    <t>Kotak Quarterly Interval Plan S5</t>
  </si>
  <si>
    <t>Kotak Quarterly Interval Plan S6</t>
  </si>
  <si>
    <t>Kotak Quarterly Interval Plan S7</t>
  </si>
  <si>
    <t>Kotak Quarterly Interval Plan S8</t>
  </si>
  <si>
    <t>Kotak Quarterly Interval Plan S9</t>
  </si>
  <si>
    <t>Kotak Gilt (Investment Regular)</t>
  </si>
  <si>
    <t>Kotak FMP Series 155</t>
  </si>
  <si>
    <t>Kotak FMP Series 156</t>
  </si>
  <si>
    <t>Kotak FMP Series 157</t>
  </si>
  <si>
    <t>Kotak FMP Series 158</t>
  </si>
  <si>
    <t>Kotak FMP Series 159</t>
  </si>
  <si>
    <t>Kotak Floater (Long Term)</t>
  </si>
  <si>
    <t>Kotak Income Opp. Fund</t>
  </si>
  <si>
    <t>Kotak 50</t>
  </si>
  <si>
    <t>Kotak Equity Arbitrage</t>
  </si>
  <si>
    <t>Kotak Mid-Cap</t>
  </si>
  <si>
    <t>Kotak Opportunities</t>
  </si>
  <si>
    <t>Kotak Equity Fund of Funds</t>
  </si>
  <si>
    <t>Kotak FMP Series 160</t>
  </si>
  <si>
    <t>Kotak FMP Series 161</t>
  </si>
  <si>
    <t>Kotak FMP Series 162</t>
  </si>
  <si>
    <t>Telangana</t>
  </si>
  <si>
    <t>Kotak FMP Series 163</t>
  </si>
  <si>
    <r>
      <t xml:space="preserve">Table showing State wise /Union Territory wise contribution to </t>
    </r>
    <r>
      <rPr>
        <b/>
        <sz val="10"/>
        <color theme="1"/>
        <rFont val="Arial"/>
        <family val="2"/>
      </rPr>
      <t>Monthly Average</t>
    </r>
    <r>
      <rPr>
        <b/>
        <sz val="10"/>
        <color indexed="8"/>
        <rFont val="Arial"/>
        <family val="2"/>
      </rPr>
      <t xml:space="preserve"> AUM of category of schemes as on 30-Sep-2014</t>
    </r>
  </si>
  <si>
    <r>
      <t xml:space="preserve">Kotak Mahindra Mutual Fund: </t>
    </r>
    <r>
      <rPr>
        <b/>
        <sz val="14"/>
        <color theme="1"/>
        <rFont val="Trebuchet MS"/>
        <family val="2"/>
      </rPr>
      <t>Monthly Average</t>
    </r>
    <r>
      <rPr>
        <b/>
        <sz val="14"/>
        <color indexed="10"/>
        <rFont val="Trebuchet MS"/>
        <family val="2"/>
      </rPr>
      <t xml:space="preserve"> </t>
    </r>
    <r>
      <rPr>
        <b/>
        <sz val="14"/>
        <rFont val="Trebuchet MS"/>
        <family val="2"/>
      </rPr>
      <t>Assets Under Management (AUM) as on 30-Sep-2014 (All figures in Rs. Crore)</t>
    </r>
  </si>
</sst>
</file>

<file path=xl/styles.xml><?xml version="1.0" encoding="utf-8"?>
<styleSheet xmlns="http://schemas.openxmlformats.org/spreadsheetml/2006/main">
  <fonts count="21"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indexed="10"/>
      <name val="Trebuchet MS"/>
      <family val="2"/>
    </font>
    <font>
      <b/>
      <sz val="10"/>
      <color indexed="8"/>
      <name val="Arial"/>
      <family val="2"/>
      <charset val="1"/>
    </font>
    <font>
      <b/>
      <u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4" fillId="0" borderId="0"/>
    <xf numFmtId="0" fontId="2" fillId="0" borderId="0"/>
  </cellStyleXfs>
  <cellXfs count="97">
    <xf numFmtId="0" fontId="0" fillId="0" borderId="0" xfId="0"/>
    <xf numFmtId="0" fontId="6" fillId="0" borderId="0" xfId="2" applyFont="1"/>
    <xf numFmtId="2" fontId="6" fillId="0" borderId="0" xfId="2" applyNumberFormat="1" applyFont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2" fontId="7" fillId="0" borderId="0" xfId="2" applyNumberFormat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2" fontId="10" fillId="0" borderId="0" xfId="2" applyNumberFormat="1" applyFont="1"/>
    <xf numFmtId="0" fontId="10" fillId="0" borderId="0" xfId="2" applyFont="1"/>
    <xf numFmtId="2" fontId="9" fillId="0" borderId="0" xfId="2" applyNumberFormat="1" applyFont="1"/>
    <xf numFmtId="0" fontId="9" fillId="0" borderId="0" xfId="2" applyFont="1"/>
    <xf numFmtId="0" fontId="7" fillId="0" borderId="1" xfId="2" applyNumberFormat="1" applyFont="1" applyFill="1" applyBorder="1" applyAlignment="1">
      <alignment horizontal="center" wrapText="1"/>
    </xf>
    <xf numFmtId="0" fontId="7" fillId="0" borderId="2" xfId="2" applyNumberFormat="1" applyFont="1" applyFill="1" applyBorder="1" applyAlignment="1">
      <alignment horizontal="center" wrapText="1"/>
    </xf>
    <xf numFmtId="0" fontId="7" fillId="0" borderId="3" xfId="2" applyNumberFormat="1" applyFont="1" applyFill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/>
    <xf numFmtId="2" fontId="7" fillId="0" borderId="1" xfId="2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1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2" fontId="7" fillId="0" borderId="6" xfId="2" applyNumberFormat="1" applyFont="1" applyFill="1" applyBorder="1"/>
    <xf numFmtId="0" fontId="3" fillId="0" borderId="7" xfId="0" applyFont="1" applyBorder="1"/>
    <xf numFmtId="0" fontId="0" fillId="0" borderId="5" xfId="0" applyBorder="1" applyAlignment="1">
      <alignment wrapText="1"/>
    </xf>
    <xf numFmtId="4" fontId="0" fillId="0" borderId="1" xfId="0" applyNumberFormat="1" applyBorder="1"/>
    <xf numFmtId="4" fontId="12" fillId="0" borderId="1" xfId="1" applyNumberFormat="1" applyFont="1" applyBorder="1" applyAlignment="1">
      <alignment horizontal="right"/>
    </xf>
    <xf numFmtId="0" fontId="16" fillId="0" borderId="1" xfId="0" applyFont="1" applyBorder="1"/>
    <xf numFmtId="4" fontId="16" fillId="0" borderId="1" xfId="0" applyNumberFormat="1" applyFont="1" applyBorder="1"/>
    <xf numFmtId="0" fontId="16" fillId="0" borderId="0" xfId="0" applyFont="1"/>
    <xf numFmtId="4" fontId="0" fillId="0" borderId="2" xfId="0" applyNumberFormat="1" applyBorder="1"/>
    <xf numFmtId="4" fontId="3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" fontId="3" fillId="0" borderId="1" xfId="0" applyNumberFormat="1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4" fontId="0" fillId="0" borderId="6" xfId="0" applyNumberFormat="1" applyBorder="1"/>
    <xf numFmtId="4" fontId="0" fillId="0" borderId="8" xfId="0" applyNumberFormat="1" applyBorder="1"/>
    <xf numFmtId="4" fontId="1" fillId="0" borderId="2" xfId="0" applyNumberFormat="1" applyFont="1" applyBorder="1"/>
    <xf numFmtId="0" fontId="17" fillId="0" borderId="4" xfId="0" applyFont="1" applyBorder="1"/>
    <xf numFmtId="0" fontId="17" fillId="0" borderId="0" xfId="0" applyFont="1" applyBorder="1"/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3" xfId="0" applyNumberFormat="1" applyFont="1" applyBorder="1"/>
    <xf numFmtId="0" fontId="3" fillId="0" borderId="9" xfId="0" applyFont="1" applyBorder="1"/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 wrapText="1"/>
    </xf>
    <xf numFmtId="4" fontId="3" fillId="0" borderId="0" xfId="0" applyNumberFormat="1" applyFont="1" applyBorder="1"/>
    <xf numFmtId="4" fontId="0" fillId="0" borderId="0" xfId="0" applyNumberFormat="1"/>
    <xf numFmtId="0" fontId="3" fillId="0" borderId="10" xfId="0" applyFont="1" applyBorder="1"/>
    <xf numFmtId="1" fontId="1" fillId="0" borderId="1" xfId="0" applyNumberFormat="1" applyFont="1" applyBorder="1"/>
    <xf numFmtId="2" fontId="9" fillId="0" borderId="23" xfId="2" applyNumberFormat="1" applyFont="1" applyFill="1" applyBorder="1" applyAlignment="1">
      <alignment horizontal="center" vertical="top" wrapText="1"/>
    </xf>
    <xf numFmtId="2" fontId="9" fillId="0" borderId="24" xfId="2" applyNumberFormat="1" applyFont="1" applyFill="1" applyBorder="1" applyAlignment="1">
      <alignment horizontal="center" vertical="top" wrapText="1"/>
    </xf>
    <xf numFmtId="2" fontId="9" fillId="0" borderId="22" xfId="2" applyNumberFormat="1" applyFont="1" applyFill="1" applyBorder="1" applyAlignment="1">
      <alignment horizontal="center" vertical="top" wrapText="1"/>
    </xf>
    <xf numFmtId="2" fontId="9" fillId="0" borderId="19" xfId="2" applyNumberFormat="1" applyFont="1" applyFill="1" applyBorder="1" applyAlignment="1">
      <alignment horizontal="center" vertical="top" wrapText="1"/>
    </xf>
    <xf numFmtId="2" fontId="9" fillId="0" borderId="20" xfId="2" applyNumberFormat="1" applyFont="1" applyFill="1" applyBorder="1" applyAlignment="1">
      <alignment horizontal="center" vertical="top" wrapText="1"/>
    </xf>
    <xf numFmtId="2" fontId="9" fillId="0" borderId="21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 vertical="top" wrapText="1"/>
    </xf>
    <xf numFmtId="2" fontId="9" fillId="0" borderId="14" xfId="2" applyNumberFormat="1" applyFont="1" applyFill="1" applyBorder="1" applyAlignment="1">
      <alignment horizontal="center" vertical="top" wrapText="1"/>
    </xf>
    <xf numFmtId="2" fontId="9" fillId="0" borderId="15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/>
    </xf>
    <xf numFmtId="2" fontId="9" fillId="0" borderId="14" xfId="2" applyNumberFormat="1" applyFont="1" applyFill="1" applyBorder="1" applyAlignment="1">
      <alignment horizontal="center"/>
    </xf>
    <xf numFmtId="2" fontId="9" fillId="0" borderId="15" xfId="2" applyNumberFormat="1" applyFont="1" applyFill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9" fontId="19" fillId="0" borderId="22" xfId="1" applyNumberFormat="1" applyFont="1" applyFill="1" applyBorder="1" applyAlignment="1">
      <alignment horizontal="center" vertical="center" wrapText="1"/>
    </xf>
    <xf numFmtId="49" fontId="19" fillId="0" borderId="5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" fontId="5" fillId="0" borderId="13" xfId="2" applyNumberFormat="1" applyFont="1" applyFill="1" applyBorder="1" applyAlignment="1">
      <alignment horizontal="center" vertical="top" wrapText="1"/>
    </xf>
    <xf numFmtId="2" fontId="5" fillId="0" borderId="14" xfId="2" applyNumberFormat="1" applyFont="1" applyFill="1" applyBorder="1" applyAlignment="1">
      <alignment horizontal="center" vertical="top" wrapText="1"/>
    </xf>
    <xf numFmtId="2" fontId="5" fillId="0" borderId="15" xfId="2" applyNumberFormat="1" applyFont="1" applyFill="1" applyBorder="1" applyAlignment="1">
      <alignment horizontal="center" vertical="top" wrapText="1"/>
    </xf>
    <xf numFmtId="3" fontId="9" fillId="0" borderId="16" xfId="2" applyNumberFormat="1" applyFont="1" applyFill="1" applyBorder="1" applyAlignment="1">
      <alignment horizontal="center" vertical="center" wrapText="1"/>
    </xf>
    <xf numFmtId="3" fontId="9" fillId="0" borderId="17" xfId="2" applyNumberFormat="1" applyFont="1" applyFill="1" applyBorder="1" applyAlignment="1">
      <alignment horizontal="center" vertical="center" wrapText="1"/>
    </xf>
    <xf numFmtId="3" fontId="9" fillId="0" borderId="18" xfId="2" applyNumberFormat="1" applyFont="1" applyFill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9" fontId="19" fillId="0" borderId="11" xfId="1" applyNumberFormat="1" applyFont="1" applyFill="1" applyBorder="1" applyAlignment="1">
      <alignment horizontal="center" vertical="center" wrapText="1"/>
    </xf>
    <xf numFmtId="49" fontId="19" fillId="0" borderId="4" xfId="1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48"/>
  <sheetViews>
    <sheetView tabSelected="1" zoomScale="85" zoomScaleNormal="85" workbookViewId="0">
      <selection sqref="A1:A5"/>
    </sheetView>
  </sheetViews>
  <sheetFormatPr defaultRowHeight="12.75"/>
  <cols>
    <col min="1" max="1" width="8.5703125" style="3" bestFit="1" customWidth="1"/>
    <col min="2" max="2" width="27.7109375" style="3" customWidth="1"/>
    <col min="3" max="3" width="4.7109375" style="3" bestFit="1" customWidth="1"/>
    <col min="4" max="5" width="6.7109375" style="3" bestFit="1" customWidth="1"/>
    <col min="6" max="7" width="4.7109375" style="3" bestFit="1" customWidth="1"/>
    <col min="8" max="8" width="5.7109375" style="3" bestFit="1" customWidth="1"/>
    <col min="9" max="9" width="9.28515625" style="3" bestFit="1" customWidth="1"/>
    <col min="10" max="10" width="8.140625" style="3" bestFit="1" customWidth="1"/>
    <col min="11" max="11" width="4.7109375" style="3" bestFit="1" customWidth="1"/>
    <col min="12" max="12" width="7.7109375" style="3" customWidth="1"/>
    <col min="13" max="17" width="4.7109375" style="3" bestFit="1" customWidth="1"/>
    <col min="18" max="18" width="5.7109375" style="3" bestFit="1" customWidth="1"/>
    <col min="19" max="19" width="6.7109375" style="3" bestFit="1" customWidth="1"/>
    <col min="20" max="20" width="5.7109375" style="3" bestFit="1" customWidth="1"/>
    <col min="21" max="21" width="4.7109375" style="3" bestFit="1" customWidth="1"/>
    <col min="22" max="22" width="5.7109375" style="3" bestFit="1" customWidth="1"/>
    <col min="23" max="23" width="4.7109375" style="3" bestFit="1" customWidth="1"/>
    <col min="24" max="24" width="5.7109375" style="3" bestFit="1" customWidth="1"/>
    <col min="25" max="27" width="4.7109375" style="3" bestFit="1" customWidth="1"/>
    <col min="28" max="28" width="6.7109375" style="3" bestFit="1" customWidth="1"/>
    <col min="29" max="29" width="8.140625" style="3" bestFit="1" customWidth="1"/>
    <col min="30" max="31" width="4.7109375" style="3" bestFit="1" customWidth="1"/>
    <col min="32" max="32" width="8.140625" style="3" bestFit="1" customWidth="1"/>
    <col min="33" max="37" width="4.7109375" style="3" bestFit="1" customWidth="1"/>
    <col min="38" max="38" width="5.7109375" style="3" bestFit="1" customWidth="1"/>
    <col min="39" max="39" width="6.7109375" style="3" bestFit="1" customWidth="1"/>
    <col min="40" max="41" width="4.7109375" style="3" bestFit="1" customWidth="1"/>
    <col min="42" max="42" width="6.7109375" style="3" bestFit="1" customWidth="1"/>
    <col min="43" max="43" width="4.7109375" style="3" bestFit="1" customWidth="1"/>
    <col min="44" max="44" width="6.7109375" style="3" bestFit="1" customWidth="1"/>
    <col min="45" max="47" width="4.7109375" style="3" bestFit="1" customWidth="1"/>
    <col min="48" max="49" width="8.140625" style="3" bestFit="1" customWidth="1"/>
    <col min="50" max="51" width="6.7109375" style="3" bestFit="1" customWidth="1"/>
    <col min="52" max="52" width="8.140625" style="3" bestFit="1" customWidth="1"/>
    <col min="53" max="57" width="4.7109375" style="3" bestFit="1" customWidth="1"/>
    <col min="58" max="58" width="6.7109375" style="3" bestFit="1" customWidth="1"/>
    <col min="59" max="59" width="8.140625" style="3" bestFit="1" customWidth="1"/>
    <col min="60" max="60" width="5.7109375" style="3" bestFit="1" customWidth="1"/>
    <col min="61" max="61" width="4.7109375" style="3" bestFit="1" customWidth="1"/>
    <col min="62" max="62" width="6.7109375" style="3" bestFit="1" customWidth="1"/>
    <col min="63" max="63" width="17.140625" style="3" bestFit="1" customWidth="1"/>
    <col min="64" max="16384" width="9.140625" style="3"/>
  </cols>
  <sheetData>
    <row r="1" spans="1:107" s="1" customFormat="1" ht="19.5" thickBot="1">
      <c r="A1" s="90" t="s">
        <v>79</v>
      </c>
      <c r="B1" s="76" t="s">
        <v>32</v>
      </c>
      <c r="C1" s="81" t="s">
        <v>199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thickBot="1">
      <c r="A2" s="91"/>
      <c r="B2" s="77"/>
      <c r="C2" s="67" t="s">
        <v>31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9"/>
      <c r="W2" s="67" t="s">
        <v>27</v>
      </c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9"/>
      <c r="AQ2" s="67" t="s">
        <v>28</v>
      </c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9"/>
      <c r="BK2" s="84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91"/>
      <c r="B3" s="77"/>
      <c r="C3" s="70" t="s">
        <v>12</v>
      </c>
      <c r="D3" s="71"/>
      <c r="E3" s="71"/>
      <c r="F3" s="71"/>
      <c r="G3" s="71"/>
      <c r="H3" s="71"/>
      <c r="I3" s="71"/>
      <c r="J3" s="71"/>
      <c r="K3" s="71"/>
      <c r="L3" s="72"/>
      <c r="M3" s="70" t="s">
        <v>13</v>
      </c>
      <c r="N3" s="71"/>
      <c r="O3" s="71"/>
      <c r="P3" s="71"/>
      <c r="Q3" s="71"/>
      <c r="R3" s="71"/>
      <c r="S3" s="71"/>
      <c r="T3" s="71"/>
      <c r="U3" s="71"/>
      <c r="V3" s="72"/>
      <c r="W3" s="70" t="s">
        <v>12</v>
      </c>
      <c r="X3" s="71"/>
      <c r="Y3" s="71"/>
      <c r="Z3" s="71"/>
      <c r="AA3" s="71"/>
      <c r="AB3" s="71"/>
      <c r="AC3" s="71"/>
      <c r="AD3" s="71"/>
      <c r="AE3" s="71"/>
      <c r="AF3" s="72"/>
      <c r="AG3" s="70" t="s">
        <v>13</v>
      </c>
      <c r="AH3" s="71"/>
      <c r="AI3" s="71"/>
      <c r="AJ3" s="71"/>
      <c r="AK3" s="71"/>
      <c r="AL3" s="71"/>
      <c r="AM3" s="71"/>
      <c r="AN3" s="71"/>
      <c r="AO3" s="71"/>
      <c r="AP3" s="72"/>
      <c r="AQ3" s="70" t="s">
        <v>12</v>
      </c>
      <c r="AR3" s="71"/>
      <c r="AS3" s="71"/>
      <c r="AT3" s="71"/>
      <c r="AU3" s="71"/>
      <c r="AV3" s="71"/>
      <c r="AW3" s="71"/>
      <c r="AX3" s="71"/>
      <c r="AY3" s="71"/>
      <c r="AZ3" s="72"/>
      <c r="BA3" s="70" t="s">
        <v>13</v>
      </c>
      <c r="BB3" s="71"/>
      <c r="BC3" s="71"/>
      <c r="BD3" s="71"/>
      <c r="BE3" s="71"/>
      <c r="BF3" s="71"/>
      <c r="BG3" s="71"/>
      <c r="BH3" s="71"/>
      <c r="BI3" s="71"/>
      <c r="BJ3" s="72"/>
      <c r="BK3" s="85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91"/>
      <c r="B4" s="77"/>
      <c r="C4" s="61" t="s">
        <v>38</v>
      </c>
      <c r="D4" s="62"/>
      <c r="E4" s="62"/>
      <c r="F4" s="62"/>
      <c r="G4" s="63"/>
      <c r="H4" s="64" t="s">
        <v>39</v>
      </c>
      <c r="I4" s="65"/>
      <c r="J4" s="65"/>
      <c r="K4" s="65"/>
      <c r="L4" s="66"/>
      <c r="M4" s="61" t="s">
        <v>38</v>
      </c>
      <c r="N4" s="62"/>
      <c r="O4" s="62"/>
      <c r="P4" s="62"/>
      <c r="Q4" s="63"/>
      <c r="R4" s="64" t="s">
        <v>39</v>
      </c>
      <c r="S4" s="65"/>
      <c r="T4" s="65"/>
      <c r="U4" s="65"/>
      <c r="V4" s="66"/>
      <c r="W4" s="61" t="s">
        <v>38</v>
      </c>
      <c r="X4" s="62"/>
      <c r="Y4" s="62"/>
      <c r="Z4" s="62"/>
      <c r="AA4" s="63"/>
      <c r="AB4" s="64" t="s">
        <v>39</v>
      </c>
      <c r="AC4" s="65"/>
      <c r="AD4" s="65"/>
      <c r="AE4" s="65"/>
      <c r="AF4" s="66"/>
      <c r="AG4" s="61" t="s">
        <v>38</v>
      </c>
      <c r="AH4" s="62"/>
      <c r="AI4" s="62"/>
      <c r="AJ4" s="62"/>
      <c r="AK4" s="63"/>
      <c r="AL4" s="64" t="s">
        <v>39</v>
      </c>
      <c r="AM4" s="65"/>
      <c r="AN4" s="65"/>
      <c r="AO4" s="65"/>
      <c r="AP4" s="66"/>
      <c r="AQ4" s="61" t="s">
        <v>38</v>
      </c>
      <c r="AR4" s="62"/>
      <c r="AS4" s="62"/>
      <c r="AT4" s="62"/>
      <c r="AU4" s="63"/>
      <c r="AV4" s="64" t="s">
        <v>39</v>
      </c>
      <c r="AW4" s="65"/>
      <c r="AX4" s="65"/>
      <c r="AY4" s="65"/>
      <c r="AZ4" s="66"/>
      <c r="BA4" s="61" t="s">
        <v>38</v>
      </c>
      <c r="BB4" s="62"/>
      <c r="BC4" s="62"/>
      <c r="BD4" s="62"/>
      <c r="BE4" s="63"/>
      <c r="BF4" s="64" t="s">
        <v>39</v>
      </c>
      <c r="BG4" s="65"/>
      <c r="BH4" s="65"/>
      <c r="BI4" s="65"/>
      <c r="BJ4" s="66"/>
      <c r="BK4" s="85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91"/>
      <c r="B5" s="77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86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ht="25.5">
      <c r="A6" s="17" t="s">
        <v>0</v>
      </c>
      <c r="B6" s="24" t="s">
        <v>6</v>
      </c>
      <c r="C6" s="78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80"/>
    </row>
    <row r="7" spans="1:107">
      <c r="A7" s="17" t="s">
        <v>80</v>
      </c>
      <c r="B7" s="25" t="s">
        <v>14</v>
      </c>
      <c r="C7" s="78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80"/>
    </row>
    <row r="8" spans="1:107">
      <c r="A8" s="17"/>
      <c r="B8" s="26" t="s">
        <v>106</v>
      </c>
      <c r="C8" s="39">
        <v>0</v>
      </c>
      <c r="D8" s="34">
        <v>139.70655518999999</v>
      </c>
      <c r="E8" s="34">
        <v>160.00943910999999</v>
      </c>
      <c r="F8" s="34">
        <v>0</v>
      </c>
      <c r="G8" s="41">
        <v>0</v>
      </c>
      <c r="H8" s="39">
        <v>1.6321768299999999</v>
      </c>
      <c r="I8" s="34">
        <v>975.92241525999998</v>
      </c>
      <c r="J8" s="34">
        <v>570.30616812000005</v>
      </c>
      <c r="K8" s="34">
        <v>0</v>
      </c>
      <c r="L8" s="41">
        <v>16.789538149999998</v>
      </c>
      <c r="M8" s="39">
        <v>0</v>
      </c>
      <c r="N8" s="34">
        <v>0</v>
      </c>
      <c r="O8" s="34">
        <v>0</v>
      </c>
      <c r="P8" s="34">
        <v>0</v>
      </c>
      <c r="Q8" s="41">
        <v>0</v>
      </c>
      <c r="R8" s="39">
        <v>1.10431531</v>
      </c>
      <c r="S8" s="34">
        <v>45.81939182</v>
      </c>
      <c r="T8" s="34">
        <v>60.76647534</v>
      </c>
      <c r="U8" s="34">
        <v>0</v>
      </c>
      <c r="V8" s="41">
        <v>2.7183437000000001</v>
      </c>
      <c r="W8" s="39">
        <v>0</v>
      </c>
      <c r="X8" s="34">
        <v>90.015765549999998</v>
      </c>
      <c r="Y8" s="34">
        <v>0</v>
      </c>
      <c r="Z8" s="34">
        <v>0</v>
      </c>
      <c r="AA8" s="41">
        <v>0</v>
      </c>
      <c r="AB8" s="39">
        <v>2.1140198400000001</v>
      </c>
      <c r="AC8" s="34">
        <v>464.95727698000002</v>
      </c>
      <c r="AD8" s="34">
        <v>0</v>
      </c>
      <c r="AE8" s="34">
        <v>0</v>
      </c>
      <c r="AF8" s="41">
        <v>305.86829791000002</v>
      </c>
      <c r="AG8" s="39">
        <v>0</v>
      </c>
      <c r="AH8" s="34">
        <v>0</v>
      </c>
      <c r="AI8" s="34">
        <v>0</v>
      </c>
      <c r="AJ8" s="34">
        <v>0</v>
      </c>
      <c r="AK8" s="41">
        <v>0</v>
      </c>
      <c r="AL8" s="39">
        <v>0.44662328000000001</v>
      </c>
      <c r="AM8" s="34">
        <v>6.6135691799999998</v>
      </c>
      <c r="AN8" s="34">
        <v>0</v>
      </c>
      <c r="AO8" s="34">
        <v>0</v>
      </c>
      <c r="AP8" s="41">
        <v>4.7419220900000001</v>
      </c>
      <c r="AQ8" s="39">
        <v>0</v>
      </c>
      <c r="AR8" s="34">
        <v>69.28714712</v>
      </c>
      <c r="AS8" s="34">
        <v>0</v>
      </c>
      <c r="AT8" s="34">
        <v>0</v>
      </c>
      <c r="AU8" s="41">
        <v>0</v>
      </c>
      <c r="AV8" s="39">
        <v>8.4596805199999991</v>
      </c>
      <c r="AW8" s="34">
        <v>949.79976303000001</v>
      </c>
      <c r="AX8" s="34">
        <v>127.28929866</v>
      </c>
      <c r="AY8" s="34">
        <v>0</v>
      </c>
      <c r="AZ8" s="41">
        <v>129.0162838</v>
      </c>
      <c r="BA8" s="39">
        <v>0</v>
      </c>
      <c r="BB8" s="34">
        <v>0</v>
      </c>
      <c r="BC8" s="34">
        <v>0</v>
      </c>
      <c r="BD8" s="34">
        <v>0</v>
      </c>
      <c r="BE8" s="41">
        <v>0</v>
      </c>
      <c r="BF8" s="39">
        <v>3.5637626199999999</v>
      </c>
      <c r="BG8" s="34">
        <v>229.37901388</v>
      </c>
      <c r="BH8" s="34">
        <v>6.3562670299999997</v>
      </c>
      <c r="BI8" s="34">
        <v>0</v>
      </c>
      <c r="BJ8" s="41">
        <v>6.9627386900000001</v>
      </c>
      <c r="BK8" s="42">
        <f>SUM(C8:BJ8)</f>
        <v>4379.6462490099993</v>
      </c>
    </row>
    <row r="9" spans="1:107">
      <c r="A9" s="17"/>
      <c r="B9" s="26" t="s">
        <v>107</v>
      </c>
      <c r="C9" s="39">
        <v>0</v>
      </c>
      <c r="D9" s="46">
        <v>200.59117555</v>
      </c>
      <c r="E9" s="46">
        <v>270.01880655000002</v>
      </c>
      <c r="F9" s="46">
        <v>0</v>
      </c>
      <c r="G9" s="47">
        <v>0</v>
      </c>
      <c r="H9" s="39">
        <v>1.81121222</v>
      </c>
      <c r="I9" s="46">
        <v>3199.13384043</v>
      </c>
      <c r="J9" s="46">
        <v>995.64079896999999</v>
      </c>
      <c r="K9" s="46">
        <v>2.8300598199999998</v>
      </c>
      <c r="L9" s="47">
        <v>30.217786190000002</v>
      </c>
      <c r="M9" s="39">
        <v>0</v>
      </c>
      <c r="N9" s="34">
        <v>0</v>
      </c>
      <c r="O9" s="34">
        <v>0</v>
      </c>
      <c r="P9" s="34">
        <v>0</v>
      </c>
      <c r="Q9" s="41">
        <v>0</v>
      </c>
      <c r="R9" s="39">
        <v>0.73245534999999995</v>
      </c>
      <c r="S9" s="46">
        <v>35.459507109999997</v>
      </c>
      <c r="T9" s="46">
        <v>35.978100490000003</v>
      </c>
      <c r="U9" s="46">
        <v>0</v>
      </c>
      <c r="V9" s="47">
        <v>4.0327290600000003</v>
      </c>
      <c r="W9" s="39">
        <v>0</v>
      </c>
      <c r="X9" s="46">
        <v>0</v>
      </c>
      <c r="Y9" s="46">
        <v>0</v>
      </c>
      <c r="Z9" s="46">
        <v>0</v>
      </c>
      <c r="AA9" s="47">
        <v>0</v>
      </c>
      <c r="AB9" s="39">
        <v>0.86141482000000003</v>
      </c>
      <c r="AC9" s="46">
        <v>98.288416269999999</v>
      </c>
      <c r="AD9" s="46">
        <v>0</v>
      </c>
      <c r="AE9" s="46">
        <v>0</v>
      </c>
      <c r="AF9" s="47">
        <v>9.3718630600000008</v>
      </c>
      <c r="AG9" s="39">
        <v>0</v>
      </c>
      <c r="AH9" s="46">
        <v>0</v>
      </c>
      <c r="AI9" s="46">
        <v>0</v>
      </c>
      <c r="AJ9" s="46">
        <v>0</v>
      </c>
      <c r="AK9" s="47">
        <v>0</v>
      </c>
      <c r="AL9" s="39">
        <v>0.41136518999999999</v>
      </c>
      <c r="AM9" s="46">
        <v>0.96513450000000001</v>
      </c>
      <c r="AN9" s="46">
        <v>0</v>
      </c>
      <c r="AO9" s="46">
        <v>0</v>
      </c>
      <c r="AP9" s="47">
        <v>0.20604934999999999</v>
      </c>
      <c r="AQ9" s="39">
        <v>0</v>
      </c>
      <c r="AR9" s="46">
        <v>0</v>
      </c>
      <c r="AS9" s="46">
        <v>0</v>
      </c>
      <c r="AT9" s="46">
        <v>0</v>
      </c>
      <c r="AU9" s="47">
        <v>0</v>
      </c>
      <c r="AV9" s="39">
        <v>8.8418711000000005</v>
      </c>
      <c r="AW9" s="46">
        <v>2542.8345902699998</v>
      </c>
      <c r="AX9" s="46">
        <v>254.38963871999999</v>
      </c>
      <c r="AY9" s="46">
        <v>101.32962564</v>
      </c>
      <c r="AZ9" s="47">
        <v>90.926310979999997</v>
      </c>
      <c r="BA9" s="39">
        <v>0</v>
      </c>
      <c r="BB9" s="46">
        <v>0</v>
      </c>
      <c r="BC9" s="46">
        <v>0</v>
      </c>
      <c r="BD9" s="46">
        <v>0</v>
      </c>
      <c r="BE9" s="47">
        <v>0</v>
      </c>
      <c r="BF9" s="39">
        <v>4.2612729700000003</v>
      </c>
      <c r="BG9" s="46">
        <v>79.380757709999997</v>
      </c>
      <c r="BH9" s="46">
        <v>16.960428490000002</v>
      </c>
      <c r="BI9" s="46">
        <v>0</v>
      </c>
      <c r="BJ9" s="47">
        <v>16.65570911</v>
      </c>
      <c r="BK9" s="42">
        <f>SUM(C9:BJ9)</f>
        <v>8002.1309199200014</v>
      </c>
    </row>
    <row r="10" spans="1:107" s="5" customFormat="1">
      <c r="A10" s="17"/>
      <c r="B10" s="27" t="s">
        <v>89</v>
      </c>
      <c r="C10" s="40">
        <f>SUM(C8:C9)</f>
        <v>0</v>
      </c>
      <c r="D10" s="40">
        <f t="shared" ref="D10:BK10" si="0">SUM(D8:D9)</f>
        <v>340.29773074000002</v>
      </c>
      <c r="E10" s="40">
        <f t="shared" si="0"/>
        <v>430.02824566000004</v>
      </c>
      <c r="F10" s="40">
        <f t="shared" si="0"/>
        <v>0</v>
      </c>
      <c r="G10" s="40">
        <f t="shared" si="0"/>
        <v>0</v>
      </c>
      <c r="H10" s="40">
        <f t="shared" si="0"/>
        <v>3.44338905</v>
      </c>
      <c r="I10" s="40">
        <f t="shared" si="0"/>
        <v>4175.0562556900004</v>
      </c>
      <c r="J10" s="40">
        <f t="shared" si="0"/>
        <v>1565.94696709</v>
      </c>
      <c r="K10" s="40">
        <f t="shared" si="0"/>
        <v>2.8300598199999998</v>
      </c>
      <c r="L10" s="40">
        <f t="shared" si="0"/>
        <v>47.007324339999997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1.83677066</v>
      </c>
      <c r="S10" s="40">
        <f t="shared" si="0"/>
        <v>81.278898929999997</v>
      </c>
      <c r="T10" s="40">
        <f t="shared" si="0"/>
        <v>96.744575830000002</v>
      </c>
      <c r="U10" s="40">
        <f t="shared" si="0"/>
        <v>0</v>
      </c>
      <c r="V10" s="40">
        <f t="shared" si="0"/>
        <v>6.7510727600000005</v>
      </c>
      <c r="W10" s="40">
        <f t="shared" si="0"/>
        <v>0</v>
      </c>
      <c r="X10" s="40">
        <f t="shared" si="0"/>
        <v>90.015765549999998</v>
      </c>
      <c r="Y10" s="40">
        <f t="shared" si="0"/>
        <v>0</v>
      </c>
      <c r="Z10" s="40">
        <f t="shared" si="0"/>
        <v>0</v>
      </c>
      <c r="AA10" s="40">
        <f t="shared" si="0"/>
        <v>0</v>
      </c>
      <c r="AB10" s="40">
        <f t="shared" si="0"/>
        <v>2.9754346600000003</v>
      </c>
      <c r="AC10" s="40">
        <f t="shared" si="0"/>
        <v>563.24569325000004</v>
      </c>
      <c r="AD10" s="40">
        <f t="shared" si="0"/>
        <v>0</v>
      </c>
      <c r="AE10" s="40">
        <f t="shared" si="0"/>
        <v>0</v>
      </c>
      <c r="AF10" s="40">
        <f t="shared" si="0"/>
        <v>315.24016097000003</v>
      </c>
      <c r="AG10" s="40">
        <f t="shared" si="0"/>
        <v>0</v>
      </c>
      <c r="AH10" s="40">
        <f t="shared" si="0"/>
        <v>0</v>
      </c>
      <c r="AI10" s="40">
        <f t="shared" si="0"/>
        <v>0</v>
      </c>
      <c r="AJ10" s="40">
        <f t="shared" si="0"/>
        <v>0</v>
      </c>
      <c r="AK10" s="40">
        <f t="shared" si="0"/>
        <v>0</v>
      </c>
      <c r="AL10" s="40">
        <f t="shared" si="0"/>
        <v>0.85798847</v>
      </c>
      <c r="AM10" s="40">
        <f t="shared" si="0"/>
        <v>7.5787036800000003</v>
      </c>
      <c r="AN10" s="40">
        <f t="shared" si="0"/>
        <v>0</v>
      </c>
      <c r="AO10" s="40">
        <f t="shared" si="0"/>
        <v>0</v>
      </c>
      <c r="AP10" s="40">
        <f t="shared" si="0"/>
        <v>4.9479714399999999</v>
      </c>
      <c r="AQ10" s="40">
        <f t="shared" si="0"/>
        <v>0</v>
      </c>
      <c r="AR10" s="40">
        <f t="shared" si="0"/>
        <v>69.28714712</v>
      </c>
      <c r="AS10" s="40">
        <f t="shared" si="0"/>
        <v>0</v>
      </c>
      <c r="AT10" s="40">
        <f t="shared" si="0"/>
        <v>0</v>
      </c>
      <c r="AU10" s="40">
        <f t="shared" si="0"/>
        <v>0</v>
      </c>
      <c r="AV10" s="40">
        <f t="shared" si="0"/>
        <v>17.301551619999998</v>
      </c>
      <c r="AW10" s="40">
        <f t="shared" si="0"/>
        <v>3492.6343532999999</v>
      </c>
      <c r="AX10" s="40">
        <f t="shared" si="0"/>
        <v>381.67893737999998</v>
      </c>
      <c r="AY10" s="40">
        <f t="shared" si="0"/>
        <v>101.32962564</v>
      </c>
      <c r="AZ10" s="40">
        <f t="shared" si="0"/>
        <v>219.94259477999998</v>
      </c>
      <c r="BA10" s="40">
        <f t="shared" si="0"/>
        <v>0</v>
      </c>
      <c r="BB10" s="40">
        <f t="shared" si="0"/>
        <v>0</v>
      </c>
      <c r="BC10" s="40">
        <f t="shared" si="0"/>
        <v>0</v>
      </c>
      <c r="BD10" s="40">
        <f t="shared" si="0"/>
        <v>0</v>
      </c>
      <c r="BE10" s="40">
        <f t="shared" si="0"/>
        <v>0</v>
      </c>
      <c r="BF10" s="40">
        <f t="shared" si="0"/>
        <v>7.8250355900000006</v>
      </c>
      <c r="BG10" s="40">
        <f t="shared" si="0"/>
        <v>308.75977159000001</v>
      </c>
      <c r="BH10" s="40">
        <f t="shared" si="0"/>
        <v>23.316695520000003</v>
      </c>
      <c r="BI10" s="40">
        <f t="shared" si="0"/>
        <v>0</v>
      </c>
      <c r="BJ10" s="40">
        <f t="shared" si="0"/>
        <v>23.618447799999998</v>
      </c>
      <c r="BK10" s="40">
        <f t="shared" si="0"/>
        <v>12381.777168930001</v>
      </c>
    </row>
    <row r="11" spans="1:107">
      <c r="A11" s="17" t="s">
        <v>81</v>
      </c>
      <c r="B11" s="25" t="s">
        <v>3</v>
      </c>
      <c r="C11" s="7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5"/>
    </row>
    <row r="12" spans="1:107">
      <c r="A12" s="17"/>
      <c r="B12" s="26" t="s">
        <v>180</v>
      </c>
      <c r="C12" s="39">
        <v>0</v>
      </c>
      <c r="D12" s="34">
        <v>0</v>
      </c>
      <c r="E12" s="34">
        <v>0</v>
      </c>
      <c r="F12" s="34">
        <v>0</v>
      </c>
      <c r="G12" s="41">
        <v>0</v>
      </c>
      <c r="H12" s="39">
        <v>2.0030143300000001</v>
      </c>
      <c r="I12" s="34">
        <v>86.550277609999995</v>
      </c>
      <c r="J12" s="34">
        <v>0</v>
      </c>
      <c r="K12" s="34">
        <v>0</v>
      </c>
      <c r="L12" s="41">
        <v>6.0026258199999996</v>
      </c>
      <c r="M12" s="39">
        <v>0</v>
      </c>
      <c r="N12" s="34">
        <v>0</v>
      </c>
      <c r="O12" s="34">
        <v>0</v>
      </c>
      <c r="P12" s="34">
        <v>0</v>
      </c>
      <c r="Q12" s="41">
        <v>0</v>
      </c>
      <c r="R12" s="39">
        <v>0.61714279000000005</v>
      </c>
      <c r="S12" s="34">
        <v>0.50537522999999995</v>
      </c>
      <c r="T12" s="34">
        <v>0</v>
      </c>
      <c r="U12" s="34">
        <v>0</v>
      </c>
      <c r="V12" s="41">
        <v>0.52075296999999998</v>
      </c>
      <c r="W12" s="39">
        <v>0</v>
      </c>
      <c r="X12" s="34">
        <v>0</v>
      </c>
      <c r="Y12" s="34">
        <v>0</v>
      </c>
      <c r="Z12" s="34">
        <v>0</v>
      </c>
      <c r="AA12" s="41">
        <v>0</v>
      </c>
      <c r="AB12" s="39">
        <v>1.93035844</v>
      </c>
      <c r="AC12" s="34">
        <v>59.126449180000002</v>
      </c>
      <c r="AD12" s="34">
        <v>0</v>
      </c>
      <c r="AE12" s="34">
        <v>0</v>
      </c>
      <c r="AF12" s="41">
        <v>6.3506871499999997</v>
      </c>
      <c r="AG12" s="39">
        <v>0</v>
      </c>
      <c r="AH12" s="34">
        <v>0</v>
      </c>
      <c r="AI12" s="34">
        <v>0</v>
      </c>
      <c r="AJ12" s="34">
        <v>0</v>
      </c>
      <c r="AK12" s="41">
        <v>0</v>
      </c>
      <c r="AL12" s="39">
        <v>0.18253633999999999</v>
      </c>
      <c r="AM12" s="34">
        <v>0</v>
      </c>
      <c r="AN12" s="34">
        <v>0</v>
      </c>
      <c r="AO12" s="34">
        <v>0</v>
      </c>
      <c r="AP12" s="41">
        <v>0.66991045999999999</v>
      </c>
      <c r="AQ12" s="39">
        <v>0</v>
      </c>
      <c r="AR12" s="34">
        <v>0</v>
      </c>
      <c r="AS12" s="34">
        <v>0</v>
      </c>
      <c r="AT12" s="34">
        <v>0</v>
      </c>
      <c r="AU12" s="41">
        <v>0</v>
      </c>
      <c r="AV12" s="39">
        <v>18.24026598</v>
      </c>
      <c r="AW12" s="34">
        <v>55.902491009999999</v>
      </c>
      <c r="AX12" s="34">
        <v>10.445732339999999</v>
      </c>
      <c r="AY12" s="34">
        <v>0</v>
      </c>
      <c r="AZ12" s="41">
        <v>94.201857849999996</v>
      </c>
      <c r="BA12" s="39">
        <v>0</v>
      </c>
      <c r="BB12" s="34">
        <v>0</v>
      </c>
      <c r="BC12" s="34">
        <v>0</v>
      </c>
      <c r="BD12" s="34">
        <v>0</v>
      </c>
      <c r="BE12" s="41">
        <v>0</v>
      </c>
      <c r="BF12" s="39">
        <v>3.38545981</v>
      </c>
      <c r="BG12" s="34">
        <v>25.51380941</v>
      </c>
      <c r="BH12" s="34">
        <v>0</v>
      </c>
      <c r="BI12" s="34">
        <v>0</v>
      </c>
      <c r="BJ12" s="41">
        <v>7.3692566399999997</v>
      </c>
      <c r="BK12" s="42">
        <f>SUM(C12:BJ12)</f>
        <v>379.51800336000008</v>
      </c>
    </row>
    <row r="13" spans="1:107" s="5" customFormat="1">
      <c r="A13" s="17"/>
      <c r="B13" s="27" t="s">
        <v>90</v>
      </c>
      <c r="C13" s="40">
        <f>SUM(C12)</f>
        <v>0</v>
      </c>
      <c r="D13" s="40">
        <f t="shared" ref="D13:BK13" si="1">SUM(D12)</f>
        <v>0</v>
      </c>
      <c r="E13" s="40">
        <f t="shared" si="1"/>
        <v>0</v>
      </c>
      <c r="F13" s="40">
        <f t="shared" si="1"/>
        <v>0</v>
      </c>
      <c r="G13" s="40">
        <f t="shared" si="1"/>
        <v>0</v>
      </c>
      <c r="H13" s="40">
        <f t="shared" si="1"/>
        <v>2.0030143300000001</v>
      </c>
      <c r="I13" s="40">
        <f t="shared" si="1"/>
        <v>86.550277609999995</v>
      </c>
      <c r="J13" s="40">
        <f t="shared" si="1"/>
        <v>0</v>
      </c>
      <c r="K13" s="40">
        <f t="shared" si="1"/>
        <v>0</v>
      </c>
      <c r="L13" s="40">
        <f t="shared" si="1"/>
        <v>6.0026258199999996</v>
      </c>
      <c r="M13" s="40">
        <f t="shared" si="1"/>
        <v>0</v>
      </c>
      <c r="N13" s="40">
        <f t="shared" si="1"/>
        <v>0</v>
      </c>
      <c r="O13" s="40">
        <f t="shared" si="1"/>
        <v>0</v>
      </c>
      <c r="P13" s="40">
        <f t="shared" si="1"/>
        <v>0</v>
      </c>
      <c r="Q13" s="40">
        <f t="shared" si="1"/>
        <v>0</v>
      </c>
      <c r="R13" s="40">
        <f t="shared" si="1"/>
        <v>0.61714279000000005</v>
      </c>
      <c r="S13" s="40">
        <f t="shared" si="1"/>
        <v>0.50537522999999995</v>
      </c>
      <c r="T13" s="40">
        <f t="shared" si="1"/>
        <v>0</v>
      </c>
      <c r="U13" s="40">
        <f t="shared" si="1"/>
        <v>0</v>
      </c>
      <c r="V13" s="40">
        <f t="shared" si="1"/>
        <v>0.52075296999999998</v>
      </c>
      <c r="W13" s="40">
        <f t="shared" si="1"/>
        <v>0</v>
      </c>
      <c r="X13" s="40">
        <f t="shared" si="1"/>
        <v>0</v>
      </c>
      <c r="Y13" s="40">
        <f t="shared" si="1"/>
        <v>0</v>
      </c>
      <c r="Z13" s="40">
        <f t="shared" si="1"/>
        <v>0</v>
      </c>
      <c r="AA13" s="40">
        <f t="shared" si="1"/>
        <v>0</v>
      </c>
      <c r="AB13" s="40">
        <f t="shared" si="1"/>
        <v>1.93035844</v>
      </c>
      <c r="AC13" s="40">
        <f t="shared" si="1"/>
        <v>59.126449180000002</v>
      </c>
      <c r="AD13" s="40">
        <f t="shared" si="1"/>
        <v>0</v>
      </c>
      <c r="AE13" s="40">
        <f t="shared" si="1"/>
        <v>0</v>
      </c>
      <c r="AF13" s="40">
        <f t="shared" si="1"/>
        <v>6.3506871499999997</v>
      </c>
      <c r="AG13" s="40">
        <f t="shared" si="1"/>
        <v>0</v>
      </c>
      <c r="AH13" s="40">
        <f t="shared" si="1"/>
        <v>0</v>
      </c>
      <c r="AI13" s="40">
        <f t="shared" si="1"/>
        <v>0</v>
      </c>
      <c r="AJ13" s="40">
        <f t="shared" si="1"/>
        <v>0</v>
      </c>
      <c r="AK13" s="40">
        <f t="shared" si="1"/>
        <v>0</v>
      </c>
      <c r="AL13" s="40">
        <f t="shared" si="1"/>
        <v>0.18253633999999999</v>
      </c>
      <c r="AM13" s="40">
        <f t="shared" si="1"/>
        <v>0</v>
      </c>
      <c r="AN13" s="40">
        <f t="shared" si="1"/>
        <v>0</v>
      </c>
      <c r="AO13" s="40">
        <f t="shared" si="1"/>
        <v>0</v>
      </c>
      <c r="AP13" s="40">
        <f t="shared" si="1"/>
        <v>0.66991045999999999</v>
      </c>
      <c r="AQ13" s="40">
        <f t="shared" si="1"/>
        <v>0</v>
      </c>
      <c r="AR13" s="40">
        <f t="shared" si="1"/>
        <v>0</v>
      </c>
      <c r="AS13" s="40">
        <f t="shared" si="1"/>
        <v>0</v>
      </c>
      <c r="AT13" s="40">
        <f t="shared" si="1"/>
        <v>0</v>
      </c>
      <c r="AU13" s="40">
        <f t="shared" si="1"/>
        <v>0</v>
      </c>
      <c r="AV13" s="40">
        <f t="shared" si="1"/>
        <v>18.24026598</v>
      </c>
      <c r="AW13" s="40">
        <f t="shared" si="1"/>
        <v>55.902491009999999</v>
      </c>
      <c r="AX13" s="40">
        <f t="shared" si="1"/>
        <v>10.445732339999999</v>
      </c>
      <c r="AY13" s="40">
        <f t="shared" si="1"/>
        <v>0</v>
      </c>
      <c r="AZ13" s="40">
        <f t="shared" si="1"/>
        <v>94.201857849999996</v>
      </c>
      <c r="BA13" s="40">
        <f t="shared" si="1"/>
        <v>0</v>
      </c>
      <c r="BB13" s="40">
        <f t="shared" si="1"/>
        <v>0</v>
      </c>
      <c r="BC13" s="40">
        <f t="shared" si="1"/>
        <v>0</v>
      </c>
      <c r="BD13" s="40">
        <f t="shared" si="1"/>
        <v>0</v>
      </c>
      <c r="BE13" s="40">
        <f t="shared" si="1"/>
        <v>0</v>
      </c>
      <c r="BF13" s="40">
        <f t="shared" si="1"/>
        <v>3.38545981</v>
      </c>
      <c r="BG13" s="40">
        <f t="shared" si="1"/>
        <v>25.51380941</v>
      </c>
      <c r="BH13" s="40">
        <f t="shared" si="1"/>
        <v>0</v>
      </c>
      <c r="BI13" s="40">
        <f t="shared" si="1"/>
        <v>0</v>
      </c>
      <c r="BJ13" s="40">
        <f t="shared" si="1"/>
        <v>7.3692566399999997</v>
      </c>
      <c r="BK13" s="40">
        <f t="shared" si="1"/>
        <v>379.51800336000008</v>
      </c>
    </row>
    <row r="14" spans="1:107">
      <c r="A14" s="17" t="s">
        <v>82</v>
      </c>
      <c r="B14" s="25" t="s">
        <v>10</v>
      </c>
      <c r="C14" s="7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5"/>
    </row>
    <row r="15" spans="1:107">
      <c r="A15" s="59"/>
      <c r="B15" s="60" t="s">
        <v>108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0.12523766</v>
      </c>
      <c r="I15" s="52">
        <v>134.46750205999999</v>
      </c>
      <c r="J15" s="52">
        <v>0</v>
      </c>
      <c r="K15" s="52">
        <v>0</v>
      </c>
      <c r="L15" s="52">
        <v>11.508510940000001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4.9630140000000003E-2</v>
      </c>
      <c r="S15" s="52">
        <v>1.1127833300000001</v>
      </c>
      <c r="T15" s="52">
        <v>0</v>
      </c>
      <c r="U15" s="52">
        <v>0</v>
      </c>
      <c r="V15" s="52">
        <v>0.13530333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2.2233010000000001E-2</v>
      </c>
      <c r="AC15" s="52">
        <v>2.22330067</v>
      </c>
      <c r="AD15" s="52">
        <v>0</v>
      </c>
      <c r="AE15" s="52">
        <v>0</v>
      </c>
      <c r="AF15" s="52">
        <v>4.7800964300000004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1.3339800000000001E-2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0.50351535000000003</v>
      </c>
      <c r="AW15" s="52">
        <v>13.19300168</v>
      </c>
      <c r="AX15" s="52">
        <v>0</v>
      </c>
      <c r="AY15" s="52">
        <v>0</v>
      </c>
      <c r="AZ15" s="52">
        <v>41.81585913</v>
      </c>
      <c r="BA15" s="52">
        <v>0</v>
      </c>
      <c r="BB15" s="52">
        <v>0</v>
      </c>
      <c r="BC15" s="52">
        <v>0</v>
      </c>
      <c r="BD15" s="52">
        <v>0</v>
      </c>
      <c r="BE15" s="52">
        <v>0</v>
      </c>
      <c r="BF15" s="52">
        <v>6.6620090000000007E-2</v>
      </c>
      <c r="BG15" s="52">
        <v>50.645524850000001</v>
      </c>
      <c r="BH15" s="52">
        <v>0</v>
      </c>
      <c r="BI15" s="52">
        <v>0</v>
      </c>
      <c r="BJ15" s="52">
        <v>7.2946450399999998</v>
      </c>
      <c r="BK15" s="52">
        <f t="shared" ref="BK15:BK68" si="2">SUM(C15:BJ15)</f>
        <v>267.95710350999997</v>
      </c>
    </row>
    <row r="16" spans="1:107">
      <c r="A16" s="59"/>
      <c r="B16" s="60" t="s">
        <v>109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0.12894249999999999</v>
      </c>
      <c r="I16" s="52">
        <v>60.637295639999998</v>
      </c>
      <c r="J16" s="52">
        <v>0</v>
      </c>
      <c r="K16" s="52">
        <v>0</v>
      </c>
      <c r="L16" s="52">
        <v>8.2662193300000002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7.8433530000000001E-2</v>
      </c>
      <c r="S16" s="52">
        <v>0</v>
      </c>
      <c r="T16" s="52">
        <v>0</v>
      </c>
      <c r="U16" s="52">
        <v>0</v>
      </c>
      <c r="V16" s="52">
        <v>1.14034564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2.778777E-2</v>
      </c>
      <c r="AC16" s="52">
        <v>0</v>
      </c>
      <c r="AD16" s="52">
        <v>0</v>
      </c>
      <c r="AE16" s="52">
        <v>0</v>
      </c>
      <c r="AF16" s="52">
        <v>0.94478406999999998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3.8347118</v>
      </c>
      <c r="AQ16" s="52">
        <v>0</v>
      </c>
      <c r="AR16" s="52">
        <v>0</v>
      </c>
      <c r="AS16" s="52">
        <v>0</v>
      </c>
      <c r="AT16" s="52">
        <v>0</v>
      </c>
      <c r="AU16" s="52">
        <v>0</v>
      </c>
      <c r="AV16" s="52">
        <v>0.23379866999999999</v>
      </c>
      <c r="AW16" s="52">
        <v>32.690769160000002</v>
      </c>
      <c r="AX16" s="52">
        <v>0</v>
      </c>
      <c r="AY16" s="52">
        <v>0</v>
      </c>
      <c r="AZ16" s="52">
        <v>29.690684770000001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0.31994834999999999</v>
      </c>
      <c r="BG16" s="52">
        <v>35.38387281</v>
      </c>
      <c r="BH16" s="52">
        <v>0</v>
      </c>
      <c r="BI16" s="52">
        <v>0</v>
      </c>
      <c r="BJ16" s="52">
        <v>1.6780265299999999</v>
      </c>
      <c r="BK16" s="52">
        <f t="shared" si="2"/>
        <v>175.05562057000003</v>
      </c>
    </row>
    <row r="17" spans="1:63">
      <c r="A17" s="59"/>
      <c r="B17" s="60" t="s">
        <v>110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7.4187180000000005E-2</v>
      </c>
      <c r="I17" s="52">
        <v>5.5576100000000004</v>
      </c>
      <c r="J17" s="52">
        <v>0</v>
      </c>
      <c r="K17" s="52">
        <v>0</v>
      </c>
      <c r="L17" s="52">
        <v>2.5463212799999999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5.5576100000000004</v>
      </c>
      <c r="T17" s="52">
        <v>0</v>
      </c>
      <c r="U17" s="52">
        <v>0</v>
      </c>
      <c r="V17" s="52">
        <v>0.34457181999999997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2.497344E-2</v>
      </c>
      <c r="AC17" s="52">
        <v>0</v>
      </c>
      <c r="AD17" s="52">
        <v>0</v>
      </c>
      <c r="AE17" s="52">
        <v>0</v>
      </c>
      <c r="AF17" s="52">
        <v>0.83799765000000004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0.23267032000000001</v>
      </c>
      <c r="AW17" s="52">
        <v>18.83110812</v>
      </c>
      <c r="AX17" s="52">
        <v>0</v>
      </c>
      <c r="AY17" s="52">
        <v>0</v>
      </c>
      <c r="AZ17" s="52">
        <v>12.63260929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0.20310510000000001</v>
      </c>
      <c r="BG17" s="52">
        <v>17.369701979999999</v>
      </c>
      <c r="BH17" s="52">
        <v>0</v>
      </c>
      <c r="BI17" s="52">
        <v>0</v>
      </c>
      <c r="BJ17" s="52">
        <v>2.1643425999999999</v>
      </c>
      <c r="BK17" s="52">
        <f t="shared" si="2"/>
        <v>66.37680877999999</v>
      </c>
    </row>
    <row r="18" spans="1:63">
      <c r="A18" s="59"/>
      <c r="B18" s="60" t="s">
        <v>111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0.22244032999999999</v>
      </c>
      <c r="I18" s="52">
        <v>0</v>
      </c>
      <c r="J18" s="52">
        <v>0</v>
      </c>
      <c r="K18" s="52">
        <v>0</v>
      </c>
      <c r="L18" s="52">
        <v>1.389715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7.5223849999999995E-2</v>
      </c>
      <c r="S18" s="52">
        <v>0</v>
      </c>
      <c r="T18" s="52">
        <v>0</v>
      </c>
      <c r="U18" s="52">
        <v>0</v>
      </c>
      <c r="V18" s="52">
        <v>0.17938736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0.92785529</v>
      </c>
      <c r="AC18" s="52">
        <v>15.17881493</v>
      </c>
      <c r="AD18" s="52">
        <v>0</v>
      </c>
      <c r="AE18" s="52">
        <v>0</v>
      </c>
      <c r="AF18" s="52">
        <v>39.740756949999998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6.1384910000000001E-2</v>
      </c>
      <c r="AM18" s="52">
        <v>0</v>
      </c>
      <c r="AN18" s="52">
        <v>0</v>
      </c>
      <c r="AO18" s="52">
        <v>0</v>
      </c>
      <c r="AP18" s="52">
        <v>0.32366591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1.8234478000000001</v>
      </c>
      <c r="AW18" s="52">
        <v>17.229760779999999</v>
      </c>
      <c r="AX18" s="52">
        <v>0</v>
      </c>
      <c r="AY18" s="52">
        <v>0</v>
      </c>
      <c r="AZ18" s="52">
        <v>18.97143608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1.1313931500000001</v>
      </c>
      <c r="BG18" s="52">
        <v>0.55804467000000002</v>
      </c>
      <c r="BH18" s="52">
        <v>0</v>
      </c>
      <c r="BI18" s="52">
        <v>0</v>
      </c>
      <c r="BJ18" s="52">
        <v>3.8806113600000001</v>
      </c>
      <c r="BK18" s="52">
        <f t="shared" si="2"/>
        <v>101.69393837</v>
      </c>
    </row>
    <row r="19" spans="1:63">
      <c r="A19" s="59"/>
      <c r="B19" s="60" t="s">
        <v>112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0.11570771000000001</v>
      </c>
      <c r="I19" s="52">
        <v>0</v>
      </c>
      <c r="J19" s="52">
        <v>0</v>
      </c>
      <c r="K19" s="52">
        <v>0</v>
      </c>
      <c r="L19" s="52">
        <v>1.9461759199999999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2.2742169999999999E-2</v>
      </c>
      <c r="S19" s="52">
        <v>0.60525669999999998</v>
      </c>
      <c r="T19" s="52">
        <v>0</v>
      </c>
      <c r="U19" s="52">
        <v>0</v>
      </c>
      <c r="V19" s="52">
        <v>5.4943852299999998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0.27694658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6.0928250000000003E-2</v>
      </c>
      <c r="AM19" s="52">
        <v>0</v>
      </c>
      <c r="AN19" s="52">
        <v>0</v>
      </c>
      <c r="AO19" s="52">
        <v>0</v>
      </c>
      <c r="AP19" s="52">
        <v>0.34341376000000001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0.23181868999999999</v>
      </c>
      <c r="AW19" s="52">
        <v>3.2027964</v>
      </c>
      <c r="AX19" s="52">
        <v>0</v>
      </c>
      <c r="AY19" s="52">
        <v>0</v>
      </c>
      <c r="AZ19" s="52">
        <v>13.48816822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0.10018154999999999</v>
      </c>
      <c r="BG19" s="52">
        <v>1.6616795</v>
      </c>
      <c r="BH19" s="52">
        <v>0</v>
      </c>
      <c r="BI19" s="52">
        <v>0</v>
      </c>
      <c r="BJ19" s="52">
        <v>0.77621812999999995</v>
      </c>
      <c r="BK19" s="52">
        <f t="shared" si="2"/>
        <v>28.326418810000003</v>
      </c>
    </row>
    <row r="20" spans="1:63">
      <c r="A20" s="59"/>
      <c r="B20" s="60" t="s">
        <v>113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0.13734196000000001</v>
      </c>
      <c r="I20" s="52">
        <v>5.5496183400000003</v>
      </c>
      <c r="J20" s="52">
        <v>0</v>
      </c>
      <c r="K20" s="52">
        <v>0</v>
      </c>
      <c r="L20" s="52">
        <v>9.1901679600000001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0.16821115</v>
      </c>
      <c r="S20" s="52">
        <v>0</v>
      </c>
      <c r="T20" s="52">
        <v>0</v>
      </c>
      <c r="U20" s="52">
        <v>0</v>
      </c>
      <c r="V20" s="52">
        <v>0.23330818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0.97566302999999999</v>
      </c>
      <c r="AC20" s="52">
        <v>4.5925771500000003</v>
      </c>
      <c r="AD20" s="52">
        <v>0</v>
      </c>
      <c r="AE20" s="52">
        <v>0</v>
      </c>
      <c r="AF20" s="52">
        <v>23.14981886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0.10243242</v>
      </c>
      <c r="AM20" s="52">
        <v>0.55249417000000001</v>
      </c>
      <c r="AN20" s="52">
        <v>0</v>
      </c>
      <c r="AO20" s="52">
        <v>0</v>
      </c>
      <c r="AP20" s="52">
        <v>2.5635729299999999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1.0002886900000001</v>
      </c>
      <c r="AW20" s="52">
        <v>6.2471422800000003</v>
      </c>
      <c r="AX20" s="52">
        <v>0</v>
      </c>
      <c r="AY20" s="52">
        <v>0</v>
      </c>
      <c r="AZ20" s="52">
        <v>15.48141279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0.43223542999999998</v>
      </c>
      <c r="BG20" s="52">
        <v>0.19708239999999999</v>
      </c>
      <c r="BH20" s="52">
        <v>0</v>
      </c>
      <c r="BI20" s="52">
        <v>0</v>
      </c>
      <c r="BJ20" s="52">
        <v>4.25983058</v>
      </c>
      <c r="BK20" s="52">
        <f t="shared" si="2"/>
        <v>74.833198319999994</v>
      </c>
    </row>
    <row r="21" spans="1:63">
      <c r="A21" s="59"/>
      <c r="B21" s="60" t="s">
        <v>114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8.2317550000000003E-2</v>
      </c>
      <c r="I21" s="52">
        <v>11.40209316</v>
      </c>
      <c r="J21" s="52">
        <v>0</v>
      </c>
      <c r="K21" s="52">
        <v>0</v>
      </c>
      <c r="L21" s="52">
        <v>2.6475104100000002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1.168019E-2</v>
      </c>
      <c r="S21" s="52">
        <v>0</v>
      </c>
      <c r="T21" s="52">
        <v>0</v>
      </c>
      <c r="U21" s="52">
        <v>0</v>
      </c>
      <c r="V21" s="52">
        <v>0.18910789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2.22215133</v>
      </c>
      <c r="AD21" s="52">
        <v>0</v>
      </c>
      <c r="AE21" s="52">
        <v>0</v>
      </c>
      <c r="AF21" s="52">
        <v>0.31801205999999999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0.72181808999999997</v>
      </c>
      <c r="AW21" s="52">
        <v>6.9597879799999998</v>
      </c>
      <c r="AX21" s="52">
        <v>0</v>
      </c>
      <c r="AY21" s="52">
        <v>0</v>
      </c>
      <c r="AZ21" s="52">
        <v>19.74081692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0.12504045999999999</v>
      </c>
      <c r="BG21" s="52">
        <v>0.25550296</v>
      </c>
      <c r="BH21" s="52">
        <v>0</v>
      </c>
      <c r="BI21" s="52">
        <v>0</v>
      </c>
      <c r="BJ21" s="52">
        <v>1.2575265499999999</v>
      </c>
      <c r="BK21" s="52">
        <f t="shared" si="2"/>
        <v>45.933365550000005</v>
      </c>
    </row>
    <row r="22" spans="1:63">
      <c r="A22" s="59"/>
      <c r="B22" s="60" t="s">
        <v>115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0.21751772999999999</v>
      </c>
      <c r="I22" s="52">
        <v>26.862145770000001</v>
      </c>
      <c r="J22" s="52">
        <v>0</v>
      </c>
      <c r="K22" s="52">
        <v>0</v>
      </c>
      <c r="L22" s="52">
        <v>2.9271415599999999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0.23727430999999999</v>
      </c>
      <c r="S22" s="52">
        <v>21.191327680000001</v>
      </c>
      <c r="T22" s="52">
        <v>0</v>
      </c>
      <c r="U22" s="52">
        <v>0</v>
      </c>
      <c r="V22" s="52">
        <v>9.8771819999999996E-2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4.1476440000000003E-2</v>
      </c>
      <c r="AC22" s="52">
        <v>0.6644506</v>
      </c>
      <c r="AD22" s="52">
        <v>0</v>
      </c>
      <c r="AE22" s="52">
        <v>0</v>
      </c>
      <c r="AF22" s="52">
        <v>3.9225497900000001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5.5370879999999997E-2</v>
      </c>
      <c r="AM22" s="52">
        <v>0</v>
      </c>
      <c r="AN22" s="52">
        <v>0</v>
      </c>
      <c r="AO22" s="52">
        <v>0</v>
      </c>
      <c r="AP22" s="52">
        <v>0.55370883000000004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1.64630444</v>
      </c>
      <c r="AW22" s="52">
        <v>3.7227738600000002</v>
      </c>
      <c r="AX22" s="52">
        <v>0.27685441999999999</v>
      </c>
      <c r="AY22" s="52">
        <v>0</v>
      </c>
      <c r="AZ22" s="52">
        <v>29.354020779999999</v>
      </c>
      <c r="BA22" s="52">
        <v>0</v>
      </c>
      <c r="BB22" s="52">
        <v>0</v>
      </c>
      <c r="BC22" s="52">
        <v>0</v>
      </c>
      <c r="BD22" s="52">
        <v>0</v>
      </c>
      <c r="BE22" s="52">
        <v>0</v>
      </c>
      <c r="BF22" s="52">
        <v>0.58886824000000004</v>
      </c>
      <c r="BG22" s="52">
        <v>0</v>
      </c>
      <c r="BH22" s="52">
        <v>0</v>
      </c>
      <c r="BI22" s="52">
        <v>0</v>
      </c>
      <c r="BJ22" s="52">
        <v>5.8299438300000004</v>
      </c>
      <c r="BK22" s="52">
        <f t="shared" si="2"/>
        <v>98.190500979999996</v>
      </c>
    </row>
    <row r="23" spans="1:63">
      <c r="A23" s="59"/>
      <c r="B23" s="60" t="s">
        <v>116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0.15921250000000001</v>
      </c>
      <c r="I23" s="52">
        <v>0</v>
      </c>
      <c r="J23" s="52">
        <v>0</v>
      </c>
      <c r="K23" s="52">
        <v>0</v>
      </c>
      <c r="L23" s="52">
        <v>4.7190387999999999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4.5440969999999997E-2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0.16136312</v>
      </c>
      <c r="AC23" s="52">
        <v>0.5591315</v>
      </c>
      <c r="AD23" s="52">
        <v>0</v>
      </c>
      <c r="AE23" s="52">
        <v>0</v>
      </c>
      <c r="AF23" s="52">
        <v>9.2719334100000008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0.17892208000000001</v>
      </c>
      <c r="AM23" s="52">
        <v>3.3547889999999997E-2</v>
      </c>
      <c r="AN23" s="52">
        <v>0</v>
      </c>
      <c r="AO23" s="52">
        <v>0</v>
      </c>
      <c r="AP23" s="52">
        <v>5.0534305000000002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2.7023026799999998</v>
      </c>
      <c r="AW23" s="52">
        <v>2.7259606399999998</v>
      </c>
      <c r="AX23" s="52">
        <v>0</v>
      </c>
      <c r="AY23" s="52">
        <v>0</v>
      </c>
      <c r="AZ23" s="52">
        <v>63.898894210000002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0.96371571</v>
      </c>
      <c r="BG23" s="52">
        <v>0.94648661999999995</v>
      </c>
      <c r="BH23" s="52">
        <v>0.33547890000000002</v>
      </c>
      <c r="BI23" s="52">
        <v>0</v>
      </c>
      <c r="BJ23" s="52">
        <v>2.40120814</v>
      </c>
      <c r="BK23" s="52">
        <f t="shared" si="2"/>
        <v>94.156067669999999</v>
      </c>
    </row>
    <row r="24" spans="1:63">
      <c r="A24" s="59"/>
      <c r="B24" s="60" t="s">
        <v>117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0.24333030999999999</v>
      </c>
      <c r="I24" s="52">
        <v>17.093027840000001</v>
      </c>
      <c r="J24" s="52">
        <v>0</v>
      </c>
      <c r="K24" s="52">
        <v>0</v>
      </c>
      <c r="L24" s="52">
        <v>0.66685945000000002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4.6040970000000001E-2</v>
      </c>
      <c r="S24" s="52">
        <v>0</v>
      </c>
      <c r="T24" s="52">
        <v>0</v>
      </c>
      <c r="U24" s="52">
        <v>0</v>
      </c>
      <c r="V24" s="52">
        <v>9.0918250000000006E-2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6.0481170000000001E-2</v>
      </c>
      <c r="AC24" s="52">
        <v>3.91761172</v>
      </c>
      <c r="AD24" s="52">
        <v>0</v>
      </c>
      <c r="AE24" s="52">
        <v>0</v>
      </c>
      <c r="AF24" s="52">
        <v>5.9224331399999999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4.8074829999999999E-2</v>
      </c>
      <c r="AM24" s="52">
        <v>0</v>
      </c>
      <c r="AN24" s="52">
        <v>0</v>
      </c>
      <c r="AO24" s="52">
        <v>0</v>
      </c>
      <c r="AP24" s="52">
        <v>5.3380299999999999E-2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0.39466672000000003</v>
      </c>
      <c r="AW24" s="52">
        <v>13.092063599999999</v>
      </c>
      <c r="AX24" s="52">
        <v>0</v>
      </c>
      <c r="AY24" s="52">
        <v>0</v>
      </c>
      <c r="AZ24" s="52">
        <v>8.2263313300000007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0.1316464</v>
      </c>
      <c r="BG24" s="52">
        <v>1.4725230000000001E-2</v>
      </c>
      <c r="BH24" s="52">
        <v>3.6814E-3</v>
      </c>
      <c r="BI24" s="52">
        <v>0</v>
      </c>
      <c r="BJ24" s="52">
        <v>0.4725298</v>
      </c>
      <c r="BK24" s="52">
        <f t="shared" si="2"/>
        <v>50.477802459999999</v>
      </c>
    </row>
    <row r="25" spans="1:63">
      <c r="A25" s="59"/>
      <c r="B25" s="60" t="s">
        <v>118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0.18508206999999999</v>
      </c>
      <c r="I25" s="52">
        <v>0</v>
      </c>
      <c r="J25" s="52">
        <v>0</v>
      </c>
      <c r="K25" s="52">
        <v>0</v>
      </c>
      <c r="L25" s="52">
        <v>2.06392591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9.1101810000000005E-2</v>
      </c>
      <c r="S25" s="52">
        <v>0</v>
      </c>
      <c r="T25" s="52">
        <v>0</v>
      </c>
      <c r="U25" s="52">
        <v>0</v>
      </c>
      <c r="V25" s="52">
        <v>1.1799092200000001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0.65450461000000004</v>
      </c>
      <c r="AC25" s="52">
        <v>3.9257263600000001</v>
      </c>
      <c r="AD25" s="52">
        <v>0</v>
      </c>
      <c r="AE25" s="52">
        <v>0</v>
      </c>
      <c r="AF25" s="52">
        <v>6.9659604499999999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8.4212739999999994E-2</v>
      </c>
      <c r="AM25" s="52">
        <v>5.1451730000000001E-2</v>
      </c>
      <c r="AN25" s="52">
        <v>0</v>
      </c>
      <c r="AO25" s="52">
        <v>0</v>
      </c>
      <c r="AP25" s="52">
        <v>1.2098556199999999</v>
      </c>
      <c r="AQ25" s="52">
        <v>0</v>
      </c>
      <c r="AR25" s="52">
        <v>0</v>
      </c>
      <c r="AS25" s="52">
        <v>0</v>
      </c>
      <c r="AT25" s="52">
        <v>0</v>
      </c>
      <c r="AU25" s="52">
        <v>0</v>
      </c>
      <c r="AV25" s="52">
        <v>2.3992436100000001</v>
      </c>
      <c r="AW25" s="52">
        <v>7.0303688500000003</v>
      </c>
      <c r="AX25" s="52">
        <v>0</v>
      </c>
      <c r="AY25" s="52">
        <v>0</v>
      </c>
      <c r="AZ25" s="52">
        <v>38.979916899999999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0.45182863000000001</v>
      </c>
      <c r="BG25" s="52">
        <v>0.56641498999999995</v>
      </c>
      <c r="BH25" s="52">
        <v>0</v>
      </c>
      <c r="BI25" s="52">
        <v>0</v>
      </c>
      <c r="BJ25" s="52">
        <v>5.2765425099999996</v>
      </c>
      <c r="BK25" s="52">
        <f t="shared" si="2"/>
        <v>71.116046009999991</v>
      </c>
    </row>
    <row r="26" spans="1:63">
      <c r="A26" s="59"/>
      <c r="B26" s="60" t="s">
        <v>119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8.4720580000000004E-2</v>
      </c>
      <c r="I26" s="52">
        <v>54.78062113</v>
      </c>
      <c r="J26" s="52">
        <v>0</v>
      </c>
      <c r="K26" s="52">
        <v>0</v>
      </c>
      <c r="L26" s="52">
        <v>1.4939138700000001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6.1796040000000003E-2</v>
      </c>
      <c r="S26" s="52">
        <v>1.1104880500000001</v>
      </c>
      <c r="T26" s="52">
        <v>0</v>
      </c>
      <c r="U26" s="52">
        <v>0</v>
      </c>
      <c r="V26" s="52">
        <v>2.3356891599999998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2.863663E-2</v>
      </c>
      <c r="AC26" s="52">
        <v>3.4538975000000001</v>
      </c>
      <c r="AD26" s="52">
        <v>0</v>
      </c>
      <c r="AE26" s="52">
        <v>0</v>
      </c>
      <c r="AF26" s="52">
        <v>1.4036013199999999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1.094758E-2</v>
      </c>
      <c r="AM26" s="52">
        <v>5.3646418200000001</v>
      </c>
      <c r="AN26" s="52">
        <v>0</v>
      </c>
      <c r="AO26" s="52">
        <v>0</v>
      </c>
      <c r="AP26" s="52">
        <v>2.9509100000000002E-3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0.68890063000000001</v>
      </c>
      <c r="AW26" s="52">
        <v>4.0784640899999998</v>
      </c>
      <c r="AX26" s="52">
        <v>0</v>
      </c>
      <c r="AY26" s="52">
        <v>0</v>
      </c>
      <c r="AZ26" s="52">
        <v>9.1345213699999999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0.14576401</v>
      </c>
      <c r="BG26" s="52">
        <v>5.7332551599999997</v>
      </c>
      <c r="BH26" s="52">
        <v>0</v>
      </c>
      <c r="BI26" s="52">
        <v>0</v>
      </c>
      <c r="BJ26" s="52">
        <v>0.45691664999999998</v>
      </c>
      <c r="BK26" s="52">
        <f t="shared" si="2"/>
        <v>90.369726499999999</v>
      </c>
    </row>
    <row r="27" spans="1:63">
      <c r="A27" s="59"/>
      <c r="B27" s="60" t="s">
        <v>120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0.15447108000000001</v>
      </c>
      <c r="I27" s="52">
        <v>1.8298037199999999</v>
      </c>
      <c r="J27" s="52">
        <v>0</v>
      </c>
      <c r="K27" s="52">
        <v>0</v>
      </c>
      <c r="L27" s="52">
        <v>16.875717219999999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0.15339750999999999</v>
      </c>
      <c r="S27" s="52">
        <v>30.196103099999998</v>
      </c>
      <c r="T27" s="52">
        <v>0</v>
      </c>
      <c r="U27" s="52">
        <v>0</v>
      </c>
      <c r="V27" s="52">
        <v>1.75228937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0.40614454</v>
      </c>
      <c r="AC27" s="52">
        <v>2.75529227</v>
      </c>
      <c r="AD27" s="52">
        <v>0</v>
      </c>
      <c r="AE27" s="52">
        <v>0</v>
      </c>
      <c r="AF27" s="52">
        <v>10.80679546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0.24961876</v>
      </c>
      <c r="AM27" s="52">
        <v>0.32680888000000002</v>
      </c>
      <c r="AN27" s="52">
        <v>0</v>
      </c>
      <c r="AO27" s="52">
        <v>0</v>
      </c>
      <c r="AP27" s="52">
        <v>0.65269708999999998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3.3826643500000002</v>
      </c>
      <c r="AW27" s="52">
        <v>11.481627980000001</v>
      </c>
      <c r="AX27" s="52">
        <v>0</v>
      </c>
      <c r="AY27" s="52">
        <v>0</v>
      </c>
      <c r="AZ27" s="52">
        <v>52.920443509999998</v>
      </c>
      <c r="BA27" s="52">
        <v>0</v>
      </c>
      <c r="BB27" s="52">
        <v>0</v>
      </c>
      <c r="BC27" s="52">
        <v>0</v>
      </c>
      <c r="BD27" s="52">
        <v>0</v>
      </c>
      <c r="BE27" s="52">
        <v>0</v>
      </c>
      <c r="BF27" s="52">
        <v>1.11370744</v>
      </c>
      <c r="BG27" s="52">
        <v>1.2601773199999999</v>
      </c>
      <c r="BH27" s="52">
        <v>0</v>
      </c>
      <c r="BI27" s="52">
        <v>0</v>
      </c>
      <c r="BJ27" s="52">
        <v>4.10835405</v>
      </c>
      <c r="BK27" s="52">
        <f t="shared" si="2"/>
        <v>140.42611365000002</v>
      </c>
    </row>
    <row r="28" spans="1:63">
      <c r="A28" s="59"/>
      <c r="B28" s="60" t="s">
        <v>121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0.1177218</v>
      </c>
      <c r="I28" s="52">
        <v>31.05854652</v>
      </c>
      <c r="J28" s="52">
        <v>0</v>
      </c>
      <c r="K28" s="52">
        <v>0</v>
      </c>
      <c r="L28" s="52">
        <v>5.9969589699999997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2.5462080000000002E-2</v>
      </c>
      <c r="S28" s="52">
        <v>14.68038333</v>
      </c>
      <c r="T28" s="52">
        <v>0</v>
      </c>
      <c r="U28" s="52">
        <v>0</v>
      </c>
      <c r="V28" s="52">
        <v>0.13235231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1.101715E-2</v>
      </c>
      <c r="AC28" s="52">
        <v>2.7542870000000001E-2</v>
      </c>
      <c r="AD28" s="52">
        <v>0</v>
      </c>
      <c r="AE28" s="52">
        <v>0</v>
      </c>
      <c r="AF28" s="52">
        <v>4.7815117200000001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5.50857E-3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0.57155372999999998</v>
      </c>
      <c r="AW28" s="52">
        <v>5.8074881700000001</v>
      </c>
      <c r="AX28" s="52">
        <v>0</v>
      </c>
      <c r="AY28" s="52">
        <v>0</v>
      </c>
      <c r="AZ28" s="52">
        <v>5.6587723900000002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0.28813080000000002</v>
      </c>
      <c r="BG28" s="52">
        <v>0</v>
      </c>
      <c r="BH28" s="52">
        <v>0</v>
      </c>
      <c r="BI28" s="52">
        <v>0</v>
      </c>
      <c r="BJ28" s="52">
        <v>4.7186668699999998</v>
      </c>
      <c r="BK28" s="52">
        <f t="shared" si="2"/>
        <v>73.88161728</v>
      </c>
    </row>
    <row r="29" spans="1:63">
      <c r="A29" s="59"/>
      <c r="B29" s="60" t="s">
        <v>122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9.3220209999999998E-2</v>
      </c>
      <c r="I29" s="52">
        <v>48.571050800000002</v>
      </c>
      <c r="J29" s="52">
        <v>0</v>
      </c>
      <c r="K29" s="52">
        <v>0</v>
      </c>
      <c r="L29" s="52">
        <v>0.94647347000000004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0.15661480999999999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4.4757859999999997E-2</v>
      </c>
      <c r="AC29" s="52">
        <v>1.63236062</v>
      </c>
      <c r="AD29" s="52">
        <v>0</v>
      </c>
      <c r="AE29" s="52">
        <v>0</v>
      </c>
      <c r="AF29" s="52">
        <v>2.4595767999999998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1.624724E-2</v>
      </c>
      <c r="AM29" s="52">
        <v>0.161327</v>
      </c>
      <c r="AN29" s="52">
        <v>0</v>
      </c>
      <c r="AO29" s="52">
        <v>0</v>
      </c>
      <c r="AP29" s="52">
        <v>0.1761548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0.90136828999999996</v>
      </c>
      <c r="AW29" s="52">
        <v>12.62273345</v>
      </c>
      <c r="AX29" s="52">
        <v>0</v>
      </c>
      <c r="AY29" s="52">
        <v>0</v>
      </c>
      <c r="AZ29" s="52">
        <v>10.080764719999999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0.41428093999999999</v>
      </c>
      <c r="BG29" s="52">
        <v>20.316303489999999</v>
      </c>
      <c r="BH29" s="52">
        <v>0</v>
      </c>
      <c r="BI29" s="52">
        <v>0</v>
      </c>
      <c r="BJ29" s="52">
        <v>0.69055403999999998</v>
      </c>
      <c r="BK29" s="52">
        <f t="shared" si="2"/>
        <v>99.283788539999989</v>
      </c>
    </row>
    <row r="30" spans="1:63">
      <c r="A30" s="59"/>
      <c r="B30" s="60" t="s">
        <v>123</v>
      </c>
      <c r="C30" s="52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0.48203689</v>
      </c>
      <c r="I30" s="52">
        <v>4.0372547900000004</v>
      </c>
      <c r="J30" s="52">
        <v>0</v>
      </c>
      <c r="K30" s="52">
        <v>0</v>
      </c>
      <c r="L30" s="52">
        <v>8.3970922399999992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0.13527328999999999</v>
      </c>
      <c r="S30" s="52">
        <v>28.346838000000002</v>
      </c>
      <c r="T30" s="52">
        <v>0</v>
      </c>
      <c r="U30" s="52">
        <v>0</v>
      </c>
      <c r="V30" s="52">
        <v>0.61599859999999995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0.47529642999999999</v>
      </c>
      <c r="AC30" s="52">
        <v>5.6097696700000004</v>
      </c>
      <c r="AD30" s="52">
        <v>0</v>
      </c>
      <c r="AE30" s="52">
        <v>0</v>
      </c>
      <c r="AF30" s="52">
        <v>17.102857310000001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0.12947921000000001</v>
      </c>
      <c r="AM30" s="52">
        <v>1.1394092499999999</v>
      </c>
      <c r="AN30" s="52">
        <v>0</v>
      </c>
      <c r="AO30" s="52">
        <v>0</v>
      </c>
      <c r="AP30" s="52">
        <v>1.39007277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4.1556544999999998</v>
      </c>
      <c r="AW30" s="52">
        <v>28.038690259999999</v>
      </c>
      <c r="AX30" s="52">
        <v>0</v>
      </c>
      <c r="AY30" s="52">
        <v>0</v>
      </c>
      <c r="AZ30" s="52">
        <v>51.298929270000002</v>
      </c>
      <c r="BA30" s="52">
        <v>0</v>
      </c>
      <c r="BB30" s="52">
        <v>0</v>
      </c>
      <c r="BC30" s="52">
        <v>0</v>
      </c>
      <c r="BD30" s="52">
        <v>0</v>
      </c>
      <c r="BE30" s="52">
        <v>0</v>
      </c>
      <c r="BF30" s="52">
        <v>0.76330001999999997</v>
      </c>
      <c r="BG30" s="52">
        <v>0.54257582999999998</v>
      </c>
      <c r="BH30" s="52">
        <v>0</v>
      </c>
      <c r="BI30" s="52">
        <v>0</v>
      </c>
      <c r="BJ30" s="52">
        <v>2.5740123100000001</v>
      </c>
      <c r="BK30" s="52">
        <f t="shared" si="2"/>
        <v>155.23454064000001</v>
      </c>
    </row>
    <row r="31" spans="1:63">
      <c r="A31" s="59"/>
      <c r="B31" s="60" t="s">
        <v>124</v>
      </c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0.10993319999999999</v>
      </c>
      <c r="I31" s="52">
        <v>16.246285010000001</v>
      </c>
      <c r="J31" s="52">
        <v>0</v>
      </c>
      <c r="K31" s="52">
        <v>0</v>
      </c>
      <c r="L31" s="52">
        <v>0.15271508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8.6646899999999992E-3</v>
      </c>
      <c r="S31" s="52">
        <v>0</v>
      </c>
      <c r="T31" s="52">
        <v>0</v>
      </c>
      <c r="U31" s="52">
        <v>0</v>
      </c>
      <c r="V31" s="52">
        <v>5.4331909999999997E-2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2.7589499999999999E-2</v>
      </c>
      <c r="AC31" s="52">
        <v>10.81941</v>
      </c>
      <c r="AD31" s="52">
        <v>0</v>
      </c>
      <c r="AE31" s="52">
        <v>0</v>
      </c>
      <c r="AF31" s="52">
        <v>10.873507050000001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1.081941E-2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0.63133963000000004</v>
      </c>
      <c r="AW31" s="52">
        <v>12.0095451</v>
      </c>
      <c r="AX31" s="52">
        <v>0</v>
      </c>
      <c r="AY31" s="52">
        <v>0</v>
      </c>
      <c r="AZ31" s="52">
        <v>5.5253428500000004</v>
      </c>
      <c r="BA31" s="52">
        <v>0</v>
      </c>
      <c r="BB31" s="52">
        <v>0</v>
      </c>
      <c r="BC31" s="52">
        <v>0</v>
      </c>
      <c r="BD31" s="52">
        <v>0</v>
      </c>
      <c r="BE31" s="52">
        <v>0</v>
      </c>
      <c r="BF31" s="52">
        <v>0.13793665999999999</v>
      </c>
      <c r="BG31" s="52">
        <v>0</v>
      </c>
      <c r="BH31" s="52">
        <v>0</v>
      </c>
      <c r="BI31" s="52">
        <v>0</v>
      </c>
      <c r="BJ31" s="52">
        <v>0.24882911999999999</v>
      </c>
      <c r="BK31" s="52">
        <f t="shared" si="2"/>
        <v>56.856249210000016</v>
      </c>
    </row>
    <row r="32" spans="1:63">
      <c r="A32" s="59"/>
      <c r="B32" s="60" t="s">
        <v>125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0.29291042</v>
      </c>
      <c r="I32" s="52">
        <v>14.14936821</v>
      </c>
      <c r="J32" s="52">
        <v>0</v>
      </c>
      <c r="K32" s="52">
        <v>0</v>
      </c>
      <c r="L32" s="52">
        <v>0.66402236000000003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0.15539328999999999</v>
      </c>
      <c r="S32" s="52">
        <v>0.2171814</v>
      </c>
      <c r="T32" s="52">
        <v>0</v>
      </c>
      <c r="U32" s="52">
        <v>0</v>
      </c>
      <c r="V32" s="52">
        <v>1.6288609999999999E-2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2.3437200699999998</v>
      </c>
      <c r="AC32" s="52">
        <v>77.241068960000007</v>
      </c>
      <c r="AD32" s="52">
        <v>0</v>
      </c>
      <c r="AE32" s="52">
        <v>0</v>
      </c>
      <c r="AF32" s="52">
        <v>235.12069059000001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0.39859148</v>
      </c>
      <c r="AM32" s="52">
        <v>17.62479334</v>
      </c>
      <c r="AN32" s="52">
        <v>0</v>
      </c>
      <c r="AO32" s="52">
        <v>0</v>
      </c>
      <c r="AP32" s="52">
        <v>19.11947885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2.0241635900000001</v>
      </c>
      <c r="AW32" s="52">
        <v>5.2301200000000003</v>
      </c>
      <c r="AX32" s="52">
        <v>0</v>
      </c>
      <c r="AY32" s="52">
        <v>0</v>
      </c>
      <c r="AZ32" s="52">
        <v>28.145685919999998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1.2641846699999999</v>
      </c>
      <c r="BG32" s="52">
        <v>0.90647295000000006</v>
      </c>
      <c r="BH32" s="52">
        <v>0</v>
      </c>
      <c r="BI32" s="52">
        <v>0</v>
      </c>
      <c r="BJ32" s="52">
        <v>3.1654649400000001</v>
      </c>
      <c r="BK32" s="52">
        <f t="shared" si="2"/>
        <v>408.07959965000009</v>
      </c>
    </row>
    <row r="33" spans="1:63">
      <c r="A33" s="59"/>
      <c r="B33" s="60" t="s">
        <v>126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0.12498122</v>
      </c>
      <c r="I33" s="52">
        <v>8.4488832899999995</v>
      </c>
      <c r="J33" s="52">
        <v>0</v>
      </c>
      <c r="K33" s="52">
        <v>0</v>
      </c>
      <c r="L33" s="52">
        <v>1.1897976800000001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6.6018700000000001E-3</v>
      </c>
      <c r="S33" s="52">
        <v>2.32597319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4.8018230000000002E-2</v>
      </c>
      <c r="AC33" s="52">
        <v>1.14545235</v>
      </c>
      <c r="AD33" s="52">
        <v>0</v>
      </c>
      <c r="AE33" s="52">
        <v>0</v>
      </c>
      <c r="AF33" s="52">
        <v>0.81294854999999999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3.4146290000000003E-2</v>
      </c>
      <c r="AM33" s="52">
        <v>0</v>
      </c>
      <c r="AN33" s="52">
        <v>0</v>
      </c>
      <c r="AO33" s="52">
        <v>0</v>
      </c>
      <c r="AP33" s="52">
        <v>2.1341430000000002E-2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52">
        <v>0.44603596000000001</v>
      </c>
      <c r="AW33" s="52">
        <v>2.4275880399999998</v>
      </c>
      <c r="AX33" s="52">
        <v>0</v>
      </c>
      <c r="AY33" s="52">
        <v>0</v>
      </c>
      <c r="AZ33" s="52">
        <v>8.8210311699999995</v>
      </c>
      <c r="BA33" s="52">
        <v>0</v>
      </c>
      <c r="BB33" s="52">
        <v>0</v>
      </c>
      <c r="BC33" s="52">
        <v>0</v>
      </c>
      <c r="BD33" s="52">
        <v>0</v>
      </c>
      <c r="BE33" s="52">
        <v>0</v>
      </c>
      <c r="BF33" s="52">
        <v>0.32225777999999999</v>
      </c>
      <c r="BG33" s="52">
        <v>0</v>
      </c>
      <c r="BH33" s="52">
        <v>0</v>
      </c>
      <c r="BI33" s="52">
        <v>0</v>
      </c>
      <c r="BJ33" s="52">
        <v>1.42985469</v>
      </c>
      <c r="BK33" s="52">
        <f t="shared" si="2"/>
        <v>27.604911739999999</v>
      </c>
    </row>
    <row r="34" spans="1:63">
      <c r="A34" s="59"/>
      <c r="B34" s="60" t="s">
        <v>127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9.2166319999999996E-2</v>
      </c>
      <c r="I34" s="52">
        <v>4.0186704100000004</v>
      </c>
      <c r="J34" s="52">
        <v>0</v>
      </c>
      <c r="K34" s="52">
        <v>0</v>
      </c>
      <c r="L34" s="52">
        <v>0.38396856000000001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2.6137589999999999E-2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0.10649790000000001</v>
      </c>
      <c r="AD34" s="52">
        <v>0</v>
      </c>
      <c r="AE34" s="52">
        <v>0</v>
      </c>
      <c r="AF34" s="52">
        <v>0.85198320000000005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0.1118228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0.58099712000000003</v>
      </c>
      <c r="AW34" s="52">
        <v>14.193473539999999</v>
      </c>
      <c r="AX34" s="52">
        <v>0</v>
      </c>
      <c r="AY34" s="52">
        <v>0</v>
      </c>
      <c r="AZ34" s="52">
        <v>10.948947929999999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0.12186553999999999</v>
      </c>
      <c r="BG34" s="52">
        <v>1.0117299999999999E-2</v>
      </c>
      <c r="BH34" s="52">
        <v>0</v>
      </c>
      <c r="BI34" s="52">
        <v>0</v>
      </c>
      <c r="BJ34" s="52">
        <v>0.17386741</v>
      </c>
      <c r="BK34" s="52">
        <f t="shared" si="2"/>
        <v>31.620515620000003</v>
      </c>
    </row>
    <row r="35" spans="1:63">
      <c r="A35" s="59"/>
      <c r="B35" s="60" t="s">
        <v>128</v>
      </c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0.10930847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1.7043301099999999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0</v>
      </c>
      <c r="AP35" s="52">
        <v>0</v>
      </c>
      <c r="AQ35" s="52">
        <v>0</v>
      </c>
      <c r="AR35" s="52">
        <v>0</v>
      </c>
      <c r="AS35" s="52">
        <v>0</v>
      </c>
      <c r="AT35" s="52">
        <v>0</v>
      </c>
      <c r="AU35" s="52">
        <v>0</v>
      </c>
      <c r="AV35" s="52">
        <v>0.80100324999999994</v>
      </c>
      <c r="AW35" s="52">
        <v>119.88581634000001</v>
      </c>
      <c r="AX35" s="52">
        <v>0</v>
      </c>
      <c r="AY35" s="52">
        <v>0</v>
      </c>
      <c r="AZ35" s="52">
        <v>271.63631688999999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0.27278509000000001</v>
      </c>
      <c r="BG35" s="52">
        <v>8.2682394400000003</v>
      </c>
      <c r="BH35" s="52">
        <v>0</v>
      </c>
      <c r="BI35" s="52">
        <v>0</v>
      </c>
      <c r="BJ35" s="52">
        <v>6.3864948100000003</v>
      </c>
      <c r="BK35" s="52">
        <f t="shared" si="2"/>
        <v>409.06429439999999</v>
      </c>
    </row>
    <row r="36" spans="1:63">
      <c r="A36" s="59"/>
      <c r="B36" s="60" t="s">
        <v>129</v>
      </c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0.17752487</v>
      </c>
      <c r="I36" s="52">
        <v>61.316677429999999</v>
      </c>
      <c r="J36" s="52">
        <v>0</v>
      </c>
      <c r="K36" s="52">
        <v>0</v>
      </c>
      <c r="L36" s="52">
        <v>2.83611916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0.11487227999999999</v>
      </c>
      <c r="S36" s="52">
        <v>31.988939999999999</v>
      </c>
      <c r="T36" s="52">
        <v>0</v>
      </c>
      <c r="U36" s="52">
        <v>0</v>
      </c>
      <c r="V36" s="52">
        <v>0.42118770999999999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0.12175548</v>
      </c>
      <c r="AC36" s="52">
        <v>0.31901000000000002</v>
      </c>
      <c r="AD36" s="52">
        <v>0</v>
      </c>
      <c r="AE36" s="52">
        <v>0</v>
      </c>
      <c r="AF36" s="52">
        <v>5.72397095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6.6992099999999999E-2</v>
      </c>
      <c r="AM36" s="52">
        <v>0</v>
      </c>
      <c r="AN36" s="52">
        <v>0</v>
      </c>
      <c r="AO36" s="52">
        <v>0</v>
      </c>
      <c r="AP36" s="52">
        <v>1.8731171900000001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2.60946889</v>
      </c>
      <c r="AW36" s="52">
        <v>1.6031305199999999</v>
      </c>
      <c r="AX36" s="52">
        <v>2.12673333</v>
      </c>
      <c r="AY36" s="52">
        <v>0</v>
      </c>
      <c r="AZ36" s="52">
        <v>23.953929240000001</v>
      </c>
      <c r="BA36" s="52">
        <v>0</v>
      </c>
      <c r="BB36" s="52">
        <v>0</v>
      </c>
      <c r="BC36" s="52">
        <v>0</v>
      </c>
      <c r="BD36" s="52">
        <v>0</v>
      </c>
      <c r="BE36" s="52">
        <v>0</v>
      </c>
      <c r="BF36" s="52">
        <v>1.00911477</v>
      </c>
      <c r="BG36" s="52">
        <v>1.31325783</v>
      </c>
      <c r="BH36" s="52">
        <v>0</v>
      </c>
      <c r="BI36" s="52">
        <v>0</v>
      </c>
      <c r="BJ36" s="52">
        <v>5.3777706299999997</v>
      </c>
      <c r="BK36" s="52">
        <f t="shared" si="2"/>
        <v>142.95357237999997</v>
      </c>
    </row>
    <row r="37" spans="1:63">
      <c r="A37" s="59"/>
      <c r="B37" s="60" t="s">
        <v>130</v>
      </c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5.6477029999999998E-2</v>
      </c>
      <c r="I37" s="52">
        <v>48.833523319999998</v>
      </c>
      <c r="J37" s="52">
        <v>0</v>
      </c>
      <c r="K37" s="52">
        <v>0</v>
      </c>
      <c r="L37" s="52">
        <v>13.47870107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1.0615980000000001E-2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5.6685930000000002E-2</v>
      </c>
      <c r="AC37" s="52">
        <v>1.5893250000000001</v>
      </c>
      <c r="AD37" s="52">
        <v>0</v>
      </c>
      <c r="AE37" s="52">
        <v>0</v>
      </c>
      <c r="AF37" s="52">
        <v>0.1619109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1.324438E-2</v>
      </c>
      <c r="AM37" s="52">
        <v>0.10595499999999999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0.77235156000000005</v>
      </c>
      <c r="AW37" s="52">
        <v>1.36740013</v>
      </c>
      <c r="AX37" s="52">
        <v>0</v>
      </c>
      <c r="AY37" s="52">
        <v>0</v>
      </c>
      <c r="AZ37" s="52">
        <v>10.155083210000001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9.3171530000000002E-2</v>
      </c>
      <c r="BG37" s="52">
        <v>0</v>
      </c>
      <c r="BH37" s="52">
        <v>0</v>
      </c>
      <c r="BI37" s="52">
        <v>0</v>
      </c>
      <c r="BJ37" s="52">
        <v>0.25595232000000001</v>
      </c>
      <c r="BK37" s="52">
        <f t="shared" si="2"/>
        <v>76.950397359999997</v>
      </c>
    </row>
    <row r="38" spans="1:63">
      <c r="A38" s="59"/>
      <c r="B38" s="60" t="s">
        <v>131</v>
      </c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0.12131231000000001</v>
      </c>
      <c r="I38" s="52">
        <v>2.7207112900000001</v>
      </c>
      <c r="J38" s="52">
        <v>0</v>
      </c>
      <c r="K38" s="52">
        <v>0</v>
      </c>
      <c r="L38" s="52">
        <v>0.21301547000000001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8.8635740000000005E-2</v>
      </c>
      <c r="S38" s="52">
        <v>0.26626933000000003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8.8169380000000006E-2</v>
      </c>
      <c r="AC38" s="52">
        <v>0.82163598999999998</v>
      </c>
      <c r="AD38" s="52">
        <v>0</v>
      </c>
      <c r="AE38" s="52">
        <v>0</v>
      </c>
      <c r="AF38" s="52">
        <v>0.31883430000000001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1.062781E-2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0.99279793000000005</v>
      </c>
      <c r="AW38" s="52">
        <v>13.933411749999999</v>
      </c>
      <c r="AX38" s="52">
        <v>0</v>
      </c>
      <c r="AY38" s="52">
        <v>0</v>
      </c>
      <c r="AZ38" s="52">
        <v>55.213380639999997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0.30786215</v>
      </c>
      <c r="BG38" s="52">
        <v>2.5506744000000001</v>
      </c>
      <c r="BH38" s="52">
        <v>0</v>
      </c>
      <c r="BI38" s="52">
        <v>0</v>
      </c>
      <c r="BJ38" s="52">
        <v>0.2125562</v>
      </c>
      <c r="BK38" s="52">
        <f t="shared" si="2"/>
        <v>77.859894690000004</v>
      </c>
    </row>
    <row r="39" spans="1:63">
      <c r="A39" s="59"/>
      <c r="B39" s="60" t="s">
        <v>132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8.1958719999999999E-2</v>
      </c>
      <c r="I39" s="52">
        <v>314.63982876</v>
      </c>
      <c r="J39" s="52">
        <v>0</v>
      </c>
      <c r="K39" s="52">
        <v>0</v>
      </c>
      <c r="L39" s="52">
        <v>1.92550295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7.7695210000000001E-2</v>
      </c>
      <c r="S39" s="52">
        <v>5.2897066700000002</v>
      </c>
      <c r="T39" s="52">
        <v>0</v>
      </c>
      <c r="U39" s="52">
        <v>0</v>
      </c>
      <c r="V39" s="52">
        <v>4.4650318699999998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9.0347049999999998E-2</v>
      </c>
      <c r="AC39" s="52">
        <v>3.1700719999999998</v>
      </c>
      <c r="AD39" s="52">
        <v>0</v>
      </c>
      <c r="AE39" s="52">
        <v>0</v>
      </c>
      <c r="AF39" s="52">
        <v>1.2382882399999999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7.9251799999999997E-2</v>
      </c>
      <c r="AM39" s="52">
        <v>0</v>
      </c>
      <c r="AN39" s="52">
        <v>0</v>
      </c>
      <c r="AO39" s="52">
        <v>0</v>
      </c>
      <c r="AP39" s="52">
        <v>1.8492089999999999E-2</v>
      </c>
      <c r="AQ39" s="52">
        <v>0</v>
      </c>
      <c r="AR39" s="52">
        <v>0</v>
      </c>
      <c r="AS39" s="52">
        <v>0</v>
      </c>
      <c r="AT39" s="52">
        <v>0</v>
      </c>
      <c r="AU39" s="52">
        <v>0</v>
      </c>
      <c r="AV39" s="52">
        <v>0.56170816999999995</v>
      </c>
      <c r="AW39" s="52">
        <v>41.34321783</v>
      </c>
      <c r="AX39" s="52">
        <v>0</v>
      </c>
      <c r="AY39" s="52">
        <v>0</v>
      </c>
      <c r="AZ39" s="52">
        <v>5.5059828800000004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0.32206981000000001</v>
      </c>
      <c r="BG39" s="52">
        <v>0</v>
      </c>
      <c r="BH39" s="52">
        <v>0</v>
      </c>
      <c r="BI39" s="52">
        <v>0</v>
      </c>
      <c r="BJ39" s="52">
        <v>1.54306425</v>
      </c>
      <c r="BK39" s="52">
        <f t="shared" si="2"/>
        <v>380.35221829999995</v>
      </c>
    </row>
    <row r="40" spans="1:63">
      <c r="A40" s="59"/>
      <c r="B40" s="60" t="s">
        <v>133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0.11120722</v>
      </c>
      <c r="I40" s="52">
        <v>118.49129600000001</v>
      </c>
      <c r="J40" s="52">
        <v>0</v>
      </c>
      <c r="K40" s="52">
        <v>0</v>
      </c>
      <c r="L40" s="52">
        <v>6.2948500000000004E-2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0.10232781000000001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4.7447400000000001E-2</v>
      </c>
      <c r="AC40" s="52">
        <v>0.52836749999999999</v>
      </c>
      <c r="AD40" s="52">
        <v>0</v>
      </c>
      <c r="AE40" s="52">
        <v>0</v>
      </c>
      <c r="AF40" s="52">
        <v>6.9744509999999996E-2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0.21891745000000001</v>
      </c>
      <c r="AW40" s="52">
        <v>38.782174500000004</v>
      </c>
      <c r="AX40" s="52">
        <v>0</v>
      </c>
      <c r="AY40" s="52">
        <v>0</v>
      </c>
      <c r="AZ40" s="52">
        <v>7.1300298700000004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0.10475943</v>
      </c>
      <c r="BG40" s="52">
        <v>5.2836750000000002E-2</v>
      </c>
      <c r="BH40" s="52">
        <v>0</v>
      </c>
      <c r="BI40" s="52">
        <v>0</v>
      </c>
      <c r="BJ40" s="52">
        <v>1.84928625</v>
      </c>
      <c r="BK40" s="52">
        <f t="shared" si="2"/>
        <v>167.55134319000004</v>
      </c>
    </row>
    <row r="41" spans="1:63">
      <c r="A41" s="59"/>
      <c r="B41" s="60" t="s">
        <v>134</v>
      </c>
      <c r="C41" s="52">
        <v>0</v>
      </c>
      <c r="D41" s="52">
        <v>10.56774667</v>
      </c>
      <c r="E41" s="52">
        <v>0</v>
      </c>
      <c r="F41" s="52">
        <v>0</v>
      </c>
      <c r="G41" s="52">
        <v>0</v>
      </c>
      <c r="H41" s="52">
        <v>6.0228759999999999E-2</v>
      </c>
      <c r="I41" s="52">
        <v>79.416616230000002</v>
      </c>
      <c r="J41" s="52">
        <v>0</v>
      </c>
      <c r="K41" s="52">
        <v>0</v>
      </c>
      <c r="L41" s="52">
        <v>1.7777464999999999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3.2385909999999997E-2</v>
      </c>
      <c r="S41" s="52">
        <v>1.05677467</v>
      </c>
      <c r="T41" s="52">
        <v>0</v>
      </c>
      <c r="U41" s="52">
        <v>0</v>
      </c>
      <c r="V41" s="52">
        <v>1.05677467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6.6672949999999995E-2</v>
      </c>
      <c r="AC41" s="52">
        <v>0.31667089999999998</v>
      </c>
      <c r="AD41" s="52">
        <v>0</v>
      </c>
      <c r="AE41" s="52">
        <v>0</v>
      </c>
      <c r="AF41" s="52">
        <v>0.37723315000000002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2.1111390000000001E-2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0.25141558000000003</v>
      </c>
      <c r="AW41" s="52">
        <v>12.666836</v>
      </c>
      <c r="AX41" s="52">
        <v>0</v>
      </c>
      <c r="AY41" s="52">
        <v>0</v>
      </c>
      <c r="AZ41" s="52">
        <v>2.0372389000000002</v>
      </c>
      <c r="BA41" s="52">
        <v>0</v>
      </c>
      <c r="BB41" s="52">
        <v>0</v>
      </c>
      <c r="BC41" s="52">
        <v>0</v>
      </c>
      <c r="BD41" s="52">
        <v>0</v>
      </c>
      <c r="BE41" s="52">
        <v>0</v>
      </c>
      <c r="BF41" s="52">
        <v>5.750744E-2</v>
      </c>
      <c r="BG41" s="52">
        <v>2.090028E-2</v>
      </c>
      <c r="BH41" s="52">
        <v>0</v>
      </c>
      <c r="BI41" s="52">
        <v>0</v>
      </c>
      <c r="BJ41" s="52">
        <v>0.53832997000000005</v>
      </c>
      <c r="BK41" s="52">
        <f t="shared" si="2"/>
        <v>110.32218997000003</v>
      </c>
    </row>
    <row r="42" spans="1:63">
      <c r="A42" s="59"/>
      <c r="B42" s="60" t="s">
        <v>135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8.9722140000000006E-2</v>
      </c>
      <c r="I42" s="52">
        <v>92.772110929999997</v>
      </c>
      <c r="J42" s="52">
        <v>0</v>
      </c>
      <c r="K42" s="52">
        <v>0</v>
      </c>
      <c r="L42" s="52">
        <v>0.72865497000000001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3.3999599999999998E-2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3.1686499999999999E-3</v>
      </c>
      <c r="AC42" s="52">
        <v>7.4664286899999999</v>
      </c>
      <c r="AD42" s="52">
        <v>0</v>
      </c>
      <c r="AE42" s="52">
        <v>0</v>
      </c>
      <c r="AF42" s="52">
        <v>7.6258771200000002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2">
        <v>0</v>
      </c>
      <c r="AU42" s="52">
        <v>0</v>
      </c>
      <c r="AV42" s="52">
        <v>0.67014032000000001</v>
      </c>
      <c r="AW42" s="52">
        <v>11.56556155</v>
      </c>
      <c r="AX42" s="52">
        <v>0</v>
      </c>
      <c r="AY42" s="52">
        <v>0</v>
      </c>
      <c r="AZ42" s="52">
        <v>7.2965585800000001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0.10859059</v>
      </c>
      <c r="BG42" s="52">
        <v>1.39335337</v>
      </c>
      <c r="BH42" s="52">
        <v>0</v>
      </c>
      <c r="BI42" s="52">
        <v>0</v>
      </c>
      <c r="BJ42" s="52">
        <v>0.62315668000000002</v>
      </c>
      <c r="BK42" s="52">
        <f t="shared" si="2"/>
        <v>130.37732319</v>
      </c>
    </row>
    <row r="43" spans="1:63">
      <c r="A43" s="59"/>
      <c r="B43" s="60" t="s">
        <v>136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2.9336549999999999E-2</v>
      </c>
      <c r="I43" s="52">
        <v>0.12801404</v>
      </c>
      <c r="J43" s="52">
        <v>0</v>
      </c>
      <c r="K43" s="52">
        <v>0</v>
      </c>
      <c r="L43" s="52">
        <v>1.6111793700000001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8.8327550000000005E-2</v>
      </c>
      <c r="S43" s="52">
        <v>0</v>
      </c>
      <c r="T43" s="52">
        <v>0</v>
      </c>
      <c r="U43" s="52">
        <v>0</v>
      </c>
      <c r="V43" s="52">
        <v>4.2671349999999997E-2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0.32640566999999998</v>
      </c>
      <c r="AC43" s="52">
        <v>0</v>
      </c>
      <c r="AD43" s="52">
        <v>0</v>
      </c>
      <c r="AE43" s="52">
        <v>0</v>
      </c>
      <c r="AF43" s="52">
        <v>2.1950313800000001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7.4424749999999998E-2</v>
      </c>
      <c r="AM43" s="52">
        <v>21.264213340000001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2.3956794100000001</v>
      </c>
      <c r="AW43" s="52">
        <v>15.07142586</v>
      </c>
      <c r="AX43" s="52">
        <v>0</v>
      </c>
      <c r="AY43" s="52">
        <v>0</v>
      </c>
      <c r="AZ43" s="52">
        <v>38.625762010000003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0.96237576000000002</v>
      </c>
      <c r="BG43" s="52">
        <v>0.40667808</v>
      </c>
      <c r="BH43" s="52">
        <v>0</v>
      </c>
      <c r="BI43" s="52">
        <v>0</v>
      </c>
      <c r="BJ43" s="52">
        <v>1.9544767300000001</v>
      </c>
      <c r="BK43" s="52">
        <f t="shared" si="2"/>
        <v>85.176001850000006</v>
      </c>
    </row>
    <row r="44" spans="1:63">
      <c r="A44" s="59"/>
      <c r="B44" s="60" t="s">
        <v>137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0.18168144999999999</v>
      </c>
      <c r="I44" s="52">
        <v>175.7099575</v>
      </c>
      <c r="J44" s="52">
        <v>0</v>
      </c>
      <c r="K44" s="52">
        <v>0</v>
      </c>
      <c r="L44" s="52">
        <v>1.50165693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5.7072709999999999E-2</v>
      </c>
      <c r="S44" s="52">
        <v>58.12961</v>
      </c>
      <c r="T44" s="52">
        <v>0</v>
      </c>
      <c r="U44" s="52">
        <v>0</v>
      </c>
      <c r="V44" s="52">
        <v>7.3983140000000003E-2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7.5902070000000002E-2</v>
      </c>
      <c r="AC44" s="52">
        <v>3.21529577</v>
      </c>
      <c r="AD44" s="52">
        <v>0</v>
      </c>
      <c r="AE44" s="52">
        <v>0</v>
      </c>
      <c r="AF44" s="52">
        <v>3.7541066000000001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5.6266620000000003E-2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1.1263265499999999</v>
      </c>
      <c r="AW44" s="52">
        <v>9.8804700099999998</v>
      </c>
      <c r="AX44" s="52">
        <v>0</v>
      </c>
      <c r="AY44" s="52">
        <v>0</v>
      </c>
      <c r="AZ44" s="52">
        <v>17.377558270000002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0.51232522999999996</v>
      </c>
      <c r="BG44" s="52">
        <v>1.07527924</v>
      </c>
      <c r="BH44" s="52">
        <v>0</v>
      </c>
      <c r="BI44" s="52">
        <v>0</v>
      </c>
      <c r="BJ44" s="52">
        <v>0.58526394999999998</v>
      </c>
      <c r="BK44" s="52">
        <f t="shared" si="2"/>
        <v>273.31275604000001</v>
      </c>
    </row>
    <row r="45" spans="1:63">
      <c r="A45" s="59"/>
      <c r="B45" s="60" t="s">
        <v>138</v>
      </c>
      <c r="C45" s="52">
        <v>0</v>
      </c>
      <c r="D45" s="52">
        <v>21.085419999999999</v>
      </c>
      <c r="E45" s="52">
        <v>0</v>
      </c>
      <c r="F45" s="52">
        <v>0</v>
      </c>
      <c r="G45" s="52">
        <v>0</v>
      </c>
      <c r="H45" s="52">
        <v>8.117887E-2</v>
      </c>
      <c r="I45" s="52">
        <v>178.41777729</v>
      </c>
      <c r="J45" s="52">
        <v>0</v>
      </c>
      <c r="K45" s="52">
        <v>0</v>
      </c>
      <c r="L45" s="52">
        <v>0.42170839999999998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0.14011261999999999</v>
      </c>
      <c r="S45" s="52">
        <v>57.984904999999998</v>
      </c>
      <c r="T45" s="52">
        <v>0</v>
      </c>
      <c r="U45" s="52">
        <v>0</v>
      </c>
      <c r="V45" s="52">
        <v>2.1085420000000001E-2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0.14776207</v>
      </c>
      <c r="AC45" s="52">
        <v>1.0243635600000001</v>
      </c>
      <c r="AD45" s="52">
        <v>0</v>
      </c>
      <c r="AE45" s="52">
        <v>0</v>
      </c>
      <c r="AF45" s="52">
        <v>3.0937928399999999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2.944683E-2</v>
      </c>
      <c r="AM45" s="52">
        <v>0</v>
      </c>
      <c r="AN45" s="52">
        <v>0</v>
      </c>
      <c r="AO45" s="52">
        <v>0</v>
      </c>
      <c r="AP45" s="52">
        <v>5.2583619999999998E-2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1.1286568699999999</v>
      </c>
      <c r="AW45" s="52">
        <v>4.1624339099999998</v>
      </c>
      <c r="AX45" s="52">
        <v>0</v>
      </c>
      <c r="AY45" s="52">
        <v>0</v>
      </c>
      <c r="AZ45" s="52">
        <v>9.5116789900000001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0.17732247000000001</v>
      </c>
      <c r="BG45" s="52">
        <v>0.64041166000000005</v>
      </c>
      <c r="BH45" s="52">
        <v>0</v>
      </c>
      <c r="BI45" s="52">
        <v>0</v>
      </c>
      <c r="BJ45" s="52">
        <v>0.94577840000000002</v>
      </c>
      <c r="BK45" s="52">
        <f t="shared" si="2"/>
        <v>279.06641881999991</v>
      </c>
    </row>
    <row r="46" spans="1:63">
      <c r="A46" s="59"/>
      <c r="B46" s="60" t="s">
        <v>139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3.8304640000000001E-2</v>
      </c>
      <c r="I46" s="52">
        <v>196.49859917000001</v>
      </c>
      <c r="J46" s="52">
        <v>0</v>
      </c>
      <c r="K46" s="52">
        <v>0</v>
      </c>
      <c r="L46" s="52">
        <v>2.1210009099999998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4.3647239999999997E-2</v>
      </c>
      <c r="S46" s="52">
        <v>4.7485094999999999</v>
      </c>
      <c r="T46" s="52">
        <v>5.2761219999999998E-2</v>
      </c>
      <c r="U46" s="52">
        <v>0</v>
      </c>
      <c r="V46" s="52">
        <v>0.10552243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5.7975230000000003E-2</v>
      </c>
      <c r="AC46" s="52">
        <v>0</v>
      </c>
      <c r="AD46" s="52">
        <v>0</v>
      </c>
      <c r="AE46" s="52">
        <v>0</v>
      </c>
      <c r="AF46" s="52">
        <v>0.51123607999999998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5.2704750000000002E-2</v>
      </c>
      <c r="AQ46" s="52">
        <v>0</v>
      </c>
      <c r="AR46" s="52">
        <v>0</v>
      </c>
      <c r="AS46" s="52">
        <v>0</v>
      </c>
      <c r="AT46" s="52">
        <v>0</v>
      </c>
      <c r="AU46" s="52">
        <v>0</v>
      </c>
      <c r="AV46" s="52">
        <v>0.32951325999999997</v>
      </c>
      <c r="AW46" s="52">
        <v>6.5464559400000004</v>
      </c>
      <c r="AX46" s="52">
        <v>0</v>
      </c>
      <c r="AY46" s="52">
        <v>0</v>
      </c>
      <c r="AZ46" s="52">
        <v>7.9192850300000002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3.6366280000000001E-2</v>
      </c>
      <c r="BG46" s="52">
        <v>0</v>
      </c>
      <c r="BH46" s="52">
        <v>0</v>
      </c>
      <c r="BI46" s="52">
        <v>0</v>
      </c>
      <c r="BJ46" s="52">
        <v>0</v>
      </c>
      <c r="BK46" s="52">
        <f t="shared" si="2"/>
        <v>219.06188168000006</v>
      </c>
    </row>
    <row r="47" spans="1:63">
      <c r="A47" s="59"/>
      <c r="B47" s="60" t="s">
        <v>140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6.2922199999999998E-2</v>
      </c>
      <c r="I47" s="52">
        <v>134.94601804000001</v>
      </c>
      <c r="J47" s="52">
        <v>0</v>
      </c>
      <c r="K47" s="52">
        <v>0</v>
      </c>
      <c r="L47" s="52">
        <v>21.53875236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4.018182E-2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5.2596800000000001E-3</v>
      </c>
      <c r="AC47" s="52">
        <v>4.7337135000000004</v>
      </c>
      <c r="AD47" s="52">
        <v>0</v>
      </c>
      <c r="AE47" s="52">
        <v>0</v>
      </c>
      <c r="AF47" s="52">
        <v>7.5634222299999996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0.21038726999999999</v>
      </c>
      <c r="AN47" s="52">
        <v>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0.41888945999999999</v>
      </c>
      <c r="AW47" s="52">
        <v>14.22568953</v>
      </c>
      <c r="AX47" s="52">
        <v>0</v>
      </c>
      <c r="AY47" s="52">
        <v>0</v>
      </c>
      <c r="AZ47" s="52">
        <v>13.509161000000001</v>
      </c>
      <c r="BA47" s="52">
        <v>0</v>
      </c>
      <c r="BB47" s="52">
        <v>0</v>
      </c>
      <c r="BC47" s="52">
        <v>0</v>
      </c>
      <c r="BD47" s="52">
        <v>0</v>
      </c>
      <c r="BE47" s="52">
        <v>0</v>
      </c>
      <c r="BF47" s="52">
        <v>0.1404598</v>
      </c>
      <c r="BG47" s="52">
        <v>0.11501136000000001</v>
      </c>
      <c r="BH47" s="52">
        <v>0</v>
      </c>
      <c r="BI47" s="52">
        <v>0</v>
      </c>
      <c r="BJ47" s="52">
        <v>0.54174721000000003</v>
      </c>
      <c r="BK47" s="52">
        <f t="shared" si="2"/>
        <v>198.05161546000002</v>
      </c>
    </row>
    <row r="48" spans="1:63">
      <c r="A48" s="59"/>
      <c r="B48" s="60" t="s">
        <v>141</v>
      </c>
      <c r="C48" s="52">
        <v>0</v>
      </c>
      <c r="D48" s="52">
        <v>26.220891680000001</v>
      </c>
      <c r="E48" s="52">
        <v>0</v>
      </c>
      <c r="F48" s="52">
        <v>0</v>
      </c>
      <c r="G48" s="52">
        <v>0</v>
      </c>
      <c r="H48" s="52">
        <v>0.26790499000000001</v>
      </c>
      <c r="I48" s="52">
        <v>344.73277539999998</v>
      </c>
      <c r="J48" s="52">
        <v>0</v>
      </c>
      <c r="K48" s="52">
        <v>0</v>
      </c>
      <c r="L48" s="52">
        <v>5.8390286299999996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4.3635760000000003E-2</v>
      </c>
      <c r="S48" s="52">
        <v>110.12774503999999</v>
      </c>
      <c r="T48" s="52">
        <v>0</v>
      </c>
      <c r="U48" s="52">
        <v>0</v>
      </c>
      <c r="V48" s="52">
        <v>1.0488356700000001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3.8233219999999998E-2</v>
      </c>
      <c r="AC48" s="52">
        <v>14.944958229999999</v>
      </c>
      <c r="AD48" s="52">
        <v>0</v>
      </c>
      <c r="AE48" s="52">
        <v>0</v>
      </c>
      <c r="AF48" s="52">
        <v>13.20355262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2">
        <v>5.2374270000000001E-2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52">
        <v>1.2871698</v>
      </c>
      <c r="AW48" s="52">
        <v>11.041855050000001</v>
      </c>
      <c r="AX48" s="52">
        <v>0</v>
      </c>
      <c r="AY48" s="52">
        <v>0</v>
      </c>
      <c r="AZ48" s="52">
        <v>18.771688210000001</v>
      </c>
      <c r="BA48" s="52">
        <v>0</v>
      </c>
      <c r="BB48" s="52">
        <v>0</v>
      </c>
      <c r="BC48" s="52">
        <v>0</v>
      </c>
      <c r="BD48" s="52">
        <v>0</v>
      </c>
      <c r="BE48" s="52">
        <v>0</v>
      </c>
      <c r="BF48" s="52">
        <v>0.20394644000000001</v>
      </c>
      <c r="BG48" s="52">
        <v>3.1395649400000001</v>
      </c>
      <c r="BH48" s="52">
        <v>0</v>
      </c>
      <c r="BI48" s="52">
        <v>0</v>
      </c>
      <c r="BJ48" s="52">
        <v>0.95321164999999997</v>
      </c>
      <c r="BK48" s="52">
        <f t="shared" si="2"/>
        <v>551.9173715999998</v>
      </c>
    </row>
    <row r="49" spans="1:63">
      <c r="A49" s="59"/>
      <c r="B49" s="60" t="s">
        <v>142</v>
      </c>
      <c r="C49" s="52">
        <v>0</v>
      </c>
      <c r="D49" s="52">
        <v>15.71332001</v>
      </c>
      <c r="E49" s="52">
        <v>0</v>
      </c>
      <c r="F49" s="52">
        <v>0</v>
      </c>
      <c r="G49" s="52">
        <v>0</v>
      </c>
      <c r="H49" s="52">
        <v>0.14498157</v>
      </c>
      <c r="I49" s="52">
        <v>87.999738660000006</v>
      </c>
      <c r="J49" s="52">
        <v>0</v>
      </c>
      <c r="K49" s="52">
        <v>0</v>
      </c>
      <c r="L49" s="52">
        <v>2.1396304100000001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2.8244169999999999E-2</v>
      </c>
      <c r="S49" s="52">
        <v>8.3804373400000003</v>
      </c>
      <c r="T49" s="52">
        <v>0</v>
      </c>
      <c r="U49" s="52">
        <v>0</v>
      </c>
      <c r="V49" s="52">
        <v>5.2377733400000004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2.5109320000000001E-2</v>
      </c>
      <c r="AC49" s="52">
        <v>2.6155541699999998</v>
      </c>
      <c r="AD49" s="52">
        <v>0</v>
      </c>
      <c r="AE49" s="52">
        <v>0</v>
      </c>
      <c r="AF49" s="52">
        <v>7.78571905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1.3077770000000001E-2</v>
      </c>
      <c r="AM49" s="52">
        <v>0</v>
      </c>
      <c r="AN49" s="52">
        <v>0</v>
      </c>
      <c r="AO49" s="52">
        <v>0</v>
      </c>
      <c r="AP49" s="52">
        <v>2.0924430000000001E-2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0.75090893999999997</v>
      </c>
      <c r="AW49" s="52">
        <v>2.3452450100000002</v>
      </c>
      <c r="AX49" s="52">
        <v>2.09244333</v>
      </c>
      <c r="AY49" s="52">
        <v>0</v>
      </c>
      <c r="AZ49" s="52">
        <v>49.876318380000001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0.16220411000000001</v>
      </c>
      <c r="BG49" s="52">
        <v>0</v>
      </c>
      <c r="BH49" s="52">
        <v>0</v>
      </c>
      <c r="BI49" s="52">
        <v>0</v>
      </c>
      <c r="BJ49" s="52">
        <v>0.28736675</v>
      </c>
      <c r="BK49" s="52">
        <f t="shared" si="2"/>
        <v>185.61899676000002</v>
      </c>
    </row>
    <row r="50" spans="1:63">
      <c r="A50" s="59"/>
      <c r="B50" s="60" t="s">
        <v>143</v>
      </c>
      <c r="C50" s="52">
        <v>0</v>
      </c>
      <c r="D50" s="52">
        <v>26.14845</v>
      </c>
      <c r="E50" s="52">
        <v>0</v>
      </c>
      <c r="F50" s="52">
        <v>0</v>
      </c>
      <c r="G50" s="52">
        <v>0</v>
      </c>
      <c r="H50" s="52">
        <v>0.19833598999999999</v>
      </c>
      <c r="I50" s="52">
        <v>185.13102599999999</v>
      </c>
      <c r="J50" s="52">
        <v>0</v>
      </c>
      <c r="K50" s="52">
        <v>0</v>
      </c>
      <c r="L50" s="52">
        <v>2.1127947599999999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6.0036840000000001E-2</v>
      </c>
      <c r="S50" s="52">
        <v>1.06398043</v>
      </c>
      <c r="T50" s="52">
        <v>0</v>
      </c>
      <c r="U50" s="52">
        <v>0</v>
      </c>
      <c r="V50" s="52">
        <v>7.8445349999999997E-2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4.6486850000000003E-2</v>
      </c>
      <c r="AC50" s="52">
        <v>11.43889925</v>
      </c>
      <c r="AD50" s="52">
        <v>0</v>
      </c>
      <c r="AE50" s="52">
        <v>0</v>
      </c>
      <c r="AF50" s="52">
        <v>0.48534361999999998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1.04465E-3</v>
      </c>
      <c r="AM50" s="52">
        <v>0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0.71320753000000003</v>
      </c>
      <c r="AW50" s="52">
        <v>2.9824709899999999</v>
      </c>
      <c r="AX50" s="52">
        <v>0</v>
      </c>
      <c r="AY50" s="52">
        <v>0</v>
      </c>
      <c r="AZ50" s="52">
        <v>12.79186091</v>
      </c>
      <c r="BA50" s="52">
        <v>0</v>
      </c>
      <c r="BB50" s="52">
        <v>0</v>
      </c>
      <c r="BC50" s="52">
        <v>0</v>
      </c>
      <c r="BD50" s="52">
        <v>0</v>
      </c>
      <c r="BE50" s="52">
        <v>0</v>
      </c>
      <c r="BF50" s="52">
        <v>6.3376730000000006E-2</v>
      </c>
      <c r="BG50" s="52">
        <v>2.08929667</v>
      </c>
      <c r="BH50" s="52">
        <v>0</v>
      </c>
      <c r="BI50" s="52">
        <v>0</v>
      </c>
      <c r="BJ50" s="52">
        <v>0.36562692000000002</v>
      </c>
      <c r="BK50" s="52">
        <f t="shared" si="2"/>
        <v>245.77068349000004</v>
      </c>
    </row>
    <row r="51" spans="1:63">
      <c r="A51" s="59"/>
      <c r="B51" s="60" t="s">
        <v>144</v>
      </c>
      <c r="C51" s="52">
        <v>0</v>
      </c>
      <c r="D51" s="52">
        <v>7.8270049999999998</v>
      </c>
      <c r="E51" s="52">
        <v>0</v>
      </c>
      <c r="F51" s="52">
        <v>0</v>
      </c>
      <c r="G51" s="52">
        <v>0</v>
      </c>
      <c r="H51" s="52">
        <v>0.11469171</v>
      </c>
      <c r="I51" s="52">
        <v>8.1489213700000001</v>
      </c>
      <c r="J51" s="52">
        <v>0</v>
      </c>
      <c r="K51" s="52">
        <v>0</v>
      </c>
      <c r="L51" s="52">
        <v>0.50543353999999996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1.0436010000000001E-2</v>
      </c>
      <c r="S51" s="52">
        <v>0</v>
      </c>
      <c r="T51" s="52">
        <v>0</v>
      </c>
      <c r="U51" s="52">
        <v>0</v>
      </c>
      <c r="V51" s="52">
        <v>1.1004770000000001E-2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4.6905479999999999E-2</v>
      </c>
      <c r="AC51" s="52">
        <v>0</v>
      </c>
      <c r="AD51" s="52">
        <v>0</v>
      </c>
      <c r="AE51" s="52">
        <v>0</v>
      </c>
      <c r="AF51" s="52">
        <v>0.6775236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0.16677504000000001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0.82336414000000002</v>
      </c>
      <c r="AW51" s="52">
        <v>4.6384308000000001</v>
      </c>
      <c r="AX51" s="52">
        <v>0</v>
      </c>
      <c r="AY51" s="52">
        <v>0</v>
      </c>
      <c r="AZ51" s="52">
        <v>21.017683699999999</v>
      </c>
      <c r="BA51" s="52">
        <v>0</v>
      </c>
      <c r="BB51" s="52">
        <v>0</v>
      </c>
      <c r="BC51" s="52">
        <v>0</v>
      </c>
      <c r="BD51" s="52">
        <v>0</v>
      </c>
      <c r="BE51" s="52">
        <v>0</v>
      </c>
      <c r="BF51" s="52">
        <v>0.10187557</v>
      </c>
      <c r="BG51" s="52">
        <v>0.40455871999999998</v>
      </c>
      <c r="BH51" s="52">
        <v>0</v>
      </c>
      <c r="BI51" s="52">
        <v>0</v>
      </c>
      <c r="BJ51" s="52">
        <v>0.56315552999999996</v>
      </c>
      <c r="BK51" s="52">
        <f t="shared" si="2"/>
        <v>45.057764979999995</v>
      </c>
    </row>
    <row r="52" spans="1:63">
      <c r="A52" s="59"/>
      <c r="B52" s="60" t="s">
        <v>145</v>
      </c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8.0830029999999997E-2</v>
      </c>
      <c r="I52" s="52">
        <v>73.009649999999993</v>
      </c>
      <c r="J52" s="52">
        <v>0</v>
      </c>
      <c r="K52" s="52">
        <v>0</v>
      </c>
      <c r="L52" s="52">
        <v>13.96518155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3.0167590000000001E-2</v>
      </c>
      <c r="S52" s="52">
        <v>26.074874999999999</v>
      </c>
      <c r="T52" s="52">
        <v>0</v>
      </c>
      <c r="U52" s="52">
        <v>0</v>
      </c>
      <c r="V52" s="52">
        <v>0.1042995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0.11250925000000001</v>
      </c>
      <c r="AC52" s="52">
        <v>0.78131424999999999</v>
      </c>
      <c r="AD52" s="52">
        <v>0</v>
      </c>
      <c r="AE52" s="52">
        <v>0</v>
      </c>
      <c r="AF52" s="52">
        <v>5.61889956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0</v>
      </c>
      <c r="AP52" s="52">
        <v>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52">
        <v>1.59335808</v>
      </c>
      <c r="AW52" s="52">
        <v>6.8025896100000001</v>
      </c>
      <c r="AX52" s="52">
        <v>0</v>
      </c>
      <c r="AY52" s="52">
        <v>0</v>
      </c>
      <c r="AZ52" s="52">
        <v>23.34137672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0.22096609</v>
      </c>
      <c r="BG52" s="52">
        <v>0</v>
      </c>
      <c r="BH52" s="52">
        <v>0</v>
      </c>
      <c r="BI52" s="52">
        <v>0</v>
      </c>
      <c r="BJ52" s="52">
        <v>0.26043808000000002</v>
      </c>
      <c r="BK52" s="52">
        <f t="shared" si="2"/>
        <v>151.99645530999999</v>
      </c>
    </row>
    <row r="53" spans="1:63">
      <c r="A53" s="59"/>
      <c r="B53" s="60" t="s">
        <v>146</v>
      </c>
      <c r="C53" s="5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0.15486805000000001</v>
      </c>
      <c r="I53" s="52">
        <v>65.7830625</v>
      </c>
      <c r="J53" s="52">
        <v>0</v>
      </c>
      <c r="K53" s="52">
        <v>0</v>
      </c>
      <c r="L53" s="52">
        <v>27.18739244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1.7650889999999999E-2</v>
      </c>
      <c r="S53" s="52">
        <v>26.313224999999999</v>
      </c>
      <c r="T53" s="52">
        <v>0</v>
      </c>
      <c r="U53" s="52">
        <v>0</v>
      </c>
      <c r="V53" s="52">
        <v>0.17682487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5.2550270000000003E-2</v>
      </c>
      <c r="AC53" s="52">
        <v>0</v>
      </c>
      <c r="AD53" s="52">
        <v>0</v>
      </c>
      <c r="AE53" s="52">
        <v>0</v>
      </c>
      <c r="AF53" s="52">
        <v>6.03277061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0</v>
      </c>
      <c r="AP53" s="52">
        <v>8.4080429999999998E-2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0.50903341000000002</v>
      </c>
      <c r="AW53" s="52">
        <v>1.0934964300000001</v>
      </c>
      <c r="AX53" s="52">
        <v>0</v>
      </c>
      <c r="AY53" s="52">
        <v>0</v>
      </c>
      <c r="AZ53" s="52">
        <v>19.00263361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0.12086982</v>
      </c>
      <c r="BG53" s="52">
        <v>0</v>
      </c>
      <c r="BH53" s="52">
        <v>0</v>
      </c>
      <c r="BI53" s="52">
        <v>0</v>
      </c>
      <c r="BJ53" s="52">
        <v>0.28556761000000003</v>
      </c>
      <c r="BK53" s="52">
        <f t="shared" si="2"/>
        <v>146.81402593999999</v>
      </c>
    </row>
    <row r="54" spans="1:63">
      <c r="A54" s="59"/>
      <c r="B54" s="60" t="s">
        <v>147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0.23519297</v>
      </c>
      <c r="I54" s="52">
        <v>167.43027498000001</v>
      </c>
      <c r="J54" s="52">
        <v>0</v>
      </c>
      <c r="K54" s="52">
        <v>0</v>
      </c>
      <c r="L54" s="52">
        <v>3.6947719999999999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4.1191619999999998E-2</v>
      </c>
      <c r="S54" s="52">
        <v>31.289529989999998</v>
      </c>
      <c r="T54" s="52">
        <v>0</v>
      </c>
      <c r="U54" s="52">
        <v>0</v>
      </c>
      <c r="V54" s="52">
        <v>0.10429843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6.7193370000000002E-2</v>
      </c>
      <c r="AC54" s="52">
        <v>2.1356032200000001</v>
      </c>
      <c r="AD54" s="52">
        <v>0</v>
      </c>
      <c r="AE54" s="52">
        <v>0</v>
      </c>
      <c r="AF54" s="52">
        <v>0.73964794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1.6317070199999999</v>
      </c>
      <c r="AW54" s="52">
        <v>12.879094820000001</v>
      </c>
      <c r="AX54" s="52">
        <v>0</v>
      </c>
      <c r="AY54" s="52">
        <v>0</v>
      </c>
      <c r="AZ54" s="52">
        <v>31.45632968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0.20482622</v>
      </c>
      <c r="BG54" s="52">
        <v>3.2294490000000002E-2</v>
      </c>
      <c r="BH54" s="52">
        <v>0</v>
      </c>
      <c r="BI54" s="52">
        <v>0</v>
      </c>
      <c r="BJ54" s="52">
        <v>0.93758189999999997</v>
      </c>
      <c r="BK54" s="52">
        <f t="shared" si="2"/>
        <v>252.87953865000006</v>
      </c>
    </row>
    <row r="55" spans="1:63">
      <c r="A55" s="59"/>
      <c r="B55" s="60" t="s">
        <v>148</v>
      </c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2.8691350000000001E-2</v>
      </c>
      <c r="I55" s="52">
        <v>109.77442256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1.2978899999999999E-3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0.62569699999999995</v>
      </c>
      <c r="AD55" s="52">
        <v>0</v>
      </c>
      <c r="AE55" s="52">
        <v>0</v>
      </c>
      <c r="AF55" s="52">
        <v>10.845414659999999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0</v>
      </c>
      <c r="AP55" s="52">
        <v>0</v>
      </c>
      <c r="AQ55" s="52">
        <v>0</v>
      </c>
      <c r="AR55" s="52">
        <v>0</v>
      </c>
      <c r="AS55" s="52">
        <v>0</v>
      </c>
      <c r="AT55" s="52">
        <v>0</v>
      </c>
      <c r="AU55" s="52">
        <v>0</v>
      </c>
      <c r="AV55" s="52">
        <v>8.5847709999999994E-2</v>
      </c>
      <c r="AW55" s="52">
        <v>3.5430968599999999</v>
      </c>
      <c r="AX55" s="52">
        <v>0</v>
      </c>
      <c r="AY55" s="52">
        <v>0</v>
      </c>
      <c r="AZ55" s="52">
        <v>2.6044637599999998</v>
      </c>
      <c r="BA55" s="52">
        <v>0</v>
      </c>
      <c r="BB55" s="52">
        <v>0</v>
      </c>
      <c r="BC55" s="52">
        <v>0</v>
      </c>
      <c r="BD55" s="52">
        <v>0</v>
      </c>
      <c r="BE55" s="52">
        <v>0</v>
      </c>
      <c r="BF55" s="52">
        <v>0.1110487</v>
      </c>
      <c r="BG55" s="52">
        <v>0</v>
      </c>
      <c r="BH55" s="52">
        <v>0</v>
      </c>
      <c r="BI55" s="52">
        <v>0</v>
      </c>
      <c r="BJ55" s="52">
        <v>0</v>
      </c>
      <c r="BK55" s="52">
        <f t="shared" si="2"/>
        <v>127.61998049000002</v>
      </c>
    </row>
    <row r="56" spans="1:63">
      <c r="A56" s="59"/>
      <c r="B56" s="60" t="s">
        <v>149</v>
      </c>
      <c r="C56" s="52">
        <v>0</v>
      </c>
      <c r="D56" s="52">
        <v>0</v>
      </c>
      <c r="E56" s="52">
        <v>0</v>
      </c>
      <c r="F56" s="52">
        <v>0</v>
      </c>
      <c r="G56" s="52">
        <v>0</v>
      </c>
      <c r="H56" s="52">
        <v>6.8372920000000004E-2</v>
      </c>
      <c r="I56" s="52">
        <v>3.7552508699999998</v>
      </c>
      <c r="J56" s="52">
        <v>0</v>
      </c>
      <c r="K56" s="52">
        <v>0</v>
      </c>
      <c r="L56" s="52">
        <v>4.1654883600000003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6.9424810000000003E-2</v>
      </c>
      <c r="S56" s="52">
        <v>0</v>
      </c>
      <c r="T56" s="52">
        <v>0</v>
      </c>
      <c r="U56" s="52">
        <v>0</v>
      </c>
      <c r="V56" s="52">
        <v>0.13674583000000001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0.10199675</v>
      </c>
      <c r="AC56" s="52">
        <v>0.26241533</v>
      </c>
      <c r="AD56" s="52">
        <v>0</v>
      </c>
      <c r="AE56" s="52">
        <v>0</v>
      </c>
      <c r="AF56" s="52">
        <v>5.9988145199999998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1.049661E-2</v>
      </c>
      <c r="AM56" s="52">
        <v>0</v>
      </c>
      <c r="AN56" s="52">
        <v>0</v>
      </c>
      <c r="AO56" s="52">
        <v>0</v>
      </c>
      <c r="AP56" s="52">
        <v>2.0993230000000002E-2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0.77962745</v>
      </c>
      <c r="AW56" s="52">
        <v>26.477431060000001</v>
      </c>
      <c r="AX56" s="52">
        <v>0</v>
      </c>
      <c r="AY56" s="52">
        <v>0</v>
      </c>
      <c r="AZ56" s="52">
        <v>47.862980190000002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0.34878777</v>
      </c>
      <c r="BG56" s="52">
        <v>5.2692998900000001</v>
      </c>
      <c r="BH56" s="52">
        <v>0</v>
      </c>
      <c r="BI56" s="52">
        <v>0</v>
      </c>
      <c r="BJ56" s="52">
        <v>2.5772649599999999</v>
      </c>
      <c r="BK56" s="52">
        <f t="shared" si="2"/>
        <v>97.905390549999993</v>
      </c>
    </row>
    <row r="57" spans="1:63">
      <c r="A57" s="59"/>
      <c r="B57" s="60" t="s">
        <v>150</v>
      </c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0.45445617999999999</v>
      </c>
      <c r="I57" s="52">
        <v>18.757128300000002</v>
      </c>
      <c r="J57" s="52">
        <v>0</v>
      </c>
      <c r="K57" s="52">
        <v>0</v>
      </c>
      <c r="L57" s="52">
        <v>17.1512581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0.26037179999999999</v>
      </c>
      <c r="S57" s="52">
        <v>0.78635250000000001</v>
      </c>
      <c r="T57" s="52">
        <v>0</v>
      </c>
      <c r="U57" s="52">
        <v>0</v>
      </c>
      <c r="V57" s="52">
        <v>2.5893560299999998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1.76785744</v>
      </c>
      <c r="AC57" s="52">
        <v>18.20807714</v>
      </c>
      <c r="AD57" s="52">
        <v>0</v>
      </c>
      <c r="AE57" s="52">
        <v>0</v>
      </c>
      <c r="AF57" s="52">
        <v>42.872632780000004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8.629618E-2</v>
      </c>
      <c r="AM57" s="52">
        <v>1.7259236499999999</v>
      </c>
      <c r="AN57" s="52">
        <v>0</v>
      </c>
      <c r="AO57" s="52">
        <v>0</v>
      </c>
      <c r="AP57" s="52">
        <v>0.92049261000000004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5.04397305</v>
      </c>
      <c r="AW57" s="52">
        <v>76.234370690000006</v>
      </c>
      <c r="AX57" s="52">
        <v>0</v>
      </c>
      <c r="AY57" s="52">
        <v>0</v>
      </c>
      <c r="AZ57" s="52">
        <v>175.25606672000001</v>
      </c>
      <c r="BA57" s="52">
        <v>0</v>
      </c>
      <c r="BB57" s="52">
        <v>0</v>
      </c>
      <c r="BC57" s="52">
        <v>0</v>
      </c>
      <c r="BD57" s="52">
        <v>0</v>
      </c>
      <c r="BE57" s="52">
        <v>0</v>
      </c>
      <c r="BF57" s="52">
        <v>1.0746322399999999</v>
      </c>
      <c r="BG57" s="52">
        <v>3.7776797200000001</v>
      </c>
      <c r="BH57" s="52">
        <v>1.5694493199999999</v>
      </c>
      <c r="BI57" s="52">
        <v>0</v>
      </c>
      <c r="BJ57" s="52">
        <v>9.6390837900000008</v>
      </c>
      <c r="BK57" s="52">
        <f t="shared" si="2"/>
        <v>378.17545824000001</v>
      </c>
    </row>
    <row r="58" spans="1:63">
      <c r="A58" s="59"/>
      <c r="B58" s="60" t="s">
        <v>181</v>
      </c>
      <c r="C58" s="5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8.1191369999999999E-2</v>
      </c>
      <c r="I58" s="52">
        <v>176.19292467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8.3272999999999995E-4</v>
      </c>
      <c r="S58" s="52">
        <v>48.923005000000003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1.0399739999999999E-2</v>
      </c>
      <c r="AC58" s="52">
        <v>0</v>
      </c>
      <c r="AD58" s="52">
        <v>0</v>
      </c>
      <c r="AE58" s="52">
        <v>0</v>
      </c>
      <c r="AF58" s="52">
        <v>2.7039315300000002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0.15630804000000001</v>
      </c>
      <c r="AW58" s="52">
        <v>0.94322908000000005</v>
      </c>
      <c r="AX58" s="52">
        <v>0</v>
      </c>
      <c r="AY58" s="52">
        <v>0</v>
      </c>
      <c r="AZ58" s="52">
        <v>9.3329212800000008</v>
      </c>
      <c r="BA58" s="52">
        <v>0</v>
      </c>
      <c r="BB58" s="52">
        <v>0</v>
      </c>
      <c r="BC58" s="52">
        <v>0</v>
      </c>
      <c r="BD58" s="52">
        <v>0</v>
      </c>
      <c r="BE58" s="52">
        <v>0</v>
      </c>
      <c r="BF58" s="52">
        <v>0.10681778</v>
      </c>
      <c r="BG58" s="52">
        <v>0</v>
      </c>
      <c r="BH58" s="52">
        <v>0</v>
      </c>
      <c r="BI58" s="52">
        <v>0</v>
      </c>
      <c r="BJ58" s="52">
        <v>0.51998683000000001</v>
      </c>
      <c r="BK58" s="52">
        <f t="shared" si="2"/>
        <v>238.97154805000002</v>
      </c>
    </row>
    <row r="59" spans="1:63">
      <c r="A59" s="59"/>
      <c r="B59" s="60" t="s">
        <v>182</v>
      </c>
      <c r="C59" s="52">
        <v>0</v>
      </c>
      <c r="D59" s="52">
        <v>0</v>
      </c>
      <c r="E59" s="52">
        <v>0</v>
      </c>
      <c r="F59" s="52">
        <v>0</v>
      </c>
      <c r="G59" s="52">
        <v>0</v>
      </c>
      <c r="H59" s="52">
        <v>0.13656599999999999</v>
      </c>
      <c r="I59" s="52">
        <v>201.86605895</v>
      </c>
      <c r="J59" s="52">
        <v>0</v>
      </c>
      <c r="K59" s="52">
        <v>0</v>
      </c>
      <c r="L59" s="52">
        <v>7.4706323699999997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4.7361449999999999E-2</v>
      </c>
      <c r="S59" s="52">
        <v>62.489902479999998</v>
      </c>
      <c r="T59" s="52">
        <v>0</v>
      </c>
      <c r="U59" s="52">
        <v>0</v>
      </c>
      <c r="V59" s="52">
        <v>0.15579425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7.8350219999999998E-2</v>
      </c>
      <c r="AC59" s="52">
        <v>0.20755027000000001</v>
      </c>
      <c r="AD59" s="52">
        <v>0</v>
      </c>
      <c r="AE59" s="52">
        <v>0</v>
      </c>
      <c r="AF59" s="52">
        <v>2.3920168199999998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6.226508E-2</v>
      </c>
      <c r="AM59" s="52">
        <v>0.15566269999999999</v>
      </c>
      <c r="AN59" s="52">
        <v>0</v>
      </c>
      <c r="AO59" s="52">
        <v>0</v>
      </c>
      <c r="AP59" s="52">
        <v>0.21014464999999999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1.52378009</v>
      </c>
      <c r="AW59" s="52">
        <v>5.1783791499999996</v>
      </c>
      <c r="AX59" s="52">
        <v>0</v>
      </c>
      <c r="AY59" s="52">
        <v>0</v>
      </c>
      <c r="AZ59" s="52">
        <v>24.14217541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0.38402091999999999</v>
      </c>
      <c r="BG59" s="52">
        <v>0.10377512999999999</v>
      </c>
      <c r="BH59" s="52">
        <v>0</v>
      </c>
      <c r="BI59" s="52">
        <v>0</v>
      </c>
      <c r="BJ59" s="52">
        <v>4.5322948900000002</v>
      </c>
      <c r="BK59" s="52">
        <f t="shared" si="2"/>
        <v>311.13673082999998</v>
      </c>
    </row>
    <row r="60" spans="1:63">
      <c r="A60" s="59"/>
      <c r="B60" s="60" t="s">
        <v>183</v>
      </c>
      <c r="C60" s="52">
        <v>0</v>
      </c>
      <c r="D60" s="52">
        <v>0</v>
      </c>
      <c r="E60" s="52">
        <v>0</v>
      </c>
      <c r="F60" s="52">
        <v>0</v>
      </c>
      <c r="G60" s="52">
        <v>0</v>
      </c>
      <c r="H60" s="52">
        <v>7.3966599999999993E-2</v>
      </c>
      <c r="I60" s="52">
        <v>259.04468575999999</v>
      </c>
      <c r="J60" s="52">
        <v>0</v>
      </c>
      <c r="K60" s="52">
        <v>0</v>
      </c>
      <c r="L60" s="52">
        <v>4.6887788500000003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3.4234199999999999E-3</v>
      </c>
      <c r="S60" s="52">
        <v>72.617976690000006</v>
      </c>
      <c r="T60" s="52">
        <v>0</v>
      </c>
      <c r="U60" s="52">
        <v>0</v>
      </c>
      <c r="V60" s="52">
        <v>0.15560995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1.14019E-2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3.1096100000000002E-2</v>
      </c>
      <c r="AM60" s="52">
        <v>0</v>
      </c>
      <c r="AN60" s="52">
        <v>0</v>
      </c>
      <c r="AO60" s="52">
        <v>0</v>
      </c>
      <c r="AP60" s="52">
        <v>0.11764690999999999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0.20669578</v>
      </c>
      <c r="AW60" s="52">
        <v>2.28038067</v>
      </c>
      <c r="AX60" s="52">
        <v>0</v>
      </c>
      <c r="AY60" s="52">
        <v>0</v>
      </c>
      <c r="AZ60" s="52">
        <v>1.5936751300000001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7.3281070000000004E-2</v>
      </c>
      <c r="BG60" s="52">
        <v>0.10382366</v>
      </c>
      <c r="BH60" s="52">
        <v>0</v>
      </c>
      <c r="BI60" s="52">
        <v>0</v>
      </c>
      <c r="BJ60" s="52">
        <v>0</v>
      </c>
      <c r="BK60" s="52">
        <f t="shared" si="2"/>
        <v>341.00244249000002</v>
      </c>
    </row>
    <row r="61" spans="1:63">
      <c r="A61" s="59"/>
      <c r="B61" s="60" t="s">
        <v>184</v>
      </c>
      <c r="C61" s="52">
        <v>0</v>
      </c>
      <c r="D61" s="52">
        <v>0</v>
      </c>
      <c r="E61" s="52">
        <v>0</v>
      </c>
      <c r="F61" s="52">
        <v>0</v>
      </c>
      <c r="G61" s="52">
        <v>0</v>
      </c>
      <c r="H61" s="52">
        <v>9.1989089999999996E-2</v>
      </c>
      <c r="I61" s="52">
        <v>160.71662176999999</v>
      </c>
      <c r="J61" s="52">
        <v>0</v>
      </c>
      <c r="K61" s="52">
        <v>0</v>
      </c>
      <c r="L61" s="52">
        <v>2.7591551600000002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4.4026320000000001E-2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3.6242700000000002E-3</v>
      </c>
      <c r="AC61" s="52">
        <v>0</v>
      </c>
      <c r="AD61" s="52">
        <v>0</v>
      </c>
      <c r="AE61" s="52">
        <v>0</v>
      </c>
      <c r="AF61" s="52">
        <v>0.18945076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8.770725E-2</v>
      </c>
      <c r="AM61" s="52">
        <v>5.1775233399999996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1.1974130700000001</v>
      </c>
      <c r="AW61" s="52">
        <v>5.4273833600000003</v>
      </c>
      <c r="AX61" s="52">
        <v>0</v>
      </c>
      <c r="AY61" s="52">
        <v>0</v>
      </c>
      <c r="AZ61" s="52">
        <v>14.331710770000001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0.20020964999999999</v>
      </c>
      <c r="BG61" s="52">
        <v>53.328490350000003</v>
      </c>
      <c r="BH61" s="52">
        <v>0</v>
      </c>
      <c r="BI61" s="52">
        <v>0</v>
      </c>
      <c r="BJ61" s="52">
        <v>0.94068971999999995</v>
      </c>
      <c r="BK61" s="52">
        <f t="shared" si="2"/>
        <v>244.49599487999998</v>
      </c>
    </row>
    <row r="62" spans="1:63">
      <c r="A62" s="59"/>
      <c r="B62" s="60" t="s">
        <v>185</v>
      </c>
      <c r="C62" s="52">
        <v>0</v>
      </c>
      <c r="D62" s="52">
        <v>0</v>
      </c>
      <c r="E62" s="52">
        <v>0</v>
      </c>
      <c r="F62" s="52">
        <v>0</v>
      </c>
      <c r="G62" s="52">
        <v>0</v>
      </c>
      <c r="H62" s="52">
        <v>5.5328990000000002E-2</v>
      </c>
      <c r="I62" s="52">
        <v>124.61949337</v>
      </c>
      <c r="J62" s="52">
        <v>0</v>
      </c>
      <c r="K62" s="52">
        <v>0</v>
      </c>
      <c r="L62" s="52">
        <v>2.00632213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2.5854699999999999E-3</v>
      </c>
      <c r="S62" s="52">
        <v>0</v>
      </c>
      <c r="T62" s="52">
        <v>0</v>
      </c>
      <c r="U62" s="52">
        <v>0</v>
      </c>
      <c r="V62" s="52">
        <v>0.64636667000000003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3.6182760000000001E-2</v>
      </c>
      <c r="AC62" s="52">
        <v>0.25844824999999999</v>
      </c>
      <c r="AD62" s="52">
        <v>0</v>
      </c>
      <c r="AE62" s="52">
        <v>0</v>
      </c>
      <c r="AF62" s="52">
        <v>0.56858615000000001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0.69429951999999995</v>
      </c>
      <c r="AW62" s="52">
        <v>0.46520685000000001</v>
      </c>
      <c r="AX62" s="52">
        <v>0</v>
      </c>
      <c r="AY62" s="52">
        <v>0</v>
      </c>
      <c r="AZ62" s="52">
        <v>12.758885060000001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0.24086447</v>
      </c>
      <c r="BG62" s="52">
        <v>41.35172</v>
      </c>
      <c r="BH62" s="52">
        <v>0</v>
      </c>
      <c r="BI62" s="52">
        <v>0</v>
      </c>
      <c r="BJ62" s="52">
        <v>0.51689649999999998</v>
      </c>
      <c r="BK62" s="52">
        <f t="shared" si="2"/>
        <v>184.22118619</v>
      </c>
    </row>
    <row r="63" spans="1:63">
      <c r="A63" s="59"/>
      <c r="B63" s="60" t="s">
        <v>193</v>
      </c>
      <c r="C63" s="52">
        <v>0</v>
      </c>
      <c r="D63" s="52">
        <v>0</v>
      </c>
      <c r="E63" s="52">
        <v>0</v>
      </c>
      <c r="F63" s="52">
        <v>0</v>
      </c>
      <c r="G63" s="52">
        <v>0</v>
      </c>
      <c r="H63" s="52">
        <v>0.17201544999999999</v>
      </c>
      <c r="I63" s="52">
        <v>30.938030009999999</v>
      </c>
      <c r="J63" s="52">
        <v>0</v>
      </c>
      <c r="K63" s="52">
        <v>0</v>
      </c>
      <c r="L63" s="52">
        <v>1.2121953299999999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3.1247509999999999E-2</v>
      </c>
      <c r="S63" s="52">
        <v>0</v>
      </c>
      <c r="T63" s="52">
        <v>0</v>
      </c>
      <c r="U63" s="52">
        <v>0</v>
      </c>
      <c r="V63" s="52">
        <v>8.7657750000000006E-2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0.43041599000000003</v>
      </c>
      <c r="AC63" s="52">
        <v>0</v>
      </c>
      <c r="AD63" s="52">
        <v>0</v>
      </c>
      <c r="AE63" s="52">
        <v>0</v>
      </c>
      <c r="AF63" s="52">
        <v>8.3085392500000008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0.10297033</v>
      </c>
      <c r="AM63" s="52">
        <v>0</v>
      </c>
      <c r="AN63" s="52">
        <v>0</v>
      </c>
      <c r="AO63" s="52">
        <v>0</v>
      </c>
      <c r="AP63" s="52">
        <v>5.1485169999999997E-2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2.83793344</v>
      </c>
      <c r="AW63" s="52">
        <v>8.7748362800000006</v>
      </c>
      <c r="AX63" s="52">
        <v>0</v>
      </c>
      <c r="AY63" s="52">
        <v>0</v>
      </c>
      <c r="AZ63" s="52">
        <v>62.971587649999996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0.52429815999999996</v>
      </c>
      <c r="BG63" s="52">
        <v>1.0451488799999999</v>
      </c>
      <c r="BH63" s="52">
        <v>0</v>
      </c>
      <c r="BI63" s="52">
        <v>0</v>
      </c>
      <c r="BJ63" s="52">
        <v>3.2698775100000002</v>
      </c>
      <c r="BK63" s="52">
        <f t="shared" si="2"/>
        <v>120.75823870999999</v>
      </c>
    </row>
    <row r="64" spans="1:63">
      <c r="A64" s="59"/>
      <c r="B64" s="60" t="s">
        <v>194</v>
      </c>
      <c r="C64" s="52">
        <v>0</v>
      </c>
      <c r="D64" s="52">
        <v>0</v>
      </c>
      <c r="E64" s="52">
        <v>0</v>
      </c>
      <c r="F64" s="52">
        <v>0</v>
      </c>
      <c r="G64" s="52">
        <v>0</v>
      </c>
      <c r="H64" s="52">
        <v>8.7095210000000006E-2</v>
      </c>
      <c r="I64" s="52">
        <v>5.3502037299999996</v>
      </c>
      <c r="J64" s="52">
        <v>0</v>
      </c>
      <c r="K64" s="52">
        <v>0</v>
      </c>
      <c r="L64" s="52">
        <v>0.18519936000000001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2.129793E-2</v>
      </c>
      <c r="S64" s="52">
        <v>0</v>
      </c>
      <c r="T64" s="52">
        <v>0</v>
      </c>
      <c r="U64" s="52">
        <v>0</v>
      </c>
      <c r="V64" s="52">
        <v>7.4739260000000002E-2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5.1426800000000002E-3</v>
      </c>
      <c r="AC64" s="52">
        <v>0.77140200000000003</v>
      </c>
      <c r="AD64" s="52">
        <v>0</v>
      </c>
      <c r="AE64" s="52">
        <v>0</v>
      </c>
      <c r="AF64" s="52">
        <v>2.0570719999999998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1.31351453</v>
      </c>
      <c r="AW64" s="52">
        <v>2.9210319600000001</v>
      </c>
      <c r="AX64" s="52">
        <v>0</v>
      </c>
      <c r="AY64" s="52">
        <v>0</v>
      </c>
      <c r="AZ64" s="52">
        <v>10.85931703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0.20800083999999999</v>
      </c>
      <c r="BG64" s="52">
        <v>0</v>
      </c>
      <c r="BH64" s="52">
        <v>0</v>
      </c>
      <c r="BI64" s="52">
        <v>0</v>
      </c>
      <c r="BJ64" s="52">
        <v>0.68123641999999995</v>
      </c>
      <c r="BK64" s="52">
        <f t="shared" si="2"/>
        <v>24.53525295</v>
      </c>
    </row>
    <row r="65" spans="1:63">
      <c r="A65" s="59"/>
      <c r="B65" s="60" t="s">
        <v>195</v>
      </c>
      <c r="C65" s="5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0.13841313</v>
      </c>
      <c r="I65" s="52">
        <v>3.4911335999999999</v>
      </c>
      <c r="J65" s="52">
        <v>0</v>
      </c>
      <c r="K65" s="52">
        <v>0</v>
      </c>
      <c r="L65" s="52">
        <v>7.9577309999999999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5.0005359999999999E-2</v>
      </c>
      <c r="S65" s="52">
        <v>0</v>
      </c>
      <c r="T65" s="52">
        <v>0</v>
      </c>
      <c r="U65" s="52">
        <v>0</v>
      </c>
      <c r="V65" s="52">
        <v>2.0536080000000002E-2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8.4595400000000001E-2</v>
      </c>
      <c r="AC65" s="52">
        <v>0</v>
      </c>
      <c r="AD65" s="52">
        <v>0</v>
      </c>
      <c r="AE65" s="52">
        <v>0</v>
      </c>
      <c r="AF65" s="52">
        <v>3.1275118599999998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1.02571E-3</v>
      </c>
      <c r="AM65" s="52">
        <v>0.51285482999999998</v>
      </c>
      <c r="AN65" s="52">
        <v>0</v>
      </c>
      <c r="AO65" s="52">
        <v>0</v>
      </c>
      <c r="AP65" s="52">
        <v>0.10257097</v>
      </c>
      <c r="AQ65" s="52">
        <v>0</v>
      </c>
      <c r="AR65" s="52">
        <v>0</v>
      </c>
      <c r="AS65" s="52">
        <v>0</v>
      </c>
      <c r="AT65" s="52">
        <v>0</v>
      </c>
      <c r="AU65" s="52">
        <v>0</v>
      </c>
      <c r="AV65" s="52">
        <v>1.3040965</v>
      </c>
      <c r="AW65" s="52">
        <v>1.2205945</v>
      </c>
      <c r="AX65" s="52">
        <v>0</v>
      </c>
      <c r="AY65" s="52">
        <v>0</v>
      </c>
      <c r="AZ65" s="52">
        <v>13.662623030000001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0.31370202000000003</v>
      </c>
      <c r="BG65" s="52">
        <v>0</v>
      </c>
      <c r="BH65" s="52">
        <v>0</v>
      </c>
      <c r="BI65" s="52">
        <v>0</v>
      </c>
      <c r="BJ65" s="52">
        <v>0.75244111999999996</v>
      </c>
      <c r="BK65" s="52">
        <f t="shared" si="2"/>
        <v>32.739835110000001</v>
      </c>
    </row>
    <row r="66" spans="1:63">
      <c r="A66" s="59"/>
      <c r="B66" s="60" t="s">
        <v>197</v>
      </c>
      <c r="C66" s="52">
        <v>0</v>
      </c>
      <c r="D66" s="52">
        <v>0</v>
      </c>
      <c r="E66" s="52">
        <v>0</v>
      </c>
      <c r="F66" s="52">
        <v>0</v>
      </c>
      <c r="G66" s="52">
        <v>0</v>
      </c>
      <c r="H66" s="52">
        <v>4.8842709999999998E-2</v>
      </c>
      <c r="I66" s="52">
        <v>34.169795999999998</v>
      </c>
      <c r="J66" s="52">
        <v>0</v>
      </c>
      <c r="K66" s="52">
        <v>0</v>
      </c>
      <c r="L66" s="52">
        <v>4.5036524800000004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4.3214740000000001E-2</v>
      </c>
      <c r="S66" s="52">
        <v>15.074909999999999</v>
      </c>
      <c r="T66" s="52">
        <v>5.0249700000000001E-2</v>
      </c>
      <c r="U66" s="52">
        <v>0</v>
      </c>
      <c r="V66" s="52">
        <v>0.25124849999999999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3.265962E-2</v>
      </c>
      <c r="AC66" s="52">
        <v>5.0245566699999999</v>
      </c>
      <c r="AD66" s="52">
        <v>0</v>
      </c>
      <c r="AE66" s="52">
        <v>0</v>
      </c>
      <c r="AF66" s="52">
        <v>2.91534827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0</v>
      </c>
      <c r="AU66" s="52">
        <v>0</v>
      </c>
      <c r="AV66" s="52">
        <v>0.46182107</v>
      </c>
      <c r="AW66" s="52">
        <v>11.003769050000001</v>
      </c>
      <c r="AX66" s="52">
        <v>0</v>
      </c>
      <c r="AY66" s="52">
        <v>0</v>
      </c>
      <c r="AZ66" s="52">
        <v>4.2781326499999999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6.68266E-2</v>
      </c>
      <c r="BG66" s="52">
        <v>6.0294679999999996</v>
      </c>
      <c r="BH66" s="52">
        <v>0</v>
      </c>
      <c r="BI66" s="52">
        <v>0</v>
      </c>
      <c r="BJ66" s="52">
        <v>1.0288242000000001</v>
      </c>
      <c r="BK66" s="52">
        <f t="shared" si="2"/>
        <v>84.983320260000013</v>
      </c>
    </row>
    <row r="67" spans="1:63">
      <c r="A67" s="59"/>
      <c r="B67" s="60" t="s">
        <v>151</v>
      </c>
      <c r="C67" s="5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0.13969678999999999</v>
      </c>
      <c r="AC67" s="52">
        <v>8.3191630399999994</v>
      </c>
      <c r="AD67" s="52">
        <v>0</v>
      </c>
      <c r="AE67" s="52">
        <v>0</v>
      </c>
      <c r="AF67" s="52">
        <v>15.983273430000001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1.1902417000000001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0.91737190000000002</v>
      </c>
      <c r="AW67" s="52">
        <v>16.526162710000001</v>
      </c>
      <c r="AX67" s="52">
        <v>0</v>
      </c>
      <c r="AY67" s="52">
        <v>0</v>
      </c>
      <c r="AZ67" s="52">
        <v>21.796078120000001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0.16721016999999999</v>
      </c>
      <c r="BG67" s="52">
        <v>0</v>
      </c>
      <c r="BH67" s="52">
        <v>0</v>
      </c>
      <c r="BI67" s="52">
        <v>0</v>
      </c>
      <c r="BJ67" s="52">
        <v>1.79160192</v>
      </c>
      <c r="BK67" s="52">
        <f t="shared" si="2"/>
        <v>66.830799780000007</v>
      </c>
    </row>
    <row r="68" spans="1:63">
      <c r="A68" s="59"/>
      <c r="B68" s="60" t="s">
        <v>152</v>
      </c>
      <c r="C68" s="52">
        <v>0</v>
      </c>
      <c r="D68" s="52">
        <v>0</v>
      </c>
      <c r="E68" s="52">
        <v>0</v>
      </c>
      <c r="F68" s="52">
        <v>0</v>
      </c>
      <c r="G68" s="52">
        <v>0</v>
      </c>
      <c r="H68" s="52">
        <v>7.98156E-2</v>
      </c>
      <c r="I68" s="52">
        <v>0</v>
      </c>
      <c r="J68" s="52">
        <v>0</v>
      </c>
      <c r="K68" s="52">
        <v>0</v>
      </c>
      <c r="L68" s="52">
        <v>9.6546850000000003E-2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0.19015009999999999</v>
      </c>
      <c r="S68" s="52">
        <v>0</v>
      </c>
      <c r="T68" s="52">
        <v>0</v>
      </c>
      <c r="U68" s="52">
        <v>0</v>
      </c>
      <c r="V68" s="52">
        <v>5.1069990000000003E-2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3.5624851</v>
      </c>
      <c r="AC68" s="52">
        <v>3.3660936100000001</v>
      </c>
      <c r="AD68" s="52">
        <v>0</v>
      </c>
      <c r="AE68" s="52">
        <v>0</v>
      </c>
      <c r="AF68" s="52">
        <v>28.732105900000001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1.4166692599999999</v>
      </c>
      <c r="AM68" s="52">
        <v>0.90225436000000003</v>
      </c>
      <c r="AN68" s="52">
        <v>0</v>
      </c>
      <c r="AO68" s="52">
        <v>0</v>
      </c>
      <c r="AP68" s="52">
        <v>3.57044469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7.7629737700000003</v>
      </c>
      <c r="AW68" s="52">
        <v>8.6781697700000002</v>
      </c>
      <c r="AX68" s="52">
        <v>0</v>
      </c>
      <c r="AY68" s="52">
        <v>0</v>
      </c>
      <c r="AZ68" s="52">
        <v>22.218704339999999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5.5913430999999996</v>
      </c>
      <c r="BG68" s="52">
        <v>1.09005833</v>
      </c>
      <c r="BH68" s="52">
        <v>0.43602332999999999</v>
      </c>
      <c r="BI68" s="52">
        <v>0</v>
      </c>
      <c r="BJ68" s="52">
        <v>3.9201419099999999</v>
      </c>
      <c r="BK68" s="52">
        <f t="shared" si="2"/>
        <v>91.665050010000016</v>
      </c>
    </row>
    <row r="69" spans="1:63">
      <c r="A69" s="17"/>
      <c r="B69" s="26"/>
      <c r="C69" s="39"/>
      <c r="D69" s="46"/>
      <c r="E69" s="46"/>
      <c r="F69" s="46"/>
      <c r="G69" s="47"/>
      <c r="H69" s="39"/>
      <c r="I69" s="46"/>
      <c r="J69" s="46"/>
      <c r="K69" s="46"/>
      <c r="L69" s="47"/>
      <c r="M69" s="39"/>
      <c r="N69" s="46"/>
      <c r="O69" s="46"/>
      <c r="P69" s="46"/>
      <c r="Q69" s="47"/>
      <c r="R69" s="39"/>
      <c r="S69" s="46"/>
      <c r="T69" s="46"/>
      <c r="U69" s="46"/>
      <c r="V69" s="47"/>
      <c r="W69" s="39"/>
      <c r="X69" s="46"/>
      <c r="Y69" s="46"/>
      <c r="Z69" s="46"/>
      <c r="AA69" s="47"/>
      <c r="AB69" s="39"/>
      <c r="AC69" s="46"/>
      <c r="AD69" s="46"/>
      <c r="AE69" s="46"/>
      <c r="AF69" s="47"/>
      <c r="AG69" s="39"/>
      <c r="AH69" s="46"/>
      <c r="AI69" s="46"/>
      <c r="AJ69" s="46"/>
      <c r="AK69" s="47"/>
      <c r="AL69" s="39"/>
      <c r="AM69" s="46"/>
      <c r="AN69" s="46"/>
      <c r="AO69" s="46"/>
      <c r="AP69" s="47"/>
      <c r="AQ69" s="39"/>
      <c r="AR69" s="46"/>
      <c r="AS69" s="46"/>
      <c r="AT69" s="46"/>
      <c r="AU69" s="47"/>
      <c r="AV69" s="39"/>
      <c r="AW69" s="46"/>
      <c r="AX69" s="46"/>
      <c r="AY69" s="46"/>
      <c r="AZ69" s="47"/>
      <c r="BA69" s="39"/>
      <c r="BB69" s="46"/>
      <c r="BC69" s="46"/>
      <c r="BD69" s="46"/>
      <c r="BE69" s="47"/>
      <c r="BF69" s="39"/>
      <c r="BG69" s="46"/>
      <c r="BH69" s="46"/>
      <c r="BI69" s="46"/>
      <c r="BJ69" s="47"/>
      <c r="BK69" s="42"/>
    </row>
    <row r="70" spans="1:63" s="57" customFormat="1">
      <c r="A70" s="45"/>
      <c r="B70" s="56" t="s">
        <v>97</v>
      </c>
      <c r="C70" s="40">
        <f t="shared" ref="C70:AH70" si="3">SUM(C15:C69)</f>
        <v>0</v>
      </c>
      <c r="D70" s="40">
        <f t="shared" si="3"/>
        <v>107.56283336</v>
      </c>
      <c r="E70" s="40">
        <f t="shared" si="3"/>
        <v>0</v>
      </c>
      <c r="F70" s="40">
        <f t="shared" si="3"/>
        <v>0</v>
      </c>
      <c r="G70" s="40">
        <f t="shared" si="3"/>
        <v>0</v>
      </c>
      <c r="H70" s="40">
        <f t="shared" si="3"/>
        <v>7.048883889999999</v>
      </c>
      <c r="I70" s="40">
        <f t="shared" si="3"/>
        <v>3909.5121051900005</v>
      </c>
      <c r="J70" s="40">
        <f t="shared" si="3"/>
        <v>0</v>
      </c>
      <c r="K70" s="40">
        <f t="shared" si="3"/>
        <v>0</v>
      </c>
      <c r="L70" s="40">
        <f t="shared" si="3"/>
        <v>239.93973439000007</v>
      </c>
      <c r="M70" s="40">
        <f t="shared" si="3"/>
        <v>0</v>
      </c>
      <c r="N70" s="40">
        <f t="shared" si="3"/>
        <v>0</v>
      </c>
      <c r="O70" s="40">
        <f t="shared" si="3"/>
        <v>0</v>
      </c>
      <c r="P70" s="40">
        <f t="shared" si="3"/>
        <v>0</v>
      </c>
      <c r="Q70" s="40">
        <f t="shared" si="3"/>
        <v>0</v>
      </c>
      <c r="R70" s="40">
        <f t="shared" si="3"/>
        <v>3.3815971399999984</v>
      </c>
      <c r="S70" s="40">
        <f t="shared" si="3"/>
        <v>667.95059942000012</v>
      </c>
      <c r="T70" s="40">
        <f t="shared" si="3"/>
        <v>0.10301092000000001</v>
      </c>
      <c r="U70" s="40">
        <f t="shared" si="3"/>
        <v>0</v>
      </c>
      <c r="V70" s="40">
        <f t="shared" si="3"/>
        <v>31.109821529999991</v>
      </c>
      <c r="W70" s="40">
        <f t="shared" si="3"/>
        <v>0</v>
      </c>
      <c r="X70" s="40">
        <f t="shared" si="3"/>
        <v>0</v>
      </c>
      <c r="Y70" s="40">
        <f t="shared" si="3"/>
        <v>0</v>
      </c>
      <c r="Z70" s="40">
        <f t="shared" si="3"/>
        <v>0</v>
      </c>
      <c r="AA70" s="40">
        <f t="shared" si="3"/>
        <v>0</v>
      </c>
      <c r="AB70" s="40">
        <f t="shared" si="3"/>
        <v>14.022866270000002</v>
      </c>
      <c r="AC70" s="40">
        <f t="shared" si="3"/>
        <v>228.21967174000002</v>
      </c>
      <c r="AD70" s="40">
        <f t="shared" si="3"/>
        <v>0</v>
      </c>
      <c r="AE70" s="40">
        <f t="shared" si="3"/>
        <v>0</v>
      </c>
      <c r="AF70" s="40">
        <f t="shared" si="3"/>
        <v>575.92069472999981</v>
      </c>
      <c r="AG70" s="40">
        <f t="shared" si="3"/>
        <v>0</v>
      </c>
      <c r="AH70" s="40">
        <f t="shared" si="3"/>
        <v>0</v>
      </c>
      <c r="AI70" s="40">
        <f t="shared" ref="AI70:BK70" si="4">SUM(AI15:AI69)</f>
        <v>0</v>
      </c>
      <c r="AJ70" s="40">
        <f t="shared" si="4"/>
        <v>0</v>
      </c>
      <c r="AK70" s="40">
        <f t="shared" si="4"/>
        <v>0</v>
      </c>
      <c r="AL70" s="40">
        <f t="shared" si="4"/>
        <v>3.6795952499999998</v>
      </c>
      <c r="AM70" s="40">
        <f t="shared" si="4"/>
        <v>55.365515190000004</v>
      </c>
      <c r="AN70" s="40">
        <f t="shared" si="4"/>
        <v>0</v>
      </c>
      <c r="AO70" s="40">
        <f t="shared" si="4"/>
        <v>0</v>
      </c>
      <c r="AP70" s="40">
        <f t="shared" si="4"/>
        <v>43.803507250000003</v>
      </c>
      <c r="AQ70" s="40">
        <f t="shared" si="4"/>
        <v>0</v>
      </c>
      <c r="AR70" s="40">
        <f t="shared" si="4"/>
        <v>0</v>
      </c>
      <c r="AS70" s="40">
        <f t="shared" si="4"/>
        <v>0</v>
      </c>
      <c r="AT70" s="40">
        <f t="shared" si="4"/>
        <v>0</v>
      </c>
      <c r="AU70" s="40">
        <f t="shared" si="4"/>
        <v>0</v>
      </c>
      <c r="AV70" s="40">
        <f t="shared" si="4"/>
        <v>69.143826400000009</v>
      </c>
      <c r="AW70" s="40">
        <f t="shared" si="4"/>
        <v>723.30651254999998</v>
      </c>
      <c r="AX70" s="40">
        <f t="shared" si="4"/>
        <v>4.4960310799999998</v>
      </c>
      <c r="AY70" s="40">
        <f t="shared" si="4"/>
        <v>0</v>
      </c>
      <c r="AZ70" s="40">
        <f t="shared" si="4"/>
        <v>1544.6137674099998</v>
      </c>
      <c r="BA70" s="40">
        <f t="shared" si="4"/>
        <v>0</v>
      </c>
      <c r="BB70" s="40">
        <f t="shared" si="4"/>
        <v>0</v>
      </c>
      <c r="BC70" s="40">
        <f t="shared" si="4"/>
        <v>0</v>
      </c>
      <c r="BD70" s="40">
        <f t="shared" si="4"/>
        <v>0</v>
      </c>
      <c r="BE70" s="40">
        <f t="shared" si="4"/>
        <v>0</v>
      </c>
      <c r="BF70" s="40">
        <f t="shared" si="4"/>
        <v>23.679829789999996</v>
      </c>
      <c r="BG70" s="40">
        <f t="shared" si="4"/>
        <v>269.9697592500001</v>
      </c>
      <c r="BH70" s="40">
        <f t="shared" si="4"/>
        <v>2.3446329499999998</v>
      </c>
      <c r="BI70" s="40">
        <f t="shared" si="4"/>
        <v>0</v>
      </c>
      <c r="BJ70" s="40">
        <f t="shared" si="4"/>
        <v>107.49511076</v>
      </c>
      <c r="BK70" s="40">
        <f t="shared" si="4"/>
        <v>8632.6699064599961</v>
      </c>
    </row>
    <row r="71" spans="1:63">
      <c r="A71" s="17" t="s">
        <v>83</v>
      </c>
      <c r="B71" s="25" t="s">
        <v>15</v>
      </c>
      <c r="C71" s="73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5"/>
    </row>
    <row r="72" spans="1:63">
      <c r="A72" s="17"/>
      <c r="B72" s="26" t="s">
        <v>40</v>
      </c>
      <c r="C72" s="39"/>
      <c r="D72" s="34"/>
      <c r="E72" s="34"/>
      <c r="F72" s="34"/>
      <c r="G72" s="41"/>
      <c r="H72" s="39"/>
      <c r="I72" s="34"/>
      <c r="J72" s="34"/>
      <c r="K72" s="34"/>
      <c r="L72" s="41"/>
      <c r="M72" s="39"/>
      <c r="N72" s="34"/>
      <c r="O72" s="34"/>
      <c r="P72" s="34"/>
      <c r="Q72" s="41"/>
      <c r="R72" s="39"/>
      <c r="S72" s="34"/>
      <c r="T72" s="34"/>
      <c r="U72" s="34"/>
      <c r="V72" s="41"/>
      <c r="W72" s="39"/>
      <c r="X72" s="34"/>
      <c r="Y72" s="34"/>
      <c r="Z72" s="34"/>
      <c r="AA72" s="41"/>
      <c r="AB72" s="39"/>
      <c r="AC72" s="34"/>
      <c r="AD72" s="34"/>
      <c r="AE72" s="34"/>
      <c r="AF72" s="41"/>
      <c r="AG72" s="39"/>
      <c r="AH72" s="34"/>
      <c r="AI72" s="34"/>
      <c r="AJ72" s="34"/>
      <c r="AK72" s="41"/>
      <c r="AL72" s="39"/>
      <c r="AM72" s="34"/>
      <c r="AN72" s="34"/>
      <c r="AO72" s="34"/>
      <c r="AP72" s="41"/>
      <c r="AQ72" s="39"/>
      <c r="AR72" s="34"/>
      <c r="AS72" s="34"/>
      <c r="AT72" s="34"/>
      <c r="AU72" s="41"/>
      <c r="AV72" s="39"/>
      <c r="AW72" s="34"/>
      <c r="AX72" s="34"/>
      <c r="AY72" s="34"/>
      <c r="AZ72" s="41"/>
      <c r="BA72" s="39"/>
      <c r="BB72" s="34"/>
      <c r="BC72" s="34"/>
      <c r="BD72" s="34"/>
      <c r="BE72" s="41"/>
      <c r="BF72" s="39"/>
      <c r="BG72" s="34"/>
      <c r="BH72" s="34"/>
      <c r="BI72" s="34"/>
      <c r="BJ72" s="41"/>
      <c r="BK72" s="42">
        <v>0</v>
      </c>
    </row>
    <row r="73" spans="1:63" s="5" customFormat="1">
      <c r="A73" s="17"/>
      <c r="B73" s="27" t="s">
        <v>96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40">
        <v>0</v>
      </c>
      <c r="AN73" s="40">
        <v>0</v>
      </c>
      <c r="AO73" s="40">
        <v>0</v>
      </c>
      <c r="AP73" s="40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0</v>
      </c>
      <c r="AY73" s="40">
        <v>0</v>
      </c>
      <c r="AZ73" s="40">
        <v>0</v>
      </c>
      <c r="BA73" s="40">
        <v>0</v>
      </c>
      <c r="BB73" s="40">
        <v>0</v>
      </c>
      <c r="BC73" s="40">
        <v>0</v>
      </c>
      <c r="BD73" s="40">
        <v>0</v>
      </c>
      <c r="BE73" s="40">
        <v>0</v>
      </c>
      <c r="BF73" s="40">
        <v>0</v>
      </c>
      <c r="BG73" s="40">
        <v>0</v>
      </c>
      <c r="BH73" s="40">
        <v>0</v>
      </c>
      <c r="BI73" s="40">
        <v>0</v>
      </c>
      <c r="BJ73" s="40">
        <v>0</v>
      </c>
      <c r="BK73" s="40">
        <v>0</v>
      </c>
    </row>
    <row r="74" spans="1:63">
      <c r="A74" s="17" t="s">
        <v>85</v>
      </c>
      <c r="B74" s="33" t="s">
        <v>101</v>
      </c>
      <c r="C74" s="73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5"/>
    </row>
    <row r="75" spans="1:63">
      <c r="A75" s="17"/>
      <c r="B75" s="26" t="s">
        <v>40</v>
      </c>
      <c r="C75" s="39"/>
      <c r="D75" s="34"/>
      <c r="E75" s="34"/>
      <c r="F75" s="34"/>
      <c r="G75" s="41"/>
      <c r="H75" s="39"/>
      <c r="I75" s="34"/>
      <c r="J75" s="34"/>
      <c r="K75" s="34"/>
      <c r="L75" s="41"/>
      <c r="M75" s="39"/>
      <c r="N75" s="34"/>
      <c r="O75" s="34"/>
      <c r="P75" s="34"/>
      <c r="Q75" s="41"/>
      <c r="R75" s="39"/>
      <c r="S75" s="34"/>
      <c r="T75" s="34"/>
      <c r="U75" s="34"/>
      <c r="V75" s="41"/>
      <c r="W75" s="39"/>
      <c r="X75" s="34"/>
      <c r="Y75" s="34"/>
      <c r="Z75" s="34"/>
      <c r="AA75" s="41"/>
      <c r="AB75" s="39"/>
      <c r="AC75" s="34"/>
      <c r="AD75" s="34"/>
      <c r="AE75" s="34"/>
      <c r="AF75" s="41"/>
      <c r="AG75" s="39"/>
      <c r="AH75" s="34"/>
      <c r="AI75" s="34"/>
      <c r="AJ75" s="34"/>
      <c r="AK75" s="41"/>
      <c r="AL75" s="39"/>
      <c r="AM75" s="34"/>
      <c r="AN75" s="34"/>
      <c r="AO75" s="34"/>
      <c r="AP75" s="41"/>
      <c r="AQ75" s="39"/>
      <c r="AR75" s="34"/>
      <c r="AS75" s="34"/>
      <c r="AT75" s="34"/>
      <c r="AU75" s="41"/>
      <c r="AV75" s="39"/>
      <c r="AW75" s="34"/>
      <c r="AX75" s="34"/>
      <c r="AY75" s="34"/>
      <c r="AZ75" s="41"/>
      <c r="BA75" s="39"/>
      <c r="BB75" s="34"/>
      <c r="BC75" s="34"/>
      <c r="BD75" s="34"/>
      <c r="BE75" s="41"/>
      <c r="BF75" s="39"/>
      <c r="BG75" s="34"/>
      <c r="BH75" s="34"/>
      <c r="BI75" s="34"/>
      <c r="BJ75" s="41"/>
      <c r="BK75" s="42">
        <v>0</v>
      </c>
    </row>
    <row r="76" spans="1:63" s="5" customFormat="1">
      <c r="A76" s="17"/>
      <c r="B76" s="27" t="s">
        <v>95</v>
      </c>
      <c r="C76" s="40">
        <v>0</v>
      </c>
      <c r="D76" s="40">
        <v>0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40">
        <v>0</v>
      </c>
      <c r="AU76" s="40">
        <v>0</v>
      </c>
      <c r="AV76" s="40">
        <v>0</v>
      </c>
      <c r="AW76" s="40">
        <v>0</v>
      </c>
      <c r="AX76" s="40">
        <v>0</v>
      </c>
      <c r="AY76" s="40">
        <v>0</v>
      </c>
      <c r="AZ76" s="40">
        <v>0</v>
      </c>
      <c r="BA76" s="40">
        <v>0</v>
      </c>
      <c r="BB76" s="40">
        <v>0</v>
      </c>
      <c r="BC76" s="40">
        <v>0</v>
      </c>
      <c r="BD76" s="40">
        <v>0</v>
      </c>
      <c r="BE76" s="40">
        <v>0</v>
      </c>
      <c r="BF76" s="40">
        <v>0</v>
      </c>
      <c r="BG76" s="40">
        <v>0</v>
      </c>
      <c r="BH76" s="40">
        <v>0</v>
      </c>
      <c r="BI76" s="40">
        <v>0</v>
      </c>
      <c r="BJ76" s="40">
        <v>0</v>
      </c>
      <c r="BK76" s="40">
        <v>0</v>
      </c>
    </row>
    <row r="77" spans="1:63">
      <c r="A77" s="17" t="s">
        <v>86</v>
      </c>
      <c r="B77" s="25" t="s">
        <v>16</v>
      </c>
      <c r="C77" s="73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5"/>
    </row>
    <row r="78" spans="1:63">
      <c r="A78" s="17"/>
      <c r="B78" s="26" t="s">
        <v>164</v>
      </c>
      <c r="C78" s="39">
        <v>0</v>
      </c>
      <c r="D78" s="34">
        <v>0</v>
      </c>
      <c r="E78" s="34">
        <v>0</v>
      </c>
      <c r="F78" s="34">
        <v>0</v>
      </c>
      <c r="G78" s="41">
        <v>0</v>
      </c>
      <c r="H78" s="39">
        <v>1.438001E-2</v>
      </c>
      <c r="I78" s="34">
        <v>0</v>
      </c>
      <c r="J78" s="34">
        <v>0</v>
      </c>
      <c r="K78" s="34">
        <v>0</v>
      </c>
      <c r="L78" s="41">
        <v>2.2211900000000001E-3</v>
      </c>
      <c r="M78" s="39">
        <v>0</v>
      </c>
      <c r="N78" s="34">
        <v>0</v>
      </c>
      <c r="O78" s="34">
        <v>0</v>
      </c>
      <c r="P78" s="34">
        <v>0</v>
      </c>
      <c r="Q78" s="41">
        <v>0</v>
      </c>
      <c r="R78" s="39">
        <v>1.421298E-2</v>
      </c>
      <c r="S78" s="34">
        <v>0</v>
      </c>
      <c r="T78" s="34">
        <v>0</v>
      </c>
      <c r="U78" s="34">
        <v>0</v>
      </c>
      <c r="V78" s="41">
        <v>6.5897189999999994E-2</v>
      </c>
      <c r="W78" s="39">
        <v>0</v>
      </c>
      <c r="X78" s="34">
        <v>0</v>
      </c>
      <c r="Y78" s="34">
        <v>0</v>
      </c>
      <c r="Z78" s="34">
        <v>0</v>
      </c>
      <c r="AA78" s="41">
        <v>0</v>
      </c>
      <c r="AB78" s="39">
        <v>0.89497452</v>
      </c>
      <c r="AC78" s="34">
        <v>0.30885035</v>
      </c>
      <c r="AD78" s="34">
        <v>0</v>
      </c>
      <c r="AE78" s="34">
        <v>0</v>
      </c>
      <c r="AF78" s="41">
        <v>1.15197382</v>
      </c>
      <c r="AG78" s="39">
        <v>0</v>
      </c>
      <c r="AH78" s="34">
        <v>0</v>
      </c>
      <c r="AI78" s="34">
        <v>0</v>
      </c>
      <c r="AJ78" s="34">
        <v>0</v>
      </c>
      <c r="AK78" s="41">
        <v>0</v>
      </c>
      <c r="AL78" s="39">
        <v>9.0010709999999994E-2</v>
      </c>
      <c r="AM78" s="34">
        <v>0</v>
      </c>
      <c r="AN78" s="34">
        <v>0</v>
      </c>
      <c r="AO78" s="34">
        <v>0</v>
      </c>
      <c r="AP78" s="41">
        <v>0.10514046000000001</v>
      </c>
      <c r="AQ78" s="39">
        <v>0</v>
      </c>
      <c r="AR78" s="34">
        <v>0</v>
      </c>
      <c r="AS78" s="34">
        <v>0</v>
      </c>
      <c r="AT78" s="34">
        <v>0</v>
      </c>
      <c r="AU78" s="41">
        <v>0</v>
      </c>
      <c r="AV78" s="39">
        <v>8.2749523000000007</v>
      </c>
      <c r="AW78" s="34">
        <v>11.67947038</v>
      </c>
      <c r="AX78" s="34">
        <v>0</v>
      </c>
      <c r="AY78" s="34">
        <v>0</v>
      </c>
      <c r="AZ78" s="41">
        <v>22.099005460000001</v>
      </c>
      <c r="BA78" s="39">
        <v>0</v>
      </c>
      <c r="BB78" s="34">
        <v>0</v>
      </c>
      <c r="BC78" s="34">
        <v>0</v>
      </c>
      <c r="BD78" s="34">
        <v>0</v>
      </c>
      <c r="BE78" s="41">
        <v>0</v>
      </c>
      <c r="BF78" s="39">
        <v>5.0653941600000003</v>
      </c>
      <c r="BG78" s="34">
        <v>2.3721956500000001</v>
      </c>
      <c r="BH78" s="34">
        <v>0</v>
      </c>
      <c r="BI78" s="34">
        <v>0</v>
      </c>
      <c r="BJ78" s="41">
        <v>4.25941232</v>
      </c>
      <c r="BK78" s="42">
        <f t="shared" ref="BK78:BK95" si="5">SUM(C78:BJ78)</f>
        <v>56.398091500000007</v>
      </c>
    </row>
    <row r="79" spans="1:63" ht="25.5">
      <c r="A79" s="17"/>
      <c r="B79" s="26" t="s">
        <v>165</v>
      </c>
      <c r="C79" s="39">
        <v>0</v>
      </c>
      <c r="D79" s="46">
        <v>0</v>
      </c>
      <c r="E79" s="46">
        <v>0</v>
      </c>
      <c r="F79" s="46">
        <v>0</v>
      </c>
      <c r="G79" s="47">
        <v>0</v>
      </c>
      <c r="H79" s="39">
        <v>1.4144866599999999</v>
      </c>
      <c r="I79" s="46">
        <v>141.40618448000001</v>
      </c>
      <c r="J79" s="46">
        <v>0</v>
      </c>
      <c r="K79" s="46">
        <v>0</v>
      </c>
      <c r="L79" s="47">
        <v>203.90339030999999</v>
      </c>
      <c r="M79" s="39">
        <v>0</v>
      </c>
      <c r="N79" s="46">
        <v>0</v>
      </c>
      <c r="O79" s="46">
        <v>0</v>
      </c>
      <c r="P79" s="46">
        <v>0</v>
      </c>
      <c r="Q79" s="47">
        <v>0</v>
      </c>
      <c r="R79" s="39">
        <v>2.0028752000000001</v>
      </c>
      <c r="S79" s="46">
        <v>2.6852348300000002</v>
      </c>
      <c r="T79" s="46">
        <v>1.68114013</v>
      </c>
      <c r="U79" s="46">
        <v>0</v>
      </c>
      <c r="V79" s="47">
        <v>26.974409860000002</v>
      </c>
      <c r="W79" s="39">
        <v>0</v>
      </c>
      <c r="X79" s="46">
        <v>0</v>
      </c>
      <c r="Y79" s="46">
        <v>0</v>
      </c>
      <c r="Z79" s="46">
        <v>0</v>
      </c>
      <c r="AA79" s="47">
        <v>0</v>
      </c>
      <c r="AB79" s="39">
        <v>0.16682306999999999</v>
      </c>
      <c r="AC79" s="46">
        <v>25.663228870000001</v>
      </c>
      <c r="AD79" s="46">
        <v>0</v>
      </c>
      <c r="AE79" s="46">
        <v>0</v>
      </c>
      <c r="AF79" s="47">
        <v>8.2249739099999992</v>
      </c>
      <c r="AG79" s="39">
        <v>0</v>
      </c>
      <c r="AH79" s="46">
        <v>0</v>
      </c>
      <c r="AI79" s="46">
        <v>0</v>
      </c>
      <c r="AJ79" s="46">
        <v>0</v>
      </c>
      <c r="AK79" s="47">
        <v>0</v>
      </c>
      <c r="AL79" s="39">
        <v>7.2250889999999998E-2</v>
      </c>
      <c r="AM79" s="46">
        <v>2.6803029999999999E-2</v>
      </c>
      <c r="AN79" s="46">
        <v>0</v>
      </c>
      <c r="AO79" s="46">
        <v>0</v>
      </c>
      <c r="AP79" s="47">
        <v>9.9990759999999998E-2</v>
      </c>
      <c r="AQ79" s="39">
        <v>0</v>
      </c>
      <c r="AR79" s="46">
        <v>0</v>
      </c>
      <c r="AS79" s="46">
        <v>0</v>
      </c>
      <c r="AT79" s="46">
        <v>0</v>
      </c>
      <c r="AU79" s="47">
        <v>0</v>
      </c>
      <c r="AV79" s="39">
        <v>3.6628909900000002</v>
      </c>
      <c r="AW79" s="46">
        <v>187.53452963999999</v>
      </c>
      <c r="AX79" s="46">
        <v>0</v>
      </c>
      <c r="AY79" s="46">
        <v>0</v>
      </c>
      <c r="AZ79" s="47">
        <v>75.807083849999998</v>
      </c>
      <c r="BA79" s="39">
        <v>0</v>
      </c>
      <c r="BB79" s="46">
        <v>0</v>
      </c>
      <c r="BC79" s="46">
        <v>0</v>
      </c>
      <c r="BD79" s="46">
        <v>0</v>
      </c>
      <c r="BE79" s="47">
        <v>0</v>
      </c>
      <c r="BF79" s="39">
        <v>2.06053592</v>
      </c>
      <c r="BG79" s="46">
        <v>9.0749624200000003</v>
      </c>
      <c r="BH79" s="46">
        <v>1.04602759</v>
      </c>
      <c r="BI79" s="46">
        <v>0</v>
      </c>
      <c r="BJ79" s="47">
        <v>8.9732587000000006</v>
      </c>
      <c r="BK79" s="42">
        <f t="shared" si="5"/>
        <v>702.4810811100001</v>
      </c>
    </row>
    <row r="80" spans="1:63">
      <c r="A80" s="17"/>
      <c r="B80" s="26" t="s">
        <v>166</v>
      </c>
      <c r="C80" s="39">
        <v>0</v>
      </c>
      <c r="D80" s="46">
        <v>0</v>
      </c>
      <c r="E80" s="46">
        <v>0</v>
      </c>
      <c r="F80" s="46">
        <v>0</v>
      </c>
      <c r="G80" s="47">
        <v>0</v>
      </c>
      <c r="H80" s="39">
        <v>2.2301584499999998</v>
      </c>
      <c r="I80" s="46">
        <v>679.75894143999994</v>
      </c>
      <c r="J80" s="46">
        <v>81.335889300000005</v>
      </c>
      <c r="K80" s="46">
        <v>0</v>
      </c>
      <c r="L80" s="47">
        <v>101.90119833</v>
      </c>
      <c r="M80" s="39">
        <v>0</v>
      </c>
      <c r="N80" s="46">
        <v>0</v>
      </c>
      <c r="O80" s="46">
        <v>0</v>
      </c>
      <c r="P80" s="46">
        <v>0</v>
      </c>
      <c r="Q80" s="47">
        <v>0</v>
      </c>
      <c r="R80" s="39">
        <v>1.46361355</v>
      </c>
      <c r="S80" s="46">
        <v>14.93875774</v>
      </c>
      <c r="T80" s="46">
        <v>3.5474283199999999</v>
      </c>
      <c r="U80" s="46">
        <v>0</v>
      </c>
      <c r="V80" s="47">
        <v>1.35422</v>
      </c>
      <c r="W80" s="39">
        <v>0</v>
      </c>
      <c r="X80" s="46">
        <v>0</v>
      </c>
      <c r="Y80" s="46">
        <v>0</v>
      </c>
      <c r="Z80" s="46">
        <v>0</v>
      </c>
      <c r="AA80" s="47">
        <v>0</v>
      </c>
      <c r="AB80" s="39">
        <v>12.188703950000001</v>
      </c>
      <c r="AC80" s="46">
        <v>132.10823443000001</v>
      </c>
      <c r="AD80" s="46">
        <v>0</v>
      </c>
      <c r="AE80" s="46">
        <v>0</v>
      </c>
      <c r="AF80" s="47">
        <v>213.40938689000001</v>
      </c>
      <c r="AG80" s="39">
        <v>0</v>
      </c>
      <c r="AH80" s="46">
        <v>0</v>
      </c>
      <c r="AI80" s="46">
        <v>0</v>
      </c>
      <c r="AJ80" s="46">
        <v>0</v>
      </c>
      <c r="AK80" s="47">
        <v>0</v>
      </c>
      <c r="AL80" s="39">
        <v>2.3427686099999998</v>
      </c>
      <c r="AM80" s="46">
        <v>10.688949109999999</v>
      </c>
      <c r="AN80" s="46">
        <v>0.65069865000000005</v>
      </c>
      <c r="AO80" s="46">
        <v>0</v>
      </c>
      <c r="AP80" s="47">
        <v>18.30009892</v>
      </c>
      <c r="AQ80" s="39">
        <v>0</v>
      </c>
      <c r="AR80" s="46">
        <v>0.26093112000000002</v>
      </c>
      <c r="AS80" s="46">
        <v>0</v>
      </c>
      <c r="AT80" s="46">
        <v>0</v>
      </c>
      <c r="AU80" s="47">
        <v>0</v>
      </c>
      <c r="AV80" s="39">
        <v>94.722477710000007</v>
      </c>
      <c r="AW80" s="46">
        <v>1654.1250594099999</v>
      </c>
      <c r="AX80" s="46">
        <v>13.966693660000001</v>
      </c>
      <c r="AY80" s="46">
        <v>413.35614508999998</v>
      </c>
      <c r="AZ80" s="47">
        <v>865.42649947999996</v>
      </c>
      <c r="BA80" s="39">
        <v>0</v>
      </c>
      <c r="BB80" s="46">
        <v>0</v>
      </c>
      <c r="BC80" s="46">
        <v>0</v>
      </c>
      <c r="BD80" s="46">
        <v>0</v>
      </c>
      <c r="BE80" s="47">
        <v>0</v>
      </c>
      <c r="BF80" s="39">
        <v>26.24021218</v>
      </c>
      <c r="BG80" s="46">
        <v>130.6623137</v>
      </c>
      <c r="BH80" s="46">
        <v>11.317174440000001</v>
      </c>
      <c r="BI80" s="46">
        <v>0</v>
      </c>
      <c r="BJ80" s="47">
        <v>86.977214959999998</v>
      </c>
      <c r="BK80" s="42">
        <f t="shared" si="5"/>
        <v>4573.2737694399993</v>
      </c>
    </row>
    <row r="81" spans="1:64">
      <c r="A81" s="17"/>
      <c r="B81" s="26" t="s">
        <v>167</v>
      </c>
      <c r="C81" s="39">
        <v>0</v>
      </c>
      <c r="D81" s="46">
        <v>0</v>
      </c>
      <c r="E81" s="46">
        <v>0</v>
      </c>
      <c r="F81" s="46">
        <v>0</v>
      </c>
      <c r="G81" s="47">
        <v>0</v>
      </c>
      <c r="H81" s="39">
        <v>0.63674704000000004</v>
      </c>
      <c r="I81" s="46">
        <v>121.83750983</v>
      </c>
      <c r="J81" s="46">
        <v>0</v>
      </c>
      <c r="K81" s="46">
        <v>0</v>
      </c>
      <c r="L81" s="47">
        <v>2.3883348299999998</v>
      </c>
      <c r="M81" s="39">
        <v>0</v>
      </c>
      <c r="N81" s="46">
        <v>0</v>
      </c>
      <c r="O81" s="46">
        <v>0</v>
      </c>
      <c r="P81" s="46">
        <v>0</v>
      </c>
      <c r="Q81" s="47">
        <v>0</v>
      </c>
      <c r="R81" s="39">
        <v>0.52778747000000004</v>
      </c>
      <c r="S81" s="46">
        <v>0</v>
      </c>
      <c r="T81" s="46">
        <v>0</v>
      </c>
      <c r="U81" s="46">
        <v>0</v>
      </c>
      <c r="V81" s="47">
        <v>0.23890838</v>
      </c>
      <c r="W81" s="39">
        <v>0</v>
      </c>
      <c r="X81" s="46">
        <v>0</v>
      </c>
      <c r="Y81" s="46">
        <v>0</v>
      </c>
      <c r="Z81" s="46">
        <v>0</v>
      </c>
      <c r="AA81" s="47">
        <v>0</v>
      </c>
      <c r="AB81" s="39">
        <v>0.62123346000000002</v>
      </c>
      <c r="AC81" s="46">
        <v>0.31855678999999998</v>
      </c>
      <c r="AD81" s="46">
        <v>0</v>
      </c>
      <c r="AE81" s="46">
        <v>0</v>
      </c>
      <c r="AF81" s="47">
        <v>3.4693574900000002</v>
      </c>
      <c r="AG81" s="39">
        <v>0</v>
      </c>
      <c r="AH81" s="46">
        <v>0</v>
      </c>
      <c r="AI81" s="46">
        <v>0</v>
      </c>
      <c r="AJ81" s="46">
        <v>0</v>
      </c>
      <c r="AK81" s="47">
        <v>0</v>
      </c>
      <c r="AL81" s="39">
        <v>0.16622311000000001</v>
      </c>
      <c r="AM81" s="46">
        <v>7.9338770000000003E-2</v>
      </c>
      <c r="AN81" s="46">
        <v>0</v>
      </c>
      <c r="AO81" s="46">
        <v>0</v>
      </c>
      <c r="AP81" s="47">
        <v>0.29138951000000002</v>
      </c>
      <c r="AQ81" s="39">
        <v>0</v>
      </c>
      <c r="AR81" s="46">
        <v>0</v>
      </c>
      <c r="AS81" s="46">
        <v>0</v>
      </c>
      <c r="AT81" s="46">
        <v>0</v>
      </c>
      <c r="AU81" s="47">
        <v>0</v>
      </c>
      <c r="AV81" s="39">
        <v>12.044403450000001</v>
      </c>
      <c r="AW81" s="46">
        <v>131.21379406</v>
      </c>
      <c r="AX81" s="46">
        <v>0</v>
      </c>
      <c r="AY81" s="46">
        <v>0</v>
      </c>
      <c r="AZ81" s="47">
        <v>108.0100317</v>
      </c>
      <c r="BA81" s="39">
        <v>0</v>
      </c>
      <c r="BB81" s="46">
        <v>0</v>
      </c>
      <c r="BC81" s="46">
        <v>0</v>
      </c>
      <c r="BD81" s="46">
        <v>0</v>
      </c>
      <c r="BE81" s="47">
        <v>0</v>
      </c>
      <c r="BF81" s="39">
        <v>10.22976145</v>
      </c>
      <c r="BG81" s="46">
        <v>14.500299890000001</v>
      </c>
      <c r="BH81" s="46">
        <v>1.0531630199999999</v>
      </c>
      <c r="BI81" s="46">
        <v>0</v>
      </c>
      <c r="BJ81" s="47">
        <v>15.598245609999999</v>
      </c>
      <c r="BK81" s="42">
        <f t="shared" si="5"/>
        <v>423.22508586000004</v>
      </c>
    </row>
    <row r="82" spans="1:64">
      <c r="A82" s="17"/>
      <c r="B82" s="26" t="s">
        <v>186</v>
      </c>
      <c r="C82" s="39">
        <v>0</v>
      </c>
      <c r="D82" s="46">
        <v>0.16930284000000001</v>
      </c>
      <c r="E82" s="46">
        <v>0</v>
      </c>
      <c r="F82" s="46">
        <v>0</v>
      </c>
      <c r="G82" s="47">
        <v>0</v>
      </c>
      <c r="H82" s="39">
        <v>2.2497484000000001</v>
      </c>
      <c r="I82" s="46">
        <v>867.98525059999997</v>
      </c>
      <c r="J82" s="46">
        <v>6.9485794500000004</v>
      </c>
      <c r="K82" s="46">
        <v>0</v>
      </c>
      <c r="L82" s="47">
        <v>67.829594080000007</v>
      </c>
      <c r="M82" s="39">
        <v>0</v>
      </c>
      <c r="N82" s="46">
        <v>0</v>
      </c>
      <c r="O82" s="46">
        <v>0</v>
      </c>
      <c r="P82" s="46">
        <v>0</v>
      </c>
      <c r="Q82" s="47">
        <v>0</v>
      </c>
      <c r="R82" s="39">
        <v>1.8290472499999999</v>
      </c>
      <c r="S82" s="46">
        <v>2.5740585</v>
      </c>
      <c r="T82" s="46">
        <v>4.2439261200000002</v>
      </c>
      <c r="U82" s="46">
        <v>0</v>
      </c>
      <c r="V82" s="47">
        <v>9.6328395699999998</v>
      </c>
      <c r="W82" s="39">
        <v>0</v>
      </c>
      <c r="X82" s="46">
        <v>0</v>
      </c>
      <c r="Y82" s="46">
        <v>0</v>
      </c>
      <c r="Z82" s="46">
        <v>0</v>
      </c>
      <c r="AA82" s="47">
        <v>0</v>
      </c>
      <c r="AB82" s="39">
        <v>4.4980720300000003</v>
      </c>
      <c r="AC82" s="46">
        <v>188.82657681000001</v>
      </c>
      <c r="AD82" s="46">
        <v>0</v>
      </c>
      <c r="AE82" s="46">
        <v>0</v>
      </c>
      <c r="AF82" s="47">
        <v>342.24856855000002</v>
      </c>
      <c r="AG82" s="39">
        <v>0</v>
      </c>
      <c r="AH82" s="46">
        <v>0</v>
      </c>
      <c r="AI82" s="46">
        <v>0</v>
      </c>
      <c r="AJ82" s="46">
        <v>0</v>
      </c>
      <c r="AK82" s="47">
        <v>0</v>
      </c>
      <c r="AL82" s="39">
        <v>0.37673424999999999</v>
      </c>
      <c r="AM82" s="46">
        <v>3.5574762500000001</v>
      </c>
      <c r="AN82" s="46">
        <v>0</v>
      </c>
      <c r="AO82" s="46">
        <v>0</v>
      </c>
      <c r="AP82" s="47">
        <v>15.518856489999999</v>
      </c>
      <c r="AQ82" s="39">
        <v>0</v>
      </c>
      <c r="AR82" s="46">
        <v>1.89280688</v>
      </c>
      <c r="AS82" s="46">
        <v>0</v>
      </c>
      <c r="AT82" s="46">
        <v>0</v>
      </c>
      <c r="AU82" s="47">
        <v>0</v>
      </c>
      <c r="AV82" s="39">
        <v>14.327610480000001</v>
      </c>
      <c r="AW82" s="46">
        <v>315.07642477000002</v>
      </c>
      <c r="AX82" s="46">
        <v>0</v>
      </c>
      <c r="AY82" s="46">
        <v>155.29469247</v>
      </c>
      <c r="AZ82" s="47">
        <v>276.04629590000002</v>
      </c>
      <c r="BA82" s="39">
        <v>0</v>
      </c>
      <c r="BB82" s="46">
        <v>0</v>
      </c>
      <c r="BC82" s="46">
        <v>0</v>
      </c>
      <c r="BD82" s="46">
        <v>0</v>
      </c>
      <c r="BE82" s="47">
        <v>0</v>
      </c>
      <c r="BF82" s="39">
        <v>6.88983919</v>
      </c>
      <c r="BG82" s="46">
        <v>17.03113269</v>
      </c>
      <c r="BH82" s="46">
        <v>4.66969922</v>
      </c>
      <c r="BI82" s="46">
        <v>0</v>
      </c>
      <c r="BJ82" s="47">
        <v>56.505022850000003</v>
      </c>
      <c r="BK82" s="42">
        <f t="shared" si="5"/>
        <v>2366.2221556400004</v>
      </c>
    </row>
    <row r="83" spans="1:64">
      <c r="A83" s="17"/>
      <c r="B83" s="26" t="s">
        <v>187</v>
      </c>
      <c r="C83" s="39">
        <v>0</v>
      </c>
      <c r="D83" s="46">
        <v>0</v>
      </c>
      <c r="E83" s="46">
        <v>0</v>
      </c>
      <c r="F83" s="46">
        <v>0</v>
      </c>
      <c r="G83" s="47">
        <v>0</v>
      </c>
      <c r="H83" s="39">
        <v>0.53985097999999998</v>
      </c>
      <c r="I83" s="46">
        <v>2.4106116100000001</v>
      </c>
      <c r="J83" s="46">
        <v>0</v>
      </c>
      <c r="K83" s="46">
        <v>0</v>
      </c>
      <c r="L83" s="47">
        <v>0.85310284999999997</v>
      </c>
      <c r="M83" s="39">
        <v>0</v>
      </c>
      <c r="N83" s="46">
        <v>0</v>
      </c>
      <c r="O83" s="46">
        <v>0</v>
      </c>
      <c r="P83" s="46">
        <v>0</v>
      </c>
      <c r="Q83" s="47">
        <v>0</v>
      </c>
      <c r="R83" s="39">
        <v>0.26919475999999998</v>
      </c>
      <c r="S83" s="46">
        <v>4.1069399999999999E-3</v>
      </c>
      <c r="T83" s="46">
        <v>0</v>
      </c>
      <c r="U83" s="46">
        <v>0</v>
      </c>
      <c r="V83" s="47">
        <v>0.42134667999999997</v>
      </c>
      <c r="W83" s="39">
        <v>0</v>
      </c>
      <c r="X83" s="46">
        <v>0</v>
      </c>
      <c r="Y83" s="46">
        <v>0</v>
      </c>
      <c r="Z83" s="46">
        <v>0</v>
      </c>
      <c r="AA83" s="47">
        <v>0</v>
      </c>
      <c r="AB83" s="39">
        <v>0.38749368000000001</v>
      </c>
      <c r="AC83" s="46">
        <v>1.97471156</v>
      </c>
      <c r="AD83" s="46">
        <v>0</v>
      </c>
      <c r="AE83" s="46">
        <v>0</v>
      </c>
      <c r="AF83" s="47">
        <v>4.1233090800000003</v>
      </c>
      <c r="AG83" s="39">
        <v>0</v>
      </c>
      <c r="AH83" s="46">
        <v>0</v>
      </c>
      <c r="AI83" s="46">
        <v>0</v>
      </c>
      <c r="AJ83" s="46">
        <v>0</v>
      </c>
      <c r="AK83" s="47">
        <v>0</v>
      </c>
      <c r="AL83" s="39">
        <v>0.11109766</v>
      </c>
      <c r="AM83" s="46">
        <v>0.35217294999999998</v>
      </c>
      <c r="AN83" s="46">
        <v>0</v>
      </c>
      <c r="AO83" s="46">
        <v>0</v>
      </c>
      <c r="AP83" s="47">
        <v>0.53001854000000004</v>
      </c>
      <c r="AQ83" s="39">
        <v>0</v>
      </c>
      <c r="AR83" s="46">
        <v>0</v>
      </c>
      <c r="AS83" s="46">
        <v>0</v>
      </c>
      <c r="AT83" s="46">
        <v>0</v>
      </c>
      <c r="AU83" s="47">
        <v>0</v>
      </c>
      <c r="AV83" s="39">
        <v>36.84316638</v>
      </c>
      <c r="AW83" s="46">
        <v>283.95071868000002</v>
      </c>
      <c r="AX83" s="46">
        <v>4.3379292200000004</v>
      </c>
      <c r="AY83" s="46">
        <v>0</v>
      </c>
      <c r="AZ83" s="47">
        <v>419.70519648999999</v>
      </c>
      <c r="BA83" s="39">
        <v>0</v>
      </c>
      <c r="BB83" s="46">
        <v>0</v>
      </c>
      <c r="BC83" s="46">
        <v>0</v>
      </c>
      <c r="BD83" s="46">
        <v>0</v>
      </c>
      <c r="BE83" s="47">
        <v>0</v>
      </c>
      <c r="BF83" s="39">
        <v>17.289022240000001</v>
      </c>
      <c r="BG83" s="46">
        <v>58.614753880000002</v>
      </c>
      <c r="BH83" s="46">
        <v>7.3068236200000003</v>
      </c>
      <c r="BI83" s="46">
        <v>0</v>
      </c>
      <c r="BJ83" s="47">
        <v>99.503449369999998</v>
      </c>
      <c r="BK83" s="42">
        <f t="shared" si="5"/>
        <v>939.52807717000007</v>
      </c>
    </row>
    <row r="84" spans="1:64">
      <c r="A84" s="17"/>
      <c r="B84" s="26" t="s">
        <v>168</v>
      </c>
      <c r="C84" s="39">
        <v>0</v>
      </c>
      <c r="D84" s="46">
        <v>0</v>
      </c>
      <c r="E84" s="46">
        <v>0</v>
      </c>
      <c r="F84" s="46">
        <v>0</v>
      </c>
      <c r="G84" s="47">
        <v>0</v>
      </c>
      <c r="H84" s="39">
        <v>0.14726502</v>
      </c>
      <c r="I84" s="46">
        <v>0.45581634999999998</v>
      </c>
      <c r="J84" s="46">
        <v>0</v>
      </c>
      <c r="K84" s="46">
        <v>0</v>
      </c>
      <c r="L84" s="47">
        <v>1.32604356</v>
      </c>
      <c r="M84" s="39">
        <v>0</v>
      </c>
      <c r="N84" s="46">
        <v>0</v>
      </c>
      <c r="O84" s="46">
        <v>0</v>
      </c>
      <c r="P84" s="46">
        <v>0</v>
      </c>
      <c r="Q84" s="47">
        <v>0</v>
      </c>
      <c r="R84" s="39">
        <v>0.24140542000000001</v>
      </c>
      <c r="S84" s="46">
        <v>2.1144980000000002</v>
      </c>
      <c r="T84" s="46">
        <v>0</v>
      </c>
      <c r="U84" s="46">
        <v>0</v>
      </c>
      <c r="V84" s="47">
        <v>2.5187169999999998E-2</v>
      </c>
      <c r="W84" s="39">
        <v>0</v>
      </c>
      <c r="X84" s="46">
        <v>0</v>
      </c>
      <c r="Y84" s="46">
        <v>0</v>
      </c>
      <c r="Z84" s="46">
        <v>0</v>
      </c>
      <c r="AA84" s="47">
        <v>0</v>
      </c>
      <c r="AB84" s="39">
        <v>0.96859872000000002</v>
      </c>
      <c r="AC84" s="46">
        <v>26.819055800000001</v>
      </c>
      <c r="AD84" s="46">
        <v>0</v>
      </c>
      <c r="AE84" s="46">
        <v>0</v>
      </c>
      <c r="AF84" s="47">
        <v>72.028674210000005</v>
      </c>
      <c r="AG84" s="39">
        <v>0</v>
      </c>
      <c r="AH84" s="46">
        <v>0</v>
      </c>
      <c r="AI84" s="46">
        <v>0</v>
      </c>
      <c r="AJ84" s="46">
        <v>0</v>
      </c>
      <c r="AK84" s="47">
        <v>0</v>
      </c>
      <c r="AL84" s="39">
        <v>0.39765388000000002</v>
      </c>
      <c r="AM84" s="46">
        <v>1.3772693499999999</v>
      </c>
      <c r="AN84" s="46">
        <v>0</v>
      </c>
      <c r="AO84" s="46">
        <v>0</v>
      </c>
      <c r="AP84" s="47">
        <v>2.1252476800000002</v>
      </c>
      <c r="AQ84" s="39">
        <v>0</v>
      </c>
      <c r="AR84" s="46">
        <v>0</v>
      </c>
      <c r="AS84" s="46">
        <v>0</v>
      </c>
      <c r="AT84" s="46">
        <v>0</v>
      </c>
      <c r="AU84" s="47">
        <v>0</v>
      </c>
      <c r="AV84" s="39">
        <v>13.153988630000001</v>
      </c>
      <c r="AW84" s="46">
        <v>69.654401050000004</v>
      </c>
      <c r="AX84" s="46">
        <v>0</v>
      </c>
      <c r="AY84" s="46">
        <v>0</v>
      </c>
      <c r="AZ84" s="47">
        <v>117.45731304</v>
      </c>
      <c r="BA84" s="39">
        <v>0</v>
      </c>
      <c r="BB84" s="46">
        <v>0</v>
      </c>
      <c r="BC84" s="46">
        <v>0</v>
      </c>
      <c r="BD84" s="46">
        <v>0</v>
      </c>
      <c r="BE84" s="47">
        <v>0</v>
      </c>
      <c r="BF84" s="39">
        <v>10.674302389999999</v>
      </c>
      <c r="BG84" s="46">
        <v>22.48573403</v>
      </c>
      <c r="BH84" s="46">
        <v>2.4548164200000002</v>
      </c>
      <c r="BI84" s="46">
        <v>0</v>
      </c>
      <c r="BJ84" s="47">
        <v>21.310323539999999</v>
      </c>
      <c r="BK84" s="42">
        <f t="shared" si="5"/>
        <v>365.21759426</v>
      </c>
    </row>
    <row r="85" spans="1:64">
      <c r="A85" s="17"/>
      <c r="B85" s="26" t="s">
        <v>169</v>
      </c>
      <c r="C85" s="39">
        <v>0</v>
      </c>
      <c r="D85" s="46">
        <v>0</v>
      </c>
      <c r="E85" s="46">
        <v>0</v>
      </c>
      <c r="F85" s="46">
        <v>0</v>
      </c>
      <c r="G85" s="47">
        <v>0</v>
      </c>
      <c r="H85" s="39">
        <v>0.14445456000000001</v>
      </c>
      <c r="I85" s="46">
        <v>3.0496819899999998</v>
      </c>
      <c r="J85" s="46">
        <v>0</v>
      </c>
      <c r="K85" s="46">
        <v>0</v>
      </c>
      <c r="L85" s="47">
        <v>0</v>
      </c>
      <c r="M85" s="39">
        <v>0</v>
      </c>
      <c r="N85" s="46">
        <v>0</v>
      </c>
      <c r="O85" s="46">
        <v>0</v>
      </c>
      <c r="P85" s="46">
        <v>0</v>
      </c>
      <c r="Q85" s="47">
        <v>0</v>
      </c>
      <c r="R85" s="39">
        <v>0.11445563</v>
      </c>
      <c r="S85" s="46">
        <v>0</v>
      </c>
      <c r="T85" s="46">
        <v>0</v>
      </c>
      <c r="U85" s="46">
        <v>0</v>
      </c>
      <c r="V85" s="47">
        <v>0</v>
      </c>
      <c r="W85" s="39">
        <v>0</v>
      </c>
      <c r="X85" s="46">
        <v>0</v>
      </c>
      <c r="Y85" s="46">
        <v>0</v>
      </c>
      <c r="Z85" s="46">
        <v>0</v>
      </c>
      <c r="AA85" s="47">
        <v>0</v>
      </c>
      <c r="AB85" s="39">
        <v>1.0854288299999999</v>
      </c>
      <c r="AC85" s="46">
        <v>0.36497638999999998</v>
      </c>
      <c r="AD85" s="46">
        <v>0</v>
      </c>
      <c r="AE85" s="46">
        <v>0</v>
      </c>
      <c r="AF85" s="47">
        <v>10.804200809999999</v>
      </c>
      <c r="AG85" s="39">
        <v>0</v>
      </c>
      <c r="AH85" s="46">
        <v>0</v>
      </c>
      <c r="AI85" s="46">
        <v>0</v>
      </c>
      <c r="AJ85" s="46">
        <v>0</v>
      </c>
      <c r="AK85" s="47">
        <v>0</v>
      </c>
      <c r="AL85" s="39">
        <v>0.43625784000000001</v>
      </c>
      <c r="AM85" s="46">
        <v>0.10282123</v>
      </c>
      <c r="AN85" s="46">
        <v>0</v>
      </c>
      <c r="AO85" s="46">
        <v>0</v>
      </c>
      <c r="AP85" s="47">
        <v>0.89892232000000005</v>
      </c>
      <c r="AQ85" s="39">
        <v>0</v>
      </c>
      <c r="AR85" s="46">
        <v>0</v>
      </c>
      <c r="AS85" s="46">
        <v>0</v>
      </c>
      <c r="AT85" s="46">
        <v>0</v>
      </c>
      <c r="AU85" s="47">
        <v>0</v>
      </c>
      <c r="AV85" s="39">
        <v>15.322825529999999</v>
      </c>
      <c r="AW85" s="46">
        <v>15.66830229</v>
      </c>
      <c r="AX85" s="46">
        <v>0</v>
      </c>
      <c r="AY85" s="46">
        <v>0</v>
      </c>
      <c r="AZ85" s="47">
        <v>35.359143770000003</v>
      </c>
      <c r="BA85" s="39">
        <v>0</v>
      </c>
      <c r="BB85" s="46">
        <v>0</v>
      </c>
      <c r="BC85" s="46">
        <v>0</v>
      </c>
      <c r="BD85" s="46">
        <v>0</v>
      </c>
      <c r="BE85" s="47">
        <v>0</v>
      </c>
      <c r="BF85" s="39">
        <v>9.4844185400000001</v>
      </c>
      <c r="BG85" s="46">
        <v>8.7198448800000001</v>
      </c>
      <c r="BH85" s="46">
        <v>0</v>
      </c>
      <c r="BI85" s="46">
        <v>0</v>
      </c>
      <c r="BJ85" s="47">
        <v>18.731045989999998</v>
      </c>
      <c r="BK85" s="42">
        <f t="shared" si="5"/>
        <v>120.28678059999999</v>
      </c>
    </row>
    <row r="86" spans="1:64" ht="25.5">
      <c r="A86" s="17"/>
      <c r="B86" s="26" t="s">
        <v>170</v>
      </c>
      <c r="C86" s="39">
        <v>0</v>
      </c>
      <c r="D86" s="46">
        <v>0</v>
      </c>
      <c r="E86" s="46">
        <v>0</v>
      </c>
      <c r="F86" s="46">
        <v>0</v>
      </c>
      <c r="G86" s="47">
        <v>0</v>
      </c>
      <c r="H86" s="39">
        <v>0</v>
      </c>
      <c r="I86" s="46">
        <v>0</v>
      </c>
      <c r="J86" s="46">
        <v>0</v>
      </c>
      <c r="K86" s="46">
        <v>0</v>
      </c>
      <c r="L86" s="47">
        <v>0</v>
      </c>
      <c r="M86" s="39">
        <v>0</v>
      </c>
      <c r="N86" s="46">
        <v>0</v>
      </c>
      <c r="O86" s="46">
        <v>0</v>
      </c>
      <c r="P86" s="46">
        <v>0</v>
      </c>
      <c r="Q86" s="47">
        <v>0</v>
      </c>
      <c r="R86" s="39">
        <v>0</v>
      </c>
      <c r="S86" s="46">
        <v>0</v>
      </c>
      <c r="T86" s="46">
        <v>0</v>
      </c>
      <c r="U86" s="46">
        <v>0</v>
      </c>
      <c r="V86" s="47">
        <v>0</v>
      </c>
      <c r="W86" s="39">
        <v>0</v>
      </c>
      <c r="X86" s="46">
        <v>0</v>
      </c>
      <c r="Y86" s="46">
        <v>0</v>
      </c>
      <c r="Z86" s="46">
        <v>0</v>
      </c>
      <c r="AA86" s="47">
        <v>0</v>
      </c>
      <c r="AB86" s="39">
        <v>0</v>
      </c>
      <c r="AC86" s="46">
        <v>0</v>
      </c>
      <c r="AD86" s="46">
        <v>0</v>
      </c>
      <c r="AE86" s="46">
        <v>0</v>
      </c>
      <c r="AF86" s="47">
        <v>0.96754671999999997</v>
      </c>
      <c r="AG86" s="39">
        <v>0</v>
      </c>
      <c r="AH86" s="46">
        <v>0</v>
      </c>
      <c r="AI86" s="46">
        <v>0</v>
      </c>
      <c r="AJ86" s="46">
        <v>0</v>
      </c>
      <c r="AK86" s="47">
        <v>0</v>
      </c>
      <c r="AL86" s="39">
        <v>0</v>
      </c>
      <c r="AM86" s="46">
        <v>0</v>
      </c>
      <c r="AN86" s="46">
        <v>0</v>
      </c>
      <c r="AO86" s="46">
        <v>0</v>
      </c>
      <c r="AP86" s="47">
        <v>0</v>
      </c>
      <c r="AQ86" s="39">
        <v>0</v>
      </c>
      <c r="AR86" s="46">
        <v>0</v>
      </c>
      <c r="AS86" s="46">
        <v>0</v>
      </c>
      <c r="AT86" s="46">
        <v>0</v>
      </c>
      <c r="AU86" s="47">
        <v>0</v>
      </c>
      <c r="AV86" s="39">
        <v>8.5549050000000001E-2</v>
      </c>
      <c r="AW86" s="46">
        <v>0.55373198000000001</v>
      </c>
      <c r="AX86" s="46">
        <v>0</v>
      </c>
      <c r="AY86" s="46">
        <v>0</v>
      </c>
      <c r="AZ86" s="47">
        <v>1.1244288</v>
      </c>
      <c r="BA86" s="39">
        <v>0</v>
      </c>
      <c r="BB86" s="46">
        <v>0</v>
      </c>
      <c r="BC86" s="46">
        <v>0</v>
      </c>
      <c r="BD86" s="46">
        <v>0</v>
      </c>
      <c r="BE86" s="47">
        <v>0</v>
      </c>
      <c r="BF86" s="39">
        <v>2.8435419999999999E-2</v>
      </c>
      <c r="BG86" s="46">
        <v>0</v>
      </c>
      <c r="BH86" s="46">
        <v>0</v>
      </c>
      <c r="BI86" s="46">
        <v>0</v>
      </c>
      <c r="BJ86" s="47">
        <v>0</v>
      </c>
      <c r="BK86" s="42">
        <f t="shared" si="5"/>
        <v>2.75969197</v>
      </c>
    </row>
    <row r="87" spans="1:64" ht="25.5">
      <c r="A87" s="17"/>
      <c r="B87" s="26" t="s">
        <v>171</v>
      </c>
      <c r="C87" s="39">
        <v>0</v>
      </c>
      <c r="D87" s="46">
        <v>0</v>
      </c>
      <c r="E87" s="46">
        <v>0</v>
      </c>
      <c r="F87" s="46">
        <v>0</v>
      </c>
      <c r="G87" s="47">
        <v>0</v>
      </c>
      <c r="H87" s="39">
        <v>0</v>
      </c>
      <c r="I87" s="46">
        <v>0</v>
      </c>
      <c r="J87" s="46">
        <v>0</v>
      </c>
      <c r="K87" s="46">
        <v>0</v>
      </c>
      <c r="L87" s="47">
        <v>0</v>
      </c>
      <c r="M87" s="39">
        <v>0</v>
      </c>
      <c r="N87" s="46">
        <v>0</v>
      </c>
      <c r="O87" s="46">
        <v>0</v>
      </c>
      <c r="P87" s="46">
        <v>0</v>
      </c>
      <c r="Q87" s="47">
        <v>0</v>
      </c>
      <c r="R87" s="39">
        <v>0</v>
      </c>
      <c r="S87" s="46">
        <v>0</v>
      </c>
      <c r="T87" s="46">
        <v>0</v>
      </c>
      <c r="U87" s="46">
        <v>0</v>
      </c>
      <c r="V87" s="47">
        <v>0</v>
      </c>
      <c r="W87" s="39">
        <v>0</v>
      </c>
      <c r="X87" s="46">
        <v>0</v>
      </c>
      <c r="Y87" s="46">
        <v>0</v>
      </c>
      <c r="Z87" s="46">
        <v>0</v>
      </c>
      <c r="AA87" s="47">
        <v>0</v>
      </c>
      <c r="AB87" s="39">
        <v>2.0239699999999999E-3</v>
      </c>
      <c r="AC87" s="46">
        <v>0</v>
      </c>
      <c r="AD87" s="46">
        <v>0</v>
      </c>
      <c r="AE87" s="46">
        <v>0</v>
      </c>
      <c r="AF87" s="47">
        <v>0.10123612999999999</v>
      </c>
      <c r="AG87" s="39">
        <v>0</v>
      </c>
      <c r="AH87" s="46">
        <v>0</v>
      </c>
      <c r="AI87" s="46">
        <v>0</v>
      </c>
      <c r="AJ87" s="46">
        <v>0</v>
      </c>
      <c r="AK87" s="47">
        <v>0</v>
      </c>
      <c r="AL87" s="39">
        <v>0</v>
      </c>
      <c r="AM87" s="46">
        <v>0</v>
      </c>
      <c r="AN87" s="46">
        <v>0</v>
      </c>
      <c r="AO87" s="46">
        <v>0</v>
      </c>
      <c r="AP87" s="47">
        <v>0</v>
      </c>
      <c r="AQ87" s="39">
        <v>0</v>
      </c>
      <c r="AR87" s="46">
        <v>0</v>
      </c>
      <c r="AS87" s="46">
        <v>0</v>
      </c>
      <c r="AT87" s="46">
        <v>0</v>
      </c>
      <c r="AU87" s="47">
        <v>0</v>
      </c>
      <c r="AV87" s="39">
        <v>0.13339326000000001</v>
      </c>
      <c r="AW87" s="46">
        <v>0</v>
      </c>
      <c r="AX87" s="46">
        <v>0</v>
      </c>
      <c r="AY87" s="46">
        <v>0</v>
      </c>
      <c r="AZ87" s="47">
        <v>0.89566590999999995</v>
      </c>
      <c r="BA87" s="39">
        <v>0</v>
      </c>
      <c r="BB87" s="46">
        <v>0</v>
      </c>
      <c r="BC87" s="46">
        <v>0</v>
      </c>
      <c r="BD87" s="46">
        <v>0</v>
      </c>
      <c r="BE87" s="47">
        <v>0</v>
      </c>
      <c r="BF87" s="39">
        <v>1.3689649999999999E-2</v>
      </c>
      <c r="BG87" s="46">
        <v>0</v>
      </c>
      <c r="BH87" s="46">
        <v>0</v>
      </c>
      <c r="BI87" s="46">
        <v>0</v>
      </c>
      <c r="BJ87" s="47">
        <v>0.22877889000000001</v>
      </c>
      <c r="BK87" s="42">
        <f t="shared" si="5"/>
        <v>1.3747878100000002</v>
      </c>
    </row>
    <row r="88" spans="1:64" ht="25.5">
      <c r="A88" s="17"/>
      <c r="B88" s="26" t="s">
        <v>172</v>
      </c>
      <c r="C88" s="39">
        <v>0</v>
      </c>
      <c r="D88" s="46">
        <v>0</v>
      </c>
      <c r="E88" s="46">
        <v>0</v>
      </c>
      <c r="F88" s="46">
        <v>0</v>
      </c>
      <c r="G88" s="47">
        <v>0</v>
      </c>
      <c r="H88" s="39">
        <v>4.8742300000000002E-3</v>
      </c>
      <c r="I88" s="46">
        <v>0</v>
      </c>
      <c r="J88" s="46">
        <v>0</v>
      </c>
      <c r="K88" s="46">
        <v>0</v>
      </c>
      <c r="L88" s="47">
        <v>0</v>
      </c>
      <c r="M88" s="39">
        <v>0</v>
      </c>
      <c r="N88" s="46">
        <v>0</v>
      </c>
      <c r="O88" s="46">
        <v>0</v>
      </c>
      <c r="P88" s="46">
        <v>0</v>
      </c>
      <c r="Q88" s="47">
        <v>0</v>
      </c>
      <c r="R88" s="39">
        <v>0</v>
      </c>
      <c r="S88" s="46">
        <v>0</v>
      </c>
      <c r="T88" s="46">
        <v>0</v>
      </c>
      <c r="U88" s="46">
        <v>0</v>
      </c>
      <c r="V88" s="47">
        <v>0</v>
      </c>
      <c r="W88" s="39">
        <v>0</v>
      </c>
      <c r="X88" s="46">
        <v>0</v>
      </c>
      <c r="Y88" s="46">
        <v>0</v>
      </c>
      <c r="Z88" s="46">
        <v>0</v>
      </c>
      <c r="AA88" s="47">
        <v>0</v>
      </c>
      <c r="AB88" s="39">
        <v>8.3742199999999999E-3</v>
      </c>
      <c r="AC88" s="46">
        <v>0</v>
      </c>
      <c r="AD88" s="46">
        <v>0</v>
      </c>
      <c r="AE88" s="46">
        <v>0</v>
      </c>
      <c r="AF88" s="47">
        <v>0.28298948000000002</v>
      </c>
      <c r="AG88" s="39">
        <v>0</v>
      </c>
      <c r="AH88" s="46">
        <v>0</v>
      </c>
      <c r="AI88" s="46">
        <v>0</v>
      </c>
      <c r="AJ88" s="46">
        <v>0</v>
      </c>
      <c r="AK88" s="47">
        <v>0</v>
      </c>
      <c r="AL88" s="39">
        <v>2.0171850000000002E-2</v>
      </c>
      <c r="AM88" s="46">
        <v>0</v>
      </c>
      <c r="AN88" s="46">
        <v>0</v>
      </c>
      <c r="AO88" s="46">
        <v>0</v>
      </c>
      <c r="AP88" s="47">
        <v>0</v>
      </c>
      <c r="AQ88" s="39">
        <v>0</v>
      </c>
      <c r="AR88" s="46">
        <v>0</v>
      </c>
      <c r="AS88" s="46">
        <v>0</v>
      </c>
      <c r="AT88" s="46">
        <v>0</v>
      </c>
      <c r="AU88" s="47">
        <v>0</v>
      </c>
      <c r="AV88" s="39">
        <v>0.10331627</v>
      </c>
      <c r="AW88" s="46">
        <v>0</v>
      </c>
      <c r="AX88" s="46">
        <v>0</v>
      </c>
      <c r="AY88" s="46">
        <v>0</v>
      </c>
      <c r="AZ88" s="47">
        <v>0.84063982000000004</v>
      </c>
      <c r="BA88" s="39">
        <v>0</v>
      </c>
      <c r="BB88" s="46">
        <v>0</v>
      </c>
      <c r="BC88" s="46">
        <v>0</v>
      </c>
      <c r="BD88" s="46">
        <v>0</v>
      </c>
      <c r="BE88" s="47">
        <v>0</v>
      </c>
      <c r="BF88" s="39">
        <v>2.0261040000000001E-2</v>
      </c>
      <c r="BG88" s="46">
        <v>0</v>
      </c>
      <c r="BH88" s="46">
        <v>0</v>
      </c>
      <c r="BI88" s="46">
        <v>0</v>
      </c>
      <c r="BJ88" s="47">
        <v>2.0172659999999999E-2</v>
      </c>
      <c r="BK88" s="42">
        <f t="shared" si="5"/>
        <v>1.3007995700000001</v>
      </c>
    </row>
    <row r="89" spans="1:64" ht="25.5">
      <c r="A89" s="17"/>
      <c r="B89" s="26" t="s">
        <v>173</v>
      </c>
      <c r="C89" s="39">
        <v>0</v>
      </c>
      <c r="D89" s="46">
        <v>0</v>
      </c>
      <c r="E89" s="46">
        <v>0</v>
      </c>
      <c r="F89" s="46">
        <v>0</v>
      </c>
      <c r="G89" s="47">
        <v>0</v>
      </c>
      <c r="H89" s="39">
        <v>2.6215499999999998E-3</v>
      </c>
      <c r="I89" s="46">
        <v>0</v>
      </c>
      <c r="J89" s="46">
        <v>0</v>
      </c>
      <c r="K89" s="46">
        <v>0</v>
      </c>
      <c r="L89" s="47">
        <v>0</v>
      </c>
      <c r="M89" s="39">
        <v>0</v>
      </c>
      <c r="N89" s="46">
        <v>0</v>
      </c>
      <c r="O89" s="46">
        <v>0</v>
      </c>
      <c r="P89" s="46">
        <v>0</v>
      </c>
      <c r="Q89" s="47">
        <v>0</v>
      </c>
      <c r="R89" s="39">
        <v>2.5110250000000001E-2</v>
      </c>
      <c r="S89" s="46">
        <v>0</v>
      </c>
      <c r="T89" s="46">
        <v>0</v>
      </c>
      <c r="U89" s="46">
        <v>0</v>
      </c>
      <c r="V89" s="47">
        <v>0</v>
      </c>
      <c r="W89" s="39">
        <v>0</v>
      </c>
      <c r="X89" s="46">
        <v>0</v>
      </c>
      <c r="Y89" s="46">
        <v>0</v>
      </c>
      <c r="Z89" s="46">
        <v>0</v>
      </c>
      <c r="AA89" s="47">
        <v>0</v>
      </c>
      <c r="AB89" s="39">
        <v>8.5430820000000005E-2</v>
      </c>
      <c r="AC89" s="46">
        <v>0.13658580000000001</v>
      </c>
      <c r="AD89" s="46">
        <v>0</v>
      </c>
      <c r="AE89" s="46">
        <v>0</v>
      </c>
      <c r="AF89" s="47">
        <v>0.50268188000000003</v>
      </c>
      <c r="AG89" s="39">
        <v>0</v>
      </c>
      <c r="AH89" s="46">
        <v>0</v>
      </c>
      <c r="AI89" s="46">
        <v>0</v>
      </c>
      <c r="AJ89" s="46">
        <v>0</v>
      </c>
      <c r="AK89" s="47">
        <v>0</v>
      </c>
      <c r="AL89" s="39">
        <v>0</v>
      </c>
      <c r="AM89" s="46">
        <v>0</v>
      </c>
      <c r="AN89" s="46">
        <v>0</v>
      </c>
      <c r="AO89" s="46">
        <v>0</v>
      </c>
      <c r="AP89" s="47">
        <v>0</v>
      </c>
      <c r="AQ89" s="39">
        <v>0</v>
      </c>
      <c r="AR89" s="46">
        <v>0</v>
      </c>
      <c r="AS89" s="46">
        <v>0</v>
      </c>
      <c r="AT89" s="46">
        <v>0</v>
      </c>
      <c r="AU89" s="47">
        <v>0</v>
      </c>
      <c r="AV89" s="39">
        <v>0.30483503000000001</v>
      </c>
      <c r="AW89" s="46">
        <v>0.10967478999999999</v>
      </c>
      <c r="AX89" s="46">
        <v>0</v>
      </c>
      <c r="AY89" s="46">
        <v>0</v>
      </c>
      <c r="AZ89" s="47">
        <v>2.9026747400000001</v>
      </c>
      <c r="BA89" s="39">
        <v>0</v>
      </c>
      <c r="BB89" s="46">
        <v>0</v>
      </c>
      <c r="BC89" s="46">
        <v>0</v>
      </c>
      <c r="BD89" s="46">
        <v>0</v>
      </c>
      <c r="BE89" s="47">
        <v>0</v>
      </c>
      <c r="BF89" s="39">
        <v>0.16696521</v>
      </c>
      <c r="BG89" s="46">
        <v>0.21919180999999999</v>
      </c>
      <c r="BH89" s="46">
        <v>0</v>
      </c>
      <c r="BI89" s="46">
        <v>0</v>
      </c>
      <c r="BJ89" s="47">
        <v>0.27458180999999998</v>
      </c>
      <c r="BK89" s="42">
        <f t="shared" si="5"/>
        <v>4.7303536899999994</v>
      </c>
    </row>
    <row r="90" spans="1:64" ht="25.5">
      <c r="A90" s="17"/>
      <c r="B90" s="26" t="s">
        <v>174</v>
      </c>
      <c r="C90" s="39">
        <v>0</v>
      </c>
      <c r="D90" s="46">
        <v>0</v>
      </c>
      <c r="E90" s="46">
        <v>0</v>
      </c>
      <c r="F90" s="46">
        <v>0</v>
      </c>
      <c r="G90" s="47">
        <v>0</v>
      </c>
      <c r="H90" s="39">
        <v>4.3618800000000003E-3</v>
      </c>
      <c r="I90" s="46">
        <v>3.2971926100000002</v>
      </c>
      <c r="J90" s="46">
        <v>0</v>
      </c>
      <c r="K90" s="46">
        <v>0</v>
      </c>
      <c r="L90" s="47">
        <v>0</v>
      </c>
      <c r="M90" s="39">
        <v>0</v>
      </c>
      <c r="N90" s="46">
        <v>0</v>
      </c>
      <c r="O90" s="46">
        <v>0</v>
      </c>
      <c r="P90" s="46">
        <v>0</v>
      </c>
      <c r="Q90" s="47">
        <v>0</v>
      </c>
      <c r="R90" s="39">
        <v>2.69637E-3</v>
      </c>
      <c r="S90" s="46">
        <v>0</v>
      </c>
      <c r="T90" s="46">
        <v>0</v>
      </c>
      <c r="U90" s="46">
        <v>0</v>
      </c>
      <c r="V90" s="47">
        <v>0</v>
      </c>
      <c r="W90" s="39">
        <v>0</v>
      </c>
      <c r="X90" s="46">
        <v>0</v>
      </c>
      <c r="Y90" s="46">
        <v>0</v>
      </c>
      <c r="Z90" s="46">
        <v>0</v>
      </c>
      <c r="AA90" s="47">
        <v>0</v>
      </c>
      <c r="AB90" s="39">
        <v>3.26276E-3</v>
      </c>
      <c r="AC90" s="46">
        <v>0.25156252000000001</v>
      </c>
      <c r="AD90" s="46">
        <v>0</v>
      </c>
      <c r="AE90" s="46">
        <v>0</v>
      </c>
      <c r="AF90" s="47">
        <v>1.6167049899999999</v>
      </c>
      <c r="AG90" s="39">
        <v>0</v>
      </c>
      <c r="AH90" s="46">
        <v>0</v>
      </c>
      <c r="AI90" s="46">
        <v>0</v>
      </c>
      <c r="AJ90" s="46">
        <v>0</v>
      </c>
      <c r="AK90" s="47">
        <v>0</v>
      </c>
      <c r="AL90" s="39">
        <v>0</v>
      </c>
      <c r="AM90" s="46">
        <v>0</v>
      </c>
      <c r="AN90" s="46">
        <v>0</v>
      </c>
      <c r="AO90" s="46">
        <v>0</v>
      </c>
      <c r="AP90" s="47">
        <v>0</v>
      </c>
      <c r="AQ90" s="39">
        <v>0</v>
      </c>
      <c r="AR90" s="46">
        <v>0</v>
      </c>
      <c r="AS90" s="46">
        <v>0</v>
      </c>
      <c r="AT90" s="46">
        <v>0</v>
      </c>
      <c r="AU90" s="47">
        <v>0</v>
      </c>
      <c r="AV90" s="39">
        <v>0.42563851000000003</v>
      </c>
      <c r="AW90" s="46">
        <v>0</v>
      </c>
      <c r="AX90" s="46">
        <v>0</v>
      </c>
      <c r="AY90" s="46">
        <v>0</v>
      </c>
      <c r="AZ90" s="47">
        <v>0.84204694000000002</v>
      </c>
      <c r="BA90" s="39">
        <v>0</v>
      </c>
      <c r="BB90" s="46">
        <v>0</v>
      </c>
      <c r="BC90" s="46">
        <v>0</v>
      </c>
      <c r="BD90" s="46">
        <v>0</v>
      </c>
      <c r="BE90" s="47">
        <v>0</v>
      </c>
      <c r="BF90" s="39">
        <v>0.16610311999999999</v>
      </c>
      <c r="BG90" s="46">
        <v>0</v>
      </c>
      <c r="BH90" s="46">
        <v>0</v>
      </c>
      <c r="BI90" s="46">
        <v>0</v>
      </c>
      <c r="BJ90" s="47">
        <v>8.0101770000000003E-2</v>
      </c>
      <c r="BK90" s="42">
        <f t="shared" si="5"/>
        <v>6.6896714699999995</v>
      </c>
    </row>
    <row r="91" spans="1:64" ht="25.5">
      <c r="A91" s="17"/>
      <c r="B91" s="26" t="s">
        <v>175</v>
      </c>
      <c r="C91" s="39">
        <v>0</v>
      </c>
      <c r="D91" s="46">
        <v>0</v>
      </c>
      <c r="E91" s="46">
        <v>0</v>
      </c>
      <c r="F91" s="46">
        <v>0</v>
      </c>
      <c r="G91" s="47">
        <v>0</v>
      </c>
      <c r="H91" s="39">
        <v>2.01644E-3</v>
      </c>
      <c r="I91" s="46">
        <v>0</v>
      </c>
      <c r="J91" s="46">
        <v>0</v>
      </c>
      <c r="K91" s="46">
        <v>0</v>
      </c>
      <c r="L91" s="47">
        <v>0</v>
      </c>
      <c r="M91" s="39">
        <v>0</v>
      </c>
      <c r="N91" s="46">
        <v>0</v>
      </c>
      <c r="O91" s="46">
        <v>0</v>
      </c>
      <c r="P91" s="46">
        <v>0</v>
      </c>
      <c r="Q91" s="47">
        <v>0</v>
      </c>
      <c r="R91" s="39">
        <v>0</v>
      </c>
      <c r="S91" s="46">
        <v>0</v>
      </c>
      <c r="T91" s="46">
        <v>0</v>
      </c>
      <c r="U91" s="46">
        <v>0</v>
      </c>
      <c r="V91" s="47">
        <v>0</v>
      </c>
      <c r="W91" s="39">
        <v>0</v>
      </c>
      <c r="X91" s="46">
        <v>0</v>
      </c>
      <c r="Y91" s="46">
        <v>0</v>
      </c>
      <c r="Z91" s="46">
        <v>0</v>
      </c>
      <c r="AA91" s="47">
        <v>0</v>
      </c>
      <c r="AB91" s="39">
        <v>0</v>
      </c>
      <c r="AC91" s="46">
        <v>0</v>
      </c>
      <c r="AD91" s="46">
        <v>0</v>
      </c>
      <c r="AE91" s="46">
        <v>0</v>
      </c>
      <c r="AF91" s="47">
        <v>0.19223708</v>
      </c>
      <c r="AG91" s="39">
        <v>0</v>
      </c>
      <c r="AH91" s="46">
        <v>0</v>
      </c>
      <c r="AI91" s="46">
        <v>0</v>
      </c>
      <c r="AJ91" s="46">
        <v>0</v>
      </c>
      <c r="AK91" s="47">
        <v>0</v>
      </c>
      <c r="AL91" s="39">
        <v>0</v>
      </c>
      <c r="AM91" s="46">
        <v>3.3262999999999999E-4</v>
      </c>
      <c r="AN91" s="46">
        <v>0</v>
      </c>
      <c r="AO91" s="46">
        <v>0</v>
      </c>
      <c r="AP91" s="47">
        <v>0</v>
      </c>
      <c r="AQ91" s="39">
        <v>0</v>
      </c>
      <c r="AR91" s="46">
        <v>0</v>
      </c>
      <c r="AS91" s="46">
        <v>0</v>
      </c>
      <c r="AT91" s="46">
        <v>0</v>
      </c>
      <c r="AU91" s="47">
        <v>0</v>
      </c>
      <c r="AV91" s="39">
        <v>5.913914E-2</v>
      </c>
      <c r="AW91" s="46">
        <v>0</v>
      </c>
      <c r="AX91" s="46">
        <v>0</v>
      </c>
      <c r="AY91" s="46">
        <v>0</v>
      </c>
      <c r="AZ91" s="47">
        <v>0.60578182999999997</v>
      </c>
      <c r="BA91" s="39">
        <v>0</v>
      </c>
      <c r="BB91" s="46">
        <v>0</v>
      </c>
      <c r="BC91" s="46">
        <v>0</v>
      </c>
      <c r="BD91" s="46">
        <v>0</v>
      </c>
      <c r="BE91" s="47">
        <v>0</v>
      </c>
      <c r="BF91" s="39">
        <v>1.224396E-2</v>
      </c>
      <c r="BG91" s="46">
        <v>5.8746369999999999E-2</v>
      </c>
      <c r="BH91" s="46">
        <v>0</v>
      </c>
      <c r="BI91" s="46">
        <v>0</v>
      </c>
      <c r="BJ91" s="47">
        <v>0.18822205</v>
      </c>
      <c r="BK91" s="42">
        <f t="shared" si="5"/>
        <v>1.1187195000000001</v>
      </c>
    </row>
    <row r="92" spans="1:64" ht="25.5">
      <c r="A92" s="17"/>
      <c r="B92" s="26" t="s">
        <v>176</v>
      </c>
      <c r="C92" s="39">
        <v>0</v>
      </c>
      <c r="D92" s="46">
        <v>0</v>
      </c>
      <c r="E92" s="46">
        <v>0</v>
      </c>
      <c r="F92" s="46">
        <v>0</v>
      </c>
      <c r="G92" s="47">
        <v>0</v>
      </c>
      <c r="H92" s="39">
        <v>0</v>
      </c>
      <c r="I92" s="46">
        <v>1.82939539</v>
      </c>
      <c r="J92" s="46">
        <v>0</v>
      </c>
      <c r="K92" s="46">
        <v>0</v>
      </c>
      <c r="L92" s="47">
        <v>1.98068244</v>
      </c>
      <c r="M92" s="39">
        <v>0</v>
      </c>
      <c r="N92" s="46">
        <v>0</v>
      </c>
      <c r="O92" s="46">
        <v>0</v>
      </c>
      <c r="P92" s="46">
        <v>0</v>
      </c>
      <c r="Q92" s="47">
        <v>0</v>
      </c>
      <c r="R92" s="39">
        <v>1.101244E-2</v>
      </c>
      <c r="S92" s="46">
        <v>0</v>
      </c>
      <c r="T92" s="46">
        <v>0</v>
      </c>
      <c r="U92" s="46">
        <v>0</v>
      </c>
      <c r="V92" s="47">
        <v>0</v>
      </c>
      <c r="W92" s="39">
        <v>0</v>
      </c>
      <c r="X92" s="46">
        <v>0</v>
      </c>
      <c r="Y92" s="46">
        <v>0</v>
      </c>
      <c r="Z92" s="46">
        <v>0</v>
      </c>
      <c r="AA92" s="47">
        <v>0</v>
      </c>
      <c r="AB92" s="39">
        <v>3.5299120000000003E-2</v>
      </c>
      <c r="AC92" s="46">
        <v>0</v>
      </c>
      <c r="AD92" s="46">
        <v>0</v>
      </c>
      <c r="AE92" s="46">
        <v>0</v>
      </c>
      <c r="AF92" s="47">
        <v>0.83691369999999998</v>
      </c>
      <c r="AG92" s="39">
        <v>0</v>
      </c>
      <c r="AH92" s="46">
        <v>0</v>
      </c>
      <c r="AI92" s="46">
        <v>0</v>
      </c>
      <c r="AJ92" s="46">
        <v>0</v>
      </c>
      <c r="AK92" s="47">
        <v>0</v>
      </c>
      <c r="AL92" s="39">
        <v>4.3458999999999998E-3</v>
      </c>
      <c r="AM92" s="46">
        <v>0</v>
      </c>
      <c r="AN92" s="46">
        <v>0</v>
      </c>
      <c r="AO92" s="46">
        <v>0</v>
      </c>
      <c r="AP92" s="47">
        <v>0</v>
      </c>
      <c r="AQ92" s="39">
        <v>0</v>
      </c>
      <c r="AR92" s="46">
        <v>0</v>
      </c>
      <c r="AS92" s="46">
        <v>0</v>
      </c>
      <c r="AT92" s="46">
        <v>0</v>
      </c>
      <c r="AU92" s="47">
        <v>0</v>
      </c>
      <c r="AV92" s="39">
        <v>0.35092181</v>
      </c>
      <c r="AW92" s="46">
        <v>4.0369799999999999E-3</v>
      </c>
      <c r="AX92" s="46">
        <v>0</v>
      </c>
      <c r="AY92" s="46">
        <v>0</v>
      </c>
      <c r="AZ92" s="47">
        <v>1.5320055800000001</v>
      </c>
      <c r="BA92" s="39">
        <v>0</v>
      </c>
      <c r="BB92" s="46">
        <v>0</v>
      </c>
      <c r="BC92" s="46">
        <v>0</v>
      </c>
      <c r="BD92" s="46">
        <v>0</v>
      </c>
      <c r="BE92" s="47">
        <v>0</v>
      </c>
      <c r="BF92" s="39">
        <v>0.13001286000000001</v>
      </c>
      <c r="BG92" s="46">
        <v>0</v>
      </c>
      <c r="BH92" s="46">
        <v>0</v>
      </c>
      <c r="BI92" s="46">
        <v>0</v>
      </c>
      <c r="BJ92" s="47">
        <v>0.66717786999999995</v>
      </c>
      <c r="BK92" s="42">
        <f t="shared" si="5"/>
        <v>7.3818040899999993</v>
      </c>
    </row>
    <row r="93" spans="1:64" ht="25.5">
      <c r="A93" s="17"/>
      <c r="B93" s="26" t="s">
        <v>177</v>
      </c>
      <c r="C93" s="39">
        <v>0</v>
      </c>
      <c r="D93" s="46">
        <v>0</v>
      </c>
      <c r="E93" s="46">
        <v>0</v>
      </c>
      <c r="F93" s="46">
        <v>0</v>
      </c>
      <c r="G93" s="47">
        <v>0</v>
      </c>
      <c r="H93" s="39">
        <v>0</v>
      </c>
      <c r="I93" s="46">
        <v>0</v>
      </c>
      <c r="J93" s="46">
        <v>0</v>
      </c>
      <c r="K93" s="46">
        <v>0</v>
      </c>
      <c r="L93" s="47">
        <v>0</v>
      </c>
      <c r="M93" s="39">
        <v>0</v>
      </c>
      <c r="N93" s="46">
        <v>0</v>
      </c>
      <c r="O93" s="46">
        <v>0</v>
      </c>
      <c r="P93" s="46">
        <v>0</v>
      </c>
      <c r="Q93" s="47">
        <v>0</v>
      </c>
      <c r="R93" s="39">
        <v>0</v>
      </c>
      <c r="S93" s="46">
        <v>0</v>
      </c>
      <c r="T93" s="46">
        <v>0</v>
      </c>
      <c r="U93" s="46">
        <v>0</v>
      </c>
      <c r="V93" s="47">
        <v>0</v>
      </c>
      <c r="W93" s="39">
        <v>0</v>
      </c>
      <c r="X93" s="46">
        <v>0</v>
      </c>
      <c r="Y93" s="46">
        <v>0</v>
      </c>
      <c r="Z93" s="46">
        <v>0</v>
      </c>
      <c r="AA93" s="47">
        <v>0</v>
      </c>
      <c r="AB93" s="39">
        <v>7.2074799999999996E-3</v>
      </c>
      <c r="AC93" s="46">
        <v>0</v>
      </c>
      <c r="AD93" s="46">
        <v>0</v>
      </c>
      <c r="AE93" s="46">
        <v>0</v>
      </c>
      <c r="AF93" s="47">
        <v>0.32636426000000002</v>
      </c>
      <c r="AG93" s="39">
        <v>0</v>
      </c>
      <c r="AH93" s="46">
        <v>0</v>
      </c>
      <c r="AI93" s="46">
        <v>0</v>
      </c>
      <c r="AJ93" s="46">
        <v>0</v>
      </c>
      <c r="AK93" s="47">
        <v>0</v>
      </c>
      <c r="AL93" s="39">
        <v>0</v>
      </c>
      <c r="AM93" s="46">
        <v>0</v>
      </c>
      <c r="AN93" s="46">
        <v>0</v>
      </c>
      <c r="AO93" s="46">
        <v>0</v>
      </c>
      <c r="AP93" s="47">
        <v>0</v>
      </c>
      <c r="AQ93" s="39">
        <v>0</v>
      </c>
      <c r="AR93" s="46">
        <v>0</v>
      </c>
      <c r="AS93" s="46">
        <v>0</v>
      </c>
      <c r="AT93" s="46">
        <v>0</v>
      </c>
      <c r="AU93" s="47">
        <v>0</v>
      </c>
      <c r="AV93" s="39">
        <v>0.19096471000000001</v>
      </c>
      <c r="AW93" s="46">
        <v>0.75365283000000005</v>
      </c>
      <c r="AX93" s="46">
        <v>0</v>
      </c>
      <c r="AY93" s="46">
        <v>0</v>
      </c>
      <c r="AZ93" s="47">
        <v>2.8550245599999999</v>
      </c>
      <c r="BA93" s="39">
        <v>0</v>
      </c>
      <c r="BB93" s="46">
        <v>0</v>
      </c>
      <c r="BC93" s="46">
        <v>0</v>
      </c>
      <c r="BD93" s="46">
        <v>0</v>
      </c>
      <c r="BE93" s="47">
        <v>0</v>
      </c>
      <c r="BF93" s="39">
        <v>0.17267088999999999</v>
      </c>
      <c r="BG93" s="46">
        <v>0</v>
      </c>
      <c r="BH93" s="46">
        <v>0</v>
      </c>
      <c r="BI93" s="46">
        <v>0</v>
      </c>
      <c r="BJ93" s="47">
        <v>6.5572610000000003E-2</v>
      </c>
      <c r="BK93" s="42">
        <f t="shared" si="5"/>
        <v>4.3714573400000001</v>
      </c>
    </row>
    <row r="94" spans="1:64" ht="25.5">
      <c r="A94" s="17"/>
      <c r="B94" s="26" t="s">
        <v>178</v>
      </c>
      <c r="C94" s="39">
        <v>0</v>
      </c>
      <c r="D94" s="46">
        <v>0</v>
      </c>
      <c r="E94" s="46">
        <v>0</v>
      </c>
      <c r="F94" s="46">
        <v>0</v>
      </c>
      <c r="G94" s="47">
        <v>0</v>
      </c>
      <c r="H94" s="39">
        <v>0</v>
      </c>
      <c r="I94" s="46">
        <v>0</v>
      </c>
      <c r="J94" s="46">
        <v>0</v>
      </c>
      <c r="K94" s="46">
        <v>0</v>
      </c>
      <c r="L94" s="47">
        <v>0</v>
      </c>
      <c r="M94" s="39">
        <v>0</v>
      </c>
      <c r="N94" s="46">
        <v>0</v>
      </c>
      <c r="O94" s="46">
        <v>0</v>
      </c>
      <c r="P94" s="46">
        <v>0</v>
      </c>
      <c r="Q94" s="47">
        <v>0</v>
      </c>
      <c r="R94" s="39">
        <v>0</v>
      </c>
      <c r="S94" s="46">
        <v>0</v>
      </c>
      <c r="T94" s="46">
        <v>0</v>
      </c>
      <c r="U94" s="46">
        <v>0</v>
      </c>
      <c r="V94" s="47">
        <v>0</v>
      </c>
      <c r="W94" s="39">
        <v>0</v>
      </c>
      <c r="X94" s="46">
        <v>0</v>
      </c>
      <c r="Y94" s="46">
        <v>0</v>
      </c>
      <c r="Z94" s="46">
        <v>0</v>
      </c>
      <c r="AA94" s="47">
        <v>0</v>
      </c>
      <c r="AB94" s="39">
        <v>8.9417849999999993E-2</v>
      </c>
      <c r="AC94" s="46">
        <v>0</v>
      </c>
      <c r="AD94" s="46">
        <v>0</v>
      </c>
      <c r="AE94" s="46">
        <v>0</v>
      </c>
      <c r="AF94" s="47">
        <v>0</v>
      </c>
      <c r="AG94" s="39">
        <v>0</v>
      </c>
      <c r="AH94" s="46">
        <v>0</v>
      </c>
      <c r="AI94" s="46">
        <v>0</v>
      </c>
      <c r="AJ94" s="46">
        <v>0</v>
      </c>
      <c r="AK94" s="47">
        <v>0</v>
      </c>
      <c r="AL94" s="39">
        <v>0</v>
      </c>
      <c r="AM94" s="46">
        <v>0</v>
      </c>
      <c r="AN94" s="46">
        <v>0</v>
      </c>
      <c r="AO94" s="46">
        <v>0</v>
      </c>
      <c r="AP94" s="47">
        <v>0</v>
      </c>
      <c r="AQ94" s="39">
        <v>0</v>
      </c>
      <c r="AR94" s="46">
        <v>0</v>
      </c>
      <c r="AS94" s="46">
        <v>0</v>
      </c>
      <c r="AT94" s="46">
        <v>0</v>
      </c>
      <c r="AU94" s="47">
        <v>0</v>
      </c>
      <c r="AV94" s="39">
        <v>8.6987900000000007E-2</v>
      </c>
      <c r="AW94" s="46">
        <v>0.22616235000000001</v>
      </c>
      <c r="AX94" s="46">
        <v>0</v>
      </c>
      <c r="AY94" s="46">
        <v>0</v>
      </c>
      <c r="AZ94" s="47">
        <v>0.27762042999999997</v>
      </c>
      <c r="BA94" s="39">
        <v>0</v>
      </c>
      <c r="BB94" s="46">
        <v>0</v>
      </c>
      <c r="BC94" s="46">
        <v>0</v>
      </c>
      <c r="BD94" s="46">
        <v>0</v>
      </c>
      <c r="BE94" s="47">
        <v>0</v>
      </c>
      <c r="BF94" s="39">
        <v>5.6445219999999997E-2</v>
      </c>
      <c r="BG94" s="46">
        <v>0</v>
      </c>
      <c r="BH94" s="46">
        <v>0</v>
      </c>
      <c r="BI94" s="46">
        <v>0</v>
      </c>
      <c r="BJ94" s="47">
        <v>0.24341784999999999</v>
      </c>
      <c r="BK94" s="42">
        <f t="shared" si="5"/>
        <v>0.98005159999999991</v>
      </c>
    </row>
    <row r="95" spans="1:64" ht="25.5">
      <c r="A95" s="17"/>
      <c r="B95" s="26" t="s">
        <v>179</v>
      </c>
      <c r="C95" s="39">
        <v>0</v>
      </c>
      <c r="D95" s="46">
        <v>0</v>
      </c>
      <c r="E95" s="46">
        <v>0</v>
      </c>
      <c r="F95" s="46">
        <v>0</v>
      </c>
      <c r="G95" s="47">
        <v>0</v>
      </c>
      <c r="H95" s="39">
        <v>0</v>
      </c>
      <c r="I95" s="46">
        <v>0</v>
      </c>
      <c r="J95" s="46">
        <v>0</v>
      </c>
      <c r="K95" s="46">
        <v>0</v>
      </c>
      <c r="L95" s="47">
        <v>0</v>
      </c>
      <c r="M95" s="39">
        <v>0</v>
      </c>
      <c r="N95" s="46">
        <v>0</v>
      </c>
      <c r="O95" s="46">
        <v>0</v>
      </c>
      <c r="P95" s="46">
        <v>0</v>
      </c>
      <c r="Q95" s="47">
        <v>0</v>
      </c>
      <c r="R95" s="39">
        <v>1.0120179999999999E-2</v>
      </c>
      <c r="S95" s="46">
        <v>0</v>
      </c>
      <c r="T95" s="46">
        <v>0</v>
      </c>
      <c r="U95" s="46">
        <v>0</v>
      </c>
      <c r="V95" s="47">
        <v>0</v>
      </c>
      <c r="W95" s="39">
        <v>0</v>
      </c>
      <c r="X95" s="46">
        <v>0</v>
      </c>
      <c r="Y95" s="46">
        <v>0</v>
      </c>
      <c r="Z95" s="46">
        <v>0</v>
      </c>
      <c r="AA95" s="47">
        <v>0</v>
      </c>
      <c r="AB95" s="39">
        <v>3.7935610000000002E-2</v>
      </c>
      <c r="AC95" s="46">
        <v>0.35727027</v>
      </c>
      <c r="AD95" s="46">
        <v>0</v>
      </c>
      <c r="AE95" s="46">
        <v>0</v>
      </c>
      <c r="AF95" s="47">
        <v>0.11730756000000001</v>
      </c>
      <c r="AG95" s="39">
        <v>0</v>
      </c>
      <c r="AH95" s="46">
        <v>0</v>
      </c>
      <c r="AI95" s="46">
        <v>0</v>
      </c>
      <c r="AJ95" s="46">
        <v>0</v>
      </c>
      <c r="AK95" s="47">
        <v>0</v>
      </c>
      <c r="AL95" s="39">
        <v>0</v>
      </c>
      <c r="AM95" s="46">
        <v>0</v>
      </c>
      <c r="AN95" s="46">
        <v>0</v>
      </c>
      <c r="AO95" s="46">
        <v>0</v>
      </c>
      <c r="AP95" s="47">
        <v>0</v>
      </c>
      <c r="AQ95" s="39">
        <v>0</v>
      </c>
      <c r="AR95" s="46">
        <v>0</v>
      </c>
      <c r="AS95" s="46">
        <v>0</v>
      </c>
      <c r="AT95" s="46">
        <v>0</v>
      </c>
      <c r="AU95" s="47">
        <v>0</v>
      </c>
      <c r="AV95" s="39">
        <v>0.10345523</v>
      </c>
      <c r="AW95" s="46">
        <v>0.35439312000000001</v>
      </c>
      <c r="AX95" s="46">
        <v>0</v>
      </c>
      <c r="AY95" s="46">
        <v>0</v>
      </c>
      <c r="AZ95" s="47">
        <v>0.27052256000000002</v>
      </c>
      <c r="BA95" s="39">
        <v>0</v>
      </c>
      <c r="BB95" s="46">
        <v>0</v>
      </c>
      <c r="BC95" s="46">
        <v>0</v>
      </c>
      <c r="BD95" s="46">
        <v>0</v>
      </c>
      <c r="BE95" s="47">
        <v>0</v>
      </c>
      <c r="BF95" s="39">
        <v>7.0062879999999994E-2</v>
      </c>
      <c r="BG95" s="46">
        <v>0</v>
      </c>
      <c r="BH95" s="46">
        <v>0</v>
      </c>
      <c r="BI95" s="46">
        <v>0</v>
      </c>
      <c r="BJ95" s="47">
        <v>0.14685834</v>
      </c>
      <c r="BK95" s="42">
        <f t="shared" si="5"/>
        <v>1.4679257500000003</v>
      </c>
    </row>
    <row r="96" spans="1:64" s="5" customFormat="1">
      <c r="A96" s="17"/>
      <c r="B96" s="27" t="s">
        <v>94</v>
      </c>
      <c r="C96" s="40">
        <f>SUM(C78:C95)</f>
        <v>0</v>
      </c>
      <c r="D96" s="40">
        <f t="shared" ref="D96:BJ96" si="6">SUM(D78:D95)</f>
        <v>0.16930284000000001</v>
      </c>
      <c r="E96" s="40">
        <f t="shared" si="6"/>
        <v>0</v>
      </c>
      <c r="F96" s="40">
        <f t="shared" si="6"/>
        <v>0</v>
      </c>
      <c r="G96" s="40">
        <f t="shared" si="6"/>
        <v>0</v>
      </c>
      <c r="H96" s="40">
        <f t="shared" si="6"/>
        <v>7.39096522</v>
      </c>
      <c r="I96" s="40">
        <f t="shared" si="6"/>
        <v>1822.0305842999996</v>
      </c>
      <c r="J96" s="40">
        <f t="shared" si="6"/>
        <v>88.284468750000002</v>
      </c>
      <c r="K96" s="40">
        <f t="shared" si="6"/>
        <v>0</v>
      </c>
      <c r="L96" s="40">
        <f t="shared" si="6"/>
        <v>380.18456759000009</v>
      </c>
      <c r="M96" s="40">
        <f t="shared" si="6"/>
        <v>0</v>
      </c>
      <c r="N96" s="40">
        <f t="shared" si="6"/>
        <v>0</v>
      </c>
      <c r="O96" s="40">
        <f t="shared" si="6"/>
        <v>0</v>
      </c>
      <c r="P96" s="40">
        <f t="shared" si="6"/>
        <v>0</v>
      </c>
      <c r="Q96" s="40">
        <f t="shared" si="6"/>
        <v>0</v>
      </c>
      <c r="R96" s="40">
        <f t="shared" si="6"/>
        <v>6.5115315000000002</v>
      </c>
      <c r="S96" s="40">
        <f t="shared" si="6"/>
        <v>22.316656009999999</v>
      </c>
      <c r="T96" s="40">
        <f t="shared" si="6"/>
        <v>9.4724945700000003</v>
      </c>
      <c r="U96" s="40">
        <f t="shared" si="6"/>
        <v>0</v>
      </c>
      <c r="V96" s="40">
        <f t="shared" si="6"/>
        <v>38.712808850000009</v>
      </c>
      <c r="W96" s="40">
        <f t="shared" si="6"/>
        <v>0</v>
      </c>
      <c r="X96" s="40">
        <f t="shared" si="6"/>
        <v>0</v>
      </c>
      <c r="Y96" s="40">
        <f t="shared" si="6"/>
        <v>0</v>
      </c>
      <c r="Z96" s="40">
        <f t="shared" si="6"/>
        <v>0</v>
      </c>
      <c r="AA96" s="40">
        <f t="shared" si="6"/>
        <v>0</v>
      </c>
      <c r="AB96" s="40">
        <f t="shared" si="6"/>
        <v>21.080280090000002</v>
      </c>
      <c r="AC96" s="40">
        <f t="shared" si="6"/>
        <v>377.12960958999997</v>
      </c>
      <c r="AD96" s="40">
        <f t="shared" si="6"/>
        <v>0</v>
      </c>
      <c r="AE96" s="40">
        <f t="shared" si="6"/>
        <v>0</v>
      </c>
      <c r="AF96" s="40">
        <f t="shared" si="6"/>
        <v>660.40442655999982</v>
      </c>
      <c r="AG96" s="40">
        <f t="shared" si="6"/>
        <v>0</v>
      </c>
      <c r="AH96" s="40">
        <f t="shared" si="6"/>
        <v>0</v>
      </c>
      <c r="AI96" s="40">
        <f t="shared" si="6"/>
        <v>0</v>
      </c>
      <c r="AJ96" s="40">
        <f t="shared" si="6"/>
        <v>0</v>
      </c>
      <c r="AK96" s="40">
        <f t="shared" si="6"/>
        <v>0</v>
      </c>
      <c r="AL96" s="40">
        <f t="shared" si="6"/>
        <v>4.0175146999999996</v>
      </c>
      <c r="AM96" s="40">
        <f t="shared" si="6"/>
        <v>16.185163319999997</v>
      </c>
      <c r="AN96" s="40">
        <f t="shared" si="6"/>
        <v>0.65069865000000005</v>
      </c>
      <c r="AO96" s="40">
        <f t="shared" si="6"/>
        <v>0</v>
      </c>
      <c r="AP96" s="40">
        <f t="shared" si="6"/>
        <v>37.869664679999993</v>
      </c>
      <c r="AQ96" s="40">
        <f t="shared" si="6"/>
        <v>0</v>
      </c>
      <c r="AR96" s="40">
        <f t="shared" si="6"/>
        <v>2.1537380000000002</v>
      </c>
      <c r="AS96" s="40">
        <f t="shared" si="6"/>
        <v>0</v>
      </c>
      <c r="AT96" s="40">
        <f t="shared" si="6"/>
        <v>0</v>
      </c>
      <c r="AU96" s="40">
        <f t="shared" si="6"/>
        <v>0</v>
      </c>
      <c r="AV96" s="40">
        <f t="shared" si="6"/>
        <v>200.19651637999999</v>
      </c>
      <c r="AW96" s="40">
        <f t="shared" si="6"/>
        <v>2670.9043523300006</v>
      </c>
      <c r="AX96" s="40">
        <f t="shared" si="6"/>
        <v>18.30462288</v>
      </c>
      <c r="AY96" s="40">
        <f t="shared" si="6"/>
        <v>568.65083756000001</v>
      </c>
      <c r="AZ96" s="40">
        <f t="shared" si="6"/>
        <v>1932.0569808599998</v>
      </c>
      <c r="BA96" s="40">
        <f t="shared" si="6"/>
        <v>0</v>
      </c>
      <c r="BB96" s="40">
        <f t="shared" si="6"/>
        <v>0</v>
      </c>
      <c r="BC96" s="40">
        <f t="shared" si="6"/>
        <v>0</v>
      </c>
      <c r="BD96" s="40">
        <f t="shared" si="6"/>
        <v>0</v>
      </c>
      <c r="BE96" s="40">
        <f t="shared" si="6"/>
        <v>0</v>
      </c>
      <c r="BF96" s="40">
        <f t="shared" si="6"/>
        <v>88.770376319999983</v>
      </c>
      <c r="BG96" s="40">
        <f t="shared" si="6"/>
        <v>263.73917531999996</v>
      </c>
      <c r="BH96" s="40">
        <f t="shared" si="6"/>
        <v>27.847704310000001</v>
      </c>
      <c r="BI96" s="40">
        <f t="shared" si="6"/>
        <v>0</v>
      </c>
      <c r="BJ96" s="40">
        <f t="shared" si="6"/>
        <v>313.77285718999997</v>
      </c>
      <c r="BK96" s="40">
        <f>SUM(BK78:BK95)</f>
        <v>9578.8078983699997</v>
      </c>
      <c r="BL96" s="57"/>
    </row>
    <row r="97" spans="1:63" s="50" customFormat="1" ht="25.5">
      <c r="A97" s="49"/>
      <c r="B97" s="27" t="s">
        <v>84</v>
      </c>
      <c r="C97" s="40">
        <f t="shared" ref="C97:AH97" si="7">C96+C76+C70+C13+C10</f>
        <v>0</v>
      </c>
      <c r="D97" s="40">
        <f t="shared" si="7"/>
        <v>448.02986694000003</v>
      </c>
      <c r="E97" s="40">
        <f t="shared" si="7"/>
        <v>430.02824566000004</v>
      </c>
      <c r="F97" s="40">
        <f t="shared" si="7"/>
        <v>0</v>
      </c>
      <c r="G97" s="40">
        <f t="shared" si="7"/>
        <v>0</v>
      </c>
      <c r="H97" s="40">
        <f t="shared" si="7"/>
        <v>19.88625249</v>
      </c>
      <c r="I97" s="40">
        <f t="shared" si="7"/>
        <v>9993.1492227900017</v>
      </c>
      <c r="J97" s="40">
        <f t="shared" si="7"/>
        <v>1654.2314358400001</v>
      </c>
      <c r="K97" s="40">
        <f t="shared" si="7"/>
        <v>2.8300598199999998</v>
      </c>
      <c r="L97" s="40">
        <f t="shared" si="7"/>
        <v>673.13425214000017</v>
      </c>
      <c r="M97" s="40">
        <f t="shared" si="7"/>
        <v>0</v>
      </c>
      <c r="N97" s="40">
        <f t="shared" si="7"/>
        <v>0</v>
      </c>
      <c r="O97" s="40">
        <f t="shared" si="7"/>
        <v>0</v>
      </c>
      <c r="P97" s="40">
        <f t="shared" si="7"/>
        <v>0</v>
      </c>
      <c r="Q97" s="40">
        <f t="shared" si="7"/>
        <v>0</v>
      </c>
      <c r="R97" s="40">
        <f t="shared" si="7"/>
        <v>12.347042089999999</v>
      </c>
      <c r="S97" s="40">
        <f t="shared" si="7"/>
        <v>772.05152959000009</v>
      </c>
      <c r="T97" s="40">
        <f t="shared" si="7"/>
        <v>106.32008132</v>
      </c>
      <c r="U97" s="40">
        <f t="shared" si="7"/>
        <v>0</v>
      </c>
      <c r="V97" s="40">
        <f t="shared" si="7"/>
        <v>77.094456109999996</v>
      </c>
      <c r="W97" s="40">
        <f t="shared" si="7"/>
        <v>0</v>
      </c>
      <c r="X97" s="40">
        <f t="shared" si="7"/>
        <v>90.015765549999998</v>
      </c>
      <c r="Y97" s="40">
        <f t="shared" si="7"/>
        <v>0</v>
      </c>
      <c r="Z97" s="40">
        <f t="shared" si="7"/>
        <v>0</v>
      </c>
      <c r="AA97" s="40">
        <f t="shared" si="7"/>
        <v>0</v>
      </c>
      <c r="AB97" s="40">
        <f t="shared" si="7"/>
        <v>40.008939460000001</v>
      </c>
      <c r="AC97" s="40">
        <f t="shared" si="7"/>
        <v>1227.7214237600001</v>
      </c>
      <c r="AD97" s="40">
        <f t="shared" si="7"/>
        <v>0</v>
      </c>
      <c r="AE97" s="40">
        <f t="shared" si="7"/>
        <v>0</v>
      </c>
      <c r="AF97" s="40">
        <f t="shared" si="7"/>
        <v>1557.9159694099997</v>
      </c>
      <c r="AG97" s="40">
        <f t="shared" si="7"/>
        <v>0</v>
      </c>
      <c r="AH97" s="40">
        <f t="shared" si="7"/>
        <v>0</v>
      </c>
      <c r="AI97" s="40">
        <f t="shared" ref="AI97:BK97" si="8">AI96+AI76+AI70+AI13+AI10</f>
        <v>0</v>
      </c>
      <c r="AJ97" s="40">
        <f t="shared" si="8"/>
        <v>0</v>
      </c>
      <c r="AK97" s="40">
        <f t="shared" si="8"/>
        <v>0</v>
      </c>
      <c r="AL97" s="40">
        <f t="shared" si="8"/>
        <v>8.7376347600000006</v>
      </c>
      <c r="AM97" s="40">
        <f t="shared" si="8"/>
        <v>79.129382190000001</v>
      </c>
      <c r="AN97" s="40">
        <f t="shared" si="8"/>
        <v>0.65069865000000005</v>
      </c>
      <c r="AO97" s="40">
        <f t="shared" si="8"/>
        <v>0</v>
      </c>
      <c r="AP97" s="40">
        <f t="shared" si="8"/>
        <v>87.291053829999996</v>
      </c>
      <c r="AQ97" s="40">
        <f t="shared" si="8"/>
        <v>0</v>
      </c>
      <c r="AR97" s="40">
        <f t="shared" si="8"/>
        <v>71.440885120000004</v>
      </c>
      <c r="AS97" s="40">
        <f t="shared" si="8"/>
        <v>0</v>
      </c>
      <c r="AT97" s="40">
        <f t="shared" si="8"/>
        <v>0</v>
      </c>
      <c r="AU97" s="40">
        <f t="shared" si="8"/>
        <v>0</v>
      </c>
      <c r="AV97" s="40">
        <f t="shared" si="8"/>
        <v>304.88216038000002</v>
      </c>
      <c r="AW97" s="40">
        <f t="shared" si="8"/>
        <v>6942.74770919</v>
      </c>
      <c r="AX97" s="40">
        <f t="shared" si="8"/>
        <v>414.92532367999996</v>
      </c>
      <c r="AY97" s="40">
        <f t="shared" si="8"/>
        <v>669.98046320000003</v>
      </c>
      <c r="AZ97" s="40">
        <f t="shared" si="8"/>
        <v>3790.8152008999996</v>
      </c>
      <c r="BA97" s="40">
        <f t="shared" si="8"/>
        <v>0</v>
      </c>
      <c r="BB97" s="40">
        <f t="shared" si="8"/>
        <v>0</v>
      </c>
      <c r="BC97" s="40">
        <f t="shared" si="8"/>
        <v>0</v>
      </c>
      <c r="BD97" s="40">
        <f t="shared" si="8"/>
        <v>0</v>
      </c>
      <c r="BE97" s="40">
        <f t="shared" si="8"/>
        <v>0</v>
      </c>
      <c r="BF97" s="40">
        <f t="shared" si="8"/>
        <v>123.66070150999998</v>
      </c>
      <c r="BG97" s="40">
        <f t="shared" si="8"/>
        <v>867.98251557000015</v>
      </c>
      <c r="BH97" s="40">
        <f t="shared" si="8"/>
        <v>53.509032780000005</v>
      </c>
      <c r="BI97" s="40">
        <f t="shared" si="8"/>
        <v>0</v>
      </c>
      <c r="BJ97" s="40">
        <f t="shared" si="8"/>
        <v>452.25567238999997</v>
      </c>
      <c r="BK97" s="40">
        <f t="shared" si="8"/>
        <v>30972.772977119996</v>
      </c>
    </row>
    <row r="98" spans="1:63" ht="3.75" customHeight="1">
      <c r="A98" s="17"/>
      <c r="B98" s="28"/>
      <c r="C98" s="73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5"/>
    </row>
    <row r="99" spans="1:63" ht="25.5">
      <c r="A99" s="17" t="s">
        <v>1</v>
      </c>
      <c r="B99" s="24" t="s">
        <v>7</v>
      </c>
      <c r="C99" s="73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5"/>
    </row>
    <row r="100" spans="1:63" s="5" customFormat="1">
      <c r="A100" s="17" t="s">
        <v>80</v>
      </c>
      <c r="B100" s="25" t="s">
        <v>2</v>
      </c>
      <c r="C100" s="87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9"/>
    </row>
    <row r="101" spans="1:63" s="5" customFormat="1">
      <c r="A101" s="17"/>
      <c r="B101" s="26" t="s">
        <v>153</v>
      </c>
      <c r="C101" s="48">
        <v>0</v>
      </c>
      <c r="D101" s="52">
        <v>0</v>
      </c>
      <c r="E101" s="52">
        <v>0</v>
      </c>
      <c r="F101" s="52">
        <v>0</v>
      </c>
      <c r="G101" s="53">
        <v>0</v>
      </c>
      <c r="H101" s="48">
        <v>0.88031048999999995</v>
      </c>
      <c r="I101" s="52">
        <v>0</v>
      </c>
      <c r="J101" s="52">
        <v>0</v>
      </c>
      <c r="K101" s="52">
        <v>0</v>
      </c>
      <c r="L101" s="53">
        <v>1.45743E-3</v>
      </c>
      <c r="M101" s="48">
        <v>0</v>
      </c>
      <c r="N101" s="52">
        <v>0</v>
      </c>
      <c r="O101" s="52">
        <v>0</v>
      </c>
      <c r="P101" s="52">
        <v>0</v>
      </c>
      <c r="Q101" s="53">
        <v>0</v>
      </c>
      <c r="R101" s="48">
        <v>0.63092987</v>
      </c>
      <c r="S101" s="52">
        <v>0</v>
      </c>
      <c r="T101" s="52">
        <v>0</v>
      </c>
      <c r="U101" s="52">
        <v>0</v>
      </c>
      <c r="V101" s="53">
        <v>4.3366799999999999E-3</v>
      </c>
      <c r="W101" s="40">
        <v>0</v>
      </c>
      <c r="X101" s="43">
        <v>0</v>
      </c>
      <c r="Y101" s="43">
        <v>0</v>
      </c>
      <c r="Z101" s="43">
        <v>0</v>
      </c>
      <c r="AA101" s="44">
        <v>0</v>
      </c>
      <c r="AB101" s="40">
        <v>14.510444919999999</v>
      </c>
      <c r="AC101" s="43">
        <v>4.69171E-3</v>
      </c>
      <c r="AD101" s="43">
        <v>0</v>
      </c>
      <c r="AE101" s="43">
        <v>0</v>
      </c>
      <c r="AF101" s="44">
        <v>0.47438734999999999</v>
      </c>
      <c r="AG101" s="40">
        <v>0</v>
      </c>
      <c r="AH101" s="43">
        <v>0</v>
      </c>
      <c r="AI101" s="43">
        <v>0</v>
      </c>
      <c r="AJ101" s="43">
        <v>0</v>
      </c>
      <c r="AK101" s="44">
        <v>0</v>
      </c>
      <c r="AL101" s="40">
        <v>6.5212865400000002</v>
      </c>
      <c r="AM101" s="43">
        <v>2.3400379999999998E-2</v>
      </c>
      <c r="AN101" s="43">
        <v>0</v>
      </c>
      <c r="AO101" s="43">
        <v>0</v>
      </c>
      <c r="AP101" s="44">
        <v>0.86221471999999999</v>
      </c>
      <c r="AQ101" s="40">
        <v>0</v>
      </c>
      <c r="AR101" s="43">
        <v>0</v>
      </c>
      <c r="AS101" s="43">
        <v>0</v>
      </c>
      <c r="AT101" s="43">
        <v>0</v>
      </c>
      <c r="AU101" s="44">
        <v>0</v>
      </c>
      <c r="AV101" s="40">
        <v>219.91445388</v>
      </c>
      <c r="AW101" s="43">
        <v>37.965541029999997</v>
      </c>
      <c r="AX101" s="43">
        <v>0</v>
      </c>
      <c r="AY101" s="43">
        <v>0</v>
      </c>
      <c r="AZ101" s="44">
        <v>30.331344120000001</v>
      </c>
      <c r="BA101" s="40">
        <v>0</v>
      </c>
      <c r="BB101" s="43">
        <v>0</v>
      </c>
      <c r="BC101" s="43">
        <v>0</v>
      </c>
      <c r="BD101" s="43">
        <v>0</v>
      </c>
      <c r="BE101" s="44">
        <v>0</v>
      </c>
      <c r="BF101" s="40">
        <v>103.35703689</v>
      </c>
      <c r="BG101" s="43">
        <v>16.348826200000001</v>
      </c>
      <c r="BH101" s="43">
        <v>0</v>
      </c>
      <c r="BI101" s="43">
        <v>0</v>
      </c>
      <c r="BJ101" s="44">
        <v>2.0130862899999999</v>
      </c>
      <c r="BK101" s="42">
        <f>SUM(C101:BJ101)</f>
        <v>433.8437485</v>
      </c>
    </row>
    <row r="102" spans="1:63" s="5" customFormat="1">
      <c r="A102" s="17"/>
      <c r="B102" s="26" t="s">
        <v>89</v>
      </c>
      <c r="C102" s="40">
        <f>SUM(C101)</f>
        <v>0</v>
      </c>
      <c r="D102" s="40">
        <f t="shared" ref="D102:BK102" si="9">SUM(D101)</f>
        <v>0</v>
      </c>
      <c r="E102" s="40">
        <f t="shared" si="9"/>
        <v>0</v>
      </c>
      <c r="F102" s="40">
        <f t="shared" si="9"/>
        <v>0</v>
      </c>
      <c r="G102" s="40">
        <f t="shared" si="9"/>
        <v>0</v>
      </c>
      <c r="H102" s="40">
        <f t="shared" si="9"/>
        <v>0.88031048999999995</v>
      </c>
      <c r="I102" s="40">
        <f t="shared" si="9"/>
        <v>0</v>
      </c>
      <c r="J102" s="40">
        <f t="shared" si="9"/>
        <v>0</v>
      </c>
      <c r="K102" s="40">
        <f t="shared" si="9"/>
        <v>0</v>
      </c>
      <c r="L102" s="40">
        <f t="shared" si="9"/>
        <v>1.45743E-3</v>
      </c>
      <c r="M102" s="40">
        <f t="shared" si="9"/>
        <v>0</v>
      </c>
      <c r="N102" s="40">
        <f t="shared" si="9"/>
        <v>0</v>
      </c>
      <c r="O102" s="40">
        <f t="shared" si="9"/>
        <v>0</v>
      </c>
      <c r="P102" s="40">
        <f t="shared" si="9"/>
        <v>0</v>
      </c>
      <c r="Q102" s="40">
        <f t="shared" si="9"/>
        <v>0</v>
      </c>
      <c r="R102" s="40">
        <f t="shared" si="9"/>
        <v>0.63092987</v>
      </c>
      <c r="S102" s="40">
        <f t="shared" si="9"/>
        <v>0</v>
      </c>
      <c r="T102" s="40">
        <f t="shared" si="9"/>
        <v>0</v>
      </c>
      <c r="U102" s="40">
        <f t="shared" si="9"/>
        <v>0</v>
      </c>
      <c r="V102" s="40">
        <f t="shared" si="9"/>
        <v>4.3366799999999999E-3</v>
      </c>
      <c r="W102" s="40">
        <f t="shared" si="9"/>
        <v>0</v>
      </c>
      <c r="X102" s="40">
        <f t="shared" si="9"/>
        <v>0</v>
      </c>
      <c r="Y102" s="40">
        <f t="shared" si="9"/>
        <v>0</v>
      </c>
      <c r="Z102" s="40">
        <f t="shared" si="9"/>
        <v>0</v>
      </c>
      <c r="AA102" s="40">
        <f t="shared" si="9"/>
        <v>0</v>
      </c>
      <c r="AB102" s="40">
        <f t="shared" si="9"/>
        <v>14.510444919999999</v>
      </c>
      <c r="AC102" s="40">
        <f t="shared" si="9"/>
        <v>4.69171E-3</v>
      </c>
      <c r="AD102" s="40">
        <f t="shared" si="9"/>
        <v>0</v>
      </c>
      <c r="AE102" s="40">
        <f t="shared" si="9"/>
        <v>0</v>
      </c>
      <c r="AF102" s="40">
        <f t="shared" si="9"/>
        <v>0.47438734999999999</v>
      </c>
      <c r="AG102" s="40">
        <f t="shared" si="9"/>
        <v>0</v>
      </c>
      <c r="AH102" s="40">
        <f t="shared" si="9"/>
        <v>0</v>
      </c>
      <c r="AI102" s="40">
        <f t="shared" si="9"/>
        <v>0</v>
      </c>
      <c r="AJ102" s="40">
        <f t="shared" si="9"/>
        <v>0</v>
      </c>
      <c r="AK102" s="40">
        <f t="shared" si="9"/>
        <v>0</v>
      </c>
      <c r="AL102" s="40">
        <f t="shared" si="9"/>
        <v>6.5212865400000002</v>
      </c>
      <c r="AM102" s="40">
        <f t="shared" si="9"/>
        <v>2.3400379999999998E-2</v>
      </c>
      <c r="AN102" s="40">
        <f t="shared" si="9"/>
        <v>0</v>
      </c>
      <c r="AO102" s="40">
        <f t="shared" si="9"/>
        <v>0</v>
      </c>
      <c r="AP102" s="40">
        <f t="shared" si="9"/>
        <v>0.86221471999999999</v>
      </c>
      <c r="AQ102" s="40">
        <f t="shared" si="9"/>
        <v>0</v>
      </c>
      <c r="AR102" s="40">
        <f t="shared" si="9"/>
        <v>0</v>
      </c>
      <c r="AS102" s="40">
        <f t="shared" si="9"/>
        <v>0</v>
      </c>
      <c r="AT102" s="40">
        <f t="shared" si="9"/>
        <v>0</v>
      </c>
      <c r="AU102" s="40">
        <f t="shared" si="9"/>
        <v>0</v>
      </c>
      <c r="AV102" s="40">
        <f t="shared" si="9"/>
        <v>219.91445388</v>
      </c>
      <c r="AW102" s="40">
        <f t="shared" si="9"/>
        <v>37.965541029999997</v>
      </c>
      <c r="AX102" s="40">
        <f t="shared" si="9"/>
        <v>0</v>
      </c>
      <c r="AY102" s="40">
        <f t="shared" si="9"/>
        <v>0</v>
      </c>
      <c r="AZ102" s="40">
        <f t="shared" si="9"/>
        <v>30.331344120000001</v>
      </c>
      <c r="BA102" s="40">
        <f t="shared" si="9"/>
        <v>0</v>
      </c>
      <c r="BB102" s="40">
        <f t="shared" si="9"/>
        <v>0</v>
      </c>
      <c r="BC102" s="40">
        <f t="shared" si="9"/>
        <v>0</v>
      </c>
      <c r="BD102" s="40">
        <f t="shared" si="9"/>
        <v>0</v>
      </c>
      <c r="BE102" s="40">
        <f t="shared" si="9"/>
        <v>0</v>
      </c>
      <c r="BF102" s="40">
        <f t="shared" si="9"/>
        <v>103.35703689</v>
      </c>
      <c r="BG102" s="40">
        <f t="shared" si="9"/>
        <v>16.348826200000001</v>
      </c>
      <c r="BH102" s="40">
        <f t="shared" si="9"/>
        <v>0</v>
      </c>
      <c r="BI102" s="40">
        <f t="shared" si="9"/>
        <v>0</v>
      </c>
      <c r="BJ102" s="40">
        <f t="shared" si="9"/>
        <v>2.0130862899999999</v>
      </c>
      <c r="BK102" s="40">
        <f t="shared" si="9"/>
        <v>433.8437485</v>
      </c>
    </row>
    <row r="103" spans="1:63">
      <c r="A103" s="17" t="s">
        <v>81</v>
      </c>
      <c r="B103" s="25" t="s">
        <v>17</v>
      </c>
      <c r="C103" s="73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5"/>
    </row>
    <row r="104" spans="1:63">
      <c r="A104" s="17"/>
      <c r="B104" s="26" t="s">
        <v>188</v>
      </c>
      <c r="C104" s="39">
        <v>0</v>
      </c>
      <c r="D104" s="34">
        <v>0</v>
      </c>
      <c r="E104" s="34">
        <v>0</v>
      </c>
      <c r="F104" s="34">
        <v>0</v>
      </c>
      <c r="G104" s="41">
        <v>0</v>
      </c>
      <c r="H104" s="39">
        <v>3.43538473</v>
      </c>
      <c r="I104" s="34">
        <v>0</v>
      </c>
      <c r="J104" s="34">
        <v>0.28982034000000001</v>
      </c>
      <c r="K104" s="34">
        <v>0</v>
      </c>
      <c r="L104" s="41">
        <v>0.78149225</v>
      </c>
      <c r="M104" s="39">
        <v>0</v>
      </c>
      <c r="N104" s="34">
        <v>0</v>
      </c>
      <c r="O104" s="34">
        <v>0</v>
      </c>
      <c r="P104" s="34">
        <v>0</v>
      </c>
      <c r="Q104" s="41">
        <v>0</v>
      </c>
      <c r="R104" s="39">
        <v>2.0752222699999998</v>
      </c>
      <c r="S104" s="34">
        <v>0</v>
      </c>
      <c r="T104" s="34">
        <v>0</v>
      </c>
      <c r="U104" s="34">
        <v>0</v>
      </c>
      <c r="V104" s="41">
        <v>0.37589498999999998</v>
      </c>
      <c r="W104" s="39">
        <v>0</v>
      </c>
      <c r="X104" s="34">
        <v>0</v>
      </c>
      <c r="Y104" s="34">
        <v>0</v>
      </c>
      <c r="Z104" s="34">
        <v>0</v>
      </c>
      <c r="AA104" s="41">
        <v>0</v>
      </c>
      <c r="AB104" s="39">
        <v>19.65126158</v>
      </c>
      <c r="AC104" s="34">
        <v>1.69943591</v>
      </c>
      <c r="AD104" s="34">
        <v>0</v>
      </c>
      <c r="AE104" s="34">
        <v>0</v>
      </c>
      <c r="AF104" s="41">
        <v>6.22657419</v>
      </c>
      <c r="AG104" s="39">
        <v>0</v>
      </c>
      <c r="AH104" s="34">
        <v>0</v>
      </c>
      <c r="AI104" s="34">
        <v>0</v>
      </c>
      <c r="AJ104" s="34">
        <v>0</v>
      </c>
      <c r="AK104" s="41">
        <v>0</v>
      </c>
      <c r="AL104" s="39">
        <v>6.1645292200000004</v>
      </c>
      <c r="AM104" s="34">
        <v>0.14383256</v>
      </c>
      <c r="AN104" s="34">
        <v>0</v>
      </c>
      <c r="AO104" s="34">
        <v>0</v>
      </c>
      <c r="AP104" s="41">
        <v>0.45768850999999999</v>
      </c>
      <c r="AQ104" s="39">
        <v>0</v>
      </c>
      <c r="AR104" s="34">
        <v>0</v>
      </c>
      <c r="AS104" s="34">
        <v>0</v>
      </c>
      <c r="AT104" s="34">
        <v>0</v>
      </c>
      <c r="AU104" s="41">
        <v>0</v>
      </c>
      <c r="AV104" s="39">
        <v>342.91750575999998</v>
      </c>
      <c r="AW104" s="34">
        <v>45.855699700000002</v>
      </c>
      <c r="AX104" s="34">
        <v>0</v>
      </c>
      <c r="AY104" s="34">
        <v>3.3719605499999998</v>
      </c>
      <c r="AZ104" s="41">
        <v>78.525824830000005</v>
      </c>
      <c r="BA104" s="39">
        <v>0</v>
      </c>
      <c r="BB104" s="34">
        <v>0</v>
      </c>
      <c r="BC104" s="34">
        <v>0</v>
      </c>
      <c r="BD104" s="34">
        <v>0</v>
      </c>
      <c r="BE104" s="41">
        <v>0</v>
      </c>
      <c r="BF104" s="39">
        <v>142.18459572</v>
      </c>
      <c r="BG104" s="34">
        <v>8.2790362999999996</v>
      </c>
      <c r="BH104" s="34">
        <v>4.2834912200000002</v>
      </c>
      <c r="BI104" s="34">
        <v>0</v>
      </c>
      <c r="BJ104" s="41">
        <v>17.501318099999999</v>
      </c>
      <c r="BK104" s="42">
        <f t="shared" ref="BK104:BK111" si="10">SUM(C104:BJ104)</f>
        <v>684.22056873000008</v>
      </c>
    </row>
    <row r="105" spans="1:63">
      <c r="A105" s="17"/>
      <c r="B105" s="26" t="s">
        <v>154</v>
      </c>
      <c r="C105" s="39">
        <v>0</v>
      </c>
      <c r="D105" s="46">
        <v>0</v>
      </c>
      <c r="E105" s="46">
        <v>0</v>
      </c>
      <c r="F105" s="46">
        <v>0</v>
      </c>
      <c r="G105" s="47">
        <v>0</v>
      </c>
      <c r="H105" s="39">
        <v>0.40723804000000002</v>
      </c>
      <c r="I105" s="46">
        <v>0</v>
      </c>
      <c r="J105" s="46">
        <v>0</v>
      </c>
      <c r="K105" s="46">
        <v>0</v>
      </c>
      <c r="L105" s="47">
        <v>0.32613575</v>
      </c>
      <c r="M105" s="39">
        <v>0</v>
      </c>
      <c r="N105" s="46">
        <v>0</v>
      </c>
      <c r="O105" s="46">
        <v>0</v>
      </c>
      <c r="P105" s="46">
        <v>0</v>
      </c>
      <c r="Q105" s="47">
        <v>0</v>
      </c>
      <c r="R105" s="39">
        <v>0.42578380999999998</v>
      </c>
      <c r="S105" s="46">
        <v>0</v>
      </c>
      <c r="T105" s="46">
        <v>0</v>
      </c>
      <c r="U105" s="46">
        <v>0</v>
      </c>
      <c r="V105" s="47">
        <v>0.21598249</v>
      </c>
      <c r="W105" s="39">
        <v>0</v>
      </c>
      <c r="X105" s="46">
        <v>0</v>
      </c>
      <c r="Y105" s="46">
        <v>0</v>
      </c>
      <c r="Z105" s="46">
        <v>0</v>
      </c>
      <c r="AA105" s="47">
        <v>0</v>
      </c>
      <c r="AB105" s="39">
        <v>6.3332282299999996</v>
      </c>
      <c r="AC105" s="46">
        <v>0.27594545999999998</v>
      </c>
      <c r="AD105" s="46">
        <v>0</v>
      </c>
      <c r="AE105" s="46">
        <v>0</v>
      </c>
      <c r="AF105" s="47">
        <v>0.13632501</v>
      </c>
      <c r="AG105" s="39">
        <v>0</v>
      </c>
      <c r="AH105" s="46">
        <v>0</v>
      </c>
      <c r="AI105" s="46">
        <v>0</v>
      </c>
      <c r="AJ105" s="46">
        <v>0</v>
      </c>
      <c r="AK105" s="47">
        <v>0</v>
      </c>
      <c r="AL105" s="39">
        <v>3.47169339</v>
      </c>
      <c r="AM105" s="46">
        <v>1.7127881199999999</v>
      </c>
      <c r="AN105" s="46">
        <v>0</v>
      </c>
      <c r="AO105" s="46">
        <v>0</v>
      </c>
      <c r="AP105" s="47">
        <v>0.28367504999999998</v>
      </c>
      <c r="AQ105" s="39">
        <v>0</v>
      </c>
      <c r="AR105" s="46">
        <v>0</v>
      </c>
      <c r="AS105" s="46">
        <v>0</v>
      </c>
      <c r="AT105" s="46">
        <v>0</v>
      </c>
      <c r="AU105" s="47">
        <v>0</v>
      </c>
      <c r="AV105" s="39">
        <v>37.521365410000001</v>
      </c>
      <c r="AW105" s="46">
        <v>7.5687829000000004</v>
      </c>
      <c r="AX105" s="46">
        <v>0</v>
      </c>
      <c r="AY105" s="46">
        <v>0</v>
      </c>
      <c r="AZ105" s="47">
        <v>26.973417269999999</v>
      </c>
      <c r="BA105" s="39">
        <v>0</v>
      </c>
      <c r="BB105" s="46">
        <v>0</v>
      </c>
      <c r="BC105" s="46">
        <v>0</v>
      </c>
      <c r="BD105" s="46">
        <v>0</v>
      </c>
      <c r="BE105" s="47">
        <v>0</v>
      </c>
      <c r="BF105" s="39">
        <v>22.812394909999998</v>
      </c>
      <c r="BG105" s="46">
        <v>5.1990302599999998</v>
      </c>
      <c r="BH105" s="46">
        <v>0</v>
      </c>
      <c r="BI105" s="46">
        <v>0</v>
      </c>
      <c r="BJ105" s="47">
        <v>6.8318803299999997</v>
      </c>
      <c r="BK105" s="42">
        <f t="shared" si="10"/>
        <v>120.49566643</v>
      </c>
    </row>
    <row r="106" spans="1:63" ht="25.5">
      <c r="A106" s="17"/>
      <c r="B106" s="26" t="s">
        <v>155</v>
      </c>
      <c r="C106" s="39">
        <v>0</v>
      </c>
      <c r="D106" s="46">
        <v>0</v>
      </c>
      <c r="E106" s="46">
        <v>0</v>
      </c>
      <c r="F106" s="46">
        <v>0</v>
      </c>
      <c r="G106" s="47">
        <v>0</v>
      </c>
      <c r="H106" s="39">
        <v>0.25825487000000003</v>
      </c>
      <c r="I106" s="46">
        <v>0</v>
      </c>
      <c r="J106" s="46">
        <v>0</v>
      </c>
      <c r="K106" s="46">
        <v>0</v>
      </c>
      <c r="L106" s="47">
        <v>0.12832432999999999</v>
      </c>
      <c r="M106" s="39">
        <v>0</v>
      </c>
      <c r="N106" s="46">
        <v>0</v>
      </c>
      <c r="O106" s="46">
        <v>0</v>
      </c>
      <c r="P106" s="46">
        <v>0</v>
      </c>
      <c r="Q106" s="47">
        <v>0</v>
      </c>
      <c r="R106" s="39">
        <v>0.60686242000000001</v>
      </c>
      <c r="S106" s="46">
        <v>6.7141E-4</v>
      </c>
      <c r="T106" s="46">
        <v>0</v>
      </c>
      <c r="U106" s="46">
        <v>0</v>
      </c>
      <c r="V106" s="47">
        <v>0.39383137000000001</v>
      </c>
      <c r="W106" s="39">
        <v>0</v>
      </c>
      <c r="X106" s="46">
        <v>0</v>
      </c>
      <c r="Y106" s="46">
        <v>0</v>
      </c>
      <c r="Z106" s="46">
        <v>0</v>
      </c>
      <c r="AA106" s="47">
        <v>0</v>
      </c>
      <c r="AB106" s="39">
        <v>3.6304806699999999</v>
      </c>
      <c r="AC106" s="46">
        <v>1.2145393099999999</v>
      </c>
      <c r="AD106" s="46">
        <v>0</v>
      </c>
      <c r="AE106" s="46">
        <v>0</v>
      </c>
      <c r="AF106" s="47">
        <v>2.0475473900000001</v>
      </c>
      <c r="AG106" s="39">
        <v>0</v>
      </c>
      <c r="AH106" s="46">
        <v>0</v>
      </c>
      <c r="AI106" s="46">
        <v>0</v>
      </c>
      <c r="AJ106" s="46">
        <v>0</v>
      </c>
      <c r="AK106" s="47">
        <v>0</v>
      </c>
      <c r="AL106" s="39">
        <v>1.9429351699999999</v>
      </c>
      <c r="AM106" s="46">
        <v>4.4377060000000003E-2</v>
      </c>
      <c r="AN106" s="46">
        <v>0</v>
      </c>
      <c r="AO106" s="46">
        <v>0</v>
      </c>
      <c r="AP106" s="47">
        <v>1.21451E-3</v>
      </c>
      <c r="AQ106" s="39">
        <v>0</v>
      </c>
      <c r="AR106" s="46">
        <v>0</v>
      </c>
      <c r="AS106" s="46">
        <v>0</v>
      </c>
      <c r="AT106" s="46">
        <v>0</v>
      </c>
      <c r="AU106" s="47">
        <v>0</v>
      </c>
      <c r="AV106" s="39">
        <v>39.65062356</v>
      </c>
      <c r="AW106" s="46">
        <v>16.686669129999999</v>
      </c>
      <c r="AX106" s="46">
        <v>0</v>
      </c>
      <c r="AY106" s="46">
        <v>0</v>
      </c>
      <c r="AZ106" s="47">
        <v>56.030981250000004</v>
      </c>
      <c r="BA106" s="39">
        <v>0</v>
      </c>
      <c r="BB106" s="46">
        <v>0</v>
      </c>
      <c r="BC106" s="46">
        <v>0</v>
      </c>
      <c r="BD106" s="46">
        <v>0</v>
      </c>
      <c r="BE106" s="47">
        <v>0</v>
      </c>
      <c r="BF106" s="39">
        <v>28.61016794</v>
      </c>
      <c r="BG106" s="46">
        <v>5.8860126099999999</v>
      </c>
      <c r="BH106" s="46">
        <v>0</v>
      </c>
      <c r="BI106" s="46">
        <v>0</v>
      </c>
      <c r="BJ106" s="47">
        <v>5.5147684899999998</v>
      </c>
      <c r="BK106" s="42">
        <f t="shared" si="10"/>
        <v>162.64826148999998</v>
      </c>
    </row>
    <row r="107" spans="1:63">
      <c r="A107" s="17"/>
      <c r="B107" s="26" t="s">
        <v>189</v>
      </c>
      <c r="C107" s="39">
        <v>0</v>
      </c>
      <c r="D107" s="46">
        <v>0</v>
      </c>
      <c r="E107" s="46">
        <v>0</v>
      </c>
      <c r="F107" s="46">
        <v>0</v>
      </c>
      <c r="G107" s="47">
        <v>0</v>
      </c>
      <c r="H107" s="39">
        <v>2.5851106399999999</v>
      </c>
      <c r="I107" s="46">
        <v>353.21728157000001</v>
      </c>
      <c r="J107" s="46">
        <v>0</v>
      </c>
      <c r="K107" s="46">
        <v>0</v>
      </c>
      <c r="L107" s="47">
        <v>27.25470833</v>
      </c>
      <c r="M107" s="39">
        <v>0</v>
      </c>
      <c r="N107" s="46">
        <v>0</v>
      </c>
      <c r="O107" s="46">
        <v>0</v>
      </c>
      <c r="P107" s="46">
        <v>0</v>
      </c>
      <c r="Q107" s="47">
        <v>0</v>
      </c>
      <c r="R107" s="39">
        <v>0.96205362999999999</v>
      </c>
      <c r="S107" s="46">
        <v>1.9842409599999999</v>
      </c>
      <c r="T107" s="46">
        <v>0</v>
      </c>
      <c r="U107" s="46">
        <v>0</v>
      </c>
      <c r="V107" s="47">
        <v>5.90063505</v>
      </c>
      <c r="W107" s="39">
        <v>0</v>
      </c>
      <c r="X107" s="46">
        <v>0</v>
      </c>
      <c r="Y107" s="46">
        <v>0</v>
      </c>
      <c r="Z107" s="46">
        <v>0</v>
      </c>
      <c r="AA107" s="47">
        <v>0</v>
      </c>
      <c r="AB107" s="39">
        <v>1.40435168</v>
      </c>
      <c r="AC107" s="46">
        <v>148.90241947000001</v>
      </c>
      <c r="AD107" s="46">
        <v>0</v>
      </c>
      <c r="AE107" s="46">
        <v>0</v>
      </c>
      <c r="AF107" s="47">
        <v>115.99900529999999</v>
      </c>
      <c r="AG107" s="39">
        <v>0</v>
      </c>
      <c r="AH107" s="46">
        <v>0</v>
      </c>
      <c r="AI107" s="46">
        <v>0</v>
      </c>
      <c r="AJ107" s="46">
        <v>0</v>
      </c>
      <c r="AK107" s="47">
        <v>0</v>
      </c>
      <c r="AL107" s="39">
        <v>0.29892488</v>
      </c>
      <c r="AM107" s="46">
        <v>5.3353791900000003</v>
      </c>
      <c r="AN107" s="46">
        <v>0</v>
      </c>
      <c r="AO107" s="46">
        <v>0</v>
      </c>
      <c r="AP107" s="47">
        <v>8.2264905299999995</v>
      </c>
      <c r="AQ107" s="39">
        <v>0</v>
      </c>
      <c r="AR107" s="46">
        <v>0</v>
      </c>
      <c r="AS107" s="46">
        <v>0</v>
      </c>
      <c r="AT107" s="46">
        <v>0</v>
      </c>
      <c r="AU107" s="47">
        <v>0</v>
      </c>
      <c r="AV107" s="39">
        <v>38.008636639999999</v>
      </c>
      <c r="AW107" s="46">
        <v>475.94593292000002</v>
      </c>
      <c r="AX107" s="46">
        <v>0</v>
      </c>
      <c r="AY107" s="46">
        <v>0</v>
      </c>
      <c r="AZ107" s="47">
        <v>770.80316417999995</v>
      </c>
      <c r="BA107" s="39">
        <v>0</v>
      </c>
      <c r="BB107" s="46">
        <v>0</v>
      </c>
      <c r="BC107" s="46">
        <v>0</v>
      </c>
      <c r="BD107" s="46">
        <v>0</v>
      </c>
      <c r="BE107" s="47">
        <v>0</v>
      </c>
      <c r="BF107" s="39">
        <v>9.26695709</v>
      </c>
      <c r="BG107" s="46">
        <v>32.592795809999998</v>
      </c>
      <c r="BH107" s="46">
        <v>0</v>
      </c>
      <c r="BI107" s="46">
        <v>0</v>
      </c>
      <c r="BJ107" s="47">
        <v>76.024731340000002</v>
      </c>
      <c r="BK107" s="42">
        <f t="shared" si="10"/>
        <v>2074.7128192099999</v>
      </c>
    </row>
    <row r="108" spans="1:63">
      <c r="A108" s="17"/>
      <c r="B108" s="26" t="s">
        <v>156</v>
      </c>
      <c r="C108" s="39">
        <v>0</v>
      </c>
      <c r="D108" s="46">
        <v>0</v>
      </c>
      <c r="E108" s="46">
        <v>0</v>
      </c>
      <c r="F108" s="46">
        <v>0</v>
      </c>
      <c r="G108" s="47">
        <v>0</v>
      </c>
      <c r="H108" s="39">
        <v>0.10477657999999999</v>
      </c>
      <c r="I108" s="46">
        <v>0</v>
      </c>
      <c r="J108" s="46">
        <v>0</v>
      </c>
      <c r="K108" s="46">
        <v>0</v>
      </c>
      <c r="L108" s="47">
        <v>0</v>
      </c>
      <c r="M108" s="39">
        <v>0</v>
      </c>
      <c r="N108" s="46">
        <v>0</v>
      </c>
      <c r="O108" s="46">
        <v>0</v>
      </c>
      <c r="P108" s="46">
        <v>0</v>
      </c>
      <c r="Q108" s="47">
        <v>0</v>
      </c>
      <c r="R108" s="39">
        <v>0.10019351999999999</v>
      </c>
      <c r="S108" s="46">
        <v>4.5164100000000002E-3</v>
      </c>
      <c r="T108" s="46">
        <v>0</v>
      </c>
      <c r="U108" s="46">
        <v>0</v>
      </c>
      <c r="V108" s="47">
        <v>2.433403E-2</v>
      </c>
      <c r="W108" s="39">
        <v>0</v>
      </c>
      <c r="X108" s="46">
        <v>0</v>
      </c>
      <c r="Y108" s="46">
        <v>0</v>
      </c>
      <c r="Z108" s="46">
        <v>0</v>
      </c>
      <c r="AA108" s="47">
        <v>0</v>
      </c>
      <c r="AB108" s="39">
        <v>3.8243134400000001</v>
      </c>
      <c r="AC108" s="46">
        <v>2.0211527999999999</v>
      </c>
      <c r="AD108" s="46">
        <v>0</v>
      </c>
      <c r="AE108" s="46">
        <v>0</v>
      </c>
      <c r="AF108" s="47">
        <v>4.0221744499999996</v>
      </c>
      <c r="AG108" s="39">
        <v>0</v>
      </c>
      <c r="AH108" s="46">
        <v>0</v>
      </c>
      <c r="AI108" s="46">
        <v>0</v>
      </c>
      <c r="AJ108" s="46">
        <v>0</v>
      </c>
      <c r="AK108" s="47">
        <v>0</v>
      </c>
      <c r="AL108" s="39">
        <v>2.08956857</v>
      </c>
      <c r="AM108" s="46">
        <v>1.3777162700000001</v>
      </c>
      <c r="AN108" s="46">
        <v>0</v>
      </c>
      <c r="AO108" s="46">
        <v>0</v>
      </c>
      <c r="AP108" s="47">
        <v>0.27259626999999997</v>
      </c>
      <c r="AQ108" s="39">
        <v>0</v>
      </c>
      <c r="AR108" s="46">
        <v>0</v>
      </c>
      <c r="AS108" s="46">
        <v>0</v>
      </c>
      <c r="AT108" s="46">
        <v>0</v>
      </c>
      <c r="AU108" s="47">
        <v>0</v>
      </c>
      <c r="AV108" s="39">
        <v>15.54528062</v>
      </c>
      <c r="AW108" s="46">
        <v>2.3157512599999999</v>
      </c>
      <c r="AX108" s="46">
        <v>0</v>
      </c>
      <c r="AY108" s="46">
        <v>0</v>
      </c>
      <c r="AZ108" s="47">
        <v>1.9828389399999999</v>
      </c>
      <c r="BA108" s="39">
        <v>0</v>
      </c>
      <c r="BB108" s="46">
        <v>0</v>
      </c>
      <c r="BC108" s="46">
        <v>0</v>
      </c>
      <c r="BD108" s="46">
        <v>0</v>
      </c>
      <c r="BE108" s="47">
        <v>0</v>
      </c>
      <c r="BF108" s="39">
        <v>12.31387705</v>
      </c>
      <c r="BG108" s="46">
        <v>0.45035855000000002</v>
      </c>
      <c r="BH108" s="46">
        <v>5.2828529999999999E-2</v>
      </c>
      <c r="BI108" s="46">
        <v>0</v>
      </c>
      <c r="BJ108" s="47">
        <v>7.3673000000000002E-2</v>
      </c>
      <c r="BK108" s="42">
        <f t="shared" si="10"/>
        <v>46.575950289999994</v>
      </c>
    </row>
    <row r="109" spans="1:63">
      <c r="A109" s="17"/>
      <c r="B109" s="26" t="s">
        <v>190</v>
      </c>
      <c r="C109" s="39">
        <v>0</v>
      </c>
      <c r="D109" s="46">
        <v>0</v>
      </c>
      <c r="E109" s="46">
        <v>0</v>
      </c>
      <c r="F109" s="46">
        <v>0</v>
      </c>
      <c r="G109" s="47">
        <v>0</v>
      </c>
      <c r="H109" s="39">
        <v>1.15887038</v>
      </c>
      <c r="I109" s="46">
        <v>0.14518531000000001</v>
      </c>
      <c r="J109" s="46">
        <v>0</v>
      </c>
      <c r="K109" s="46">
        <v>0</v>
      </c>
      <c r="L109" s="47">
        <v>1.1120716399999999</v>
      </c>
      <c r="M109" s="39">
        <v>0</v>
      </c>
      <c r="N109" s="46">
        <v>0</v>
      </c>
      <c r="O109" s="46">
        <v>0</v>
      </c>
      <c r="P109" s="46">
        <v>0</v>
      </c>
      <c r="Q109" s="47">
        <v>0</v>
      </c>
      <c r="R109" s="39">
        <v>1.23459488</v>
      </c>
      <c r="S109" s="46">
        <v>0</v>
      </c>
      <c r="T109" s="46">
        <v>0</v>
      </c>
      <c r="U109" s="46">
        <v>0</v>
      </c>
      <c r="V109" s="47">
        <v>0.32205149</v>
      </c>
      <c r="W109" s="39">
        <v>0</v>
      </c>
      <c r="X109" s="46">
        <v>0</v>
      </c>
      <c r="Y109" s="46">
        <v>0</v>
      </c>
      <c r="Z109" s="46">
        <v>0</v>
      </c>
      <c r="AA109" s="47">
        <v>0</v>
      </c>
      <c r="AB109" s="39">
        <v>10.99818535</v>
      </c>
      <c r="AC109" s="46">
        <v>0.68003164000000005</v>
      </c>
      <c r="AD109" s="46">
        <v>0</v>
      </c>
      <c r="AE109" s="46">
        <v>0</v>
      </c>
      <c r="AF109" s="47">
        <v>13.339603670000001</v>
      </c>
      <c r="AG109" s="39">
        <v>0</v>
      </c>
      <c r="AH109" s="46">
        <v>0</v>
      </c>
      <c r="AI109" s="46">
        <v>0</v>
      </c>
      <c r="AJ109" s="46">
        <v>0</v>
      </c>
      <c r="AK109" s="47">
        <v>0</v>
      </c>
      <c r="AL109" s="39">
        <v>3.9850595599999998</v>
      </c>
      <c r="AM109" s="46">
        <v>1.22227755</v>
      </c>
      <c r="AN109" s="46">
        <v>0</v>
      </c>
      <c r="AO109" s="46">
        <v>0</v>
      </c>
      <c r="AP109" s="47">
        <v>1.2042381499999999</v>
      </c>
      <c r="AQ109" s="39">
        <v>0</v>
      </c>
      <c r="AR109" s="46">
        <v>0</v>
      </c>
      <c r="AS109" s="46">
        <v>0</v>
      </c>
      <c r="AT109" s="46">
        <v>0</v>
      </c>
      <c r="AU109" s="47">
        <v>0</v>
      </c>
      <c r="AV109" s="39">
        <v>106.03019347999999</v>
      </c>
      <c r="AW109" s="46">
        <v>27.637814559999999</v>
      </c>
      <c r="AX109" s="46">
        <v>0</v>
      </c>
      <c r="AY109" s="46">
        <v>0</v>
      </c>
      <c r="AZ109" s="47">
        <v>60.964818030000004</v>
      </c>
      <c r="BA109" s="39">
        <v>0</v>
      </c>
      <c r="BB109" s="46">
        <v>0</v>
      </c>
      <c r="BC109" s="46">
        <v>0</v>
      </c>
      <c r="BD109" s="46">
        <v>0</v>
      </c>
      <c r="BE109" s="47">
        <v>0</v>
      </c>
      <c r="BF109" s="39">
        <v>57.8050037</v>
      </c>
      <c r="BG109" s="46">
        <v>8.2861152300000001</v>
      </c>
      <c r="BH109" s="46">
        <v>0</v>
      </c>
      <c r="BI109" s="46">
        <v>0</v>
      </c>
      <c r="BJ109" s="47">
        <v>16.302660079999999</v>
      </c>
      <c r="BK109" s="42">
        <f t="shared" si="10"/>
        <v>312.42877470000002</v>
      </c>
    </row>
    <row r="110" spans="1:63">
      <c r="A110" s="17"/>
      <c r="B110" s="26" t="s">
        <v>191</v>
      </c>
      <c r="C110" s="39">
        <v>0</v>
      </c>
      <c r="D110" s="46">
        <v>0</v>
      </c>
      <c r="E110" s="46">
        <v>0</v>
      </c>
      <c r="F110" s="46">
        <v>0</v>
      </c>
      <c r="G110" s="47">
        <v>0</v>
      </c>
      <c r="H110" s="39">
        <v>2.84067091</v>
      </c>
      <c r="I110" s="46">
        <v>7.0548099999999999E-3</v>
      </c>
      <c r="J110" s="46">
        <v>0</v>
      </c>
      <c r="K110" s="46">
        <v>0</v>
      </c>
      <c r="L110" s="47">
        <v>1.6819601099999999</v>
      </c>
      <c r="M110" s="39">
        <v>0</v>
      </c>
      <c r="N110" s="46">
        <v>0</v>
      </c>
      <c r="O110" s="46">
        <v>0</v>
      </c>
      <c r="P110" s="46">
        <v>0</v>
      </c>
      <c r="Q110" s="47">
        <v>0</v>
      </c>
      <c r="R110" s="39">
        <v>1.76987937</v>
      </c>
      <c r="S110" s="46">
        <v>0</v>
      </c>
      <c r="T110" s="46">
        <v>0</v>
      </c>
      <c r="U110" s="46">
        <v>0</v>
      </c>
      <c r="V110" s="47">
        <v>6.1563760000000002E-2</v>
      </c>
      <c r="W110" s="39">
        <v>0</v>
      </c>
      <c r="X110" s="46">
        <v>0</v>
      </c>
      <c r="Y110" s="46">
        <v>0</v>
      </c>
      <c r="Z110" s="46">
        <v>0</v>
      </c>
      <c r="AA110" s="47">
        <v>0</v>
      </c>
      <c r="AB110" s="39">
        <v>22.496992049999999</v>
      </c>
      <c r="AC110" s="46">
        <v>1.0866506499999999</v>
      </c>
      <c r="AD110" s="46">
        <v>0</v>
      </c>
      <c r="AE110" s="46">
        <v>3.5815489999999998E-2</v>
      </c>
      <c r="AF110" s="47">
        <v>11.9479047</v>
      </c>
      <c r="AG110" s="39">
        <v>0</v>
      </c>
      <c r="AH110" s="46">
        <v>0</v>
      </c>
      <c r="AI110" s="46">
        <v>0</v>
      </c>
      <c r="AJ110" s="46">
        <v>0</v>
      </c>
      <c r="AK110" s="47">
        <v>0</v>
      </c>
      <c r="AL110" s="39">
        <v>7.5426491100000002</v>
      </c>
      <c r="AM110" s="46">
        <v>0.13971047</v>
      </c>
      <c r="AN110" s="46">
        <v>0</v>
      </c>
      <c r="AO110" s="46">
        <v>0</v>
      </c>
      <c r="AP110" s="47">
        <v>0.40339950000000002</v>
      </c>
      <c r="AQ110" s="39">
        <v>0</v>
      </c>
      <c r="AR110" s="46">
        <v>0</v>
      </c>
      <c r="AS110" s="46">
        <v>0</v>
      </c>
      <c r="AT110" s="46">
        <v>0</v>
      </c>
      <c r="AU110" s="47">
        <v>0</v>
      </c>
      <c r="AV110" s="39">
        <v>319.61536339999998</v>
      </c>
      <c r="AW110" s="46">
        <v>78.238188649999998</v>
      </c>
      <c r="AX110" s="46">
        <v>0</v>
      </c>
      <c r="AY110" s="46">
        <v>2.5032648399999999</v>
      </c>
      <c r="AZ110" s="47">
        <v>52.929010660000003</v>
      </c>
      <c r="BA110" s="39">
        <v>0</v>
      </c>
      <c r="BB110" s="46">
        <v>0</v>
      </c>
      <c r="BC110" s="46">
        <v>0</v>
      </c>
      <c r="BD110" s="46">
        <v>0</v>
      </c>
      <c r="BE110" s="47">
        <v>0</v>
      </c>
      <c r="BF110" s="39">
        <v>144.42282908999999</v>
      </c>
      <c r="BG110" s="46">
        <v>1.69982184</v>
      </c>
      <c r="BH110" s="46">
        <v>5.6035769899999996</v>
      </c>
      <c r="BI110" s="46">
        <v>0</v>
      </c>
      <c r="BJ110" s="47">
        <v>5.5815678899999996</v>
      </c>
      <c r="BK110" s="42">
        <f t="shared" si="10"/>
        <v>660.60787428999993</v>
      </c>
    </row>
    <row r="111" spans="1:63">
      <c r="A111" s="17"/>
      <c r="B111" s="26" t="s">
        <v>157</v>
      </c>
      <c r="C111" s="39">
        <v>0</v>
      </c>
      <c r="D111" s="46">
        <v>0</v>
      </c>
      <c r="E111" s="46">
        <v>0</v>
      </c>
      <c r="F111" s="46">
        <v>0</v>
      </c>
      <c r="G111" s="47">
        <v>0</v>
      </c>
      <c r="H111" s="39">
        <v>1.6776220500000001</v>
      </c>
      <c r="I111" s="46">
        <v>0.98953932</v>
      </c>
      <c r="J111" s="46">
        <v>0</v>
      </c>
      <c r="K111" s="46">
        <v>0</v>
      </c>
      <c r="L111" s="47">
        <v>3.4579415199999999</v>
      </c>
      <c r="M111" s="39">
        <v>0</v>
      </c>
      <c r="N111" s="46">
        <v>0</v>
      </c>
      <c r="O111" s="46">
        <v>0</v>
      </c>
      <c r="P111" s="46">
        <v>0</v>
      </c>
      <c r="Q111" s="47">
        <v>0</v>
      </c>
      <c r="R111" s="39">
        <v>1.85894213</v>
      </c>
      <c r="S111" s="46">
        <v>0.28551283999999999</v>
      </c>
      <c r="T111" s="46">
        <v>0</v>
      </c>
      <c r="U111" s="46">
        <v>0</v>
      </c>
      <c r="V111" s="47">
        <v>1.4912684599999999</v>
      </c>
      <c r="W111" s="39">
        <v>0</v>
      </c>
      <c r="X111" s="46">
        <v>0</v>
      </c>
      <c r="Y111" s="46">
        <v>0</v>
      </c>
      <c r="Z111" s="46">
        <v>0</v>
      </c>
      <c r="AA111" s="47">
        <v>0</v>
      </c>
      <c r="AB111" s="39">
        <v>29.132869759999998</v>
      </c>
      <c r="AC111" s="46">
        <v>68.509685379999993</v>
      </c>
      <c r="AD111" s="46">
        <v>0</v>
      </c>
      <c r="AE111" s="46">
        <v>0</v>
      </c>
      <c r="AF111" s="47">
        <v>83.255103379999994</v>
      </c>
      <c r="AG111" s="39">
        <v>0</v>
      </c>
      <c r="AH111" s="46">
        <v>0</v>
      </c>
      <c r="AI111" s="46">
        <v>0</v>
      </c>
      <c r="AJ111" s="46">
        <v>0</v>
      </c>
      <c r="AK111" s="47">
        <v>0</v>
      </c>
      <c r="AL111" s="39">
        <v>15.293099160000001</v>
      </c>
      <c r="AM111" s="46">
        <v>3.2837050799999998</v>
      </c>
      <c r="AN111" s="46">
        <v>0</v>
      </c>
      <c r="AO111" s="46">
        <v>0</v>
      </c>
      <c r="AP111" s="47">
        <v>5.8606566100000004</v>
      </c>
      <c r="AQ111" s="39">
        <v>0</v>
      </c>
      <c r="AR111" s="46">
        <v>0</v>
      </c>
      <c r="AS111" s="46">
        <v>0</v>
      </c>
      <c r="AT111" s="46">
        <v>0</v>
      </c>
      <c r="AU111" s="47">
        <v>0</v>
      </c>
      <c r="AV111" s="39">
        <v>217.28917386000001</v>
      </c>
      <c r="AW111" s="46">
        <v>57.774459899999997</v>
      </c>
      <c r="AX111" s="46">
        <v>0</v>
      </c>
      <c r="AY111" s="46">
        <v>12.81791771</v>
      </c>
      <c r="AZ111" s="47">
        <v>282.98582958999998</v>
      </c>
      <c r="BA111" s="39">
        <v>0</v>
      </c>
      <c r="BB111" s="46">
        <v>0</v>
      </c>
      <c r="BC111" s="46">
        <v>0</v>
      </c>
      <c r="BD111" s="46">
        <v>0</v>
      </c>
      <c r="BE111" s="47">
        <v>0</v>
      </c>
      <c r="BF111" s="39">
        <v>155.06180535999999</v>
      </c>
      <c r="BG111" s="46">
        <v>23.76725167</v>
      </c>
      <c r="BH111" s="46">
        <v>0</v>
      </c>
      <c r="BI111" s="46">
        <v>0</v>
      </c>
      <c r="BJ111" s="47">
        <v>59.976452399999999</v>
      </c>
      <c r="BK111" s="42">
        <f t="shared" si="10"/>
        <v>1024.7688361800001</v>
      </c>
    </row>
    <row r="112" spans="1:63" s="5" customFormat="1">
      <c r="A112" s="17"/>
      <c r="B112" s="27" t="s">
        <v>90</v>
      </c>
      <c r="C112" s="40">
        <f>SUM(C104:C111)</f>
        <v>0</v>
      </c>
      <c r="D112" s="40">
        <f t="shared" ref="D112:BJ112" si="11">SUM(D104:D111)</f>
        <v>0</v>
      </c>
      <c r="E112" s="40">
        <f t="shared" si="11"/>
        <v>0</v>
      </c>
      <c r="F112" s="40">
        <f t="shared" si="11"/>
        <v>0</v>
      </c>
      <c r="G112" s="40">
        <f t="shared" si="11"/>
        <v>0</v>
      </c>
      <c r="H112" s="40">
        <f t="shared" si="11"/>
        <v>12.467928199999999</v>
      </c>
      <c r="I112" s="40">
        <f t="shared" si="11"/>
        <v>354.35906101</v>
      </c>
      <c r="J112" s="40">
        <f t="shared" si="11"/>
        <v>0.28982034000000001</v>
      </c>
      <c r="K112" s="40">
        <f t="shared" si="11"/>
        <v>0</v>
      </c>
      <c r="L112" s="40">
        <f t="shared" si="11"/>
        <v>34.742633929999997</v>
      </c>
      <c r="M112" s="40">
        <f t="shared" si="11"/>
        <v>0</v>
      </c>
      <c r="N112" s="40">
        <f t="shared" si="11"/>
        <v>0</v>
      </c>
      <c r="O112" s="40">
        <f t="shared" si="11"/>
        <v>0</v>
      </c>
      <c r="P112" s="40">
        <f t="shared" si="11"/>
        <v>0</v>
      </c>
      <c r="Q112" s="40">
        <f t="shared" si="11"/>
        <v>0</v>
      </c>
      <c r="R112" s="40">
        <f t="shared" si="11"/>
        <v>9.0335320299999999</v>
      </c>
      <c r="S112" s="40">
        <f t="shared" si="11"/>
        <v>2.2749416199999999</v>
      </c>
      <c r="T112" s="40">
        <f t="shared" si="11"/>
        <v>0</v>
      </c>
      <c r="U112" s="40">
        <f t="shared" si="11"/>
        <v>0</v>
      </c>
      <c r="V112" s="40">
        <f t="shared" si="11"/>
        <v>8.7855616400000009</v>
      </c>
      <c r="W112" s="40">
        <f t="shared" si="11"/>
        <v>0</v>
      </c>
      <c r="X112" s="40">
        <f t="shared" si="11"/>
        <v>0</v>
      </c>
      <c r="Y112" s="40">
        <f t="shared" si="11"/>
        <v>0</v>
      </c>
      <c r="Z112" s="40">
        <f t="shared" si="11"/>
        <v>0</v>
      </c>
      <c r="AA112" s="40">
        <f t="shared" si="11"/>
        <v>0</v>
      </c>
      <c r="AB112" s="40">
        <f t="shared" si="11"/>
        <v>97.471682759999993</v>
      </c>
      <c r="AC112" s="40">
        <f t="shared" si="11"/>
        <v>224.38986062000004</v>
      </c>
      <c r="AD112" s="40">
        <f t="shared" si="11"/>
        <v>0</v>
      </c>
      <c r="AE112" s="40">
        <f t="shared" si="11"/>
        <v>3.5815489999999998E-2</v>
      </c>
      <c r="AF112" s="40">
        <f t="shared" si="11"/>
        <v>236.97423808999997</v>
      </c>
      <c r="AG112" s="40">
        <f t="shared" si="11"/>
        <v>0</v>
      </c>
      <c r="AH112" s="40">
        <f t="shared" si="11"/>
        <v>0</v>
      </c>
      <c r="AI112" s="40">
        <f t="shared" si="11"/>
        <v>0</v>
      </c>
      <c r="AJ112" s="40">
        <f t="shared" si="11"/>
        <v>0</v>
      </c>
      <c r="AK112" s="40">
        <f t="shared" si="11"/>
        <v>0</v>
      </c>
      <c r="AL112" s="40">
        <f t="shared" si="11"/>
        <v>40.788459060000001</v>
      </c>
      <c r="AM112" s="40">
        <f t="shared" si="11"/>
        <v>13.259786300000002</v>
      </c>
      <c r="AN112" s="40">
        <f t="shared" si="11"/>
        <v>0</v>
      </c>
      <c r="AO112" s="40">
        <f t="shared" si="11"/>
        <v>0</v>
      </c>
      <c r="AP112" s="40">
        <f t="shared" si="11"/>
        <v>16.709959130000001</v>
      </c>
      <c r="AQ112" s="40">
        <f t="shared" si="11"/>
        <v>0</v>
      </c>
      <c r="AR112" s="40">
        <f t="shared" si="11"/>
        <v>0</v>
      </c>
      <c r="AS112" s="40">
        <f t="shared" si="11"/>
        <v>0</v>
      </c>
      <c r="AT112" s="40">
        <f t="shared" si="11"/>
        <v>0</v>
      </c>
      <c r="AU112" s="40">
        <f t="shared" si="11"/>
        <v>0</v>
      </c>
      <c r="AV112" s="40">
        <f t="shared" si="11"/>
        <v>1116.5781427299999</v>
      </c>
      <c r="AW112" s="40">
        <f t="shared" si="11"/>
        <v>712.02329901999997</v>
      </c>
      <c r="AX112" s="40">
        <f t="shared" si="11"/>
        <v>0</v>
      </c>
      <c r="AY112" s="40">
        <f t="shared" si="11"/>
        <v>18.6931431</v>
      </c>
      <c r="AZ112" s="40">
        <f t="shared" si="11"/>
        <v>1331.19588475</v>
      </c>
      <c r="BA112" s="40">
        <f t="shared" si="11"/>
        <v>0</v>
      </c>
      <c r="BB112" s="40">
        <f t="shared" si="11"/>
        <v>0</v>
      </c>
      <c r="BC112" s="40">
        <f t="shared" si="11"/>
        <v>0</v>
      </c>
      <c r="BD112" s="40">
        <f t="shared" si="11"/>
        <v>0</v>
      </c>
      <c r="BE112" s="40">
        <f t="shared" si="11"/>
        <v>0</v>
      </c>
      <c r="BF112" s="40">
        <f t="shared" si="11"/>
        <v>572.47763085999998</v>
      </c>
      <c r="BG112" s="40">
        <f t="shared" si="11"/>
        <v>86.160422269999998</v>
      </c>
      <c r="BH112" s="40">
        <f t="shared" si="11"/>
        <v>9.93989674</v>
      </c>
      <c r="BI112" s="40">
        <f t="shared" si="11"/>
        <v>0</v>
      </c>
      <c r="BJ112" s="40">
        <f t="shared" si="11"/>
        <v>187.80705162999999</v>
      </c>
      <c r="BK112" s="40">
        <f>SUM(BK104:BK111)</f>
        <v>5086.4587513200004</v>
      </c>
    </row>
    <row r="113" spans="1:63" s="5" customFormat="1">
      <c r="A113" s="17"/>
      <c r="B113" s="27" t="s">
        <v>88</v>
      </c>
      <c r="C113" s="40">
        <f t="shared" ref="C113:BJ113" si="12">C112+C102</f>
        <v>0</v>
      </c>
      <c r="D113" s="40">
        <f t="shared" si="12"/>
        <v>0</v>
      </c>
      <c r="E113" s="40">
        <f t="shared" si="12"/>
        <v>0</v>
      </c>
      <c r="F113" s="40">
        <f t="shared" si="12"/>
        <v>0</v>
      </c>
      <c r="G113" s="40">
        <f t="shared" si="12"/>
        <v>0</v>
      </c>
      <c r="H113" s="40">
        <f t="shared" si="12"/>
        <v>13.348238689999999</v>
      </c>
      <c r="I113" s="40">
        <f t="shared" si="12"/>
        <v>354.35906101</v>
      </c>
      <c r="J113" s="40">
        <f t="shared" si="12"/>
        <v>0.28982034000000001</v>
      </c>
      <c r="K113" s="40">
        <f t="shared" si="12"/>
        <v>0</v>
      </c>
      <c r="L113" s="40">
        <f t="shared" si="12"/>
        <v>34.744091359999999</v>
      </c>
      <c r="M113" s="40">
        <f t="shared" si="12"/>
        <v>0</v>
      </c>
      <c r="N113" s="40">
        <f t="shared" si="12"/>
        <v>0</v>
      </c>
      <c r="O113" s="40">
        <f t="shared" si="12"/>
        <v>0</v>
      </c>
      <c r="P113" s="40">
        <f t="shared" si="12"/>
        <v>0</v>
      </c>
      <c r="Q113" s="40">
        <f t="shared" si="12"/>
        <v>0</v>
      </c>
      <c r="R113" s="40">
        <f t="shared" si="12"/>
        <v>9.6644618999999992</v>
      </c>
      <c r="S113" s="40">
        <f t="shared" si="12"/>
        <v>2.2749416199999999</v>
      </c>
      <c r="T113" s="40">
        <f t="shared" si="12"/>
        <v>0</v>
      </c>
      <c r="U113" s="40">
        <f t="shared" si="12"/>
        <v>0</v>
      </c>
      <c r="V113" s="40">
        <f t="shared" si="12"/>
        <v>8.7898983200000007</v>
      </c>
      <c r="W113" s="40">
        <f t="shared" si="12"/>
        <v>0</v>
      </c>
      <c r="X113" s="40">
        <f t="shared" si="12"/>
        <v>0</v>
      </c>
      <c r="Y113" s="40">
        <f t="shared" si="12"/>
        <v>0</v>
      </c>
      <c r="Z113" s="40">
        <f t="shared" si="12"/>
        <v>0</v>
      </c>
      <c r="AA113" s="40">
        <f t="shared" si="12"/>
        <v>0</v>
      </c>
      <c r="AB113" s="40">
        <f t="shared" si="12"/>
        <v>111.98212767999999</v>
      </c>
      <c r="AC113" s="40">
        <f t="shared" si="12"/>
        <v>224.39455233000004</v>
      </c>
      <c r="AD113" s="40">
        <f t="shared" si="12"/>
        <v>0</v>
      </c>
      <c r="AE113" s="40">
        <f t="shared" si="12"/>
        <v>3.5815489999999998E-2</v>
      </c>
      <c r="AF113" s="40">
        <f t="shared" si="12"/>
        <v>237.44862543999997</v>
      </c>
      <c r="AG113" s="40">
        <f t="shared" si="12"/>
        <v>0</v>
      </c>
      <c r="AH113" s="40">
        <f t="shared" si="12"/>
        <v>0</v>
      </c>
      <c r="AI113" s="40">
        <f t="shared" si="12"/>
        <v>0</v>
      </c>
      <c r="AJ113" s="40">
        <f t="shared" si="12"/>
        <v>0</v>
      </c>
      <c r="AK113" s="40">
        <f t="shared" si="12"/>
        <v>0</v>
      </c>
      <c r="AL113" s="40">
        <f t="shared" si="12"/>
        <v>47.309745599999999</v>
      </c>
      <c r="AM113" s="40">
        <f t="shared" si="12"/>
        <v>13.283186680000002</v>
      </c>
      <c r="AN113" s="40">
        <f t="shared" si="12"/>
        <v>0</v>
      </c>
      <c r="AO113" s="40">
        <f t="shared" si="12"/>
        <v>0</v>
      </c>
      <c r="AP113" s="40">
        <f t="shared" si="12"/>
        <v>17.572173850000002</v>
      </c>
      <c r="AQ113" s="40">
        <f t="shared" si="12"/>
        <v>0</v>
      </c>
      <c r="AR113" s="40">
        <f t="shared" si="12"/>
        <v>0</v>
      </c>
      <c r="AS113" s="40">
        <f t="shared" si="12"/>
        <v>0</v>
      </c>
      <c r="AT113" s="40">
        <f t="shared" si="12"/>
        <v>0</v>
      </c>
      <c r="AU113" s="40">
        <f t="shared" si="12"/>
        <v>0</v>
      </c>
      <c r="AV113" s="40">
        <f t="shared" si="12"/>
        <v>1336.49259661</v>
      </c>
      <c r="AW113" s="40">
        <f t="shared" si="12"/>
        <v>749.98884004999991</v>
      </c>
      <c r="AX113" s="40">
        <f t="shared" si="12"/>
        <v>0</v>
      </c>
      <c r="AY113" s="40">
        <f t="shared" si="12"/>
        <v>18.6931431</v>
      </c>
      <c r="AZ113" s="40">
        <f t="shared" si="12"/>
        <v>1361.52722887</v>
      </c>
      <c r="BA113" s="40">
        <f t="shared" si="12"/>
        <v>0</v>
      </c>
      <c r="BB113" s="40">
        <f t="shared" si="12"/>
        <v>0</v>
      </c>
      <c r="BC113" s="40">
        <f t="shared" si="12"/>
        <v>0</v>
      </c>
      <c r="BD113" s="40">
        <f t="shared" si="12"/>
        <v>0</v>
      </c>
      <c r="BE113" s="40">
        <f t="shared" si="12"/>
        <v>0</v>
      </c>
      <c r="BF113" s="40">
        <f t="shared" si="12"/>
        <v>675.83466774999999</v>
      </c>
      <c r="BG113" s="40">
        <f t="shared" si="12"/>
        <v>102.50924847</v>
      </c>
      <c r="BH113" s="40">
        <f t="shared" si="12"/>
        <v>9.93989674</v>
      </c>
      <c r="BI113" s="40">
        <f t="shared" si="12"/>
        <v>0</v>
      </c>
      <c r="BJ113" s="40">
        <f t="shared" si="12"/>
        <v>189.82013791999998</v>
      </c>
      <c r="BK113" s="40">
        <f>BK112+BK102</f>
        <v>5520.3024998200008</v>
      </c>
    </row>
    <row r="114" spans="1:63" ht="3" customHeight="1">
      <c r="A114" s="17"/>
      <c r="B114" s="25"/>
      <c r="C114" s="73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5"/>
    </row>
    <row r="115" spans="1:63">
      <c r="A115" s="17" t="s">
        <v>18</v>
      </c>
      <c r="B115" s="24" t="s">
        <v>8</v>
      </c>
      <c r="C115" s="73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5"/>
    </row>
    <row r="116" spans="1:63">
      <c r="A116" s="17" t="s">
        <v>80</v>
      </c>
      <c r="B116" s="25" t="s">
        <v>19</v>
      </c>
      <c r="C116" s="73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5"/>
    </row>
    <row r="117" spans="1:63">
      <c r="A117" s="17"/>
      <c r="B117" s="26" t="s">
        <v>158</v>
      </c>
      <c r="C117" s="39">
        <v>0</v>
      </c>
      <c r="D117" s="34">
        <v>0</v>
      </c>
      <c r="E117" s="34">
        <v>0</v>
      </c>
      <c r="F117" s="34">
        <v>0</v>
      </c>
      <c r="G117" s="41">
        <v>0</v>
      </c>
      <c r="H117" s="39">
        <v>0.59163683</v>
      </c>
      <c r="I117" s="34">
        <v>0</v>
      </c>
      <c r="J117" s="34">
        <v>0</v>
      </c>
      <c r="K117" s="34">
        <v>0</v>
      </c>
      <c r="L117" s="41">
        <v>0.40266064000000001</v>
      </c>
      <c r="M117" s="39">
        <v>0</v>
      </c>
      <c r="N117" s="34">
        <v>0</v>
      </c>
      <c r="O117" s="34">
        <v>0</v>
      </c>
      <c r="P117" s="34">
        <v>0</v>
      </c>
      <c r="Q117" s="41">
        <v>0</v>
      </c>
      <c r="R117" s="39">
        <v>0.35400161000000002</v>
      </c>
      <c r="S117" s="34">
        <v>0</v>
      </c>
      <c r="T117" s="34">
        <v>0</v>
      </c>
      <c r="U117" s="34">
        <v>0</v>
      </c>
      <c r="V117" s="41">
        <v>3.686826E-2</v>
      </c>
      <c r="W117" s="39">
        <v>0</v>
      </c>
      <c r="X117" s="34">
        <v>0</v>
      </c>
      <c r="Y117" s="34">
        <v>0</v>
      </c>
      <c r="Z117" s="34">
        <v>0</v>
      </c>
      <c r="AA117" s="41">
        <v>0</v>
      </c>
      <c r="AB117" s="39">
        <v>2.4347530499999999</v>
      </c>
      <c r="AC117" s="34">
        <v>0.18072638999999999</v>
      </c>
      <c r="AD117" s="34">
        <v>0</v>
      </c>
      <c r="AE117" s="34">
        <v>0</v>
      </c>
      <c r="AF117" s="41">
        <v>2.1629932599999999</v>
      </c>
      <c r="AG117" s="39">
        <v>0</v>
      </c>
      <c r="AH117" s="34">
        <v>0</v>
      </c>
      <c r="AI117" s="34">
        <v>0</v>
      </c>
      <c r="AJ117" s="34">
        <v>0</v>
      </c>
      <c r="AK117" s="41">
        <v>0</v>
      </c>
      <c r="AL117" s="39">
        <v>0.38488700999999997</v>
      </c>
      <c r="AM117" s="34">
        <v>9.7037999999999996E-4</v>
      </c>
      <c r="AN117" s="34">
        <v>0</v>
      </c>
      <c r="AO117" s="34">
        <v>0</v>
      </c>
      <c r="AP117" s="41">
        <v>0.19775508999999999</v>
      </c>
      <c r="AQ117" s="39">
        <v>0</v>
      </c>
      <c r="AR117" s="34">
        <v>0</v>
      </c>
      <c r="AS117" s="34">
        <v>0</v>
      </c>
      <c r="AT117" s="34">
        <v>0</v>
      </c>
      <c r="AU117" s="41">
        <v>0</v>
      </c>
      <c r="AV117" s="39">
        <v>30.87190013</v>
      </c>
      <c r="AW117" s="34">
        <v>16.313744230000001</v>
      </c>
      <c r="AX117" s="34">
        <v>0</v>
      </c>
      <c r="AY117" s="34">
        <v>0</v>
      </c>
      <c r="AZ117" s="41">
        <v>82.221773889999994</v>
      </c>
      <c r="BA117" s="39">
        <v>0</v>
      </c>
      <c r="BB117" s="34">
        <v>0</v>
      </c>
      <c r="BC117" s="34">
        <v>0</v>
      </c>
      <c r="BD117" s="34">
        <v>0</v>
      </c>
      <c r="BE117" s="41">
        <v>0</v>
      </c>
      <c r="BF117" s="39">
        <v>26.314985589999999</v>
      </c>
      <c r="BG117" s="34">
        <v>7.6352230199999997</v>
      </c>
      <c r="BH117" s="34">
        <v>1.0614936100000001</v>
      </c>
      <c r="BI117" s="34">
        <v>0</v>
      </c>
      <c r="BJ117" s="41">
        <v>24.983724129999999</v>
      </c>
      <c r="BK117" s="42">
        <f>SUM(C117:BJ117)</f>
        <v>196.15009712</v>
      </c>
    </row>
    <row r="118" spans="1:63" s="5" customFormat="1">
      <c r="A118" s="17"/>
      <c r="B118" s="27" t="s">
        <v>87</v>
      </c>
      <c r="C118" s="40">
        <f>SUM(C117)</f>
        <v>0</v>
      </c>
      <c r="D118" s="40">
        <f t="shared" ref="D118:BK118" si="13">SUM(D117)</f>
        <v>0</v>
      </c>
      <c r="E118" s="40">
        <f t="shared" si="13"/>
        <v>0</v>
      </c>
      <c r="F118" s="40">
        <f t="shared" si="13"/>
        <v>0</v>
      </c>
      <c r="G118" s="40">
        <f t="shared" si="13"/>
        <v>0</v>
      </c>
      <c r="H118" s="40">
        <f t="shared" si="13"/>
        <v>0.59163683</v>
      </c>
      <c r="I118" s="40">
        <f t="shared" si="13"/>
        <v>0</v>
      </c>
      <c r="J118" s="40">
        <f t="shared" si="13"/>
        <v>0</v>
      </c>
      <c r="K118" s="40">
        <f t="shared" si="13"/>
        <v>0</v>
      </c>
      <c r="L118" s="40">
        <f t="shared" si="13"/>
        <v>0.40266064000000001</v>
      </c>
      <c r="M118" s="40">
        <f t="shared" si="13"/>
        <v>0</v>
      </c>
      <c r="N118" s="40">
        <f t="shared" si="13"/>
        <v>0</v>
      </c>
      <c r="O118" s="40">
        <f t="shared" si="13"/>
        <v>0</v>
      </c>
      <c r="P118" s="40">
        <f t="shared" si="13"/>
        <v>0</v>
      </c>
      <c r="Q118" s="40">
        <f t="shared" si="13"/>
        <v>0</v>
      </c>
      <c r="R118" s="40">
        <f t="shared" si="13"/>
        <v>0.35400161000000002</v>
      </c>
      <c r="S118" s="40">
        <f t="shared" si="13"/>
        <v>0</v>
      </c>
      <c r="T118" s="40">
        <f t="shared" si="13"/>
        <v>0</v>
      </c>
      <c r="U118" s="40">
        <f t="shared" si="13"/>
        <v>0</v>
      </c>
      <c r="V118" s="40">
        <f t="shared" si="13"/>
        <v>3.686826E-2</v>
      </c>
      <c r="W118" s="40">
        <f t="shared" si="13"/>
        <v>0</v>
      </c>
      <c r="X118" s="40">
        <f t="shared" si="13"/>
        <v>0</v>
      </c>
      <c r="Y118" s="40">
        <f t="shared" si="13"/>
        <v>0</v>
      </c>
      <c r="Z118" s="40">
        <f t="shared" si="13"/>
        <v>0</v>
      </c>
      <c r="AA118" s="40">
        <f t="shared" si="13"/>
        <v>0</v>
      </c>
      <c r="AB118" s="40">
        <f t="shared" si="13"/>
        <v>2.4347530499999999</v>
      </c>
      <c r="AC118" s="40">
        <f t="shared" si="13"/>
        <v>0.18072638999999999</v>
      </c>
      <c r="AD118" s="40">
        <f t="shared" si="13"/>
        <v>0</v>
      </c>
      <c r="AE118" s="40">
        <f t="shared" si="13"/>
        <v>0</v>
      </c>
      <c r="AF118" s="40">
        <f t="shared" si="13"/>
        <v>2.1629932599999999</v>
      </c>
      <c r="AG118" s="40">
        <f t="shared" si="13"/>
        <v>0</v>
      </c>
      <c r="AH118" s="40">
        <f t="shared" si="13"/>
        <v>0</v>
      </c>
      <c r="AI118" s="40">
        <f t="shared" si="13"/>
        <v>0</v>
      </c>
      <c r="AJ118" s="40">
        <f t="shared" si="13"/>
        <v>0</v>
      </c>
      <c r="AK118" s="40">
        <f t="shared" si="13"/>
        <v>0</v>
      </c>
      <c r="AL118" s="40">
        <f t="shared" si="13"/>
        <v>0.38488700999999997</v>
      </c>
      <c r="AM118" s="40">
        <f t="shared" si="13"/>
        <v>9.7037999999999996E-4</v>
      </c>
      <c r="AN118" s="40">
        <f t="shared" si="13"/>
        <v>0</v>
      </c>
      <c r="AO118" s="40">
        <f t="shared" si="13"/>
        <v>0</v>
      </c>
      <c r="AP118" s="40">
        <f t="shared" si="13"/>
        <v>0.19775508999999999</v>
      </c>
      <c r="AQ118" s="40">
        <f t="shared" si="13"/>
        <v>0</v>
      </c>
      <c r="AR118" s="40">
        <f t="shared" si="13"/>
        <v>0</v>
      </c>
      <c r="AS118" s="40">
        <f t="shared" si="13"/>
        <v>0</v>
      </c>
      <c r="AT118" s="40">
        <f t="shared" si="13"/>
        <v>0</v>
      </c>
      <c r="AU118" s="40">
        <f t="shared" si="13"/>
        <v>0</v>
      </c>
      <c r="AV118" s="40">
        <f t="shared" si="13"/>
        <v>30.87190013</v>
      </c>
      <c r="AW118" s="40">
        <f t="shared" si="13"/>
        <v>16.313744230000001</v>
      </c>
      <c r="AX118" s="40">
        <f t="shared" si="13"/>
        <v>0</v>
      </c>
      <c r="AY118" s="40">
        <f t="shared" si="13"/>
        <v>0</v>
      </c>
      <c r="AZ118" s="40">
        <f t="shared" si="13"/>
        <v>82.221773889999994</v>
      </c>
      <c r="BA118" s="40">
        <f t="shared" si="13"/>
        <v>0</v>
      </c>
      <c r="BB118" s="40">
        <f t="shared" si="13"/>
        <v>0</v>
      </c>
      <c r="BC118" s="40">
        <f t="shared" si="13"/>
        <v>0</v>
      </c>
      <c r="BD118" s="40">
        <f t="shared" si="13"/>
        <v>0</v>
      </c>
      <c r="BE118" s="40">
        <f t="shared" si="13"/>
        <v>0</v>
      </c>
      <c r="BF118" s="40">
        <f t="shared" si="13"/>
        <v>26.314985589999999</v>
      </c>
      <c r="BG118" s="40">
        <f t="shared" si="13"/>
        <v>7.6352230199999997</v>
      </c>
      <c r="BH118" s="40">
        <f t="shared" si="13"/>
        <v>1.0614936100000001</v>
      </c>
      <c r="BI118" s="40">
        <f t="shared" si="13"/>
        <v>0</v>
      </c>
      <c r="BJ118" s="40">
        <f t="shared" si="13"/>
        <v>24.983724129999999</v>
      </c>
      <c r="BK118" s="40">
        <f t="shared" si="13"/>
        <v>196.15009712</v>
      </c>
    </row>
    <row r="119" spans="1:63" ht="2.25" customHeight="1">
      <c r="A119" s="17"/>
      <c r="B119" s="25"/>
      <c r="C119" s="73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5"/>
    </row>
    <row r="120" spans="1:63">
      <c r="A120" s="17" t="s">
        <v>4</v>
      </c>
      <c r="B120" s="24" t="s">
        <v>9</v>
      </c>
      <c r="C120" s="73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5"/>
    </row>
    <row r="121" spans="1:63">
      <c r="A121" s="17" t="s">
        <v>80</v>
      </c>
      <c r="B121" s="25" t="s">
        <v>20</v>
      </c>
      <c r="C121" s="73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5"/>
    </row>
    <row r="122" spans="1:63">
      <c r="A122" s="17"/>
      <c r="B122" s="26" t="s">
        <v>159</v>
      </c>
      <c r="C122" s="39">
        <v>0</v>
      </c>
      <c r="D122" s="34">
        <v>0</v>
      </c>
      <c r="E122" s="34">
        <v>0</v>
      </c>
      <c r="F122" s="34">
        <v>0</v>
      </c>
      <c r="G122" s="41">
        <v>0</v>
      </c>
      <c r="H122" s="39">
        <v>0</v>
      </c>
      <c r="I122" s="34">
        <v>0</v>
      </c>
      <c r="J122" s="34">
        <v>0</v>
      </c>
      <c r="K122" s="34">
        <v>0</v>
      </c>
      <c r="L122" s="41">
        <v>0</v>
      </c>
      <c r="M122" s="39">
        <v>0</v>
      </c>
      <c r="N122" s="34">
        <v>0</v>
      </c>
      <c r="O122" s="34">
        <v>0</v>
      </c>
      <c r="P122" s="34">
        <v>0</v>
      </c>
      <c r="Q122" s="41">
        <v>0</v>
      </c>
      <c r="R122" s="39">
        <v>0</v>
      </c>
      <c r="S122" s="34">
        <v>0</v>
      </c>
      <c r="T122" s="34">
        <v>0</v>
      </c>
      <c r="U122" s="34">
        <v>0</v>
      </c>
      <c r="V122" s="41">
        <v>0</v>
      </c>
      <c r="W122" s="39">
        <v>0</v>
      </c>
      <c r="X122" s="34">
        <v>0</v>
      </c>
      <c r="Y122" s="34">
        <v>0</v>
      </c>
      <c r="Z122" s="34">
        <v>0</v>
      </c>
      <c r="AA122" s="41">
        <v>0</v>
      </c>
      <c r="AB122" s="39">
        <v>0</v>
      </c>
      <c r="AC122" s="34">
        <v>16.853680019999999</v>
      </c>
      <c r="AD122" s="34">
        <v>0</v>
      </c>
      <c r="AE122" s="34">
        <v>0</v>
      </c>
      <c r="AF122" s="41">
        <v>0</v>
      </c>
      <c r="AG122" s="39">
        <v>0</v>
      </c>
      <c r="AH122" s="34">
        <v>0</v>
      </c>
      <c r="AI122" s="34">
        <v>0</v>
      </c>
      <c r="AJ122" s="34">
        <v>0</v>
      </c>
      <c r="AK122" s="41">
        <v>0</v>
      </c>
      <c r="AL122" s="39">
        <v>0</v>
      </c>
      <c r="AM122" s="34">
        <v>0</v>
      </c>
      <c r="AN122" s="34">
        <v>0</v>
      </c>
      <c r="AO122" s="34">
        <v>0</v>
      </c>
      <c r="AP122" s="41">
        <v>0</v>
      </c>
      <c r="AQ122" s="39">
        <v>0</v>
      </c>
      <c r="AR122" s="34">
        <v>1.8544005299999999</v>
      </c>
      <c r="AS122" s="34">
        <v>0</v>
      </c>
      <c r="AT122" s="34">
        <v>0</v>
      </c>
      <c r="AU122" s="41">
        <v>0</v>
      </c>
      <c r="AV122" s="39">
        <v>0</v>
      </c>
      <c r="AW122" s="34">
        <v>575.82012107000003</v>
      </c>
      <c r="AX122" s="34">
        <v>0</v>
      </c>
      <c r="AY122" s="34">
        <v>0</v>
      </c>
      <c r="AZ122" s="41">
        <v>0.50309493000000005</v>
      </c>
      <c r="BA122" s="39">
        <v>0</v>
      </c>
      <c r="BB122" s="34">
        <v>0</v>
      </c>
      <c r="BC122" s="34">
        <v>0</v>
      </c>
      <c r="BD122" s="34">
        <v>0</v>
      </c>
      <c r="BE122" s="41">
        <v>0</v>
      </c>
      <c r="BF122" s="39">
        <v>0</v>
      </c>
      <c r="BG122" s="34">
        <v>0</v>
      </c>
      <c r="BH122" s="34">
        <v>0</v>
      </c>
      <c r="BI122" s="34">
        <v>0</v>
      </c>
      <c r="BJ122" s="41">
        <v>0</v>
      </c>
      <c r="BK122" s="42">
        <f>SUM(C122:BJ122)</f>
        <v>595.03129654999998</v>
      </c>
    </row>
    <row r="123" spans="1:63" s="5" customFormat="1">
      <c r="A123" s="17"/>
      <c r="B123" s="27" t="s">
        <v>89</v>
      </c>
      <c r="C123" s="40">
        <f>SUM(C122)</f>
        <v>0</v>
      </c>
      <c r="D123" s="40">
        <f t="shared" ref="D123:BK123" si="14">SUM(D122)</f>
        <v>0</v>
      </c>
      <c r="E123" s="40">
        <f t="shared" si="14"/>
        <v>0</v>
      </c>
      <c r="F123" s="40">
        <f t="shared" si="14"/>
        <v>0</v>
      </c>
      <c r="G123" s="40">
        <f t="shared" si="14"/>
        <v>0</v>
      </c>
      <c r="H123" s="40">
        <f t="shared" si="14"/>
        <v>0</v>
      </c>
      <c r="I123" s="40">
        <f t="shared" si="14"/>
        <v>0</v>
      </c>
      <c r="J123" s="40">
        <f t="shared" si="14"/>
        <v>0</v>
      </c>
      <c r="K123" s="40">
        <f t="shared" si="14"/>
        <v>0</v>
      </c>
      <c r="L123" s="40">
        <f t="shared" si="14"/>
        <v>0</v>
      </c>
      <c r="M123" s="40">
        <f t="shared" si="14"/>
        <v>0</v>
      </c>
      <c r="N123" s="40">
        <f t="shared" si="14"/>
        <v>0</v>
      </c>
      <c r="O123" s="40">
        <f t="shared" si="14"/>
        <v>0</v>
      </c>
      <c r="P123" s="40">
        <f t="shared" si="14"/>
        <v>0</v>
      </c>
      <c r="Q123" s="40">
        <f t="shared" si="14"/>
        <v>0</v>
      </c>
      <c r="R123" s="40">
        <f t="shared" si="14"/>
        <v>0</v>
      </c>
      <c r="S123" s="40">
        <f t="shared" si="14"/>
        <v>0</v>
      </c>
      <c r="T123" s="40">
        <f t="shared" si="14"/>
        <v>0</v>
      </c>
      <c r="U123" s="40">
        <f t="shared" si="14"/>
        <v>0</v>
      </c>
      <c r="V123" s="40">
        <f t="shared" si="14"/>
        <v>0</v>
      </c>
      <c r="W123" s="40">
        <f t="shared" si="14"/>
        <v>0</v>
      </c>
      <c r="X123" s="40">
        <f t="shared" si="14"/>
        <v>0</v>
      </c>
      <c r="Y123" s="40">
        <f t="shared" si="14"/>
        <v>0</v>
      </c>
      <c r="Z123" s="40">
        <f t="shared" si="14"/>
        <v>0</v>
      </c>
      <c r="AA123" s="40">
        <f t="shared" si="14"/>
        <v>0</v>
      </c>
      <c r="AB123" s="40">
        <f t="shared" si="14"/>
        <v>0</v>
      </c>
      <c r="AC123" s="40">
        <f t="shared" si="14"/>
        <v>16.853680019999999</v>
      </c>
      <c r="AD123" s="40">
        <f t="shared" si="14"/>
        <v>0</v>
      </c>
      <c r="AE123" s="40">
        <f t="shared" si="14"/>
        <v>0</v>
      </c>
      <c r="AF123" s="40">
        <f t="shared" si="14"/>
        <v>0</v>
      </c>
      <c r="AG123" s="40">
        <f t="shared" si="14"/>
        <v>0</v>
      </c>
      <c r="AH123" s="40">
        <f t="shared" si="14"/>
        <v>0</v>
      </c>
      <c r="AI123" s="40">
        <f t="shared" si="14"/>
        <v>0</v>
      </c>
      <c r="AJ123" s="40">
        <f t="shared" si="14"/>
        <v>0</v>
      </c>
      <c r="AK123" s="40">
        <f t="shared" si="14"/>
        <v>0</v>
      </c>
      <c r="AL123" s="40">
        <f t="shared" si="14"/>
        <v>0</v>
      </c>
      <c r="AM123" s="40">
        <f t="shared" si="14"/>
        <v>0</v>
      </c>
      <c r="AN123" s="40">
        <f t="shared" si="14"/>
        <v>0</v>
      </c>
      <c r="AO123" s="40">
        <f t="shared" si="14"/>
        <v>0</v>
      </c>
      <c r="AP123" s="40">
        <f t="shared" si="14"/>
        <v>0</v>
      </c>
      <c r="AQ123" s="40">
        <f t="shared" si="14"/>
        <v>0</v>
      </c>
      <c r="AR123" s="40">
        <f t="shared" si="14"/>
        <v>1.8544005299999999</v>
      </c>
      <c r="AS123" s="40">
        <f t="shared" si="14"/>
        <v>0</v>
      </c>
      <c r="AT123" s="40">
        <f t="shared" si="14"/>
        <v>0</v>
      </c>
      <c r="AU123" s="40">
        <f t="shared" si="14"/>
        <v>0</v>
      </c>
      <c r="AV123" s="40">
        <f t="shared" si="14"/>
        <v>0</v>
      </c>
      <c r="AW123" s="40">
        <f t="shared" si="14"/>
        <v>575.82012107000003</v>
      </c>
      <c r="AX123" s="40">
        <f t="shared" si="14"/>
        <v>0</v>
      </c>
      <c r="AY123" s="40">
        <f t="shared" si="14"/>
        <v>0</v>
      </c>
      <c r="AZ123" s="40">
        <f t="shared" si="14"/>
        <v>0.50309493000000005</v>
      </c>
      <c r="BA123" s="40">
        <f t="shared" si="14"/>
        <v>0</v>
      </c>
      <c r="BB123" s="40">
        <f t="shared" si="14"/>
        <v>0</v>
      </c>
      <c r="BC123" s="40">
        <f t="shared" si="14"/>
        <v>0</v>
      </c>
      <c r="BD123" s="40">
        <f t="shared" si="14"/>
        <v>0</v>
      </c>
      <c r="BE123" s="40">
        <f t="shared" si="14"/>
        <v>0</v>
      </c>
      <c r="BF123" s="40">
        <f t="shared" si="14"/>
        <v>0</v>
      </c>
      <c r="BG123" s="40">
        <f t="shared" si="14"/>
        <v>0</v>
      </c>
      <c r="BH123" s="40">
        <f t="shared" si="14"/>
        <v>0</v>
      </c>
      <c r="BI123" s="40">
        <f t="shared" si="14"/>
        <v>0</v>
      </c>
      <c r="BJ123" s="40">
        <f t="shared" si="14"/>
        <v>0</v>
      </c>
      <c r="BK123" s="40">
        <f t="shared" si="14"/>
        <v>595.03129654999998</v>
      </c>
    </row>
    <row r="124" spans="1:63">
      <c r="A124" s="17" t="s">
        <v>81</v>
      </c>
      <c r="B124" s="25" t="s">
        <v>21</v>
      </c>
      <c r="C124" s="73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5"/>
    </row>
    <row r="125" spans="1:63">
      <c r="A125" s="17"/>
      <c r="B125" s="26" t="s">
        <v>160</v>
      </c>
      <c r="C125" s="39">
        <v>0</v>
      </c>
      <c r="D125" s="34">
        <v>0</v>
      </c>
      <c r="E125" s="34">
        <v>0</v>
      </c>
      <c r="F125" s="34">
        <v>0</v>
      </c>
      <c r="G125" s="41">
        <v>0</v>
      </c>
      <c r="H125" s="39">
        <v>0</v>
      </c>
      <c r="I125" s="34">
        <v>0</v>
      </c>
      <c r="J125" s="34">
        <v>0</v>
      </c>
      <c r="K125" s="34">
        <v>0</v>
      </c>
      <c r="L125" s="41">
        <v>0</v>
      </c>
      <c r="M125" s="39">
        <v>0</v>
      </c>
      <c r="N125" s="34">
        <v>0</v>
      </c>
      <c r="O125" s="34">
        <v>0</v>
      </c>
      <c r="P125" s="34">
        <v>0</v>
      </c>
      <c r="Q125" s="41">
        <v>0</v>
      </c>
      <c r="R125" s="39">
        <v>0</v>
      </c>
      <c r="S125" s="34">
        <v>0</v>
      </c>
      <c r="T125" s="34">
        <v>0</v>
      </c>
      <c r="U125" s="34">
        <v>0</v>
      </c>
      <c r="V125" s="41">
        <v>0</v>
      </c>
      <c r="W125" s="39">
        <v>0</v>
      </c>
      <c r="X125" s="34">
        <v>0</v>
      </c>
      <c r="Y125" s="34">
        <v>0</v>
      </c>
      <c r="Z125" s="34">
        <v>0</v>
      </c>
      <c r="AA125" s="41">
        <v>0</v>
      </c>
      <c r="AB125" s="39">
        <v>0</v>
      </c>
      <c r="AC125" s="34">
        <v>3.66785747</v>
      </c>
      <c r="AD125" s="34">
        <v>0</v>
      </c>
      <c r="AE125" s="34">
        <v>0</v>
      </c>
      <c r="AF125" s="41">
        <v>0</v>
      </c>
      <c r="AG125" s="39">
        <v>0</v>
      </c>
      <c r="AH125" s="34">
        <v>0</v>
      </c>
      <c r="AI125" s="34">
        <v>0</v>
      </c>
      <c r="AJ125" s="34">
        <v>0</v>
      </c>
      <c r="AK125" s="41">
        <v>0</v>
      </c>
      <c r="AL125" s="39">
        <v>0</v>
      </c>
      <c r="AM125" s="34">
        <v>0</v>
      </c>
      <c r="AN125" s="34">
        <v>0</v>
      </c>
      <c r="AO125" s="34">
        <v>0</v>
      </c>
      <c r="AP125" s="41">
        <v>0</v>
      </c>
      <c r="AQ125" s="39">
        <v>0</v>
      </c>
      <c r="AR125" s="34">
        <v>19.904042990000001</v>
      </c>
      <c r="AS125" s="34">
        <v>0</v>
      </c>
      <c r="AT125" s="34">
        <v>0</v>
      </c>
      <c r="AU125" s="41">
        <v>0</v>
      </c>
      <c r="AV125" s="39">
        <v>0</v>
      </c>
      <c r="AW125" s="34">
        <v>8.8609730800000008</v>
      </c>
      <c r="AX125" s="34">
        <v>0</v>
      </c>
      <c r="AY125" s="34">
        <v>27.92382607</v>
      </c>
      <c r="AZ125" s="41">
        <v>4.9038439199999999</v>
      </c>
      <c r="BA125" s="39">
        <v>0</v>
      </c>
      <c r="BB125" s="34">
        <v>0</v>
      </c>
      <c r="BC125" s="34">
        <v>0</v>
      </c>
      <c r="BD125" s="34">
        <v>0</v>
      </c>
      <c r="BE125" s="41">
        <v>0</v>
      </c>
      <c r="BF125" s="39">
        <v>0</v>
      </c>
      <c r="BG125" s="34">
        <v>0</v>
      </c>
      <c r="BH125" s="34">
        <v>0</v>
      </c>
      <c r="BI125" s="34">
        <v>0</v>
      </c>
      <c r="BJ125" s="41">
        <v>7.0096799999999999E-3</v>
      </c>
      <c r="BK125" s="42">
        <f>SUM(C125:BJ125)</f>
        <v>65.267553210000003</v>
      </c>
    </row>
    <row r="126" spans="1:63">
      <c r="A126" s="17"/>
      <c r="B126" s="26" t="s">
        <v>161</v>
      </c>
      <c r="C126" s="39">
        <v>0</v>
      </c>
      <c r="D126" s="46">
        <v>0</v>
      </c>
      <c r="E126" s="46">
        <v>0</v>
      </c>
      <c r="F126" s="46">
        <v>0</v>
      </c>
      <c r="G126" s="47">
        <v>0</v>
      </c>
      <c r="H126" s="39">
        <v>0</v>
      </c>
      <c r="I126" s="46">
        <v>0</v>
      </c>
      <c r="J126" s="46">
        <v>0</v>
      </c>
      <c r="K126" s="46">
        <v>0</v>
      </c>
      <c r="L126" s="47">
        <v>0</v>
      </c>
      <c r="M126" s="39">
        <v>0</v>
      </c>
      <c r="N126" s="46">
        <v>0</v>
      </c>
      <c r="O126" s="46">
        <v>0</v>
      </c>
      <c r="P126" s="46">
        <v>0</v>
      </c>
      <c r="Q126" s="47">
        <v>0</v>
      </c>
      <c r="R126" s="39">
        <v>0</v>
      </c>
      <c r="S126" s="46">
        <v>0</v>
      </c>
      <c r="T126" s="46">
        <v>0</v>
      </c>
      <c r="U126" s="46">
        <v>0</v>
      </c>
      <c r="V126" s="47">
        <v>0</v>
      </c>
      <c r="W126" s="39">
        <v>0</v>
      </c>
      <c r="X126" s="46">
        <v>0</v>
      </c>
      <c r="Y126" s="46">
        <v>0</v>
      </c>
      <c r="Z126" s="46">
        <v>0</v>
      </c>
      <c r="AA126" s="47">
        <v>0</v>
      </c>
      <c r="AB126" s="39">
        <v>0</v>
      </c>
      <c r="AC126" s="46">
        <v>0</v>
      </c>
      <c r="AD126" s="46">
        <v>0</v>
      </c>
      <c r="AE126" s="46">
        <v>0</v>
      </c>
      <c r="AF126" s="47">
        <v>0</v>
      </c>
      <c r="AG126" s="39">
        <v>0</v>
      </c>
      <c r="AH126" s="46">
        <v>0</v>
      </c>
      <c r="AI126" s="46">
        <v>0</v>
      </c>
      <c r="AJ126" s="46">
        <v>0</v>
      </c>
      <c r="AK126" s="47">
        <v>0</v>
      </c>
      <c r="AL126" s="39">
        <v>0</v>
      </c>
      <c r="AM126" s="46">
        <v>0</v>
      </c>
      <c r="AN126" s="46">
        <v>0</v>
      </c>
      <c r="AO126" s="46">
        <v>0</v>
      </c>
      <c r="AP126" s="47">
        <v>0</v>
      </c>
      <c r="AQ126" s="39">
        <v>0</v>
      </c>
      <c r="AR126" s="46">
        <v>13.37910585</v>
      </c>
      <c r="AS126" s="46">
        <v>0</v>
      </c>
      <c r="AT126" s="46">
        <v>0</v>
      </c>
      <c r="AU126" s="47">
        <v>0</v>
      </c>
      <c r="AV126" s="39">
        <v>0</v>
      </c>
      <c r="AW126" s="46">
        <v>2.53589822</v>
      </c>
      <c r="AX126" s="46">
        <v>0</v>
      </c>
      <c r="AY126" s="46">
        <v>0</v>
      </c>
      <c r="AZ126" s="47">
        <v>0</v>
      </c>
      <c r="BA126" s="39">
        <v>0</v>
      </c>
      <c r="BB126" s="46">
        <v>0</v>
      </c>
      <c r="BC126" s="46">
        <v>0</v>
      </c>
      <c r="BD126" s="46">
        <v>0</v>
      </c>
      <c r="BE126" s="47">
        <v>0</v>
      </c>
      <c r="BF126" s="39">
        <v>0</v>
      </c>
      <c r="BG126" s="46">
        <v>0</v>
      </c>
      <c r="BH126" s="46">
        <v>0</v>
      </c>
      <c r="BI126" s="46">
        <v>0</v>
      </c>
      <c r="BJ126" s="47">
        <v>0</v>
      </c>
      <c r="BK126" s="42">
        <f>SUM(C126:BJ126)</f>
        <v>15.91500407</v>
      </c>
    </row>
    <row r="127" spans="1:63">
      <c r="A127" s="17"/>
      <c r="B127" s="26" t="s">
        <v>162</v>
      </c>
      <c r="C127" s="39">
        <v>0</v>
      </c>
      <c r="D127" s="46">
        <v>0</v>
      </c>
      <c r="E127" s="46">
        <v>0</v>
      </c>
      <c r="F127" s="46">
        <v>0</v>
      </c>
      <c r="G127" s="47">
        <v>0</v>
      </c>
      <c r="H127" s="39">
        <v>0</v>
      </c>
      <c r="I127" s="46">
        <v>0</v>
      </c>
      <c r="J127" s="46">
        <v>0</v>
      </c>
      <c r="K127" s="46">
        <v>0</v>
      </c>
      <c r="L127" s="47">
        <v>0</v>
      </c>
      <c r="M127" s="39">
        <v>0</v>
      </c>
      <c r="N127" s="46">
        <v>0</v>
      </c>
      <c r="O127" s="46">
        <v>0</v>
      </c>
      <c r="P127" s="46">
        <v>0</v>
      </c>
      <c r="Q127" s="47">
        <v>0</v>
      </c>
      <c r="R127" s="39">
        <v>0</v>
      </c>
      <c r="S127" s="46">
        <v>0</v>
      </c>
      <c r="T127" s="46">
        <v>0</v>
      </c>
      <c r="U127" s="46">
        <v>0</v>
      </c>
      <c r="V127" s="47">
        <v>0</v>
      </c>
      <c r="W127" s="39">
        <v>0</v>
      </c>
      <c r="X127" s="46">
        <v>0</v>
      </c>
      <c r="Y127" s="46">
        <v>0</v>
      </c>
      <c r="Z127" s="46">
        <v>0</v>
      </c>
      <c r="AA127" s="47">
        <v>0</v>
      </c>
      <c r="AB127" s="39">
        <v>0</v>
      </c>
      <c r="AC127" s="46">
        <v>7.4843359999999998E-2</v>
      </c>
      <c r="AD127" s="46">
        <v>0</v>
      </c>
      <c r="AE127" s="46">
        <v>0</v>
      </c>
      <c r="AF127" s="47">
        <v>0</v>
      </c>
      <c r="AG127" s="39">
        <v>0</v>
      </c>
      <c r="AH127" s="46">
        <v>0</v>
      </c>
      <c r="AI127" s="46">
        <v>0</v>
      </c>
      <c r="AJ127" s="46">
        <v>0</v>
      </c>
      <c r="AK127" s="47">
        <v>0</v>
      </c>
      <c r="AL127" s="39">
        <v>0</v>
      </c>
      <c r="AM127" s="46">
        <v>0</v>
      </c>
      <c r="AN127" s="46">
        <v>0</v>
      </c>
      <c r="AO127" s="46">
        <v>0</v>
      </c>
      <c r="AP127" s="47">
        <v>0</v>
      </c>
      <c r="AQ127" s="39">
        <v>0</v>
      </c>
      <c r="AR127" s="46">
        <v>0.39491883999999999</v>
      </c>
      <c r="AS127" s="46">
        <v>0</v>
      </c>
      <c r="AT127" s="46">
        <v>0</v>
      </c>
      <c r="AU127" s="47">
        <v>0</v>
      </c>
      <c r="AV127" s="39">
        <v>0</v>
      </c>
      <c r="AW127" s="46">
        <v>6.8787754000000003</v>
      </c>
      <c r="AX127" s="46">
        <v>0</v>
      </c>
      <c r="AY127" s="46">
        <v>0</v>
      </c>
      <c r="AZ127" s="47">
        <v>0</v>
      </c>
      <c r="BA127" s="39">
        <v>0</v>
      </c>
      <c r="BB127" s="46">
        <v>0</v>
      </c>
      <c r="BC127" s="46">
        <v>0</v>
      </c>
      <c r="BD127" s="46">
        <v>0</v>
      </c>
      <c r="BE127" s="47">
        <v>0</v>
      </c>
      <c r="BF127" s="39">
        <v>0</v>
      </c>
      <c r="BG127" s="46">
        <v>0</v>
      </c>
      <c r="BH127" s="46">
        <v>0</v>
      </c>
      <c r="BI127" s="46">
        <v>0</v>
      </c>
      <c r="BJ127" s="47">
        <v>0</v>
      </c>
      <c r="BK127" s="42">
        <f>SUM(C127:BJ127)</f>
        <v>7.3485376000000002</v>
      </c>
    </row>
    <row r="128" spans="1:63" s="5" customFormat="1">
      <c r="A128" s="17"/>
      <c r="B128" s="27" t="s">
        <v>90</v>
      </c>
      <c r="C128" s="40">
        <f>SUM(C125:C127)</f>
        <v>0</v>
      </c>
      <c r="D128" s="40">
        <f t="shared" ref="D128:BJ128" si="15">SUM(D125:D127)</f>
        <v>0</v>
      </c>
      <c r="E128" s="40">
        <f t="shared" si="15"/>
        <v>0</v>
      </c>
      <c r="F128" s="40">
        <f t="shared" si="15"/>
        <v>0</v>
      </c>
      <c r="G128" s="40">
        <f t="shared" si="15"/>
        <v>0</v>
      </c>
      <c r="H128" s="40">
        <f t="shared" si="15"/>
        <v>0</v>
      </c>
      <c r="I128" s="40">
        <f t="shared" si="15"/>
        <v>0</v>
      </c>
      <c r="J128" s="40">
        <f t="shared" si="15"/>
        <v>0</v>
      </c>
      <c r="K128" s="40">
        <f t="shared" si="15"/>
        <v>0</v>
      </c>
      <c r="L128" s="40">
        <f t="shared" si="15"/>
        <v>0</v>
      </c>
      <c r="M128" s="40">
        <f t="shared" si="15"/>
        <v>0</v>
      </c>
      <c r="N128" s="40">
        <f t="shared" si="15"/>
        <v>0</v>
      </c>
      <c r="O128" s="40">
        <f t="shared" si="15"/>
        <v>0</v>
      </c>
      <c r="P128" s="40">
        <f t="shared" si="15"/>
        <v>0</v>
      </c>
      <c r="Q128" s="40">
        <f t="shared" si="15"/>
        <v>0</v>
      </c>
      <c r="R128" s="40">
        <f t="shared" si="15"/>
        <v>0</v>
      </c>
      <c r="S128" s="40">
        <f t="shared" si="15"/>
        <v>0</v>
      </c>
      <c r="T128" s="40">
        <f t="shared" si="15"/>
        <v>0</v>
      </c>
      <c r="U128" s="40">
        <f t="shared" si="15"/>
        <v>0</v>
      </c>
      <c r="V128" s="40">
        <f t="shared" si="15"/>
        <v>0</v>
      </c>
      <c r="W128" s="40">
        <f t="shared" si="15"/>
        <v>0</v>
      </c>
      <c r="X128" s="40">
        <f t="shared" si="15"/>
        <v>0</v>
      </c>
      <c r="Y128" s="40">
        <f t="shared" si="15"/>
        <v>0</v>
      </c>
      <c r="Z128" s="40">
        <f t="shared" si="15"/>
        <v>0</v>
      </c>
      <c r="AA128" s="40">
        <f t="shared" si="15"/>
        <v>0</v>
      </c>
      <c r="AB128" s="40">
        <f t="shared" si="15"/>
        <v>0</v>
      </c>
      <c r="AC128" s="40">
        <f t="shared" si="15"/>
        <v>3.74270083</v>
      </c>
      <c r="AD128" s="40">
        <f t="shared" si="15"/>
        <v>0</v>
      </c>
      <c r="AE128" s="40">
        <f t="shared" si="15"/>
        <v>0</v>
      </c>
      <c r="AF128" s="40">
        <f t="shared" si="15"/>
        <v>0</v>
      </c>
      <c r="AG128" s="40">
        <f t="shared" si="15"/>
        <v>0</v>
      </c>
      <c r="AH128" s="40">
        <f t="shared" si="15"/>
        <v>0</v>
      </c>
      <c r="AI128" s="40">
        <f t="shared" si="15"/>
        <v>0</v>
      </c>
      <c r="AJ128" s="40">
        <f t="shared" si="15"/>
        <v>0</v>
      </c>
      <c r="AK128" s="40">
        <f t="shared" si="15"/>
        <v>0</v>
      </c>
      <c r="AL128" s="40">
        <f t="shared" si="15"/>
        <v>0</v>
      </c>
      <c r="AM128" s="40">
        <f t="shared" si="15"/>
        <v>0</v>
      </c>
      <c r="AN128" s="40">
        <f t="shared" si="15"/>
        <v>0</v>
      </c>
      <c r="AO128" s="40">
        <f t="shared" si="15"/>
        <v>0</v>
      </c>
      <c r="AP128" s="40">
        <f t="shared" si="15"/>
        <v>0</v>
      </c>
      <c r="AQ128" s="40">
        <f t="shared" si="15"/>
        <v>0</v>
      </c>
      <c r="AR128" s="40">
        <f t="shared" si="15"/>
        <v>33.678067680000005</v>
      </c>
      <c r="AS128" s="40">
        <f t="shared" si="15"/>
        <v>0</v>
      </c>
      <c r="AT128" s="40">
        <f t="shared" si="15"/>
        <v>0</v>
      </c>
      <c r="AU128" s="40">
        <f t="shared" si="15"/>
        <v>0</v>
      </c>
      <c r="AV128" s="40">
        <f t="shared" si="15"/>
        <v>0</v>
      </c>
      <c r="AW128" s="40">
        <f t="shared" si="15"/>
        <v>18.275646700000003</v>
      </c>
      <c r="AX128" s="40">
        <f t="shared" si="15"/>
        <v>0</v>
      </c>
      <c r="AY128" s="40">
        <f t="shared" si="15"/>
        <v>27.92382607</v>
      </c>
      <c r="AZ128" s="40">
        <f t="shared" si="15"/>
        <v>4.9038439199999999</v>
      </c>
      <c r="BA128" s="40">
        <f t="shared" si="15"/>
        <v>0</v>
      </c>
      <c r="BB128" s="40">
        <f t="shared" si="15"/>
        <v>0</v>
      </c>
      <c r="BC128" s="40">
        <f t="shared" si="15"/>
        <v>0</v>
      </c>
      <c r="BD128" s="40">
        <f t="shared" si="15"/>
        <v>0</v>
      </c>
      <c r="BE128" s="40">
        <f t="shared" si="15"/>
        <v>0</v>
      </c>
      <c r="BF128" s="40">
        <f t="shared" si="15"/>
        <v>0</v>
      </c>
      <c r="BG128" s="40">
        <f t="shared" si="15"/>
        <v>0</v>
      </c>
      <c r="BH128" s="40">
        <f t="shared" si="15"/>
        <v>0</v>
      </c>
      <c r="BI128" s="40">
        <f t="shared" si="15"/>
        <v>0</v>
      </c>
      <c r="BJ128" s="40">
        <f t="shared" si="15"/>
        <v>7.0096799999999999E-3</v>
      </c>
      <c r="BK128" s="40">
        <f>SUM(BK125:BK127)</f>
        <v>88.531094879999998</v>
      </c>
    </row>
    <row r="129" spans="1:64" s="5" customFormat="1">
      <c r="A129" s="17"/>
      <c r="B129" s="27" t="s">
        <v>88</v>
      </c>
      <c r="C129" s="40">
        <f t="shared" ref="C129:BJ129" si="16">C128+C123</f>
        <v>0</v>
      </c>
      <c r="D129" s="40">
        <f t="shared" si="16"/>
        <v>0</v>
      </c>
      <c r="E129" s="40">
        <f t="shared" si="16"/>
        <v>0</v>
      </c>
      <c r="F129" s="40">
        <f t="shared" si="16"/>
        <v>0</v>
      </c>
      <c r="G129" s="40">
        <f t="shared" si="16"/>
        <v>0</v>
      </c>
      <c r="H129" s="40">
        <f t="shared" si="16"/>
        <v>0</v>
      </c>
      <c r="I129" s="40">
        <f t="shared" si="16"/>
        <v>0</v>
      </c>
      <c r="J129" s="40">
        <f t="shared" si="16"/>
        <v>0</v>
      </c>
      <c r="K129" s="40">
        <f t="shared" si="16"/>
        <v>0</v>
      </c>
      <c r="L129" s="40">
        <f t="shared" si="16"/>
        <v>0</v>
      </c>
      <c r="M129" s="40">
        <f t="shared" si="16"/>
        <v>0</v>
      </c>
      <c r="N129" s="40">
        <f t="shared" si="16"/>
        <v>0</v>
      </c>
      <c r="O129" s="40">
        <f t="shared" si="16"/>
        <v>0</v>
      </c>
      <c r="P129" s="40">
        <f t="shared" si="16"/>
        <v>0</v>
      </c>
      <c r="Q129" s="40">
        <f t="shared" si="16"/>
        <v>0</v>
      </c>
      <c r="R129" s="40">
        <f t="shared" si="16"/>
        <v>0</v>
      </c>
      <c r="S129" s="40">
        <f t="shared" si="16"/>
        <v>0</v>
      </c>
      <c r="T129" s="40">
        <f t="shared" si="16"/>
        <v>0</v>
      </c>
      <c r="U129" s="40">
        <f t="shared" si="16"/>
        <v>0</v>
      </c>
      <c r="V129" s="40">
        <f t="shared" si="16"/>
        <v>0</v>
      </c>
      <c r="W129" s="40">
        <f t="shared" si="16"/>
        <v>0</v>
      </c>
      <c r="X129" s="40">
        <f t="shared" si="16"/>
        <v>0</v>
      </c>
      <c r="Y129" s="40">
        <f t="shared" si="16"/>
        <v>0</v>
      </c>
      <c r="Z129" s="40">
        <f t="shared" si="16"/>
        <v>0</v>
      </c>
      <c r="AA129" s="40">
        <f t="shared" si="16"/>
        <v>0</v>
      </c>
      <c r="AB129" s="40">
        <f t="shared" si="16"/>
        <v>0</v>
      </c>
      <c r="AC129" s="40">
        <f t="shared" si="16"/>
        <v>20.596380849999999</v>
      </c>
      <c r="AD129" s="40">
        <f t="shared" si="16"/>
        <v>0</v>
      </c>
      <c r="AE129" s="40">
        <f t="shared" si="16"/>
        <v>0</v>
      </c>
      <c r="AF129" s="40">
        <f t="shared" si="16"/>
        <v>0</v>
      </c>
      <c r="AG129" s="40">
        <f t="shared" si="16"/>
        <v>0</v>
      </c>
      <c r="AH129" s="40">
        <f t="shared" si="16"/>
        <v>0</v>
      </c>
      <c r="AI129" s="40">
        <f t="shared" si="16"/>
        <v>0</v>
      </c>
      <c r="AJ129" s="40">
        <f t="shared" si="16"/>
        <v>0</v>
      </c>
      <c r="AK129" s="40">
        <f t="shared" si="16"/>
        <v>0</v>
      </c>
      <c r="AL129" s="40">
        <f t="shared" si="16"/>
        <v>0</v>
      </c>
      <c r="AM129" s="40">
        <f t="shared" si="16"/>
        <v>0</v>
      </c>
      <c r="AN129" s="40">
        <f t="shared" si="16"/>
        <v>0</v>
      </c>
      <c r="AO129" s="40">
        <f t="shared" si="16"/>
        <v>0</v>
      </c>
      <c r="AP129" s="40">
        <f t="shared" si="16"/>
        <v>0</v>
      </c>
      <c r="AQ129" s="40">
        <f t="shared" si="16"/>
        <v>0</v>
      </c>
      <c r="AR129" s="40">
        <f t="shared" si="16"/>
        <v>35.532468210000005</v>
      </c>
      <c r="AS129" s="40">
        <f t="shared" si="16"/>
        <v>0</v>
      </c>
      <c r="AT129" s="40">
        <f t="shared" si="16"/>
        <v>0</v>
      </c>
      <c r="AU129" s="40">
        <f t="shared" si="16"/>
        <v>0</v>
      </c>
      <c r="AV129" s="40">
        <f t="shared" si="16"/>
        <v>0</v>
      </c>
      <c r="AW129" s="40">
        <f t="shared" si="16"/>
        <v>594.09576777000007</v>
      </c>
      <c r="AX129" s="40">
        <f t="shared" si="16"/>
        <v>0</v>
      </c>
      <c r="AY129" s="40">
        <f t="shared" si="16"/>
        <v>27.92382607</v>
      </c>
      <c r="AZ129" s="40">
        <f t="shared" si="16"/>
        <v>5.4069388499999995</v>
      </c>
      <c r="BA129" s="40">
        <f t="shared" si="16"/>
        <v>0</v>
      </c>
      <c r="BB129" s="40">
        <f t="shared" si="16"/>
        <v>0</v>
      </c>
      <c r="BC129" s="40">
        <f t="shared" si="16"/>
        <v>0</v>
      </c>
      <c r="BD129" s="40">
        <f t="shared" si="16"/>
        <v>0</v>
      </c>
      <c r="BE129" s="40">
        <f t="shared" si="16"/>
        <v>0</v>
      </c>
      <c r="BF129" s="40">
        <f t="shared" si="16"/>
        <v>0</v>
      </c>
      <c r="BG129" s="40">
        <f t="shared" si="16"/>
        <v>0</v>
      </c>
      <c r="BH129" s="40">
        <f t="shared" si="16"/>
        <v>0</v>
      </c>
      <c r="BI129" s="40">
        <f t="shared" si="16"/>
        <v>0</v>
      </c>
      <c r="BJ129" s="40">
        <f t="shared" si="16"/>
        <v>7.0096799999999999E-3</v>
      </c>
      <c r="BK129" s="40">
        <f>BK128+BK123</f>
        <v>683.56239142999993</v>
      </c>
    </row>
    <row r="130" spans="1:64" ht="4.5" customHeight="1">
      <c r="A130" s="17"/>
      <c r="B130" s="25"/>
      <c r="C130" s="73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5"/>
    </row>
    <row r="131" spans="1:64" ht="25.5">
      <c r="A131" s="17" t="s">
        <v>22</v>
      </c>
      <c r="B131" s="24" t="s">
        <v>23</v>
      </c>
      <c r="C131" s="73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5"/>
    </row>
    <row r="132" spans="1:64" ht="25.5">
      <c r="A132" s="17" t="s">
        <v>80</v>
      </c>
      <c r="B132" s="25" t="s">
        <v>24</v>
      </c>
      <c r="C132" s="73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5"/>
    </row>
    <row r="133" spans="1:64">
      <c r="A133" s="17"/>
      <c r="B133" s="26" t="s">
        <v>40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9">
        <v>0</v>
      </c>
      <c r="AL133" s="39">
        <v>0</v>
      </c>
      <c r="AM133" s="39">
        <v>0</v>
      </c>
      <c r="AN133" s="39">
        <v>0</v>
      </c>
      <c r="AO133" s="39">
        <v>0</v>
      </c>
      <c r="AP133" s="39">
        <v>0</v>
      </c>
      <c r="AQ133" s="39">
        <v>0</v>
      </c>
      <c r="AR133" s="39">
        <v>0</v>
      </c>
      <c r="AS133" s="39">
        <v>0</v>
      </c>
      <c r="AT133" s="39">
        <v>0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  <c r="BA133" s="39">
        <v>0</v>
      </c>
      <c r="BB133" s="39">
        <v>0</v>
      </c>
      <c r="BC133" s="39">
        <v>0</v>
      </c>
      <c r="BD133" s="39">
        <v>0</v>
      </c>
      <c r="BE133" s="39">
        <v>0</v>
      </c>
      <c r="BF133" s="39">
        <v>0</v>
      </c>
      <c r="BG133" s="39">
        <v>0</v>
      </c>
      <c r="BH133" s="39">
        <v>0</v>
      </c>
      <c r="BI133" s="39">
        <v>0</v>
      </c>
      <c r="BJ133" s="39">
        <v>0</v>
      </c>
      <c r="BK133" s="39">
        <v>0</v>
      </c>
    </row>
    <row r="134" spans="1:64">
      <c r="A134" s="17"/>
      <c r="B134" s="27" t="s">
        <v>87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9">
        <v>0</v>
      </c>
      <c r="AL134" s="39">
        <v>0</v>
      </c>
      <c r="AM134" s="39">
        <v>0</v>
      </c>
      <c r="AN134" s="39">
        <v>0</v>
      </c>
      <c r="AO134" s="39">
        <v>0</v>
      </c>
      <c r="AP134" s="39">
        <v>0</v>
      </c>
      <c r="AQ134" s="39">
        <v>0</v>
      </c>
      <c r="AR134" s="39">
        <v>0</v>
      </c>
      <c r="AS134" s="39">
        <v>0</v>
      </c>
      <c r="AT134" s="39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39">
        <v>0</v>
      </c>
      <c r="BD134" s="39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39">
        <v>0</v>
      </c>
      <c r="BK134" s="39">
        <v>0</v>
      </c>
    </row>
    <row r="135" spans="1:64" ht="4.5" customHeight="1">
      <c r="A135" s="17"/>
      <c r="B135" s="29"/>
      <c r="C135" s="73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5"/>
    </row>
    <row r="136" spans="1:64" s="5" customFormat="1">
      <c r="A136" s="17"/>
      <c r="B136" s="30" t="s">
        <v>103</v>
      </c>
      <c r="C136" s="51">
        <f>C129+C118+C113+C97</f>
        <v>0</v>
      </c>
      <c r="D136" s="51">
        <f t="shared" ref="D136:BK136" si="17">D129+D118+D113+D97</f>
        <v>448.02986694000003</v>
      </c>
      <c r="E136" s="51">
        <f t="shared" si="17"/>
        <v>430.02824566000004</v>
      </c>
      <c r="F136" s="51">
        <f t="shared" si="17"/>
        <v>0</v>
      </c>
      <c r="G136" s="51">
        <f t="shared" si="17"/>
        <v>0</v>
      </c>
      <c r="H136" s="51">
        <f t="shared" si="17"/>
        <v>33.826128009999998</v>
      </c>
      <c r="I136" s="51">
        <f t="shared" si="17"/>
        <v>10347.508283800002</v>
      </c>
      <c r="J136" s="51">
        <f t="shared" si="17"/>
        <v>1654.5212561800001</v>
      </c>
      <c r="K136" s="51">
        <f t="shared" si="17"/>
        <v>2.8300598199999998</v>
      </c>
      <c r="L136" s="51">
        <f t="shared" si="17"/>
        <v>708.28100414000016</v>
      </c>
      <c r="M136" s="51">
        <f t="shared" si="17"/>
        <v>0</v>
      </c>
      <c r="N136" s="51">
        <f t="shared" si="17"/>
        <v>0</v>
      </c>
      <c r="O136" s="51">
        <f t="shared" si="17"/>
        <v>0</v>
      </c>
      <c r="P136" s="51">
        <f t="shared" si="17"/>
        <v>0</v>
      </c>
      <c r="Q136" s="51">
        <f t="shared" si="17"/>
        <v>0</v>
      </c>
      <c r="R136" s="51">
        <f t="shared" si="17"/>
        <v>22.365505599999999</v>
      </c>
      <c r="S136" s="51">
        <f t="shared" si="17"/>
        <v>774.32647121000014</v>
      </c>
      <c r="T136" s="51">
        <f t="shared" si="17"/>
        <v>106.32008132</v>
      </c>
      <c r="U136" s="51">
        <f t="shared" si="17"/>
        <v>0</v>
      </c>
      <c r="V136" s="51">
        <f t="shared" si="17"/>
        <v>85.921222689999993</v>
      </c>
      <c r="W136" s="51">
        <f t="shared" si="17"/>
        <v>0</v>
      </c>
      <c r="X136" s="51">
        <f t="shared" si="17"/>
        <v>90.015765549999998</v>
      </c>
      <c r="Y136" s="51">
        <f t="shared" si="17"/>
        <v>0</v>
      </c>
      <c r="Z136" s="51">
        <f t="shared" si="17"/>
        <v>0</v>
      </c>
      <c r="AA136" s="51">
        <f t="shared" si="17"/>
        <v>0</v>
      </c>
      <c r="AB136" s="51">
        <f t="shared" si="17"/>
        <v>154.42582019</v>
      </c>
      <c r="AC136" s="51">
        <f t="shared" si="17"/>
        <v>1472.8930833300001</v>
      </c>
      <c r="AD136" s="51">
        <f t="shared" si="17"/>
        <v>0</v>
      </c>
      <c r="AE136" s="51">
        <f t="shared" si="17"/>
        <v>3.5815489999999998E-2</v>
      </c>
      <c r="AF136" s="51">
        <f t="shared" si="17"/>
        <v>1797.5275881099997</v>
      </c>
      <c r="AG136" s="51">
        <f t="shared" si="17"/>
        <v>0</v>
      </c>
      <c r="AH136" s="51">
        <f t="shared" si="17"/>
        <v>0</v>
      </c>
      <c r="AI136" s="51">
        <f t="shared" si="17"/>
        <v>0</v>
      </c>
      <c r="AJ136" s="51">
        <f t="shared" si="17"/>
        <v>0</v>
      </c>
      <c r="AK136" s="51">
        <f t="shared" si="17"/>
        <v>0</v>
      </c>
      <c r="AL136" s="51">
        <f t="shared" si="17"/>
        <v>56.432267369999998</v>
      </c>
      <c r="AM136" s="51">
        <f t="shared" si="17"/>
        <v>92.413539249999999</v>
      </c>
      <c r="AN136" s="51">
        <f t="shared" si="17"/>
        <v>0.65069865000000005</v>
      </c>
      <c r="AO136" s="51">
        <f t="shared" si="17"/>
        <v>0</v>
      </c>
      <c r="AP136" s="51">
        <f t="shared" si="17"/>
        <v>105.06098277</v>
      </c>
      <c r="AQ136" s="51">
        <f t="shared" si="17"/>
        <v>0</v>
      </c>
      <c r="AR136" s="51">
        <f t="shared" si="17"/>
        <v>106.97335333000001</v>
      </c>
      <c r="AS136" s="51">
        <f t="shared" si="17"/>
        <v>0</v>
      </c>
      <c r="AT136" s="51">
        <f t="shared" si="17"/>
        <v>0</v>
      </c>
      <c r="AU136" s="51">
        <f t="shared" si="17"/>
        <v>0</v>
      </c>
      <c r="AV136" s="51">
        <f t="shared" si="17"/>
        <v>1672.24665712</v>
      </c>
      <c r="AW136" s="51">
        <f t="shared" si="17"/>
        <v>8303.1460612400006</v>
      </c>
      <c r="AX136" s="51">
        <f t="shared" si="17"/>
        <v>414.92532367999996</v>
      </c>
      <c r="AY136" s="51">
        <f t="shared" si="17"/>
        <v>716.59743236999998</v>
      </c>
      <c r="AZ136" s="51">
        <f t="shared" si="17"/>
        <v>5239.9711425099995</v>
      </c>
      <c r="BA136" s="51">
        <f t="shared" si="17"/>
        <v>0</v>
      </c>
      <c r="BB136" s="51">
        <f t="shared" si="17"/>
        <v>0</v>
      </c>
      <c r="BC136" s="51">
        <f t="shared" si="17"/>
        <v>0</v>
      </c>
      <c r="BD136" s="51">
        <f t="shared" si="17"/>
        <v>0</v>
      </c>
      <c r="BE136" s="51">
        <f t="shared" si="17"/>
        <v>0</v>
      </c>
      <c r="BF136" s="51">
        <f t="shared" si="17"/>
        <v>825.81035484999995</v>
      </c>
      <c r="BG136" s="51">
        <f t="shared" si="17"/>
        <v>978.12698706000015</v>
      </c>
      <c r="BH136" s="51">
        <f t="shared" si="17"/>
        <v>64.510423130000007</v>
      </c>
      <c r="BI136" s="51">
        <f t="shared" si="17"/>
        <v>0</v>
      </c>
      <c r="BJ136" s="51">
        <f t="shared" si="17"/>
        <v>667.06654411999989</v>
      </c>
      <c r="BK136" s="55">
        <f t="shared" si="17"/>
        <v>37372.787965489995</v>
      </c>
      <c r="BL136" s="57"/>
    </row>
    <row r="137" spans="1:64" ht="4.5" customHeight="1">
      <c r="A137" s="17"/>
      <c r="B137" s="30"/>
      <c r="C137" s="92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93"/>
    </row>
    <row r="138" spans="1:64" ht="14.25" customHeight="1">
      <c r="A138" s="17" t="s">
        <v>5</v>
      </c>
      <c r="B138" s="31" t="s">
        <v>26</v>
      </c>
      <c r="C138" s="92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93"/>
    </row>
    <row r="139" spans="1:64">
      <c r="A139" s="17"/>
      <c r="B139" s="26" t="s">
        <v>192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0.15899901999999999</v>
      </c>
      <c r="I139" s="34">
        <v>0</v>
      </c>
      <c r="J139" s="34">
        <v>0</v>
      </c>
      <c r="K139" s="34">
        <v>0</v>
      </c>
      <c r="L139" s="34">
        <v>8.217054E-2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5.3456999999999998E-2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1.28650942</v>
      </c>
      <c r="AC139" s="34">
        <v>0.38800642000000002</v>
      </c>
      <c r="AD139" s="34">
        <v>0</v>
      </c>
      <c r="AE139" s="34">
        <v>0</v>
      </c>
      <c r="AF139" s="34">
        <v>0.90999922</v>
      </c>
      <c r="AG139" s="34">
        <v>0</v>
      </c>
      <c r="AH139" s="34">
        <v>0</v>
      </c>
      <c r="AI139" s="34">
        <v>0</v>
      </c>
      <c r="AJ139" s="34">
        <v>0</v>
      </c>
      <c r="AK139" s="34">
        <v>0</v>
      </c>
      <c r="AL139" s="34">
        <v>0.29218555000000002</v>
      </c>
      <c r="AM139" s="34">
        <v>0</v>
      </c>
      <c r="AN139" s="34">
        <v>0</v>
      </c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4">
        <v>14.907242650000001</v>
      </c>
      <c r="AW139" s="34">
        <v>0.81228739000000005</v>
      </c>
      <c r="AX139" s="34">
        <v>0</v>
      </c>
      <c r="AY139" s="34">
        <v>0</v>
      </c>
      <c r="AZ139" s="34">
        <v>3.81132172</v>
      </c>
      <c r="BA139" s="34">
        <v>0</v>
      </c>
      <c r="BB139" s="34">
        <v>0</v>
      </c>
      <c r="BC139" s="34">
        <v>0</v>
      </c>
      <c r="BD139" s="34">
        <v>0</v>
      </c>
      <c r="BE139" s="34">
        <v>0</v>
      </c>
      <c r="BF139" s="34">
        <v>3.84833297</v>
      </c>
      <c r="BG139" s="34">
        <v>4.8034899999999998E-2</v>
      </c>
      <c r="BH139" s="34">
        <v>0</v>
      </c>
      <c r="BI139" s="34">
        <v>0</v>
      </c>
      <c r="BJ139" s="34">
        <v>0.96346688999999996</v>
      </c>
      <c r="BK139" s="42">
        <f>SUM(C139:BJ139)</f>
        <v>27.562013690000004</v>
      </c>
    </row>
    <row r="140" spans="1:64">
      <c r="A140" s="54"/>
      <c r="B140" s="26" t="s">
        <v>163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1.8159943000000001</v>
      </c>
      <c r="I140" s="34">
        <v>0</v>
      </c>
      <c r="J140" s="34">
        <v>0</v>
      </c>
      <c r="K140" s="34">
        <v>0</v>
      </c>
      <c r="L140" s="34">
        <v>0.12676481000000001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1.5700039400000001</v>
      </c>
      <c r="S140" s="34">
        <v>0</v>
      </c>
      <c r="T140" s="34">
        <v>0</v>
      </c>
      <c r="U140" s="34">
        <v>0</v>
      </c>
      <c r="V140" s="34">
        <v>1.7129999999999999E-4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13.220182080000001</v>
      </c>
      <c r="AC140" s="34">
        <v>0.37968484000000002</v>
      </c>
      <c r="AD140" s="34">
        <v>0</v>
      </c>
      <c r="AE140" s="34">
        <v>0</v>
      </c>
      <c r="AF140" s="34">
        <v>5.2083604699999997</v>
      </c>
      <c r="AG140" s="34">
        <v>0</v>
      </c>
      <c r="AH140" s="34">
        <v>0</v>
      </c>
      <c r="AI140" s="34">
        <v>0</v>
      </c>
      <c r="AJ140" s="34">
        <v>0</v>
      </c>
      <c r="AK140" s="34">
        <v>0</v>
      </c>
      <c r="AL140" s="34">
        <v>3.5526021600000002</v>
      </c>
      <c r="AM140" s="34">
        <v>0.10930355999999999</v>
      </c>
      <c r="AN140" s="34">
        <v>0</v>
      </c>
      <c r="AO140" s="34">
        <v>0</v>
      </c>
      <c r="AP140" s="34">
        <v>0.56313853000000003</v>
      </c>
      <c r="AQ140" s="34">
        <v>0</v>
      </c>
      <c r="AR140" s="34">
        <v>0</v>
      </c>
      <c r="AS140" s="34">
        <v>0</v>
      </c>
      <c r="AT140" s="34">
        <v>0</v>
      </c>
      <c r="AU140" s="34">
        <v>0</v>
      </c>
      <c r="AV140" s="34">
        <v>134.12887158999999</v>
      </c>
      <c r="AW140" s="34">
        <v>2.06448345</v>
      </c>
      <c r="AX140" s="34">
        <v>0</v>
      </c>
      <c r="AY140" s="34">
        <v>0</v>
      </c>
      <c r="AZ140" s="34">
        <v>38.89267899</v>
      </c>
      <c r="BA140" s="34">
        <v>0</v>
      </c>
      <c r="BB140" s="34">
        <v>0</v>
      </c>
      <c r="BC140" s="34">
        <v>0</v>
      </c>
      <c r="BD140" s="34">
        <v>0</v>
      </c>
      <c r="BE140" s="34">
        <v>0</v>
      </c>
      <c r="BF140" s="34">
        <v>70.514463419999998</v>
      </c>
      <c r="BG140" s="34">
        <v>1.4182526600000001</v>
      </c>
      <c r="BH140" s="34">
        <v>0</v>
      </c>
      <c r="BI140" s="34">
        <v>0</v>
      </c>
      <c r="BJ140" s="34">
        <v>3.91436933</v>
      </c>
      <c r="BK140" s="42">
        <f>SUM(C140:BJ140)</f>
        <v>277.47932543000002</v>
      </c>
    </row>
    <row r="141" spans="1:64" s="5" customFormat="1" ht="13.5" thickBot="1">
      <c r="A141" s="32"/>
      <c r="B141" s="27" t="s">
        <v>87</v>
      </c>
      <c r="C141" s="43">
        <f>SUM(C139:C140)</f>
        <v>0</v>
      </c>
      <c r="D141" s="43">
        <f t="shared" ref="D141:BJ141" si="18">SUM(D139:D140)</f>
        <v>0</v>
      </c>
      <c r="E141" s="43">
        <f t="shared" si="18"/>
        <v>0</v>
      </c>
      <c r="F141" s="43">
        <f t="shared" si="18"/>
        <v>0</v>
      </c>
      <c r="G141" s="43">
        <f t="shared" si="18"/>
        <v>0</v>
      </c>
      <c r="H141" s="43">
        <f t="shared" si="18"/>
        <v>1.9749933200000001</v>
      </c>
      <c r="I141" s="43">
        <f t="shared" si="18"/>
        <v>0</v>
      </c>
      <c r="J141" s="43">
        <f t="shared" si="18"/>
        <v>0</v>
      </c>
      <c r="K141" s="43">
        <f t="shared" si="18"/>
        <v>0</v>
      </c>
      <c r="L141" s="43">
        <f t="shared" si="18"/>
        <v>0.20893535000000002</v>
      </c>
      <c r="M141" s="43">
        <f t="shared" si="18"/>
        <v>0</v>
      </c>
      <c r="N141" s="43">
        <f t="shared" si="18"/>
        <v>0</v>
      </c>
      <c r="O141" s="43">
        <f t="shared" si="18"/>
        <v>0</v>
      </c>
      <c r="P141" s="43">
        <f t="shared" si="18"/>
        <v>0</v>
      </c>
      <c r="Q141" s="43">
        <f t="shared" si="18"/>
        <v>0</v>
      </c>
      <c r="R141" s="43">
        <f t="shared" si="18"/>
        <v>1.6234609400000002</v>
      </c>
      <c r="S141" s="43">
        <f t="shared" si="18"/>
        <v>0</v>
      </c>
      <c r="T141" s="43">
        <f t="shared" si="18"/>
        <v>0</v>
      </c>
      <c r="U141" s="43">
        <f t="shared" si="18"/>
        <v>0</v>
      </c>
      <c r="V141" s="43">
        <f t="shared" si="18"/>
        <v>1.7129999999999999E-4</v>
      </c>
      <c r="W141" s="43">
        <f t="shared" si="18"/>
        <v>0</v>
      </c>
      <c r="X141" s="43">
        <f t="shared" si="18"/>
        <v>0</v>
      </c>
      <c r="Y141" s="43">
        <f t="shared" si="18"/>
        <v>0</v>
      </c>
      <c r="Z141" s="43">
        <f t="shared" si="18"/>
        <v>0</v>
      </c>
      <c r="AA141" s="43">
        <f t="shared" si="18"/>
        <v>0</v>
      </c>
      <c r="AB141" s="43">
        <f t="shared" si="18"/>
        <v>14.506691500000001</v>
      </c>
      <c r="AC141" s="43">
        <f t="shared" si="18"/>
        <v>0.7676912600000001</v>
      </c>
      <c r="AD141" s="43">
        <f t="shared" si="18"/>
        <v>0</v>
      </c>
      <c r="AE141" s="43">
        <f t="shared" si="18"/>
        <v>0</v>
      </c>
      <c r="AF141" s="43">
        <f t="shared" si="18"/>
        <v>6.1183596900000001</v>
      </c>
      <c r="AG141" s="43">
        <f t="shared" si="18"/>
        <v>0</v>
      </c>
      <c r="AH141" s="43">
        <f t="shared" si="18"/>
        <v>0</v>
      </c>
      <c r="AI141" s="43">
        <f t="shared" si="18"/>
        <v>0</v>
      </c>
      <c r="AJ141" s="43">
        <f t="shared" si="18"/>
        <v>0</v>
      </c>
      <c r="AK141" s="43">
        <f t="shared" si="18"/>
        <v>0</v>
      </c>
      <c r="AL141" s="43">
        <f t="shared" si="18"/>
        <v>3.8447877100000003</v>
      </c>
      <c r="AM141" s="43">
        <f t="shared" si="18"/>
        <v>0.10930355999999999</v>
      </c>
      <c r="AN141" s="43">
        <f t="shared" si="18"/>
        <v>0</v>
      </c>
      <c r="AO141" s="43">
        <f t="shared" si="18"/>
        <v>0</v>
      </c>
      <c r="AP141" s="43">
        <f t="shared" si="18"/>
        <v>0.56313853000000003</v>
      </c>
      <c r="AQ141" s="43">
        <f t="shared" si="18"/>
        <v>0</v>
      </c>
      <c r="AR141" s="43">
        <f t="shared" si="18"/>
        <v>0</v>
      </c>
      <c r="AS141" s="43">
        <f t="shared" si="18"/>
        <v>0</v>
      </c>
      <c r="AT141" s="43">
        <f t="shared" si="18"/>
        <v>0</v>
      </c>
      <c r="AU141" s="43">
        <f t="shared" si="18"/>
        <v>0</v>
      </c>
      <c r="AV141" s="43">
        <f t="shared" si="18"/>
        <v>149.03611423999999</v>
      </c>
      <c r="AW141" s="43">
        <f t="shared" si="18"/>
        <v>2.8767708399999998</v>
      </c>
      <c r="AX141" s="43">
        <f t="shared" si="18"/>
        <v>0</v>
      </c>
      <c r="AY141" s="43">
        <f t="shared" si="18"/>
        <v>0</v>
      </c>
      <c r="AZ141" s="43">
        <f t="shared" si="18"/>
        <v>42.704000710000003</v>
      </c>
      <c r="BA141" s="43">
        <f t="shared" si="18"/>
        <v>0</v>
      </c>
      <c r="BB141" s="43">
        <f t="shared" si="18"/>
        <v>0</v>
      </c>
      <c r="BC141" s="43">
        <f t="shared" si="18"/>
        <v>0</v>
      </c>
      <c r="BD141" s="43">
        <f t="shared" si="18"/>
        <v>0</v>
      </c>
      <c r="BE141" s="43">
        <f t="shared" si="18"/>
        <v>0</v>
      </c>
      <c r="BF141" s="43">
        <f t="shared" si="18"/>
        <v>74.36279639</v>
      </c>
      <c r="BG141" s="43">
        <f t="shared" si="18"/>
        <v>1.46628756</v>
      </c>
      <c r="BH141" s="43">
        <f t="shared" si="18"/>
        <v>0</v>
      </c>
      <c r="BI141" s="43">
        <f t="shared" si="18"/>
        <v>0</v>
      </c>
      <c r="BJ141" s="43">
        <f t="shared" si="18"/>
        <v>4.8778362199999998</v>
      </c>
      <c r="BK141" s="43">
        <f>SUM(BK139:BK140)</f>
        <v>305.04133912000003</v>
      </c>
    </row>
    <row r="142" spans="1:64" ht="6" customHeight="1">
      <c r="A142" s="5"/>
      <c r="B142" s="23"/>
    </row>
    <row r="143" spans="1:64">
      <c r="A143" s="5"/>
      <c r="B143" s="5" t="s">
        <v>29</v>
      </c>
      <c r="L143" s="18" t="s">
        <v>41</v>
      </c>
    </row>
    <row r="144" spans="1:64">
      <c r="A144" s="5"/>
      <c r="B144" s="5" t="s">
        <v>30</v>
      </c>
      <c r="L144" s="5" t="s">
        <v>33</v>
      </c>
    </row>
    <row r="145" spans="2:12">
      <c r="L145" s="5" t="s">
        <v>34</v>
      </c>
    </row>
    <row r="146" spans="2:12">
      <c r="B146" s="5" t="s">
        <v>36</v>
      </c>
      <c r="L146" s="5" t="s">
        <v>102</v>
      </c>
    </row>
    <row r="147" spans="2:12">
      <c r="B147" s="5" t="s">
        <v>37</v>
      </c>
      <c r="L147" s="5" t="s">
        <v>104</v>
      </c>
    </row>
    <row r="148" spans="2:12">
      <c r="B148" s="5"/>
      <c r="L148" s="5" t="s">
        <v>35</v>
      </c>
    </row>
  </sheetData>
  <mergeCells count="49">
    <mergeCell ref="C135:BK135"/>
    <mergeCell ref="A1:A5"/>
    <mergeCell ref="C116:BK116"/>
    <mergeCell ref="C137:BK137"/>
    <mergeCell ref="C138:BK138"/>
    <mergeCell ref="C120:BK120"/>
    <mergeCell ref="C121:BK121"/>
    <mergeCell ref="C124:BK124"/>
    <mergeCell ref="C130:BK130"/>
    <mergeCell ref="C131:BK131"/>
    <mergeCell ref="C132:BK132"/>
    <mergeCell ref="C100:BK100"/>
    <mergeCell ref="C98:BK98"/>
    <mergeCell ref="C103:BK103"/>
    <mergeCell ref="C114:BK114"/>
    <mergeCell ref="C115:BK115"/>
    <mergeCell ref="C119:BK119"/>
    <mergeCell ref="C1:BK1"/>
    <mergeCell ref="BA3:BJ3"/>
    <mergeCell ref="BK2:BK5"/>
    <mergeCell ref="W3:AF3"/>
    <mergeCell ref="AG3:AP3"/>
    <mergeCell ref="C99:BK99"/>
    <mergeCell ref="M3:V3"/>
    <mergeCell ref="C11:BK11"/>
    <mergeCell ref="C14:BK14"/>
    <mergeCell ref="C71:BK71"/>
    <mergeCell ref="C74:BK74"/>
    <mergeCell ref="C77:BK77"/>
    <mergeCell ref="AL4:AP4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AG4:AK4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5"/>
  <sheetViews>
    <sheetView topLeftCell="B1" workbookViewId="0">
      <selection activeCell="B2" sqref="B2:L2"/>
    </sheetView>
  </sheetViews>
  <sheetFormatPr defaultRowHeight="12.75"/>
  <cols>
    <col min="1" max="1" width="2.28515625" customWidth="1"/>
    <col min="3" max="3" width="25.28515625" bestFit="1" customWidth="1"/>
    <col min="4" max="4" width="9.14062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140625" bestFit="1" customWidth="1"/>
    <col min="12" max="12" width="19.85546875" bestFit="1" customWidth="1"/>
  </cols>
  <sheetData>
    <row r="2" spans="2:12">
      <c r="B2" s="94" t="s">
        <v>198</v>
      </c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2:12">
      <c r="B3" s="94" t="s">
        <v>105</v>
      </c>
      <c r="C3" s="95"/>
      <c r="D3" s="95"/>
      <c r="E3" s="95"/>
      <c r="F3" s="95"/>
      <c r="G3" s="95"/>
      <c r="H3" s="95"/>
      <c r="I3" s="95"/>
      <c r="J3" s="95"/>
      <c r="K3" s="95"/>
      <c r="L3" s="96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35">
        <v>0</v>
      </c>
      <c r="E5" s="35">
        <v>4.1900600000000003E-4</v>
      </c>
      <c r="F5" s="34">
        <v>0.113033999</v>
      </c>
      <c r="G5" s="34">
        <v>0</v>
      </c>
      <c r="H5" s="34">
        <v>0</v>
      </c>
      <c r="I5" s="34">
        <v>0</v>
      </c>
      <c r="J5" s="34">
        <v>0</v>
      </c>
      <c r="K5" s="34">
        <f>SUM(D5:J5)</f>
        <v>0.113453005</v>
      </c>
      <c r="L5" s="34">
        <v>4.1417532E-2</v>
      </c>
    </row>
    <row r="6" spans="2:12">
      <c r="B6" s="19">
        <v>2</v>
      </c>
      <c r="C6" s="21" t="s">
        <v>44</v>
      </c>
      <c r="D6" s="35">
        <v>158.63302046800001</v>
      </c>
      <c r="E6" s="35">
        <v>253.16797771200001</v>
      </c>
      <c r="F6" s="34">
        <v>114.101207989</v>
      </c>
      <c r="G6" s="34">
        <v>19.108908975999999</v>
      </c>
      <c r="H6" s="34">
        <v>0</v>
      </c>
      <c r="I6" s="34">
        <v>0</v>
      </c>
      <c r="J6" s="34">
        <v>4.8904769999999998E-3</v>
      </c>
      <c r="K6" s="34">
        <f t="shared" ref="K6:K41" si="0">SUM(D6:J6)</f>
        <v>545.01600562199997</v>
      </c>
      <c r="L6" s="34">
        <v>12.159901469999999</v>
      </c>
    </row>
    <row r="7" spans="2:12">
      <c r="B7" s="19">
        <v>3</v>
      </c>
      <c r="C7" s="20" t="s">
        <v>45</v>
      </c>
      <c r="D7" s="35">
        <v>0</v>
      </c>
      <c r="E7" s="35">
        <v>0.315018719</v>
      </c>
      <c r="F7" s="34">
        <v>0.31902377000000004</v>
      </c>
      <c r="G7" s="34">
        <v>0</v>
      </c>
      <c r="H7" s="34">
        <v>0</v>
      </c>
      <c r="I7" s="34">
        <v>0</v>
      </c>
      <c r="J7" s="34">
        <v>0</v>
      </c>
      <c r="K7" s="34">
        <f t="shared" si="0"/>
        <v>0.63404248900000004</v>
      </c>
      <c r="L7" s="34">
        <v>2.6323370000000002E-2</v>
      </c>
    </row>
    <row r="8" spans="2:12">
      <c r="B8" s="19">
        <v>4</v>
      </c>
      <c r="C8" s="21" t="s">
        <v>46</v>
      </c>
      <c r="D8" s="35">
        <v>0.28681410499999999</v>
      </c>
      <c r="E8" s="35">
        <v>38.538792021999996</v>
      </c>
      <c r="F8" s="34">
        <v>18.862966772</v>
      </c>
      <c r="G8" s="34">
        <v>0.23974110299999998</v>
      </c>
      <c r="H8" s="34">
        <v>0</v>
      </c>
      <c r="I8" s="34">
        <v>0</v>
      </c>
      <c r="J8" s="34">
        <v>0</v>
      </c>
      <c r="K8" s="34">
        <f t="shared" si="0"/>
        <v>57.928314001999993</v>
      </c>
      <c r="L8" s="34">
        <v>1.9404023350000001</v>
      </c>
    </row>
    <row r="9" spans="2:12">
      <c r="B9" s="19">
        <v>5</v>
      </c>
      <c r="C9" s="21" t="s">
        <v>47</v>
      </c>
      <c r="D9" s="35">
        <v>0.48112841299999998</v>
      </c>
      <c r="E9" s="35">
        <v>13.287205827000001</v>
      </c>
      <c r="F9" s="34">
        <v>28.237416821000004</v>
      </c>
      <c r="G9" s="34">
        <v>0.87473594399999999</v>
      </c>
      <c r="H9" s="34">
        <v>0</v>
      </c>
      <c r="I9" s="34">
        <v>0</v>
      </c>
      <c r="J9" s="34">
        <v>0</v>
      </c>
      <c r="K9" s="34">
        <f t="shared" si="0"/>
        <v>42.880487005000006</v>
      </c>
      <c r="L9" s="34">
        <v>2.1359616989999997</v>
      </c>
    </row>
    <row r="10" spans="2:12">
      <c r="B10" s="19">
        <v>6</v>
      </c>
      <c r="C10" s="21" t="s">
        <v>48</v>
      </c>
      <c r="D10" s="35">
        <v>12.451664967000001</v>
      </c>
      <c r="E10" s="35">
        <v>40.457708644000007</v>
      </c>
      <c r="F10" s="34">
        <v>29.351365699999999</v>
      </c>
      <c r="G10" s="34">
        <v>1.336363475</v>
      </c>
      <c r="H10" s="34">
        <v>0</v>
      </c>
      <c r="I10" s="34">
        <v>0</v>
      </c>
      <c r="J10" s="34">
        <v>0</v>
      </c>
      <c r="K10" s="34">
        <f t="shared" si="0"/>
        <v>83.597102786000008</v>
      </c>
      <c r="L10" s="34">
        <v>1.6725524490000001</v>
      </c>
    </row>
    <row r="11" spans="2:12">
      <c r="B11" s="19">
        <v>7</v>
      </c>
      <c r="C11" s="21" t="s">
        <v>49</v>
      </c>
      <c r="D11" s="35">
        <v>5.2129696899999995</v>
      </c>
      <c r="E11" s="35">
        <v>5.5758348509999998</v>
      </c>
      <c r="F11" s="34">
        <v>12.961400360000001</v>
      </c>
      <c r="G11" s="34">
        <v>0.16960858799999998</v>
      </c>
      <c r="H11" s="34">
        <v>0</v>
      </c>
      <c r="I11" s="34">
        <v>0</v>
      </c>
      <c r="J11" s="34">
        <v>0</v>
      </c>
      <c r="K11" s="34">
        <f t="shared" si="0"/>
        <v>23.919813488999999</v>
      </c>
      <c r="L11" s="34">
        <v>1.3264748989999999</v>
      </c>
    </row>
    <row r="12" spans="2:12">
      <c r="B12" s="19">
        <v>8</v>
      </c>
      <c r="C12" s="20" t="s">
        <v>50</v>
      </c>
      <c r="D12" s="35">
        <v>1.4651459999999999E-3</v>
      </c>
      <c r="E12" s="35">
        <v>0.20459176100000001</v>
      </c>
      <c r="F12" s="34">
        <v>1.032575969</v>
      </c>
      <c r="G12" s="34">
        <v>5.8846360000000004E-3</v>
      </c>
      <c r="H12" s="34">
        <v>0</v>
      </c>
      <c r="I12" s="34">
        <v>0</v>
      </c>
      <c r="J12" s="34">
        <v>0</v>
      </c>
      <c r="K12" s="34">
        <f t="shared" si="0"/>
        <v>1.244517512</v>
      </c>
      <c r="L12" s="34">
        <v>0.12847555199999999</v>
      </c>
    </row>
    <row r="13" spans="2:12">
      <c r="B13" s="19">
        <v>9</v>
      </c>
      <c r="C13" s="20" t="s">
        <v>51</v>
      </c>
      <c r="D13" s="35">
        <v>0</v>
      </c>
      <c r="E13" s="35">
        <v>2.9774989000000002E-2</v>
      </c>
      <c r="F13" s="34">
        <v>0.70023247700000002</v>
      </c>
      <c r="G13" s="34">
        <v>3.5875298999999999E-2</v>
      </c>
      <c r="H13" s="34">
        <v>0</v>
      </c>
      <c r="I13" s="34">
        <v>0</v>
      </c>
      <c r="J13" s="34">
        <v>0</v>
      </c>
      <c r="K13" s="34">
        <f t="shared" si="0"/>
        <v>0.76588276499999997</v>
      </c>
      <c r="L13" s="34">
        <v>7.9596364000000003E-2</v>
      </c>
    </row>
    <row r="14" spans="2:12">
      <c r="B14" s="19">
        <v>10</v>
      </c>
      <c r="C14" s="21" t="s">
        <v>52</v>
      </c>
      <c r="D14" s="35">
        <v>135.61378524599999</v>
      </c>
      <c r="E14" s="35">
        <v>338.64315910100004</v>
      </c>
      <c r="F14" s="34">
        <v>229.95320478799999</v>
      </c>
      <c r="G14" s="34">
        <v>3.6702855229999996</v>
      </c>
      <c r="H14" s="34">
        <v>0</v>
      </c>
      <c r="I14" s="34">
        <v>2.767022093</v>
      </c>
      <c r="J14" s="34">
        <v>4.8904766200000003</v>
      </c>
      <c r="K14" s="34">
        <f t="shared" si="0"/>
        <v>715.53793337100001</v>
      </c>
      <c r="L14" s="34">
        <v>4.4568790250000001</v>
      </c>
    </row>
    <row r="15" spans="2:12">
      <c r="B15" s="19">
        <v>11</v>
      </c>
      <c r="C15" s="21" t="s">
        <v>53</v>
      </c>
      <c r="D15" s="35">
        <v>303.88517070500001</v>
      </c>
      <c r="E15" s="35">
        <v>671.03322814599994</v>
      </c>
      <c r="F15" s="34">
        <v>340.55139014700001</v>
      </c>
      <c r="G15" s="34">
        <v>12.312829601000001</v>
      </c>
      <c r="H15" s="34">
        <v>0</v>
      </c>
      <c r="I15" s="34">
        <v>0</v>
      </c>
      <c r="J15" s="34">
        <v>5.2988314170000006</v>
      </c>
      <c r="K15" s="34">
        <f t="shared" si="0"/>
        <v>1333.0814500159997</v>
      </c>
      <c r="L15" s="34">
        <v>14.160376206</v>
      </c>
    </row>
    <row r="16" spans="2:12">
      <c r="B16" s="19">
        <v>12</v>
      </c>
      <c r="C16" s="21" t="s">
        <v>54</v>
      </c>
      <c r="D16" s="35">
        <v>392.60740043600003</v>
      </c>
      <c r="E16" s="35">
        <v>1612.7597620290001</v>
      </c>
      <c r="F16" s="34">
        <v>162.31901378199998</v>
      </c>
      <c r="G16" s="34">
        <v>3.242587737</v>
      </c>
      <c r="H16" s="34">
        <v>0</v>
      </c>
      <c r="I16" s="34">
        <v>0.50309492599999994</v>
      </c>
      <c r="J16" s="34">
        <v>0</v>
      </c>
      <c r="K16" s="34">
        <f t="shared" si="0"/>
        <v>2171.4318589100003</v>
      </c>
      <c r="L16" s="34">
        <v>11.978614893000001</v>
      </c>
    </row>
    <row r="17" spans="2:14">
      <c r="B17" s="19">
        <v>13</v>
      </c>
      <c r="C17" s="21" t="s">
        <v>55</v>
      </c>
      <c r="D17" s="35">
        <v>0.83143620399999996</v>
      </c>
      <c r="E17" s="35">
        <v>9.9385512340000002</v>
      </c>
      <c r="F17" s="34">
        <v>9.5153587559999995</v>
      </c>
      <c r="G17" s="34">
        <v>0.45553661600000001</v>
      </c>
      <c r="H17" s="34">
        <v>0</v>
      </c>
      <c r="I17" s="34">
        <v>0</v>
      </c>
      <c r="J17" s="34">
        <v>0</v>
      </c>
      <c r="K17" s="34">
        <f t="shared" si="0"/>
        <v>20.740882809999999</v>
      </c>
      <c r="L17" s="34">
        <v>0.75088991699999996</v>
      </c>
    </row>
    <row r="18" spans="2:14">
      <c r="B18" s="19">
        <v>14</v>
      </c>
      <c r="C18" s="21" t="s">
        <v>56</v>
      </c>
      <c r="D18" s="35">
        <v>3.9755380999999999E-2</v>
      </c>
      <c r="E18" s="35">
        <v>1.4923835510000001</v>
      </c>
      <c r="F18" s="34">
        <v>8.1238958490000002</v>
      </c>
      <c r="G18" s="34">
        <v>0.74911818399999996</v>
      </c>
      <c r="H18" s="34">
        <v>0</v>
      </c>
      <c r="I18" s="34">
        <v>0</v>
      </c>
      <c r="J18" s="34">
        <v>0</v>
      </c>
      <c r="K18" s="34">
        <f t="shared" si="0"/>
        <v>10.405152965000001</v>
      </c>
      <c r="L18" s="34">
        <v>0.32137822999999999</v>
      </c>
    </row>
    <row r="19" spans="2:14">
      <c r="B19" s="19">
        <v>15</v>
      </c>
      <c r="C19" s="21" t="s">
        <v>57</v>
      </c>
      <c r="D19" s="35">
        <v>4.8700536400000001</v>
      </c>
      <c r="E19" s="35">
        <v>25.838835330999999</v>
      </c>
      <c r="F19" s="34">
        <v>30.411143616999997</v>
      </c>
      <c r="G19" s="34">
        <v>1.5632316509999999</v>
      </c>
      <c r="H19" s="34">
        <v>0</v>
      </c>
      <c r="I19" s="34">
        <v>0</v>
      </c>
      <c r="J19" s="34">
        <v>0</v>
      </c>
      <c r="K19" s="34">
        <f t="shared" si="0"/>
        <v>62.683264239000003</v>
      </c>
      <c r="L19" s="34">
        <v>1.67619286</v>
      </c>
    </row>
    <row r="20" spans="2:14">
      <c r="B20" s="19">
        <v>16</v>
      </c>
      <c r="C20" s="21" t="s">
        <v>58</v>
      </c>
      <c r="D20" s="35">
        <v>878.89744894</v>
      </c>
      <c r="E20" s="35">
        <v>1078.8654095930001</v>
      </c>
      <c r="F20" s="34">
        <v>253.38224119999998</v>
      </c>
      <c r="G20" s="34">
        <v>11.509955301</v>
      </c>
      <c r="H20" s="34">
        <v>0</v>
      </c>
      <c r="I20" s="34">
        <v>0</v>
      </c>
      <c r="J20" s="34">
        <v>0</v>
      </c>
      <c r="K20" s="34">
        <f t="shared" si="0"/>
        <v>2222.6550550340003</v>
      </c>
      <c r="L20" s="34">
        <v>18.805864776</v>
      </c>
    </row>
    <row r="21" spans="2:14">
      <c r="B21" s="19">
        <v>17</v>
      </c>
      <c r="C21" s="21" t="s">
        <v>59</v>
      </c>
      <c r="D21" s="35">
        <v>35.940683444000001</v>
      </c>
      <c r="E21" s="35">
        <v>51.608152607000001</v>
      </c>
      <c r="F21" s="34">
        <v>44.145754196999995</v>
      </c>
      <c r="G21" s="34">
        <v>3.1504206690000003</v>
      </c>
      <c r="H21" s="34">
        <v>0</v>
      </c>
      <c r="I21" s="34">
        <v>0</v>
      </c>
      <c r="J21" s="34">
        <v>0</v>
      </c>
      <c r="K21" s="34">
        <f t="shared" si="0"/>
        <v>134.845010917</v>
      </c>
      <c r="L21" s="34">
        <v>9.2170896150000008</v>
      </c>
    </row>
    <row r="22" spans="2:14">
      <c r="B22" s="19">
        <v>18</v>
      </c>
      <c r="C22" s="20" t="s">
        <v>60</v>
      </c>
      <c r="D22" s="35">
        <v>0</v>
      </c>
      <c r="E22" s="35">
        <v>0</v>
      </c>
      <c r="F22" s="34">
        <v>1.0633803000000001E-2</v>
      </c>
      <c r="G22" s="34">
        <v>0</v>
      </c>
      <c r="H22" s="34">
        <v>0</v>
      </c>
      <c r="I22" s="34">
        <v>0</v>
      </c>
      <c r="J22" s="34">
        <v>0</v>
      </c>
      <c r="K22" s="34">
        <f t="shared" si="0"/>
        <v>1.0633803000000001E-2</v>
      </c>
      <c r="L22" s="34">
        <v>0</v>
      </c>
    </row>
    <row r="23" spans="2:14">
      <c r="B23" s="19">
        <v>19</v>
      </c>
      <c r="C23" s="21" t="s">
        <v>61</v>
      </c>
      <c r="D23" s="35">
        <v>5.3609377760000001</v>
      </c>
      <c r="E23" s="35">
        <v>35.337110248000002</v>
      </c>
      <c r="F23" s="34">
        <v>54.174114070000002</v>
      </c>
      <c r="G23" s="34">
        <v>3.3983198140000002</v>
      </c>
      <c r="H23" s="34">
        <v>0</v>
      </c>
      <c r="I23" s="34">
        <v>0</v>
      </c>
      <c r="J23" s="34">
        <v>0</v>
      </c>
      <c r="K23" s="34">
        <f t="shared" si="0"/>
        <v>98.270481908000008</v>
      </c>
      <c r="L23" s="34">
        <v>5.6158481179999997</v>
      </c>
    </row>
    <row r="24" spans="2:14">
      <c r="B24" s="19">
        <v>20</v>
      </c>
      <c r="C24" s="21" t="s">
        <v>62</v>
      </c>
      <c r="D24" s="35">
        <v>8267.0858773710006</v>
      </c>
      <c r="E24" s="35">
        <v>7671.7131988480005</v>
      </c>
      <c r="F24" s="34">
        <v>2245.6891690070001</v>
      </c>
      <c r="G24" s="34">
        <v>45.329009111000005</v>
      </c>
      <c r="H24" s="34">
        <v>0</v>
      </c>
      <c r="I24" s="34">
        <v>591.76117952599998</v>
      </c>
      <c r="J24" s="34">
        <v>78.320594775000004</v>
      </c>
      <c r="K24" s="34">
        <f t="shared" si="0"/>
        <v>18899.899028638003</v>
      </c>
      <c r="L24" s="34">
        <v>100.53853199</v>
      </c>
      <c r="N24" s="58"/>
    </row>
    <row r="25" spans="2:14">
      <c r="B25" s="19">
        <v>21</v>
      </c>
      <c r="C25" s="20" t="s">
        <v>63</v>
      </c>
      <c r="D25" s="35">
        <v>0</v>
      </c>
      <c r="E25" s="35">
        <v>0</v>
      </c>
      <c r="F25" s="34">
        <v>0.64073010099999994</v>
      </c>
      <c r="G25" s="34">
        <v>1.4300595000000001E-2</v>
      </c>
      <c r="H25" s="34">
        <v>0</v>
      </c>
      <c r="I25" s="34">
        <v>0</v>
      </c>
      <c r="J25" s="34">
        <v>0</v>
      </c>
      <c r="K25" s="34">
        <f t="shared" si="0"/>
        <v>0.65503069599999997</v>
      </c>
      <c r="L25" s="34">
        <v>4.6486461999999999E-2</v>
      </c>
    </row>
    <row r="26" spans="2:14">
      <c r="B26" s="19">
        <v>22</v>
      </c>
      <c r="C26" s="21" t="s">
        <v>64</v>
      </c>
      <c r="D26" s="35">
        <v>4.0608148999999996E-2</v>
      </c>
      <c r="E26" s="35">
        <v>5.156352912</v>
      </c>
      <c r="F26" s="34">
        <v>14.488784082</v>
      </c>
      <c r="G26" s="34">
        <v>1.8065297239999998</v>
      </c>
      <c r="H26" s="34">
        <v>0</v>
      </c>
      <c r="I26" s="34">
        <v>0</v>
      </c>
      <c r="J26" s="34">
        <v>0</v>
      </c>
      <c r="K26" s="34">
        <f t="shared" si="0"/>
        <v>21.492274866999999</v>
      </c>
      <c r="L26" s="34">
        <v>3.0680278999999998E-2</v>
      </c>
    </row>
    <row r="27" spans="2:14">
      <c r="B27" s="19">
        <v>23</v>
      </c>
      <c r="C27" s="20" t="s">
        <v>65</v>
      </c>
      <c r="D27" s="35">
        <v>0</v>
      </c>
      <c r="E27" s="35">
        <v>0</v>
      </c>
      <c r="F27" s="34">
        <v>9.0250183999999997E-2</v>
      </c>
      <c r="G27" s="34">
        <v>0</v>
      </c>
      <c r="H27" s="34">
        <v>0</v>
      </c>
      <c r="I27" s="34">
        <v>0</v>
      </c>
      <c r="J27" s="34">
        <v>0</v>
      </c>
      <c r="K27" s="34">
        <f t="shared" si="0"/>
        <v>9.0250183999999997E-2</v>
      </c>
      <c r="L27" s="34">
        <v>0</v>
      </c>
    </row>
    <row r="28" spans="2:14">
      <c r="B28" s="19">
        <v>24</v>
      </c>
      <c r="C28" s="20" t="s">
        <v>66</v>
      </c>
      <c r="D28" s="35">
        <v>0</v>
      </c>
      <c r="E28" s="35">
        <v>0.102897711</v>
      </c>
      <c r="F28" s="34">
        <v>0.78394224000000001</v>
      </c>
      <c r="G28" s="34">
        <v>1.6560007000000002E-2</v>
      </c>
      <c r="H28" s="34">
        <v>0</v>
      </c>
      <c r="I28" s="34">
        <v>0</v>
      </c>
      <c r="J28" s="34">
        <v>0</v>
      </c>
      <c r="K28" s="34">
        <f t="shared" si="0"/>
        <v>0.90339995800000006</v>
      </c>
      <c r="L28" s="34">
        <v>2.2468179000000001E-2</v>
      </c>
    </row>
    <row r="29" spans="2:14">
      <c r="B29" s="19">
        <v>25</v>
      </c>
      <c r="C29" s="21" t="s">
        <v>67</v>
      </c>
      <c r="D29" s="35">
        <v>540.8310163939999</v>
      </c>
      <c r="E29" s="35">
        <v>2469.30452676</v>
      </c>
      <c r="F29" s="34">
        <v>438.05206770899997</v>
      </c>
      <c r="G29" s="34">
        <v>16.944411014</v>
      </c>
      <c r="H29" s="34">
        <v>0</v>
      </c>
      <c r="I29" s="34">
        <v>0</v>
      </c>
      <c r="J29" s="34">
        <v>0</v>
      </c>
      <c r="K29" s="34">
        <f t="shared" si="0"/>
        <v>3465.1320218769997</v>
      </c>
      <c r="L29" s="34">
        <v>33.241285767000001</v>
      </c>
    </row>
    <row r="30" spans="2:14">
      <c r="B30" s="19">
        <v>26</v>
      </c>
      <c r="C30" s="21" t="s">
        <v>68</v>
      </c>
      <c r="D30" s="35">
        <v>29.656164464</v>
      </c>
      <c r="E30" s="35">
        <v>14.227305506</v>
      </c>
      <c r="F30" s="34">
        <v>31.773512406999998</v>
      </c>
      <c r="G30" s="34">
        <v>1.043155697</v>
      </c>
      <c r="H30" s="34">
        <v>0</v>
      </c>
      <c r="I30" s="34">
        <v>0</v>
      </c>
      <c r="J30" s="34">
        <v>0</v>
      </c>
      <c r="K30" s="34">
        <f t="shared" si="0"/>
        <v>76.700138073999995</v>
      </c>
      <c r="L30" s="34">
        <v>1.1514298039999999</v>
      </c>
    </row>
    <row r="31" spans="2:14">
      <c r="B31" s="19">
        <v>27</v>
      </c>
      <c r="C31" s="21" t="s">
        <v>17</v>
      </c>
      <c r="D31" s="35">
        <v>578.08607552000001</v>
      </c>
      <c r="E31" s="35">
        <v>968.58516493400009</v>
      </c>
      <c r="F31" s="34">
        <v>386.14741147700005</v>
      </c>
      <c r="G31" s="34">
        <v>13.465099663</v>
      </c>
      <c r="H31" s="34">
        <v>0</v>
      </c>
      <c r="I31" s="34">
        <v>0</v>
      </c>
      <c r="J31" s="34">
        <v>0</v>
      </c>
      <c r="K31" s="34">
        <f t="shared" si="0"/>
        <v>1946.2837515940003</v>
      </c>
      <c r="L31" s="34">
        <v>14.097279350000001</v>
      </c>
    </row>
    <row r="32" spans="2:14">
      <c r="B32" s="19">
        <v>28</v>
      </c>
      <c r="C32" s="21" t="s">
        <v>69</v>
      </c>
      <c r="D32" s="35">
        <v>0.68404533600000006</v>
      </c>
      <c r="E32" s="35">
        <v>0.70811566199999998</v>
      </c>
      <c r="F32" s="34">
        <v>2.2069163410000003</v>
      </c>
      <c r="G32" s="34">
        <v>6.7740765000000008E-2</v>
      </c>
      <c r="H32" s="34">
        <v>0</v>
      </c>
      <c r="I32" s="34">
        <v>0</v>
      </c>
      <c r="J32" s="34">
        <v>0</v>
      </c>
      <c r="K32" s="34">
        <f t="shared" si="0"/>
        <v>3.6668181040000003</v>
      </c>
      <c r="L32" s="34">
        <v>0.329604813</v>
      </c>
    </row>
    <row r="33" spans="2:12">
      <c r="B33" s="19">
        <v>29</v>
      </c>
      <c r="C33" s="21" t="s">
        <v>70</v>
      </c>
      <c r="D33" s="35">
        <v>52.924400161999998</v>
      </c>
      <c r="E33" s="35">
        <v>217.99809278699999</v>
      </c>
      <c r="F33" s="34">
        <v>88.730481897999994</v>
      </c>
      <c r="G33" s="34">
        <v>7.3013974379999995</v>
      </c>
      <c r="H33" s="34">
        <v>0</v>
      </c>
      <c r="I33" s="34">
        <v>0</v>
      </c>
      <c r="J33" s="34">
        <v>0</v>
      </c>
      <c r="K33" s="34">
        <f t="shared" si="0"/>
        <v>366.95437228499998</v>
      </c>
      <c r="L33" s="34">
        <v>4.9865828680000002</v>
      </c>
    </row>
    <row r="34" spans="2:12">
      <c r="B34" s="19">
        <v>30</v>
      </c>
      <c r="C34" s="21" t="s">
        <v>71</v>
      </c>
      <c r="D34" s="35">
        <v>218.30642465399998</v>
      </c>
      <c r="E34" s="35">
        <v>910.71709180599998</v>
      </c>
      <c r="F34" s="34">
        <v>95.341899796999996</v>
      </c>
      <c r="G34" s="34">
        <v>5.8557352900000001</v>
      </c>
      <c r="H34" s="34">
        <v>0</v>
      </c>
      <c r="I34" s="34">
        <v>0</v>
      </c>
      <c r="J34" s="34">
        <v>7.0096830000000001E-3</v>
      </c>
      <c r="K34" s="34">
        <f t="shared" si="0"/>
        <v>1230.2281612299998</v>
      </c>
      <c r="L34" s="34">
        <v>6.2523306029999999</v>
      </c>
    </row>
    <row r="35" spans="2:12">
      <c r="B35" s="19">
        <v>31</v>
      </c>
      <c r="C35" s="20" t="s">
        <v>72</v>
      </c>
      <c r="D35" s="35">
        <v>0.16329708200000001</v>
      </c>
      <c r="E35" s="35">
        <v>0.31133271499999998</v>
      </c>
      <c r="F35" s="34">
        <v>2.8243331380000001</v>
      </c>
      <c r="G35" s="34">
        <v>0.42943520099999999</v>
      </c>
      <c r="H35" s="34">
        <v>0</v>
      </c>
      <c r="I35" s="34">
        <v>0</v>
      </c>
      <c r="J35" s="34">
        <v>0</v>
      </c>
      <c r="K35" s="34">
        <f t="shared" si="0"/>
        <v>3.728398136</v>
      </c>
      <c r="L35" s="34">
        <v>0.35543652799999997</v>
      </c>
    </row>
    <row r="36" spans="2:12">
      <c r="B36" s="19">
        <v>32</v>
      </c>
      <c r="C36" s="21" t="s">
        <v>73</v>
      </c>
      <c r="D36" s="35">
        <v>355.33309105500001</v>
      </c>
      <c r="E36" s="35">
        <v>568.55458547500007</v>
      </c>
      <c r="F36" s="34">
        <v>230.90548656299998</v>
      </c>
      <c r="G36" s="34">
        <v>3.2297058949999999</v>
      </c>
      <c r="H36" s="34">
        <v>0</v>
      </c>
      <c r="I36" s="34">
        <v>0</v>
      </c>
      <c r="J36" s="34">
        <v>0</v>
      </c>
      <c r="K36" s="34">
        <f t="shared" si="0"/>
        <v>1158.0228689880003</v>
      </c>
      <c r="L36" s="34">
        <v>18.628463619000001</v>
      </c>
    </row>
    <row r="37" spans="2:12">
      <c r="B37" s="19">
        <v>33</v>
      </c>
      <c r="C37" s="21" t="s">
        <v>74</v>
      </c>
      <c r="D37" s="35">
        <v>5.6784200000000004E-4</v>
      </c>
      <c r="E37" s="35">
        <v>7.4266755000000004E-2</v>
      </c>
      <c r="F37" s="34">
        <v>0.21387452499999998</v>
      </c>
      <c r="G37" s="34">
        <v>0</v>
      </c>
      <c r="H37" s="34">
        <v>0</v>
      </c>
      <c r="I37" s="34">
        <v>0</v>
      </c>
      <c r="J37" s="34">
        <v>0</v>
      </c>
      <c r="K37" s="34">
        <f t="shared" si="0"/>
        <v>0.28870912199999998</v>
      </c>
      <c r="L37" s="34">
        <v>1.3905370000000002E-2</v>
      </c>
    </row>
    <row r="38" spans="2:12">
      <c r="B38" s="19">
        <v>34</v>
      </c>
      <c r="C38" s="21" t="s">
        <v>75</v>
      </c>
      <c r="D38" s="35">
        <v>157.84214697900001</v>
      </c>
      <c r="E38" s="35">
        <v>609.05730709000011</v>
      </c>
      <c r="F38" s="34">
        <v>310.52266319500001</v>
      </c>
      <c r="G38" s="34">
        <v>22.774599411000001</v>
      </c>
      <c r="H38" s="34">
        <v>0</v>
      </c>
      <c r="I38" s="34">
        <v>0</v>
      </c>
      <c r="J38" s="34">
        <v>9.2919059999999991E-3</v>
      </c>
      <c r="K38" s="34">
        <f t="shared" si="0"/>
        <v>1100.2060085810001</v>
      </c>
      <c r="L38" s="34">
        <v>22.511736243000001</v>
      </c>
    </row>
    <row r="39" spans="2:12">
      <c r="B39" s="19">
        <v>35</v>
      </c>
      <c r="C39" s="21" t="s">
        <v>76</v>
      </c>
      <c r="D39" s="35">
        <v>1.265026991</v>
      </c>
      <c r="E39" s="35">
        <v>28.165636018999997</v>
      </c>
      <c r="F39" s="34">
        <v>24.462026599000001</v>
      </c>
      <c r="G39" s="34">
        <v>4.663285836</v>
      </c>
      <c r="H39" s="34">
        <v>0</v>
      </c>
      <c r="I39" s="34">
        <v>0</v>
      </c>
      <c r="J39" s="34">
        <v>0</v>
      </c>
      <c r="K39" s="34">
        <f t="shared" si="0"/>
        <v>58.555975445000001</v>
      </c>
      <c r="L39" s="34">
        <v>2.7237859280000003</v>
      </c>
    </row>
    <row r="40" spans="2:12">
      <c r="B40" s="19">
        <v>36</v>
      </c>
      <c r="C40" s="21" t="s">
        <v>77</v>
      </c>
      <c r="D40" s="35">
        <v>236.51536720100003</v>
      </c>
      <c r="E40" s="35">
        <v>948.09309249399996</v>
      </c>
      <c r="F40" s="34">
        <v>309.15829184899997</v>
      </c>
      <c r="G40" s="34">
        <v>11.385728358</v>
      </c>
      <c r="H40" s="34">
        <v>0</v>
      </c>
      <c r="I40" s="34">
        <v>0</v>
      </c>
      <c r="J40" s="34">
        <v>0</v>
      </c>
      <c r="K40" s="34">
        <f t="shared" si="0"/>
        <v>1505.1524799019999</v>
      </c>
      <c r="L40" s="34">
        <v>13.617091969000001</v>
      </c>
    </row>
    <row r="41" spans="2:12">
      <c r="B41" s="19">
        <v>37</v>
      </c>
      <c r="C41" s="21" t="s">
        <v>196</v>
      </c>
      <c r="D41" s="35">
        <v>7.9284660349999996</v>
      </c>
      <c r="E41" s="35">
        <v>1.1329249380000002</v>
      </c>
      <c r="F41" s="34">
        <v>7.9085600000000005E-4</v>
      </c>
      <c r="G41" s="34">
        <v>0</v>
      </c>
      <c r="H41" s="34">
        <v>0</v>
      </c>
      <c r="I41" s="34">
        <v>0</v>
      </c>
      <c r="J41" s="34">
        <v>0</v>
      </c>
      <c r="K41" s="34">
        <f t="shared" si="0"/>
        <v>9.062181829</v>
      </c>
      <c r="L41" s="34">
        <v>0</v>
      </c>
    </row>
    <row r="42" spans="2:12" s="38" customFormat="1" ht="15">
      <c r="B42" s="22" t="s">
        <v>11</v>
      </c>
      <c r="C42" s="36"/>
      <c r="D42" s="37">
        <v>12381.776309796</v>
      </c>
      <c r="E42" s="37">
        <v>18590.995807782998</v>
      </c>
      <c r="F42" s="37">
        <v>5520.2986060340008</v>
      </c>
      <c r="G42" s="37">
        <v>196.15009712199998</v>
      </c>
      <c r="H42" s="37">
        <v>0</v>
      </c>
      <c r="I42" s="37">
        <v>595.03129654500003</v>
      </c>
      <c r="J42" s="37">
        <v>88.531094878000019</v>
      </c>
      <c r="K42" s="37">
        <v>37372.783212158007</v>
      </c>
      <c r="L42" s="37">
        <v>305.04133908199998</v>
      </c>
    </row>
    <row r="43" spans="2:12">
      <c r="B43" t="s">
        <v>93</v>
      </c>
      <c r="F43" s="58"/>
      <c r="K43" s="58"/>
    </row>
    <row r="44" spans="2:12">
      <c r="D44" s="58"/>
      <c r="K44" s="58"/>
    </row>
    <row r="45" spans="2:12">
      <c r="D45" s="58"/>
      <c r="K45" s="5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amko1081</cp:lastModifiedBy>
  <cp:lastPrinted>2014-03-24T10:58:12Z</cp:lastPrinted>
  <dcterms:created xsi:type="dcterms:W3CDTF">2014-01-06T04:43:23Z</dcterms:created>
  <dcterms:modified xsi:type="dcterms:W3CDTF">2014-10-10T11:30:24Z</dcterms:modified>
</cp:coreProperties>
</file>