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May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K54" i="8" l="1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1" i="8" s="1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K26" i="8" s="1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I40" i="8" s="1"/>
  <c r="BI77" i="8" s="1"/>
  <c r="BH9" i="8"/>
  <c r="BG9" i="8"/>
  <c r="BG40" i="8" s="1"/>
  <c r="BG77" i="8" s="1"/>
  <c r="BF9" i="8"/>
  <c r="BE9" i="8"/>
  <c r="BE40" i="8" s="1"/>
  <c r="BE77" i="8" s="1"/>
  <c r="BD9" i="8"/>
  <c r="BC9" i="8"/>
  <c r="BC40" i="8" s="1"/>
  <c r="BC77" i="8" s="1"/>
  <c r="BB9" i="8"/>
  <c r="BA9" i="8"/>
  <c r="BA40" i="8" s="1"/>
  <c r="BA77" i="8" s="1"/>
  <c r="AZ9" i="8"/>
  <c r="AY9" i="8"/>
  <c r="AY40" i="8" s="1"/>
  <c r="AY77" i="8" s="1"/>
  <c r="AX9" i="8"/>
  <c r="AW9" i="8"/>
  <c r="AW40" i="8" s="1"/>
  <c r="AV9" i="8"/>
  <c r="AU9" i="8"/>
  <c r="AU40" i="8" s="1"/>
  <c r="AU77" i="8" s="1"/>
  <c r="AT9" i="8"/>
  <c r="AS9" i="8"/>
  <c r="AS40" i="8" s="1"/>
  <c r="AS77" i="8" s="1"/>
  <c r="AR9" i="8"/>
  <c r="AQ9" i="8"/>
  <c r="AQ40" i="8" s="1"/>
  <c r="AQ77" i="8" s="1"/>
  <c r="AP9" i="8"/>
  <c r="AO9" i="8"/>
  <c r="AO40" i="8" s="1"/>
  <c r="AO77" i="8" s="1"/>
  <c r="AN9" i="8"/>
  <c r="AM9" i="8"/>
  <c r="AM40" i="8" s="1"/>
  <c r="AM77" i="8" s="1"/>
  <c r="AL9" i="8"/>
  <c r="AK9" i="8"/>
  <c r="AK40" i="8" s="1"/>
  <c r="AK77" i="8" s="1"/>
  <c r="AJ9" i="8"/>
  <c r="AI9" i="8"/>
  <c r="AI40" i="8" s="1"/>
  <c r="AI77" i="8" s="1"/>
  <c r="AH9" i="8"/>
  <c r="AG9" i="8"/>
  <c r="AG40" i="8" s="1"/>
  <c r="AG77" i="8" s="1"/>
  <c r="AF9" i="8"/>
  <c r="AE9" i="8"/>
  <c r="AE40" i="8" s="1"/>
  <c r="AE77" i="8" s="1"/>
  <c r="AD9" i="8"/>
  <c r="AC9" i="8"/>
  <c r="AC40" i="8" s="1"/>
  <c r="AC77" i="8" s="1"/>
  <c r="AB9" i="8"/>
  <c r="AA9" i="8"/>
  <c r="AA40" i="8" s="1"/>
  <c r="AA77" i="8" s="1"/>
  <c r="Z9" i="8"/>
  <c r="Y9" i="8"/>
  <c r="Y40" i="8" s="1"/>
  <c r="Y77" i="8" s="1"/>
  <c r="X9" i="8"/>
  <c r="W9" i="8"/>
  <c r="W40" i="8" s="1"/>
  <c r="W77" i="8" s="1"/>
  <c r="V9" i="8"/>
  <c r="U9" i="8"/>
  <c r="U40" i="8" s="1"/>
  <c r="U77" i="8" s="1"/>
  <c r="T9" i="8"/>
  <c r="S9" i="8"/>
  <c r="S40" i="8" s="1"/>
  <c r="R9" i="8"/>
  <c r="Q9" i="8"/>
  <c r="Q40" i="8" s="1"/>
  <c r="Q77" i="8" s="1"/>
  <c r="P9" i="8"/>
  <c r="O9" i="8"/>
  <c r="O40" i="8" s="1"/>
  <c r="O77" i="8" s="1"/>
  <c r="N9" i="8"/>
  <c r="M9" i="8"/>
  <c r="M40" i="8" s="1"/>
  <c r="M77" i="8" s="1"/>
  <c r="L9" i="8"/>
  <c r="K9" i="8"/>
  <c r="K40" i="8" s="1"/>
  <c r="K77" i="8" s="1"/>
  <c r="J9" i="8"/>
  <c r="I9" i="8"/>
  <c r="I40" i="8" s="1"/>
  <c r="I77" i="8" s="1"/>
  <c r="H9" i="8"/>
  <c r="G9" i="8"/>
  <c r="G40" i="8" s="1"/>
  <c r="G77" i="8" s="1"/>
  <c r="F9" i="8"/>
  <c r="E9" i="8"/>
  <c r="E40" i="8" s="1"/>
  <c r="E77" i="8" s="1"/>
  <c r="D9" i="8"/>
  <c r="C9" i="8"/>
  <c r="C40" i="8" s="1"/>
  <c r="D40" i="8" l="1"/>
  <c r="D77" i="8" s="1"/>
  <c r="F40" i="8"/>
  <c r="F77" i="8" s="1"/>
  <c r="H40" i="8"/>
  <c r="H77" i="8" s="1"/>
  <c r="J40" i="8"/>
  <c r="J77" i="8" s="1"/>
  <c r="L40" i="8"/>
  <c r="L77" i="8" s="1"/>
  <c r="N40" i="8"/>
  <c r="N77" i="8" s="1"/>
  <c r="P40" i="8"/>
  <c r="P77" i="8" s="1"/>
  <c r="R40" i="8"/>
  <c r="R77" i="8" s="1"/>
  <c r="T40" i="8"/>
  <c r="T77" i="8" s="1"/>
  <c r="V40" i="8"/>
  <c r="V77" i="8" s="1"/>
  <c r="X40" i="8"/>
  <c r="X77" i="8" s="1"/>
  <c r="Z40" i="8"/>
  <c r="Z77" i="8" s="1"/>
  <c r="AB40" i="8"/>
  <c r="AB77" i="8" s="1"/>
  <c r="AD40" i="8"/>
  <c r="AD77" i="8" s="1"/>
  <c r="AF40" i="8"/>
  <c r="AF77" i="8" s="1"/>
  <c r="AH40" i="8"/>
  <c r="AH77" i="8" s="1"/>
  <c r="AJ40" i="8"/>
  <c r="AJ77" i="8" s="1"/>
  <c r="AL40" i="8"/>
  <c r="AL77" i="8" s="1"/>
  <c r="AN40" i="8"/>
  <c r="AN77" i="8" s="1"/>
  <c r="AP40" i="8"/>
  <c r="AP77" i="8" s="1"/>
  <c r="AR40" i="8"/>
  <c r="AR77" i="8" s="1"/>
  <c r="AT40" i="8"/>
  <c r="AT77" i="8" s="1"/>
  <c r="AV40" i="8"/>
  <c r="AX40" i="8"/>
  <c r="AX77" i="8" s="1"/>
  <c r="AZ40" i="8"/>
  <c r="AZ77" i="8" s="1"/>
  <c r="BB40" i="8"/>
  <c r="BB77" i="8" s="1"/>
  <c r="BD40" i="8"/>
  <c r="BD77" i="8" s="1"/>
  <c r="BF40" i="8"/>
  <c r="BF77" i="8" s="1"/>
  <c r="BH40" i="8"/>
  <c r="BH77" i="8" s="1"/>
  <c r="BJ40" i="8"/>
  <c r="BJ77" i="8" s="1"/>
  <c r="BK29" i="8"/>
  <c r="BK69" i="8"/>
  <c r="S77" i="8"/>
  <c r="BK66" i="8"/>
  <c r="BK46" i="8"/>
  <c r="C70" i="8"/>
  <c r="BK70" i="8" s="1"/>
  <c r="BK12" i="8"/>
  <c r="BK23" i="8"/>
  <c r="BK39" i="8"/>
  <c r="AV77" i="8"/>
  <c r="BK55" i="8"/>
  <c r="BK61" i="8"/>
  <c r="BK75" i="8"/>
  <c r="AW56" i="8"/>
  <c r="BK56" i="8" s="1"/>
  <c r="BK40" i="8"/>
  <c r="BK9" i="8"/>
  <c r="C77" i="8" l="1"/>
  <c r="AW77" i="8"/>
  <c r="BK77" i="8" l="1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J37" i="9"/>
  <c r="I37" i="9"/>
  <c r="H37" i="9"/>
  <c r="G37" i="9"/>
  <c r="F37" i="9"/>
  <c r="E37" i="9"/>
  <c r="D37" i="9"/>
  <c r="K37" i="9" l="1"/>
</calcChain>
</file>

<file path=xl/sharedStrings.xml><?xml version="1.0" encoding="utf-8"?>
<sst xmlns="http://schemas.openxmlformats.org/spreadsheetml/2006/main" count="165" uniqueCount="133">
  <si>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</si>
  <si>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</si>
  <si>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</si>
  <si>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</si>
  <si>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</si>
  <si>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</si>
  <si>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</si>
  <si>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</si>
  <si>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</si>
  <si>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</si>
  <si>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</si>
  <si>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</si>
  <si>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</si>
  <si>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</si>
  <si>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</si>
  <si>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</si>
  <si>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</si>
  <si>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</si>
  <si>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</si>
  <si>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</si>
  <si>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</si>
  <si>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</si>
  <si>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</si>
  <si>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</si>
  <si>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</si>
  <si>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</si>
  <si>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</si>
  <si>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</si>
  <si>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</si>
  <si>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</si>
  <si>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</si>
  <si>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</si>
  <si>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</si>
  <si>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</si>
  <si>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</si>
  <si>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</si>
  <si>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</si>
  <si>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</si>
  <si>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</si>
  <si>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</si>
  <si>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</si>
  <si>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</si>
  <si>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</si>
  <si>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</si>
  <si>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</si>
  <si>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</si>
  <si>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</si>
  <si>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</si>
  <si>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</si>
  <si>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</si>
  <si>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</si>
  <si>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</si>
  <si>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</si>
  <si>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</si>
  <si>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</si>
  <si>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</si>
  <si>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</si>
  <si>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</si>
  <si>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</si>
  <si>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</si>
  <si>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</si>
  <si>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</si>
  <si>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</si>
  <si>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</si>
  <si>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</si>
  <si>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</si>
  <si>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</si>
  <si>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</si>
  <si>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</si>
  <si>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</si>
  <si>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</si>
  <si>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</si>
  <si>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</si>
  <si>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</si>
  <si>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</si>
  <si>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</si>
  <si>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</si>
  <si>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</si>
  <si>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</si>
  <si>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</si>
  <si>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</si>
  <si>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</si>
  <si>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</si>
  <si>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</si>
  <si>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</si>
  <si>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</si>
  <si>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</si>
  <si>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</si>
  <si>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</si>
  <si>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</si>
  <si>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</si>
  <si>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</si>
  <si>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</si>
  <si>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</si>
  <si>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</si>
  <si>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</si>
  <si>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</si>
  <si>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</si>
  <si>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</si>
  <si>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</si>
  <si>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</si>
  <si>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</si>
  <si>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</si>
  <si>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</si>
  <si>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</si>
  <si>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</si>
  <si>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</si>
  <si>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</si>
  <si>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>Principal Pnb Fixed Maturity Plan – Series B5-367 Days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</si>
  <si>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</si>
  <si>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</si>
  <si>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</si>
  <si>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</si>
  <si>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</si>
  <si>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</si>
  <si>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</si>
  <si>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</si>
  <si>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</si>
  <si>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</si>
  <si>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</si>
  <si>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</si>
  <si>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</si>
  <si>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</si>
  <si>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</si>
  <si>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</si>
  <si>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</si>
  <si>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</si>
  <si>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</si>
  <si>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</si>
  <si>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</si>
  <si>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Table showing State wise /Union Territory wise contribution to AAUM of category of schemes for the month of May 14</t>
  </si>
  <si>
    <t>Principal Mutual Fund: Net Average Assets Under Management (AUM) for the month of May 14 (All figures in Rs. Crore)</t>
  </si>
  <si>
    <t>Principal Debt Savings Fund-MIP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</si>
</sst>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7" fillId="0" borderId="1" xfId="0" applyFont="1" applyBorder="1"/>
    <xf numFmtId="2" fontId="9" fillId="0" borderId="0" xfId="2" applyNumberFormat="1" applyFont="1"/>
    <xf numFmtId="0" fontId="9" fillId="0" borderId="0" xfId="2" applyFont="1"/>
    <xf numFmtId="2" fontId="8" fillId="0" borderId="0" xfId="2" applyNumberFormat="1" applyFont="1"/>
    <xf numFmtId="0" fontId="8" fillId="0" borderId="0" xfId="2" applyFont="1"/>
    <xf numFmtId="0" fontId="8" fillId="0" borderId="4" xfId="2" applyNumberFormat="1" applyFont="1" applyFill="1" applyBorder="1" applyAlignment="1">
      <alignment horizontal="center" wrapText="1"/>
    </xf>
    <xf numFmtId="0" fontId="8" fillId="0" borderId="1" xfId="2" applyNumberFormat="1" applyFont="1" applyFill="1" applyBorder="1" applyAlignment="1">
      <alignment horizontal="center" wrapText="1"/>
    </xf>
    <xf numFmtId="0" fontId="8" fillId="0" borderId="5" xfId="2" applyNumberFormat="1" applyFont="1" applyFill="1" applyBorder="1" applyAlignment="1">
      <alignment horizontal="center" wrapText="1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wrapText="1"/>
    </xf>
    <xf numFmtId="0" fontId="10" fillId="0" borderId="0" xfId="0" applyFont="1" applyBorder="1"/>
    <xf numFmtId="0" fontId="10" fillId="0" borderId="8" xfId="0" applyFont="1" applyBorder="1"/>
    <xf numFmtId="0" fontId="10" fillId="0" borderId="0" xfId="0" applyFont="1" applyBorder="1" applyAlignment="1">
      <alignment horizontal="right" wrapText="1"/>
    </xf>
    <xf numFmtId="0" fontId="10" fillId="0" borderId="0" xfId="0" applyFont="1" applyFill="1" applyBorder="1"/>
    <xf numFmtId="0" fontId="7" fillId="0" borderId="0" xfId="0" applyFont="1"/>
    <xf numFmtId="2" fontId="5" fillId="0" borderId="1" xfId="2" applyNumberFormat="1" applyFont="1" applyFill="1" applyBorder="1" applyAlignment="1">
      <alignment horizontal="center" vertical="top" wrapText="1"/>
    </xf>
    <xf numFmtId="164" fontId="7" fillId="0" borderId="1" xfId="4" applyFont="1" applyBorder="1"/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164" fontId="7" fillId="0" borderId="1" xfId="4" applyFont="1" applyBorder="1" applyAlignment="1">
      <alignment horizontal="left"/>
    </xf>
    <xf numFmtId="0" fontId="7" fillId="0" borderId="1" xfId="1" applyFont="1" applyBorder="1"/>
    <xf numFmtId="164" fontId="6" fillId="0" borderId="1" xfId="4" applyFont="1" applyBorder="1"/>
    <xf numFmtId="164" fontId="11" fillId="0" borderId="1" xfId="4" applyFont="1" applyBorder="1"/>
    <xf numFmtId="164" fontId="10" fillId="0" borderId="1" xfId="4" applyFont="1" applyBorder="1"/>
    <xf numFmtId="164" fontId="11" fillId="0" borderId="1" xfId="0" applyNumberFormat="1" applyFont="1" applyBorder="1"/>
    <xf numFmtId="0" fontId="11" fillId="0" borderId="22" xfId="0" applyFont="1" applyBorder="1" applyAlignment="1">
      <alignment horizontal="left" wrapText="1"/>
    </xf>
    <xf numFmtId="0" fontId="11" fillId="0" borderId="22" xfId="0" applyFont="1" applyBorder="1" applyAlignment="1">
      <alignment horizontal="right" wrapText="1"/>
    </xf>
    <xf numFmtId="0" fontId="11" fillId="0" borderId="22" xfId="0" applyFont="1" applyBorder="1" applyAlignment="1">
      <alignment wrapText="1"/>
    </xf>
    <xf numFmtId="0" fontId="10" fillId="0" borderId="22" xfId="0" applyFont="1" applyBorder="1" applyAlignment="1">
      <alignment horizontal="right" wrapText="1"/>
    </xf>
    <xf numFmtId="0" fontId="12" fillId="0" borderId="22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2" xfId="0" applyFont="1" applyBorder="1" applyAlignment="1">
      <alignment horizontal="center" wrapText="1"/>
    </xf>
    <xf numFmtId="0" fontId="10" fillId="0" borderId="22" xfId="0" applyFont="1" applyBorder="1" applyAlignment="1">
      <alignment horizontal="right"/>
    </xf>
    <xf numFmtId="2" fontId="8" fillId="0" borderId="22" xfId="2" applyNumberFormat="1" applyFont="1" applyFill="1" applyBorder="1"/>
    <xf numFmtId="164" fontId="11" fillId="0" borderId="1" xfId="4" applyFont="1" applyBorder="1" applyAlignment="1">
      <alignment horizontal="center"/>
    </xf>
    <xf numFmtId="164" fontId="11" fillId="0" borderId="0" xfId="0" applyNumberFormat="1" applyFont="1" applyBorder="1"/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center"/>
    </xf>
    <xf numFmtId="164" fontId="7" fillId="0" borderId="0" xfId="4" applyFont="1"/>
    <xf numFmtId="164" fontId="7" fillId="0" borderId="0" xfId="0" applyNumberFormat="1" applyFont="1"/>
    <xf numFmtId="164" fontId="11" fillId="0" borderId="0" xfId="4" applyFont="1" applyBorder="1" applyAlignment="1">
      <alignment horizontal="center"/>
    </xf>
    <xf numFmtId="2" fontId="8" fillId="0" borderId="9" xfId="2" applyNumberFormat="1" applyFont="1" applyFill="1" applyBorder="1" applyAlignment="1">
      <alignment horizontal="center" vertical="top" wrapText="1"/>
    </xf>
    <xf numFmtId="2" fontId="8" fillId="0" borderId="10" xfId="2" applyNumberFormat="1" applyFont="1" applyFill="1" applyBorder="1" applyAlignment="1">
      <alignment horizontal="center" vertical="top" wrapText="1"/>
    </xf>
    <xf numFmtId="2" fontId="8" fillId="0" borderId="11" xfId="2" applyNumberFormat="1" applyFont="1" applyFill="1" applyBorder="1" applyAlignment="1">
      <alignment horizontal="center" vertical="top" wrapText="1"/>
    </xf>
    <xf numFmtId="2" fontId="8" fillId="0" borderId="12" xfId="2" applyNumberFormat="1" applyFont="1" applyFill="1" applyBorder="1" applyAlignment="1">
      <alignment horizontal="center" vertical="top" wrapText="1"/>
    </xf>
    <xf numFmtId="2" fontId="8" fillId="0" borderId="13" xfId="2" applyNumberFormat="1" applyFont="1" applyFill="1" applyBorder="1" applyAlignment="1">
      <alignment horizontal="center" vertical="top" wrapText="1"/>
    </xf>
    <xf numFmtId="2" fontId="8" fillId="0" borderId="14" xfId="2" applyNumberFormat="1" applyFont="1" applyFill="1" applyBorder="1" applyAlignment="1">
      <alignment horizontal="center" vertical="top" wrapText="1"/>
    </xf>
    <xf numFmtId="2" fontId="8" fillId="0" borderId="15" xfId="2" applyNumberFormat="1" applyFont="1" applyFill="1" applyBorder="1" applyAlignment="1">
      <alignment horizontal="center" vertical="top" wrapText="1"/>
    </xf>
    <xf numFmtId="2" fontId="8" fillId="0" borderId="16" xfId="2" applyNumberFormat="1" applyFont="1" applyFill="1" applyBorder="1" applyAlignment="1">
      <alignment horizontal="center" vertical="top" wrapText="1"/>
    </xf>
    <xf numFmtId="2" fontId="8" fillId="0" borderId="17" xfId="2" applyNumberFormat="1" applyFont="1" applyFill="1" applyBorder="1" applyAlignment="1">
      <alignment horizontal="center" vertical="top" wrapText="1"/>
    </xf>
    <xf numFmtId="2" fontId="8" fillId="0" borderId="15" xfId="2" applyNumberFormat="1" applyFont="1" applyFill="1" applyBorder="1" applyAlignment="1">
      <alignment horizontal="center"/>
    </xf>
    <xf numFmtId="2" fontId="8" fillId="0" borderId="16" xfId="2" applyNumberFormat="1" applyFont="1" applyFill="1" applyBorder="1" applyAlignment="1">
      <alignment horizontal="center"/>
    </xf>
    <xf numFmtId="2" fontId="8" fillId="0" borderId="17" xfId="2" applyNumberFormat="1" applyFont="1" applyFill="1" applyBorder="1" applyAlignment="1">
      <alignment horizontal="center"/>
    </xf>
    <xf numFmtId="3" fontId="8" fillId="0" borderId="18" xfId="2" applyNumberFormat="1" applyFont="1" applyFill="1" applyBorder="1" applyAlignment="1">
      <alignment horizontal="center" vertical="center" wrapText="1"/>
    </xf>
    <xf numFmtId="3" fontId="8" fillId="0" borderId="19" xfId="2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4" fillId="0" borderId="23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view="pageBreakPreview" zoomScale="60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50" sqref="B50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140625" style="13" bestFit="1" customWidth="1"/>
    <col min="4" max="4" width="8" style="13" bestFit="1" customWidth="1"/>
    <col min="5" max="5" width="7" style="13" bestFit="1" customWidth="1"/>
    <col min="6" max="7" width="5.140625" style="13" bestFit="1" customWidth="1"/>
    <col min="8" max="10" width="8" style="13" bestFit="1" customWidth="1"/>
    <col min="11" max="11" width="5.140625" style="13" bestFit="1" customWidth="1"/>
    <col min="12" max="12" width="12.140625" style="13" customWidth="1"/>
    <col min="13" max="17" width="5.140625" style="13" bestFit="1" customWidth="1"/>
    <col min="18" max="18" width="8" style="13" bestFit="1" customWidth="1"/>
    <col min="19" max="20" width="7" style="13" bestFit="1" customWidth="1"/>
    <col min="21" max="21" width="5.140625" style="13" bestFit="1" customWidth="1"/>
    <col min="22" max="22" width="7" style="13" bestFit="1" customWidth="1"/>
    <col min="23" max="23" width="5.140625" style="13" bestFit="1" customWidth="1"/>
    <col min="24" max="24" width="6" style="13" bestFit="1" customWidth="1"/>
    <col min="25" max="27" width="5.140625" style="13" bestFit="1" customWidth="1"/>
    <col min="28" max="29" width="7" style="13" bestFit="1" customWidth="1"/>
    <col min="30" max="31" width="5.140625" style="13" bestFit="1" customWidth="1"/>
    <col min="32" max="32" width="6" style="13" bestFit="1" customWidth="1"/>
    <col min="33" max="37" width="5.140625" style="13" bestFit="1" customWidth="1"/>
    <col min="38" max="40" width="7" style="13" bestFit="1" customWidth="1"/>
    <col min="41" max="41" width="5.140625" style="13" bestFit="1" customWidth="1"/>
    <col min="42" max="42" width="6" style="13" bestFit="1" customWidth="1"/>
    <col min="43" max="43" width="5.140625" style="13" bestFit="1" customWidth="1"/>
    <col min="44" max="44" width="7" style="13" bestFit="1" customWidth="1"/>
    <col min="45" max="47" width="5.140625" style="13" bestFit="1" customWidth="1"/>
    <col min="48" max="49" width="8" style="13" bestFit="1" customWidth="1"/>
    <col min="50" max="50" width="7" style="13" bestFit="1" customWidth="1"/>
    <col min="51" max="51" width="5.140625" style="13" bestFit="1" customWidth="1"/>
    <col min="52" max="52" width="8" style="13" bestFit="1" customWidth="1"/>
    <col min="53" max="57" width="5.140625" style="13" bestFit="1" customWidth="1"/>
    <col min="58" max="58" width="8" style="13" bestFit="1" customWidth="1"/>
    <col min="59" max="59" width="7" style="13" bestFit="1" customWidth="1"/>
    <col min="60" max="60" width="6" style="13" bestFit="1" customWidth="1"/>
    <col min="61" max="61" width="5.140625" style="13" bestFit="1" customWidth="1"/>
    <col min="62" max="62" width="7" style="13" bestFit="1" customWidth="1"/>
    <col min="63" max="63" width="13.71093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67" t="s">
        <v>74</v>
      </c>
      <c r="B1" s="61" t="s">
        <v>32</v>
      </c>
      <c r="C1" s="52" t="s">
        <v>131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68"/>
      <c r="B2" s="62"/>
      <c r="C2" s="52" t="s">
        <v>31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2" t="s">
        <v>27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4"/>
      <c r="AQ2" s="52" t="s">
        <v>28</v>
      </c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4"/>
      <c r="BK2" s="58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68"/>
      <c r="B3" s="62"/>
      <c r="C3" s="55" t="s">
        <v>12</v>
      </c>
      <c r="D3" s="56"/>
      <c r="E3" s="56"/>
      <c r="F3" s="56"/>
      <c r="G3" s="56"/>
      <c r="H3" s="56"/>
      <c r="I3" s="56"/>
      <c r="J3" s="56"/>
      <c r="K3" s="56"/>
      <c r="L3" s="57"/>
      <c r="M3" s="55" t="s">
        <v>13</v>
      </c>
      <c r="N3" s="56"/>
      <c r="O3" s="56"/>
      <c r="P3" s="56"/>
      <c r="Q3" s="56"/>
      <c r="R3" s="56"/>
      <c r="S3" s="56"/>
      <c r="T3" s="56"/>
      <c r="U3" s="56"/>
      <c r="V3" s="57"/>
      <c r="W3" s="55" t="s">
        <v>12</v>
      </c>
      <c r="X3" s="56"/>
      <c r="Y3" s="56"/>
      <c r="Z3" s="56"/>
      <c r="AA3" s="56"/>
      <c r="AB3" s="56"/>
      <c r="AC3" s="56"/>
      <c r="AD3" s="56"/>
      <c r="AE3" s="56"/>
      <c r="AF3" s="57"/>
      <c r="AG3" s="55" t="s">
        <v>13</v>
      </c>
      <c r="AH3" s="56"/>
      <c r="AI3" s="56"/>
      <c r="AJ3" s="56"/>
      <c r="AK3" s="56"/>
      <c r="AL3" s="56"/>
      <c r="AM3" s="56"/>
      <c r="AN3" s="56"/>
      <c r="AO3" s="56"/>
      <c r="AP3" s="57"/>
      <c r="AQ3" s="55" t="s">
        <v>12</v>
      </c>
      <c r="AR3" s="56"/>
      <c r="AS3" s="56"/>
      <c r="AT3" s="56"/>
      <c r="AU3" s="56"/>
      <c r="AV3" s="56"/>
      <c r="AW3" s="56"/>
      <c r="AX3" s="56"/>
      <c r="AY3" s="56"/>
      <c r="AZ3" s="57"/>
      <c r="BA3" s="55" t="s">
        <v>13</v>
      </c>
      <c r="BB3" s="56"/>
      <c r="BC3" s="56"/>
      <c r="BD3" s="56"/>
      <c r="BE3" s="56"/>
      <c r="BF3" s="56"/>
      <c r="BG3" s="56"/>
      <c r="BH3" s="56"/>
      <c r="BI3" s="56"/>
      <c r="BJ3" s="57"/>
      <c r="BK3" s="59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68"/>
      <c r="B4" s="62"/>
      <c r="C4" s="49" t="s">
        <v>38</v>
      </c>
      <c r="D4" s="50"/>
      <c r="E4" s="50"/>
      <c r="F4" s="50"/>
      <c r="G4" s="51"/>
      <c r="H4" s="46" t="s">
        <v>39</v>
      </c>
      <c r="I4" s="47"/>
      <c r="J4" s="47"/>
      <c r="K4" s="47"/>
      <c r="L4" s="48"/>
      <c r="M4" s="49" t="s">
        <v>38</v>
      </c>
      <c r="N4" s="50"/>
      <c r="O4" s="50"/>
      <c r="P4" s="50"/>
      <c r="Q4" s="51"/>
      <c r="R4" s="46" t="s">
        <v>39</v>
      </c>
      <c r="S4" s="47"/>
      <c r="T4" s="47"/>
      <c r="U4" s="47"/>
      <c r="V4" s="48"/>
      <c r="W4" s="49" t="s">
        <v>38</v>
      </c>
      <c r="X4" s="50"/>
      <c r="Y4" s="50"/>
      <c r="Z4" s="50"/>
      <c r="AA4" s="51"/>
      <c r="AB4" s="46" t="s">
        <v>39</v>
      </c>
      <c r="AC4" s="47"/>
      <c r="AD4" s="47"/>
      <c r="AE4" s="47"/>
      <c r="AF4" s="48"/>
      <c r="AG4" s="49" t="s">
        <v>38</v>
      </c>
      <c r="AH4" s="50"/>
      <c r="AI4" s="50"/>
      <c r="AJ4" s="50"/>
      <c r="AK4" s="51"/>
      <c r="AL4" s="46" t="s">
        <v>39</v>
      </c>
      <c r="AM4" s="47"/>
      <c r="AN4" s="47"/>
      <c r="AO4" s="47"/>
      <c r="AP4" s="48"/>
      <c r="AQ4" s="49" t="s">
        <v>38</v>
      </c>
      <c r="AR4" s="50"/>
      <c r="AS4" s="50"/>
      <c r="AT4" s="50"/>
      <c r="AU4" s="51"/>
      <c r="AV4" s="46" t="s">
        <v>39</v>
      </c>
      <c r="AW4" s="47"/>
      <c r="AX4" s="47"/>
      <c r="AY4" s="47"/>
      <c r="AZ4" s="48"/>
      <c r="BA4" s="49" t="s">
        <v>38</v>
      </c>
      <c r="BB4" s="50"/>
      <c r="BC4" s="50"/>
      <c r="BD4" s="50"/>
      <c r="BE4" s="51"/>
      <c r="BF4" s="46" t="s">
        <v>39</v>
      </c>
      <c r="BG4" s="47"/>
      <c r="BH4" s="47"/>
      <c r="BI4" s="47"/>
      <c r="BJ4" s="48"/>
      <c r="BK4" s="59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68"/>
      <c r="B5" s="62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0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4" x14ac:dyDescent="0.25">
      <c r="A7" s="11" t="s">
        <v>75</v>
      </c>
      <c r="B7" s="1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4" x14ac:dyDescent="0.25">
      <c r="A8" s="11"/>
      <c r="B8" s="30" t="s">
        <v>101</v>
      </c>
      <c r="C8" s="27">
        <v>0</v>
      </c>
      <c r="D8" s="27">
        <v>91.530838225386702</v>
      </c>
      <c r="E8" s="27">
        <v>45.368777508225797</v>
      </c>
      <c r="F8" s="27">
        <v>0</v>
      </c>
      <c r="G8" s="27">
        <v>0</v>
      </c>
      <c r="H8" s="27">
        <v>0.96257310403100016</v>
      </c>
      <c r="I8" s="27">
        <v>652.37688696261068</v>
      </c>
      <c r="J8" s="27">
        <v>708.03033091650548</v>
      </c>
      <c r="K8" s="27">
        <v>0</v>
      </c>
      <c r="L8" s="27">
        <v>26.648460989482505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0.33678798496649998</v>
      </c>
      <c r="S8" s="27">
        <v>14.684110327031899</v>
      </c>
      <c r="T8" s="27">
        <v>26.061603889548202</v>
      </c>
      <c r="U8" s="27">
        <v>0</v>
      </c>
      <c r="V8" s="27">
        <v>2.3157034448704001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0.21455948945059999</v>
      </c>
      <c r="AC8" s="27">
        <v>27.719395511547798</v>
      </c>
      <c r="AD8" s="27">
        <v>0</v>
      </c>
      <c r="AE8" s="27">
        <v>0</v>
      </c>
      <c r="AF8" s="27">
        <v>1.4062448517093999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0.14117498793499997</v>
      </c>
      <c r="AM8" s="27">
        <v>9.4128476537738006</v>
      </c>
      <c r="AN8" s="27">
        <v>3.9998727200644004</v>
      </c>
      <c r="AO8" s="27">
        <v>0</v>
      </c>
      <c r="AP8" s="27">
        <v>0.44172493061270002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5.2480928941764997</v>
      </c>
      <c r="AW8" s="27">
        <v>545.19300490034925</v>
      </c>
      <c r="AX8" s="27">
        <v>51.5564055023547</v>
      </c>
      <c r="AY8" s="27">
        <v>0</v>
      </c>
      <c r="AZ8" s="27">
        <v>29.876927596673507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2.7874478672449006</v>
      </c>
      <c r="BG8" s="27">
        <v>27.760776434450506</v>
      </c>
      <c r="BH8" s="27">
        <v>3.9470553580599997E-2</v>
      </c>
      <c r="BI8" s="27">
        <v>0</v>
      </c>
      <c r="BJ8" s="27">
        <v>2.6917977715796004</v>
      </c>
      <c r="BK8" s="29">
        <f>SUM(C8:BJ8)</f>
        <v>2276.8058170181625</v>
      </c>
    </row>
    <row r="9" spans="1:104" x14ac:dyDescent="0.25">
      <c r="A9" s="11"/>
      <c r="B9" s="33" t="s">
        <v>84</v>
      </c>
      <c r="C9" s="41">
        <f>SUM(C8)</f>
        <v>0</v>
      </c>
      <c r="D9" s="41">
        <f t="shared" ref="D9:BJ9" si="0">SUM(D8)</f>
        <v>91.530838225386702</v>
      </c>
      <c r="E9" s="41">
        <f t="shared" si="0"/>
        <v>45.368777508225797</v>
      </c>
      <c r="F9" s="41">
        <f t="shared" si="0"/>
        <v>0</v>
      </c>
      <c r="G9" s="41">
        <f t="shared" si="0"/>
        <v>0</v>
      </c>
      <c r="H9" s="41">
        <f t="shared" si="0"/>
        <v>0.96257310403100016</v>
      </c>
      <c r="I9" s="41">
        <f t="shared" si="0"/>
        <v>652.37688696261068</v>
      </c>
      <c r="J9" s="41">
        <f t="shared" si="0"/>
        <v>708.03033091650548</v>
      </c>
      <c r="K9" s="41">
        <f t="shared" si="0"/>
        <v>0</v>
      </c>
      <c r="L9" s="41">
        <f t="shared" si="0"/>
        <v>26.648460989482505</v>
      </c>
      <c r="M9" s="41">
        <f t="shared" si="0"/>
        <v>0</v>
      </c>
      <c r="N9" s="41">
        <f t="shared" si="0"/>
        <v>0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0.33678798496649998</v>
      </c>
      <c r="S9" s="41">
        <f t="shared" si="0"/>
        <v>14.684110327031899</v>
      </c>
      <c r="T9" s="41">
        <f t="shared" si="0"/>
        <v>26.061603889548202</v>
      </c>
      <c r="U9" s="41">
        <f t="shared" si="0"/>
        <v>0</v>
      </c>
      <c r="V9" s="41">
        <f t="shared" si="0"/>
        <v>2.3157034448704001</v>
      </c>
      <c r="W9" s="41">
        <f t="shared" si="0"/>
        <v>0</v>
      </c>
      <c r="X9" s="41">
        <f t="shared" si="0"/>
        <v>0</v>
      </c>
      <c r="Y9" s="41">
        <f t="shared" si="0"/>
        <v>0</v>
      </c>
      <c r="Z9" s="41">
        <f t="shared" si="0"/>
        <v>0</v>
      </c>
      <c r="AA9" s="41">
        <f t="shared" si="0"/>
        <v>0</v>
      </c>
      <c r="AB9" s="41">
        <f t="shared" si="0"/>
        <v>0.21455948945059999</v>
      </c>
      <c r="AC9" s="41">
        <f t="shared" si="0"/>
        <v>27.719395511547798</v>
      </c>
      <c r="AD9" s="41">
        <f t="shared" si="0"/>
        <v>0</v>
      </c>
      <c r="AE9" s="41">
        <f t="shared" si="0"/>
        <v>0</v>
      </c>
      <c r="AF9" s="41">
        <f t="shared" si="0"/>
        <v>1.4062448517093999</v>
      </c>
      <c r="AG9" s="41">
        <f t="shared" si="0"/>
        <v>0</v>
      </c>
      <c r="AH9" s="41">
        <f t="shared" si="0"/>
        <v>0</v>
      </c>
      <c r="AI9" s="41">
        <f t="shared" si="0"/>
        <v>0</v>
      </c>
      <c r="AJ9" s="41">
        <f t="shared" si="0"/>
        <v>0</v>
      </c>
      <c r="AK9" s="41">
        <f t="shared" si="0"/>
        <v>0</v>
      </c>
      <c r="AL9" s="41">
        <f t="shared" si="0"/>
        <v>0.14117498793499997</v>
      </c>
      <c r="AM9" s="41">
        <f t="shared" si="0"/>
        <v>9.4128476537738006</v>
      </c>
      <c r="AN9" s="41">
        <f t="shared" si="0"/>
        <v>3.9998727200644004</v>
      </c>
      <c r="AO9" s="41">
        <f t="shared" si="0"/>
        <v>0</v>
      </c>
      <c r="AP9" s="41">
        <f t="shared" si="0"/>
        <v>0.44172493061270002</v>
      </c>
      <c r="AQ9" s="41">
        <f t="shared" si="0"/>
        <v>0</v>
      </c>
      <c r="AR9" s="41">
        <f t="shared" si="0"/>
        <v>0</v>
      </c>
      <c r="AS9" s="41">
        <f t="shared" si="0"/>
        <v>0</v>
      </c>
      <c r="AT9" s="41">
        <f t="shared" si="0"/>
        <v>0</v>
      </c>
      <c r="AU9" s="41">
        <f t="shared" si="0"/>
        <v>0</v>
      </c>
      <c r="AV9" s="41">
        <f t="shared" si="0"/>
        <v>5.2480928941764997</v>
      </c>
      <c r="AW9" s="41">
        <f t="shared" si="0"/>
        <v>545.19300490034925</v>
      </c>
      <c r="AX9" s="41">
        <f t="shared" si="0"/>
        <v>51.5564055023547</v>
      </c>
      <c r="AY9" s="41">
        <f t="shared" si="0"/>
        <v>0</v>
      </c>
      <c r="AZ9" s="41">
        <f t="shared" si="0"/>
        <v>29.876927596673507</v>
      </c>
      <c r="BA9" s="41">
        <f t="shared" si="0"/>
        <v>0</v>
      </c>
      <c r="BB9" s="41">
        <f t="shared" si="0"/>
        <v>0</v>
      </c>
      <c r="BC9" s="41">
        <f t="shared" si="0"/>
        <v>0</v>
      </c>
      <c r="BD9" s="41">
        <f t="shared" si="0"/>
        <v>0</v>
      </c>
      <c r="BE9" s="41">
        <f t="shared" si="0"/>
        <v>0</v>
      </c>
      <c r="BF9" s="41">
        <f t="shared" si="0"/>
        <v>2.7874478672449006</v>
      </c>
      <c r="BG9" s="41">
        <f t="shared" si="0"/>
        <v>27.760776434450506</v>
      </c>
      <c r="BH9" s="41">
        <f t="shared" si="0"/>
        <v>3.9470553580599997E-2</v>
      </c>
      <c r="BI9" s="41">
        <f t="shared" si="0"/>
        <v>0</v>
      </c>
      <c r="BJ9" s="41">
        <f t="shared" si="0"/>
        <v>2.6917977715796004</v>
      </c>
      <c r="BK9" s="41">
        <f>SUM(C9:BJ9)</f>
        <v>2276.8058170181625</v>
      </c>
    </row>
    <row r="10" spans="1:104" x14ac:dyDescent="0.25">
      <c r="A10" s="11" t="s">
        <v>76</v>
      </c>
      <c r="B10" s="32" t="s">
        <v>3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</row>
    <row r="11" spans="1:104" x14ac:dyDescent="0.25">
      <c r="A11" s="11"/>
      <c r="B11" s="30" t="s">
        <v>102</v>
      </c>
      <c r="C11" s="27">
        <v>0</v>
      </c>
      <c r="D11" s="27">
        <v>1.5523772902000001E-3</v>
      </c>
      <c r="E11" s="27">
        <v>0</v>
      </c>
      <c r="F11" s="27">
        <v>0</v>
      </c>
      <c r="G11" s="27">
        <v>0</v>
      </c>
      <c r="H11" s="27">
        <v>5.2384768225199996E-2</v>
      </c>
      <c r="I11" s="27">
        <v>39.765403485555581</v>
      </c>
      <c r="J11" s="27">
        <v>0</v>
      </c>
      <c r="K11" s="27">
        <v>0</v>
      </c>
      <c r="L11" s="27">
        <v>9.1822821677299993E-2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3.3554734838399998E-2</v>
      </c>
      <c r="S11" s="27">
        <v>12.3608510394193</v>
      </c>
      <c r="T11" s="27">
        <v>0</v>
      </c>
      <c r="U11" s="27">
        <v>0</v>
      </c>
      <c r="V11" s="27">
        <v>7.4955661290000003E-4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1.5046750741699999E-2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1.4357157354599999E-2</v>
      </c>
      <c r="AM11" s="27">
        <v>0</v>
      </c>
      <c r="AN11" s="27">
        <v>0</v>
      </c>
      <c r="AO11" s="27">
        <v>0</v>
      </c>
      <c r="AP11" s="27">
        <v>1.5083338699999998E-4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0.84075050760960013</v>
      </c>
      <c r="AW11" s="27">
        <v>0.68807584183839998</v>
      </c>
      <c r="AX11" s="27">
        <v>0</v>
      </c>
      <c r="AY11" s="27">
        <v>0</v>
      </c>
      <c r="AZ11" s="27">
        <v>2.8871419919993997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0.12250007938609998</v>
      </c>
      <c r="BG11" s="27">
        <v>5.3790874967600003E-2</v>
      </c>
      <c r="BH11" s="27">
        <v>0.25407067145160001</v>
      </c>
      <c r="BI11" s="27">
        <v>0</v>
      </c>
      <c r="BJ11" s="27">
        <v>5.67515483E-5</v>
      </c>
      <c r="BK11" s="29">
        <f t="shared" ref="BK11:BK12" si="1">SUM(C11:BJ11)</f>
        <v>57.182260243903187</v>
      </c>
    </row>
    <row r="12" spans="1:104" x14ac:dyDescent="0.25">
      <c r="A12" s="11"/>
      <c r="B12" s="33" t="s">
        <v>85</v>
      </c>
      <c r="C12" s="41">
        <f t="shared" ref="C12:BJ12" si="2">SUM(C11)</f>
        <v>0</v>
      </c>
      <c r="D12" s="41">
        <f t="shared" si="2"/>
        <v>1.5523772902000001E-3</v>
      </c>
      <c r="E12" s="41">
        <f t="shared" si="2"/>
        <v>0</v>
      </c>
      <c r="F12" s="41">
        <f t="shared" si="2"/>
        <v>0</v>
      </c>
      <c r="G12" s="41">
        <f t="shared" si="2"/>
        <v>0</v>
      </c>
      <c r="H12" s="41">
        <f t="shared" si="2"/>
        <v>5.2384768225199996E-2</v>
      </c>
      <c r="I12" s="41">
        <f t="shared" si="2"/>
        <v>39.765403485555581</v>
      </c>
      <c r="J12" s="41">
        <f t="shared" si="2"/>
        <v>0</v>
      </c>
      <c r="K12" s="41">
        <f t="shared" si="2"/>
        <v>0</v>
      </c>
      <c r="L12" s="41">
        <f t="shared" si="2"/>
        <v>9.1822821677299993E-2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1">
        <f t="shared" si="2"/>
        <v>0</v>
      </c>
      <c r="R12" s="41">
        <f t="shared" si="2"/>
        <v>3.3554734838399998E-2</v>
      </c>
      <c r="S12" s="41">
        <f t="shared" si="2"/>
        <v>12.3608510394193</v>
      </c>
      <c r="T12" s="41">
        <f t="shared" si="2"/>
        <v>0</v>
      </c>
      <c r="U12" s="41">
        <f t="shared" si="2"/>
        <v>0</v>
      </c>
      <c r="V12" s="41">
        <f t="shared" si="2"/>
        <v>7.4955661290000003E-4</v>
      </c>
      <c r="W12" s="41">
        <f t="shared" si="2"/>
        <v>0</v>
      </c>
      <c r="X12" s="41">
        <f t="shared" si="2"/>
        <v>0</v>
      </c>
      <c r="Y12" s="41">
        <f t="shared" si="2"/>
        <v>0</v>
      </c>
      <c r="Z12" s="41">
        <f t="shared" si="2"/>
        <v>0</v>
      </c>
      <c r="AA12" s="41">
        <f t="shared" si="2"/>
        <v>0</v>
      </c>
      <c r="AB12" s="41">
        <f t="shared" si="2"/>
        <v>1.5046750741699999E-2</v>
      </c>
      <c r="AC12" s="41">
        <f t="shared" si="2"/>
        <v>0</v>
      </c>
      <c r="AD12" s="41">
        <f t="shared" si="2"/>
        <v>0</v>
      </c>
      <c r="AE12" s="41">
        <f t="shared" si="2"/>
        <v>0</v>
      </c>
      <c r="AF12" s="41">
        <f t="shared" si="2"/>
        <v>0</v>
      </c>
      <c r="AG12" s="41">
        <f t="shared" si="2"/>
        <v>0</v>
      </c>
      <c r="AH12" s="41">
        <f t="shared" si="2"/>
        <v>0</v>
      </c>
      <c r="AI12" s="41">
        <f t="shared" si="2"/>
        <v>0</v>
      </c>
      <c r="AJ12" s="41">
        <f t="shared" si="2"/>
        <v>0</v>
      </c>
      <c r="AK12" s="41">
        <f t="shared" si="2"/>
        <v>0</v>
      </c>
      <c r="AL12" s="41">
        <f t="shared" si="2"/>
        <v>1.4357157354599999E-2</v>
      </c>
      <c r="AM12" s="41">
        <f t="shared" si="2"/>
        <v>0</v>
      </c>
      <c r="AN12" s="41">
        <f t="shared" si="2"/>
        <v>0</v>
      </c>
      <c r="AO12" s="41">
        <f t="shared" si="2"/>
        <v>0</v>
      </c>
      <c r="AP12" s="41">
        <f t="shared" si="2"/>
        <v>1.5083338699999998E-4</v>
      </c>
      <c r="AQ12" s="41">
        <f t="shared" si="2"/>
        <v>0</v>
      </c>
      <c r="AR12" s="41">
        <f t="shared" si="2"/>
        <v>0</v>
      </c>
      <c r="AS12" s="41">
        <f t="shared" si="2"/>
        <v>0</v>
      </c>
      <c r="AT12" s="41">
        <f t="shared" si="2"/>
        <v>0</v>
      </c>
      <c r="AU12" s="41">
        <f t="shared" si="2"/>
        <v>0</v>
      </c>
      <c r="AV12" s="41">
        <f t="shared" si="2"/>
        <v>0.84075050760960013</v>
      </c>
      <c r="AW12" s="41">
        <f t="shared" si="2"/>
        <v>0.68807584183839998</v>
      </c>
      <c r="AX12" s="41">
        <f t="shared" si="2"/>
        <v>0</v>
      </c>
      <c r="AY12" s="41">
        <f t="shared" si="2"/>
        <v>0</v>
      </c>
      <c r="AZ12" s="41">
        <f t="shared" si="2"/>
        <v>2.8871419919993997</v>
      </c>
      <c r="BA12" s="41">
        <f t="shared" si="2"/>
        <v>0</v>
      </c>
      <c r="BB12" s="41">
        <f t="shared" si="2"/>
        <v>0</v>
      </c>
      <c r="BC12" s="41">
        <f t="shared" si="2"/>
        <v>0</v>
      </c>
      <c r="BD12" s="41">
        <f t="shared" si="2"/>
        <v>0</v>
      </c>
      <c r="BE12" s="41">
        <f t="shared" si="2"/>
        <v>0</v>
      </c>
      <c r="BF12" s="41">
        <f t="shared" si="2"/>
        <v>0.12250007938609998</v>
      </c>
      <c r="BG12" s="41">
        <f t="shared" si="2"/>
        <v>5.3790874967600003E-2</v>
      </c>
      <c r="BH12" s="41">
        <f t="shared" si="2"/>
        <v>0.25407067145160001</v>
      </c>
      <c r="BI12" s="41">
        <f t="shared" si="2"/>
        <v>0</v>
      </c>
      <c r="BJ12" s="41">
        <f t="shared" si="2"/>
        <v>5.67515483E-5</v>
      </c>
      <c r="BK12" s="41">
        <f t="shared" si="1"/>
        <v>57.182260243903187</v>
      </c>
    </row>
    <row r="13" spans="1:104" x14ac:dyDescent="0.25">
      <c r="A13" s="11" t="s">
        <v>77</v>
      </c>
      <c r="B13" s="32" t="s">
        <v>10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</row>
    <row r="14" spans="1:104" x14ac:dyDescent="0.25">
      <c r="A14" s="11"/>
      <c r="B14" s="32" t="s">
        <v>109</v>
      </c>
      <c r="C14" s="39">
        <v>0</v>
      </c>
      <c r="D14" s="39">
        <v>1.7249042590688284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0.1715188548387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1.14345903225E-2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5.7172951612903002</v>
      </c>
      <c r="Y14" s="39">
        <v>0</v>
      </c>
      <c r="Z14" s="39">
        <v>0</v>
      </c>
      <c r="AA14" s="39">
        <v>0</v>
      </c>
      <c r="AB14" s="39">
        <v>6.8561803612899999E-2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0.97603996673999993</v>
      </c>
      <c r="AW14" s="39">
        <v>4.9892008003545003</v>
      </c>
      <c r="AX14" s="39">
        <v>1.8295344516128</v>
      </c>
      <c r="AY14" s="39">
        <v>0</v>
      </c>
      <c r="AZ14" s="39">
        <v>6.5806342150316999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0.40529422654760006</v>
      </c>
      <c r="BG14" s="39">
        <v>1.4344111436772999</v>
      </c>
      <c r="BH14" s="39">
        <v>0</v>
      </c>
      <c r="BI14" s="39">
        <v>0</v>
      </c>
      <c r="BJ14" s="39">
        <v>1.9586749779674</v>
      </c>
      <c r="BK14" s="29">
        <f t="shared" ref="BK14:BK23" si="3">SUM(C14:BJ14)</f>
        <v>25.867504451064526</v>
      </c>
    </row>
    <row r="15" spans="1:104" x14ac:dyDescent="0.25">
      <c r="A15" s="11"/>
      <c r="B15" s="32" t="s">
        <v>108</v>
      </c>
      <c r="C15" s="39">
        <v>0</v>
      </c>
      <c r="D15" s="39">
        <v>5.3942403225805995</v>
      </c>
      <c r="E15" s="39">
        <v>0</v>
      </c>
      <c r="F15" s="39">
        <v>0</v>
      </c>
      <c r="G15" s="39">
        <v>0</v>
      </c>
      <c r="H15" s="39">
        <v>0.15354602383829999</v>
      </c>
      <c r="I15" s="39">
        <v>10.782974148943042</v>
      </c>
      <c r="J15" s="39">
        <v>5.3942403225805995</v>
      </c>
      <c r="K15" s="39">
        <v>0</v>
      </c>
      <c r="L15" s="39">
        <v>6.0681613276771005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0.18510371596740002</v>
      </c>
      <c r="S15" s="39">
        <v>0</v>
      </c>
      <c r="T15" s="39">
        <v>0</v>
      </c>
      <c r="U15" s="39">
        <v>0</v>
      </c>
      <c r="V15" s="39">
        <v>1.2838291967740998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0.32931585177349998</v>
      </c>
      <c r="AC15" s="39">
        <v>0</v>
      </c>
      <c r="AD15" s="39">
        <v>0</v>
      </c>
      <c r="AE15" s="39">
        <v>0</v>
      </c>
      <c r="AF15" s="39">
        <v>0.35855619193519994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0.34101629293519997</v>
      </c>
      <c r="AM15" s="39">
        <v>0</v>
      </c>
      <c r="AN15" s="39">
        <v>0</v>
      </c>
      <c r="AO15" s="39">
        <v>0</v>
      </c>
      <c r="AP15" s="39">
        <v>8.6252779870899993E-2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0.74863189428840016</v>
      </c>
      <c r="AW15" s="39">
        <v>11.223319565677002</v>
      </c>
      <c r="AX15" s="39">
        <v>0</v>
      </c>
      <c r="AY15" s="39">
        <v>0</v>
      </c>
      <c r="AZ15" s="39">
        <v>11.236144663740902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0.39136997390219996</v>
      </c>
      <c r="BG15" s="39">
        <v>0.10784293548379999</v>
      </c>
      <c r="BH15" s="39">
        <v>0</v>
      </c>
      <c r="BI15" s="39">
        <v>0</v>
      </c>
      <c r="BJ15" s="39">
        <v>1.3959998769027</v>
      </c>
      <c r="BK15" s="29">
        <f t="shared" si="3"/>
        <v>55.480545084870954</v>
      </c>
    </row>
    <row r="16" spans="1:104" x14ac:dyDescent="0.25">
      <c r="A16" s="11"/>
      <c r="B16" s="32" t="s">
        <v>103</v>
      </c>
      <c r="C16" s="39">
        <v>0</v>
      </c>
      <c r="D16" s="39">
        <v>2.0832741935482999</v>
      </c>
      <c r="E16" s="39">
        <v>0</v>
      </c>
      <c r="F16" s="39">
        <v>0</v>
      </c>
      <c r="G16" s="39">
        <v>0</v>
      </c>
      <c r="H16" s="39">
        <v>0.50712787035430007</v>
      </c>
      <c r="I16" s="39">
        <v>53.099959341913596</v>
      </c>
      <c r="J16" s="39">
        <v>0</v>
      </c>
      <c r="K16" s="39">
        <v>0</v>
      </c>
      <c r="L16" s="39">
        <v>3.9158730197415004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0.1997712320641</v>
      </c>
      <c r="S16" s="39">
        <v>0.1562455645161</v>
      </c>
      <c r="T16" s="39">
        <v>0</v>
      </c>
      <c r="U16" s="39">
        <v>0</v>
      </c>
      <c r="V16" s="39">
        <v>0.27749794309670001</v>
      </c>
      <c r="W16" s="39">
        <v>0</v>
      </c>
      <c r="X16" s="39">
        <v>2.8586374193548001</v>
      </c>
      <c r="Y16" s="39">
        <v>0</v>
      </c>
      <c r="Z16" s="39">
        <v>0</v>
      </c>
      <c r="AA16" s="39">
        <v>0</v>
      </c>
      <c r="AB16" s="39">
        <v>0.1117467354835</v>
      </c>
      <c r="AC16" s="39">
        <v>0</v>
      </c>
      <c r="AD16" s="39">
        <v>0</v>
      </c>
      <c r="AE16" s="39">
        <v>0</v>
      </c>
      <c r="AF16" s="39">
        <v>6.4551094258E-2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1.03950451612E-2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2.0940672401575999</v>
      </c>
      <c r="AW16" s="39">
        <v>7.4220356037091992</v>
      </c>
      <c r="AX16" s="39">
        <v>0.1143454967741</v>
      </c>
      <c r="AY16" s="39">
        <v>0</v>
      </c>
      <c r="AZ16" s="39">
        <v>29.014003525094797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0.63021999506299997</v>
      </c>
      <c r="BG16" s="39">
        <v>0.45187839183870004</v>
      </c>
      <c r="BH16" s="39">
        <v>0</v>
      </c>
      <c r="BI16" s="39">
        <v>0</v>
      </c>
      <c r="BJ16" s="39">
        <v>1.1377126449350001</v>
      </c>
      <c r="BK16" s="29">
        <f t="shared" si="3"/>
        <v>104.14934235706451</v>
      </c>
    </row>
    <row r="17" spans="1:63" x14ac:dyDescent="0.25">
      <c r="A17" s="11"/>
      <c r="B17" s="32" t="s">
        <v>104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0.34968468177379997</v>
      </c>
      <c r="I17" s="39">
        <v>12.060515379005018</v>
      </c>
      <c r="J17" s="39">
        <v>1.5380680645161</v>
      </c>
      <c r="K17" s="39">
        <v>0</v>
      </c>
      <c r="L17" s="39">
        <v>1.5784069089352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0.1389767069674</v>
      </c>
      <c r="S17" s="39">
        <v>5.1781624838707998</v>
      </c>
      <c r="T17" s="39">
        <v>0</v>
      </c>
      <c r="U17" s="39">
        <v>0</v>
      </c>
      <c r="V17" s="39">
        <v>1.7116084842901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0.61556895809619994</v>
      </c>
      <c r="AC17" s="39">
        <v>0</v>
      </c>
      <c r="AD17" s="39">
        <v>0</v>
      </c>
      <c r="AE17" s="39">
        <v>0</v>
      </c>
      <c r="AF17" s="39">
        <v>6.2293578709600006E-2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0.1481413986449</v>
      </c>
      <c r="AM17" s="39">
        <v>0.71736993548380001</v>
      </c>
      <c r="AN17" s="39">
        <v>0</v>
      </c>
      <c r="AO17" s="39">
        <v>0</v>
      </c>
      <c r="AP17" s="39">
        <v>0.40992567741930003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0.45841662222460017</v>
      </c>
      <c r="AW17" s="39">
        <v>3.0923768290321001</v>
      </c>
      <c r="AX17" s="39">
        <v>0</v>
      </c>
      <c r="AY17" s="39">
        <v>0</v>
      </c>
      <c r="AZ17" s="39">
        <v>2.9989712890315992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0.2129469528382</v>
      </c>
      <c r="BG17" s="39">
        <v>0</v>
      </c>
      <c r="BH17" s="39">
        <v>0</v>
      </c>
      <c r="BI17" s="39">
        <v>0</v>
      </c>
      <c r="BJ17" s="39">
        <v>0.10755517096770001</v>
      </c>
      <c r="BK17" s="29">
        <f t="shared" si="3"/>
        <v>31.378989121806416</v>
      </c>
    </row>
    <row r="18" spans="1:63" x14ac:dyDescent="0.25">
      <c r="A18" s="11"/>
      <c r="B18" s="32" t="s">
        <v>105</v>
      </c>
      <c r="C18" s="39">
        <v>0</v>
      </c>
      <c r="D18" s="39">
        <v>5.1129328151029334</v>
      </c>
      <c r="E18" s="39">
        <v>0</v>
      </c>
      <c r="F18" s="39">
        <v>0</v>
      </c>
      <c r="G18" s="39">
        <v>0</v>
      </c>
      <c r="H18" s="39">
        <v>0.25505513999949997</v>
      </c>
      <c r="I18" s="39">
        <v>1.3467673954836998</v>
      </c>
      <c r="J18" s="39">
        <v>0</v>
      </c>
      <c r="K18" s="39">
        <v>0</v>
      </c>
      <c r="L18" s="39">
        <v>4.9479338660641998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0.11741193209629998</v>
      </c>
      <c r="S18" s="39">
        <v>0</v>
      </c>
      <c r="T18" s="39">
        <v>0</v>
      </c>
      <c r="U18" s="39">
        <v>0</v>
      </c>
      <c r="V18" s="39">
        <v>0.66471348387090001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0.26925538667699994</v>
      </c>
      <c r="AC18" s="39">
        <v>0</v>
      </c>
      <c r="AD18" s="39">
        <v>0</v>
      </c>
      <c r="AE18" s="39">
        <v>0</v>
      </c>
      <c r="AF18" s="39">
        <v>0.1021836451612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0.2968854211611</v>
      </c>
      <c r="AM18" s="39">
        <v>0.51091822580640001</v>
      </c>
      <c r="AN18" s="39">
        <v>0</v>
      </c>
      <c r="AO18" s="39">
        <v>0</v>
      </c>
      <c r="AP18" s="39">
        <v>0.25545911290310003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0.65511665196620006</v>
      </c>
      <c r="AW18" s="39">
        <v>12.470269084515801</v>
      </c>
      <c r="AX18" s="39">
        <v>0</v>
      </c>
      <c r="AY18" s="39">
        <v>0</v>
      </c>
      <c r="AZ18" s="39">
        <v>4.6737147034506012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0.23492895599940003</v>
      </c>
      <c r="BG18" s="39">
        <v>0.26567747741929998</v>
      </c>
      <c r="BH18" s="39">
        <v>0</v>
      </c>
      <c r="BI18" s="39">
        <v>0</v>
      </c>
      <c r="BJ18" s="39">
        <v>0.19421467190300001</v>
      </c>
      <c r="BK18" s="29">
        <f t="shared" si="3"/>
        <v>32.373437969580628</v>
      </c>
    </row>
    <row r="19" spans="1:63" x14ac:dyDescent="0.25">
      <c r="A19" s="11"/>
      <c r="B19" s="32" t="s">
        <v>106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0.13358851745120001</v>
      </c>
      <c r="I19" s="39">
        <v>14.223428873264089</v>
      </c>
      <c r="J19" s="39">
        <v>0</v>
      </c>
      <c r="K19" s="39">
        <v>0</v>
      </c>
      <c r="L19" s="39">
        <v>5.1699247935481996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0.11675668419309999</v>
      </c>
      <c r="S19" s="39">
        <v>1.019709032258</v>
      </c>
      <c r="T19" s="39">
        <v>0</v>
      </c>
      <c r="U19" s="39">
        <v>0</v>
      </c>
      <c r="V19" s="39">
        <v>0.1733505354838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0.35155016535429995</v>
      </c>
      <c r="AC19" s="39">
        <v>0</v>
      </c>
      <c r="AD19" s="39">
        <v>0</v>
      </c>
      <c r="AE19" s="39">
        <v>0</v>
      </c>
      <c r="AF19" s="39">
        <v>0.59833077803180001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0.2965051196124</v>
      </c>
      <c r="AM19" s="39">
        <v>0.76425145161289998</v>
      </c>
      <c r="AN19" s="39">
        <v>0</v>
      </c>
      <c r="AO19" s="39">
        <v>0</v>
      </c>
      <c r="AP19" s="39">
        <v>0.41779079354800003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0.65435594683730014</v>
      </c>
      <c r="AW19" s="39">
        <v>3.3794599720965004</v>
      </c>
      <c r="AX19" s="39">
        <v>0</v>
      </c>
      <c r="AY19" s="39">
        <v>0</v>
      </c>
      <c r="AZ19" s="39">
        <v>1.3117406688379998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0.10799382509640001</v>
      </c>
      <c r="BG19" s="39">
        <v>0.1019001935483</v>
      </c>
      <c r="BH19" s="39">
        <v>0</v>
      </c>
      <c r="BI19" s="39">
        <v>0</v>
      </c>
      <c r="BJ19" s="39">
        <v>1.0376249487741001</v>
      </c>
      <c r="BK19" s="29">
        <f t="shared" si="3"/>
        <v>29.85826229954839</v>
      </c>
    </row>
    <row r="20" spans="1:63" x14ac:dyDescent="0.25">
      <c r="A20" s="11"/>
      <c r="B20" s="32" t="s">
        <v>107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0.22987382709650001</v>
      </c>
      <c r="I20" s="39">
        <v>7.0804219317154189</v>
      </c>
      <c r="J20" s="39">
        <v>0</v>
      </c>
      <c r="K20" s="39">
        <v>0</v>
      </c>
      <c r="L20" s="39">
        <v>1.6336820486124002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0.1251460609674</v>
      </c>
      <c r="S20" s="39">
        <v>2.0297909677419002</v>
      </c>
      <c r="T20" s="39">
        <v>0</v>
      </c>
      <c r="U20" s="39">
        <v>0</v>
      </c>
      <c r="V20" s="39">
        <v>0.40595819354829998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0.59808083622500008</v>
      </c>
      <c r="AC20" s="39">
        <v>0</v>
      </c>
      <c r="AD20" s="39">
        <v>0</v>
      </c>
      <c r="AE20" s="39">
        <v>0</v>
      </c>
      <c r="AF20" s="39">
        <v>1.3546098580643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0.16473668693500002</v>
      </c>
      <c r="AM20" s="39">
        <v>1.1161579354838</v>
      </c>
      <c r="AN20" s="39">
        <v>0</v>
      </c>
      <c r="AO20" s="39">
        <v>0</v>
      </c>
      <c r="AP20" s="39">
        <v>0.57922612074190005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0.68282472470810007</v>
      </c>
      <c r="AW20" s="39">
        <v>6.8491509677417994</v>
      </c>
      <c r="AX20" s="39">
        <v>0</v>
      </c>
      <c r="AY20" s="39">
        <v>0</v>
      </c>
      <c r="AZ20" s="39">
        <v>5.2205750709671994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0.1206271859351</v>
      </c>
      <c r="BG20" s="39">
        <v>0.38598183883859999</v>
      </c>
      <c r="BH20" s="39">
        <v>0</v>
      </c>
      <c r="BI20" s="39">
        <v>0</v>
      </c>
      <c r="BJ20" s="39">
        <v>1.4960540530321003</v>
      </c>
      <c r="BK20" s="29">
        <f t="shared" si="3"/>
        <v>30.072898308354819</v>
      </c>
    </row>
    <row r="21" spans="1:63" x14ac:dyDescent="0.25">
      <c r="A21" s="11"/>
      <c r="B21" s="32" t="s">
        <v>127</v>
      </c>
      <c r="C21" s="39">
        <v>0</v>
      </c>
      <c r="D21" s="39">
        <v>0.75507290322580001</v>
      </c>
      <c r="E21" s="39">
        <v>0</v>
      </c>
      <c r="F21" s="39">
        <v>0</v>
      </c>
      <c r="G21" s="39">
        <v>0</v>
      </c>
      <c r="H21" s="39">
        <v>0.18813388912840001</v>
      </c>
      <c r="I21" s="39">
        <v>4.674140724266028</v>
      </c>
      <c r="J21" s="39">
        <v>0.50338193548379995</v>
      </c>
      <c r="K21" s="39">
        <v>0</v>
      </c>
      <c r="L21" s="39">
        <v>0.69466707096739988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2.2237253225700002E-2</v>
      </c>
      <c r="S21" s="39">
        <v>0.1006763870967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0.51668314661219994</v>
      </c>
      <c r="AC21" s="39">
        <v>0</v>
      </c>
      <c r="AD21" s="39">
        <v>0</v>
      </c>
      <c r="AE21" s="39">
        <v>0</v>
      </c>
      <c r="AF21" s="39">
        <v>0.70514401983839992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0.13487406903180002</v>
      </c>
      <c r="AM21" s="39">
        <v>0.96793370696759995</v>
      </c>
      <c r="AN21" s="39">
        <v>0</v>
      </c>
      <c r="AO21" s="39">
        <v>0</v>
      </c>
      <c r="AP21" s="39">
        <v>0.35228301612880003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0.95777930335239991</v>
      </c>
      <c r="AW21" s="39">
        <v>5.0326145161289997</v>
      </c>
      <c r="AX21" s="39">
        <v>0</v>
      </c>
      <c r="AY21" s="39">
        <v>0</v>
      </c>
      <c r="AZ21" s="39">
        <v>2.3129437683213001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0.3988458418702</v>
      </c>
      <c r="BG21" s="39">
        <v>3.0195687096700001E-2</v>
      </c>
      <c r="BH21" s="39">
        <v>0</v>
      </c>
      <c r="BI21" s="39">
        <v>0</v>
      </c>
      <c r="BJ21" s="39">
        <v>2.1429468301610002</v>
      </c>
      <c r="BK21" s="29">
        <f t="shared" si="3"/>
        <v>20.490554068903229</v>
      </c>
    </row>
    <row r="22" spans="1:63" x14ac:dyDescent="0.25">
      <c r="A22" s="11"/>
      <c r="B22" s="32" t="s">
        <v>128</v>
      </c>
      <c r="C22" s="39">
        <v>0</v>
      </c>
      <c r="D22" s="39">
        <v>3.07125</v>
      </c>
      <c r="E22" s="39">
        <v>0</v>
      </c>
      <c r="F22" s="39">
        <v>0</v>
      </c>
      <c r="G22" s="39">
        <v>0</v>
      </c>
      <c r="H22" s="39">
        <v>5.4599427774099998E-2</v>
      </c>
      <c r="I22" s="39">
        <v>8.8169764581008803</v>
      </c>
      <c r="J22" s="39">
        <v>0</v>
      </c>
      <c r="K22" s="39">
        <v>0</v>
      </c>
      <c r="L22" s="39">
        <v>0.32555249999999997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2.2113000000000001E-2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0.33238343535420001</v>
      </c>
      <c r="AC22" s="39">
        <v>0.64496044712890011</v>
      </c>
      <c r="AD22" s="39">
        <v>0</v>
      </c>
      <c r="AE22" s="39">
        <v>0</v>
      </c>
      <c r="AF22" s="39">
        <v>0.65519865803169997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8.6407418806299999E-2</v>
      </c>
      <c r="AM22" s="39">
        <v>0.56510169032239999</v>
      </c>
      <c r="AN22" s="39">
        <v>0</v>
      </c>
      <c r="AO22" s="39">
        <v>0</v>
      </c>
      <c r="AP22" s="39">
        <v>0.1351680038385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0.2530672787089</v>
      </c>
      <c r="AW22" s="39">
        <v>8.4611693306448998</v>
      </c>
      <c r="AX22" s="39">
        <v>0</v>
      </c>
      <c r="AY22" s="39">
        <v>0</v>
      </c>
      <c r="AZ22" s="39">
        <v>7.6166412546123015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6.6432810515899998E-2</v>
      </c>
      <c r="BG22" s="39">
        <v>3.0712048387E-2</v>
      </c>
      <c r="BH22" s="39">
        <v>0</v>
      </c>
      <c r="BI22" s="39">
        <v>0</v>
      </c>
      <c r="BJ22" s="39">
        <v>1.4326892843223999</v>
      </c>
      <c r="BK22" s="29">
        <f t="shared" si="3"/>
        <v>32.570423046548377</v>
      </c>
    </row>
    <row r="23" spans="1:63" x14ac:dyDescent="0.25">
      <c r="A23" s="11"/>
      <c r="B23" s="33" t="s">
        <v>92</v>
      </c>
      <c r="C23" s="41">
        <f>SUM(C14:C22)</f>
        <v>0</v>
      </c>
      <c r="D23" s="41">
        <f t="shared" ref="D23:BJ23" si="4">SUM(D14:D22)</f>
        <v>18.141674493526462</v>
      </c>
      <c r="E23" s="41">
        <f t="shared" si="4"/>
        <v>0</v>
      </c>
      <c r="F23" s="41">
        <f t="shared" si="4"/>
        <v>0</v>
      </c>
      <c r="G23" s="41">
        <f t="shared" si="4"/>
        <v>0</v>
      </c>
      <c r="H23" s="41">
        <f t="shared" si="4"/>
        <v>1.8716093774160998</v>
      </c>
      <c r="I23" s="41">
        <f t="shared" si="4"/>
        <v>112.08518425269176</v>
      </c>
      <c r="J23" s="41">
        <f t="shared" si="4"/>
        <v>7.4356903225804993</v>
      </c>
      <c r="K23" s="41">
        <f t="shared" si="4"/>
        <v>0</v>
      </c>
      <c r="L23" s="41">
        <f t="shared" si="4"/>
        <v>24.505720390384703</v>
      </c>
      <c r="M23" s="41">
        <f t="shared" si="4"/>
        <v>0</v>
      </c>
      <c r="N23" s="41">
        <f t="shared" si="4"/>
        <v>0</v>
      </c>
      <c r="O23" s="41">
        <f t="shared" si="4"/>
        <v>0</v>
      </c>
      <c r="P23" s="41">
        <f t="shared" si="4"/>
        <v>0</v>
      </c>
      <c r="Q23" s="41">
        <f t="shared" si="4"/>
        <v>0</v>
      </c>
      <c r="R23" s="41">
        <f t="shared" si="4"/>
        <v>0.93895117580390008</v>
      </c>
      <c r="S23" s="41">
        <f t="shared" si="4"/>
        <v>8.4845844354834998</v>
      </c>
      <c r="T23" s="41">
        <f t="shared" si="4"/>
        <v>0</v>
      </c>
      <c r="U23" s="41">
        <f t="shared" si="4"/>
        <v>0</v>
      </c>
      <c r="V23" s="41">
        <f t="shared" si="4"/>
        <v>4.5169578370638996</v>
      </c>
      <c r="W23" s="41">
        <f t="shared" si="4"/>
        <v>0</v>
      </c>
      <c r="X23" s="41">
        <f t="shared" si="4"/>
        <v>8.5759325806450999</v>
      </c>
      <c r="Y23" s="41">
        <f t="shared" si="4"/>
        <v>0</v>
      </c>
      <c r="Z23" s="41">
        <f t="shared" si="4"/>
        <v>0</v>
      </c>
      <c r="AA23" s="41">
        <f t="shared" si="4"/>
        <v>0</v>
      </c>
      <c r="AB23" s="41">
        <f t="shared" si="4"/>
        <v>3.1931463191888003</v>
      </c>
      <c r="AC23" s="41">
        <f t="shared" si="4"/>
        <v>0.64496044712890011</v>
      </c>
      <c r="AD23" s="41">
        <f t="shared" si="4"/>
        <v>0</v>
      </c>
      <c r="AE23" s="41">
        <f t="shared" si="4"/>
        <v>0</v>
      </c>
      <c r="AF23" s="41">
        <f t="shared" si="4"/>
        <v>3.9008678240301995</v>
      </c>
      <c r="AG23" s="41">
        <f t="shared" si="4"/>
        <v>0</v>
      </c>
      <c r="AH23" s="41">
        <f t="shared" si="4"/>
        <v>0</v>
      </c>
      <c r="AI23" s="41">
        <f t="shared" si="4"/>
        <v>0</v>
      </c>
      <c r="AJ23" s="41">
        <f t="shared" si="4"/>
        <v>0</v>
      </c>
      <c r="AK23" s="41">
        <f t="shared" si="4"/>
        <v>0</v>
      </c>
      <c r="AL23" s="41">
        <f t="shared" si="4"/>
        <v>1.4789614522879</v>
      </c>
      <c r="AM23" s="41">
        <f t="shared" si="4"/>
        <v>4.6417329456768996</v>
      </c>
      <c r="AN23" s="41">
        <f t="shared" si="4"/>
        <v>0</v>
      </c>
      <c r="AO23" s="41">
        <f t="shared" si="4"/>
        <v>0</v>
      </c>
      <c r="AP23" s="41">
        <f t="shared" si="4"/>
        <v>2.2361055044505003</v>
      </c>
      <c r="AQ23" s="41">
        <f t="shared" si="4"/>
        <v>0</v>
      </c>
      <c r="AR23" s="41">
        <f t="shared" si="4"/>
        <v>0</v>
      </c>
      <c r="AS23" s="41">
        <f t="shared" si="4"/>
        <v>0</v>
      </c>
      <c r="AT23" s="41">
        <f t="shared" si="4"/>
        <v>0</v>
      </c>
      <c r="AU23" s="41">
        <f t="shared" si="4"/>
        <v>0</v>
      </c>
      <c r="AV23" s="41">
        <f t="shared" si="4"/>
        <v>7.4802996289834995</v>
      </c>
      <c r="AW23" s="41">
        <f t="shared" si="4"/>
        <v>62.919596669900805</v>
      </c>
      <c r="AX23" s="41">
        <f t="shared" si="4"/>
        <v>1.9438799483869</v>
      </c>
      <c r="AY23" s="41">
        <f t="shared" si="4"/>
        <v>0</v>
      </c>
      <c r="AZ23" s="41">
        <f t="shared" si="4"/>
        <v>70.965369159088397</v>
      </c>
      <c r="BA23" s="41">
        <f t="shared" si="4"/>
        <v>0</v>
      </c>
      <c r="BB23" s="41">
        <f t="shared" si="4"/>
        <v>0</v>
      </c>
      <c r="BC23" s="41">
        <f t="shared" si="4"/>
        <v>0</v>
      </c>
      <c r="BD23" s="41">
        <f t="shared" si="4"/>
        <v>0</v>
      </c>
      <c r="BE23" s="41">
        <f t="shared" si="4"/>
        <v>0</v>
      </c>
      <c r="BF23" s="41">
        <f t="shared" si="4"/>
        <v>2.5686597677680001</v>
      </c>
      <c r="BG23" s="41">
        <f t="shared" si="4"/>
        <v>2.8085997162897001</v>
      </c>
      <c r="BH23" s="41">
        <f t="shared" si="4"/>
        <v>0</v>
      </c>
      <c r="BI23" s="41">
        <f t="shared" si="4"/>
        <v>0</v>
      </c>
      <c r="BJ23" s="41">
        <f t="shared" si="4"/>
        <v>10.903472458965402</v>
      </c>
      <c r="BK23" s="41">
        <f t="shared" si="3"/>
        <v>362.24195670774179</v>
      </c>
    </row>
    <row r="24" spans="1:63" x14ac:dyDescent="0.25">
      <c r="A24" s="11" t="s">
        <v>78</v>
      </c>
      <c r="B24" s="32" t="s">
        <v>15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</row>
    <row r="25" spans="1:63" x14ac:dyDescent="0.25">
      <c r="A25" s="11"/>
      <c r="B25" s="32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29">
        <f t="shared" ref="BK25:BK26" si="5">SUM(C25:BJ25)</f>
        <v>0</v>
      </c>
    </row>
    <row r="26" spans="1:63" x14ac:dyDescent="0.25">
      <c r="A26" s="11"/>
      <c r="B26" s="33" t="s">
        <v>91</v>
      </c>
      <c r="C26" s="41">
        <f>SUM(C25)</f>
        <v>0</v>
      </c>
      <c r="D26" s="41">
        <f t="shared" ref="D26:BJ26" si="6">SUM(D25)</f>
        <v>0</v>
      </c>
      <c r="E26" s="41">
        <f t="shared" si="6"/>
        <v>0</v>
      </c>
      <c r="F26" s="41">
        <f t="shared" si="6"/>
        <v>0</v>
      </c>
      <c r="G26" s="41">
        <f t="shared" si="6"/>
        <v>0</v>
      </c>
      <c r="H26" s="41">
        <f t="shared" si="6"/>
        <v>0</v>
      </c>
      <c r="I26" s="41">
        <f t="shared" si="6"/>
        <v>0</v>
      </c>
      <c r="J26" s="41">
        <f t="shared" si="6"/>
        <v>0</v>
      </c>
      <c r="K26" s="41">
        <f t="shared" si="6"/>
        <v>0</v>
      </c>
      <c r="L26" s="41">
        <f t="shared" si="6"/>
        <v>0</v>
      </c>
      <c r="M26" s="41">
        <f t="shared" si="6"/>
        <v>0</v>
      </c>
      <c r="N26" s="41">
        <f t="shared" si="6"/>
        <v>0</v>
      </c>
      <c r="O26" s="41">
        <f t="shared" si="6"/>
        <v>0</v>
      </c>
      <c r="P26" s="41">
        <f t="shared" si="6"/>
        <v>0</v>
      </c>
      <c r="Q26" s="41">
        <f t="shared" si="6"/>
        <v>0</v>
      </c>
      <c r="R26" s="41">
        <f t="shared" si="6"/>
        <v>0</v>
      </c>
      <c r="S26" s="41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1">
        <f t="shared" si="6"/>
        <v>0</v>
      </c>
      <c r="Y26" s="41">
        <f t="shared" si="6"/>
        <v>0</v>
      </c>
      <c r="Z26" s="41">
        <f t="shared" si="6"/>
        <v>0</v>
      </c>
      <c r="AA26" s="41">
        <f t="shared" si="6"/>
        <v>0</v>
      </c>
      <c r="AB26" s="41">
        <f t="shared" si="6"/>
        <v>0</v>
      </c>
      <c r="AC26" s="41">
        <f t="shared" si="6"/>
        <v>0</v>
      </c>
      <c r="AD26" s="41">
        <f t="shared" si="6"/>
        <v>0</v>
      </c>
      <c r="AE26" s="41">
        <f t="shared" si="6"/>
        <v>0</v>
      </c>
      <c r="AF26" s="41">
        <f t="shared" si="6"/>
        <v>0</v>
      </c>
      <c r="AG26" s="41">
        <f t="shared" si="6"/>
        <v>0</v>
      </c>
      <c r="AH26" s="41">
        <f t="shared" si="6"/>
        <v>0</v>
      </c>
      <c r="AI26" s="41">
        <f t="shared" si="6"/>
        <v>0</v>
      </c>
      <c r="AJ26" s="41">
        <f t="shared" si="6"/>
        <v>0</v>
      </c>
      <c r="AK26" s="41">
        <f t="shared" si="6"/>
        <v>0</v>
      </c>
      <c r="AL26" s="41">
        <f t="shared" si="6"/>
        <v>0</v>
      </c>
      <c r="AM26" s="41">
        <f t="shared" si="6"/>
        <v>0</v>
      </c>
      <c r="AN26" s="41">
        <f t="shared" si="6"/>
        <v>0</v>
      </c>
      <c r="AO26" s="41">
        <f t="shared" si="6"/>
        <v>0</v>
      </c>
      <c r="AP26" s="41">
        <f t="shared" si="6"/>
        <v>0</v>
      </c>
      <c r="AQ26" s="41">
        <f t="shared" si="6"/>
        <v>0</v>
      </c>
      <c r="AR26" s="41">
        <f t="shared" si="6"/>
        <v>0</v>
      </c>
      <c r="AS26" s="41">
        <f t="shared" si="6"/>
        <v>0</v>
      </c>
      <c r="AT26" s="41">
        <f t="shared" si="6"/>
        <v>0</v>
      </c>
      <c r="AU26" s="41">
        <f t="shared" si="6"/>
        <v>0</v>
      </c>
      <c r="AV26" s="41">
        <f t="shared" si="6"/>
        <v>0</v>
      </c>
      <c r="AW26" s="41">
        <f t="shared" si="6"/>
        <v>0</v>
      </c>
      <c r="AX26" s="41">
        <f t="shared" si="6"/>
        <v>0</v>
      </c>
      <c r="AY26" s="41">
        <f t="shared" si="6"/>
        <v>0</v>
      </c>
      <c r="AZ26" s="41">
        <f t="shared" si="6"/>
        <v>0</v>
      </c>
      <c r="BA26" s="41">
        <f t="shared" si="6"/>
        <v>0</v>
      </c>
      <c r="BB26" s="41">
        <f t="shared" si="6"/>
        <v>0</v>
      </c>
      <c r="BC26" s="41">
        <f t="shared" si="6"/>
        <v>0</v>
      </c>
      <c r="BD26" s="41">
        <f t="shared" si="6"/>
        <v>0</v>
      </c>
      <c r="BE26" s="41">
        <f t="shared" si="6"/>
        <v>0</v>
      </c>
      <c r="BF26" s="41">
        <f t="shared" si="6"/>
        <v>0</v>
      </c>
      <c r="BG26" s="41">
        <f t="shared" si="6"/>
        <v>0</v>
      </c>
      <c r="BH26" s="41">
        <f t="shared" si="6"/>
        <v>0</v>
      </c>
      <c r="BI26" s="41">
        <f t="shared" si="6"/>
        <v>0</v>
      </c>
      <c r="BJ26" s="41">
        <f t="shared" si="6"/>
        <v>0</v>
      </c>
      <c r="BK26" s="41">
        <f t="shared" si="5"/>
        <v>0</v>
      </c>
    </row>
    <row r="27" spans="1:63" x14ac:dyDescent="0.25">
      <c r="A27" s="11" t="s">
        <v>80</v>
      </c>
      <c r="B27" s="32" t="s">
        <v>96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</row>
    <row r="28" spans="1:63" x14ac:dyDescent="0.25">
      <c r="A28" s="11"/>
      <c r="B28" s="31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29">
        <f t="shared" ref="BK28:BK29" si="7">SUM(C28:BJ28)</f>
        <v>0</v>
      </c>
    </row>
    <row r="29" spans="1:63" x14ac:dyDescent="0.25">
      <c r="A29" s="11"/>
      <c r="B29" s="33" t="s">
        <v>90</v>
      </c>
      <c r="C29" s="41">
        <f>SUM(C28)</f>
        <v>0</v>
      </c>
      <c r="D29" s="41">
        <f t="shared" ref="D29:BJ29" si="8">SUM(D28)</f>
        <v>0</v>
      </c>
      <c r="E29" s="41">
        <f t="shared" si="8"/>
        <v>0</v>
      </c>
      <c r="F29" s="41">
        <f t="shared" si="8"/>
        <v>0</v>
      </c>
      <c r="G29" s="41">
        <f t="shared" si="8"/>
        <v>0</v>
      </c>
      <c r="H29" s="41">
        <f t="shared" si="8"/>
        <v>0</v>
      </c>
      <c r="I29" s="41">
        <f t="shared" si="8"/>
        <v>0</v>
      </c>
      <c r="J29" s="41">
        <f t="shared" si="8"/>
        <v>0</v>
      </c>
      <c r="K29" s="41">
        <f t="shared" si="8"/>
        <v>0</v>
      </c>
      <c r="L29" s="41">
        <f t="shared" si="8"/>
        <v>0</v>
      </c>
      <c r="M29" s="41">
        <f t="shared" si="8"/>
        <v>0</v>
      </c>
      <c r="N29" s="41">
        <f t="shared" si="8"/>
        <v>0</v>
      </c>
      <c r="O29" s="41">
        <f t="shared" si="8"/>
        <v>0</v>
      </c>
      <c r="P29" s="41">
        <f t="shared" si="8"/>
        <v>0</v>
      </c>
      <c r="Q29" s="41">
        <f t="shared" si="8"/>
        <v>0</v>
      </c>
      <c r="R29" s="41">
        <f t="shared" si="8"/>
        <v>0</v>
      </c>
      <c r="S29" s="41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1">
        <f t="shared" si="8"/>
        <v>0</v>
      </c>
      <c r="Y29" s="41">
        <f t="shared" si="8"/>
        <v>0</v>
      </c>
      <c r="Z29" s="41">
        <f t="shared" si="8"/>
        <v>0</v>
      </c>
      <c r="AA29" s="41">
        <f t="shared" si="8"/>
        <v>0</v>
      </c>
      <c r="AB29" s="41">
        <f t="shared" si="8"/>
        <v>0</v>
      </c>
      <c r="AC29" s="41">
        <f t="shared" si="8"/>
        <v>0</v>
      </c>
      <c r="AD29" s="41">
        <f t="shared" si="8"/>
        <v>0</v>
      </c>
      <c r="AE29" s="41">
        <f t="shared" si="8"/>
        <v>0</v>
      </c>
      <c r="AF29" s="41">
        <f t="shared" si="8"/>
        <v>0</v>
      </c>
      <c r="AG29" s="41">
        <f t="shared" si="8"/>
        <v>0</v>
      </c>
      <c r="AH29" s="41">
        <f t="shared" si="8"/>
        <v>0</v>
      </c>
      <c r="AI29" s="41">
        <f t="shared" si="8"/>
        <v>0</v>
      </c>
      <c r="AJ29" s="41">
        <f t="shared" si="8"/>
        <v>0</v>
      </c>
      <c r="AK29" s="41">
        <f t="shared" si="8"/>
        <v>0</v>
      </c>
      <c r="AL29" s="41">
        <f t="shared" si="8"/>
        <v>0</v>
      </c>
      <c r="AM29" s="41">
        <f t="shared" si="8"/>
        <v>0</v>
      </c>
      <c r="AN29" s="41">
        <f t="shared" si="8"/>
        <v>0</v>
      </c>
      <c r="AO29" s="41">
        <f t="shared" si="8"/>
        <v>0</v>
      </c>
      <c r="AP29" s="41">
        <f t="shared" si="8"/>
        <v>0</v>
      </c>
      <c r="AQ29" s="41">
        <f t="shared" si="8"/>
        <v>0</v>
      </c>
      <c r="AR29" s="41">
        <f t="shared" si="8"/>
        <v>0</v>
      </c>
      <c r="AS29" s="41">
        <f t="shared" si="8"/>
        <v>0</v>
      </c>
      <c r="AT29" s="41">
        <f t="shared" si="8"/>
        <v>0</v>
      </c>
      <c r="AU29" s="41">
        <f t="shared" si="8"/>
        <v>0</v>
      </c>
      <c r="AV29" s="41">
        <f t="shared" si="8"/>
        <v>0</v>
      </c>
      <c r="AW29" s="41">
        <f t="shared" si="8"/>
        <v>0</v>
      </c>
      <c r="AX29" s="41">
        <f t="shared" si="8"/>
        <v>0</v>
      </c>
      <c r="AY29" s="41">
        <f t="shared" si="8"/>
        <v>0</v>
      </c>
      <c r="AZ29" s="41">
        <f t="shared" si="8"/>
        <v>0</v>
      </c>
      <c r="BA29" s="41">
        <f t="shared" si="8"/>
        <v>0</v>
      </c>
      <c r="BB29" s="41">
        <f t="shared" si="8"/>
        <v>0</v>
      </c>
      <c r="BC29" s="41">
        <f t="shared" si="8"/>
        <v>0</v>
      </c>
      <c r="BD29" s="41">
        <f t="shared" si="8"/>
        <v>0</v>
      </c>
      <c r="BE29" s="41">
        <f t="shared" si="8"/>
        <v>0</v>
      </c>
      <c r="BF29" s="41">
        <f t="shared" si="8"/>
        <v>0</v>
      </c>
      <c r="BG29" s="41">
        <f t="shared" si="8"/>
        <v>0</v>
      </c>
      <c r="BH29" s="41">
        <f t="shared" si="8"/>
        <v>0</v>
      </c>
      <c r="BI29" s="41">
        <f t="shared" si="8"/>
        <v>0</v>
      </c>
      <c r="BJ29" s="41">
        <f t="shared" si="8"/>
        <v>0</v>
      </c>
      <c r="BK29" s="41">
        <f t="shared" si="7"/>
        <v>0</v>
      </c>
    </row>
    <row r="30" spans="1:63" x14ac:dyDescent="0.25">
      <c r="A30" s="11" t="s">
        <v>81</v>
      </c>
      <c r="B30" s="32" t="s">
        <v>16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</row>
    <row r="31" spans="1:63" x14ac:dyDescent="0.25">
      <c r="A31" s="11"/>
      <c r="B31" s="32" t="s">
        <v>110</v>
      </c>
      <c r="C31" s="39">
        <v>0</v>
      </c>
      <c r="D31" s="39">
        <v>10.845702276612601</v>
      </c>
      <c r="E31" s="39">
        <v>0</v>
      </c>
      <c r="F31" s="39">
        <v>0</v>
      </c>
      <c r="G31" s="39">
        <v>0</v>
      </c>
      <c r="H31" s="39">
        <v>2.3743957879338002</v>
      </c>
      <c r="I31" s="39">
        <v>74.211423100869752</v>
      </c>
      <c r="J31" s="39">
        <v>0.78996989551599994</v>
      </c>
      <c r="K31" s="39">
        <v>0</v>
      </c>
      <c r="L31" s="39">
        <v>47.290617798933908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1.5096028213530002</v>
      </c>
      <c r="S31" s="39">
        <v>9.129188635128699</v>
      </c>
      <c r="T31" s="39">
        <v>0</v>
      </c>
      <c r="U31" s="39">
        <v>0</v>
      </c>
      <c r="V31" s="39">
        <v>3.9046223569345999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0.63994145390160007</v>
      </c>
      <c r="AC31" s="39">
        <v>9.3282892480641006</v>
      </c>
      <c r="AD31" s="39">
        <v>0</v>
      </c>
      <c r="AE31" s="39">
        <v>0</v>
      </c>
      <c r="AF31" s="39">
        <v>0.57508931990260004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0.55616987557929987</v>
      </c>
      <c r="AM31" s="39">
        <v>4.8153586071285011</v>
      </c>
      <c r="AN31" s="39">
        <v>8.4730267776449999</v>
      </c>
      <c r="AO31" s="39">
        <v>0</v>
      </c>
      <c r="AP31" s="39">
        <v>0.24884009693520001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8.9865079723029044</v>
      </c>
      <c r="AW31" s="39">
        <v>154.34939418277045</v>
      </c>
      <c r="AX31" s="39">
        <v>5.0161050967000003E-3</v>
      </c>
      <c r="AY31" s="39">
        <v>0</v>
      </c>
      <c r="AZ31" s="39">
        <v>45.425707084669682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5.406740893402298</v>
      </c>
      <c r="BG31" s="39">
        <v>5.6728208141926002</v>
      </c>
      <c r="BH31" s="39">
        <v>2.7434977879677001</v>
      </c>
      <c r="BI31" s="39">
        <v>0</v>
      </c>
      <c r="BJ31" s="39">
        <v>5.5239145339654003</v>
      </c>
      <c r="BK31" s="29">
        <f t="shared" ref="BK31:BK40" si="9">SUM(C31:BJ31)</f>
        <v>402.80583742680642</v>
      </c>
    </row>
    <row r="32" spans="1:63" x14ac:dyDescent="0.25">
      <c r="A32" s="11"/>
      <c r="B32" s="32" t="s">
        <v>111</v>
      </c>
      <c r="C32" s="39">
        <v>0</v>
      </c>
      <c r="D32" s="39">
        <v>1.1023402580000001E-3</v>
      </c>
      <c r="E32" s="39">
        <v>0</v>
      </c>
      <c r="F32" s="39">
        <v>0</v>
      </c>
      <c r="G32" s="39">
        <v>0</v>
      </c>
      <c r="H32" s="39">
        <v>6.900167620557468E-2</v>
      </c>
      <c r="I32" s="39">
        <v>0</v>
      </c>
      <c r="J32" s="39">
        <v>0</v>
      </c>
      <c r="K32" s="39">
        <v>0</v>
      </c>
      <c r="L32" s="39">
        <v>5.6145090321999998E-3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2.2662647967400001E-2</v>
      </c>
      <c r="S32" s="39">
        <v>0</v>
      </c>
      <c r="T32" s="39">
        <v>0</v>
      </c>
      <c r="U32" s="39">
        <v>0</v>
      </c>
      <c r="V32" s="39">
        <v>4.3983663547000002E-3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7.1498351934000002E-3</v>
      </c>
      <c r="AC32" s="39">
        <v>4.3048026448999997E-3</v>
      </c>
      <c r="AD32" s="39">
        <v>0</v>
      </c>
      <c r="AE32" s="39">
        <v>0</v>
      </c>
      <c r="AF32" s="39">
        <v>2.944794838E-4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1.3377725128899998E-2</v>
      </c>
      <c r="AM32" s="39">
        <v>1.8682756483799998E-2</v>
      </c>
      <c r="AN32" s="39">
        <v>0</v>
      </c>
      <c r="AO32" s="39">
        <v>0</v>
      </c>
      <c r="AP32" s="39">
        <v>5.3109354799999997E-5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1.3602997473167</v>
      </c>
      <c r="AW32" s="39">
        <v>0.28630758080610003</v>
      </c>
      <c r="AX32" s="39">
        <v>0</v>
      </c>
      <c r="AY32" s="39">
        <v>0</v>
      </c>
      <c r="AZ32" s="39">
        <v>0.10294328864500001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0.71901717180249991</v>
      </c>
      <c r="BG32" s="39">
        <v>0</v>
      </c>
      <c r="BH32" s="39">
        <v>0.65814718019350005</v>
      </c>
      <c r="BI32" s="39">
        <v>0</v>
      </c>
      <c r="BJ32" s="39">
        <v>0.53893150222550001</v>
      </c>
      <c r="BK32" s="29">
        <f t="shared" si="9"/>
        <v>3.8122887190967747</v>
      </c>
    </row>
    <row r="33" spans="1:64" x14ac:dyDescent="0.25">
      <c r="A33" s="11"/>
      <c r="B33" s="32" t="s">
        <v>126</v>
      </c>
      <c r="C33" s="39">
        <v>0</v>
      </c>
      <c r="D33" s="39">
        <v>5.2268520070028339</v>
      </c>
      <c r="E33" s="39">
        <v>0</v>
      </c>
      <c r="F33" s="39">
        <v>0</v>
      </c>
      <c r="G33" s="39">
        <v>0</v>
      </c>
      <c r="H33" s="39">
        <v>1.0305235690305001</v>
      </c>
      <c r="I33" s="39">
        <v>1.15377615161E-2</v>
      </c>
      <c r="J33" s="39">
        <v>0</v>
      </c>
      <c r="K33" s="39">
        <v>0</v>
      </c>
      <c r="L33" s="39">
        <v>0.63449048925770002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0.43519164877229999</v>
      </c>
      <c r="S33" s="39">
        <v>0</v>
      </c>
      <c r="T33" s="39">
        <v>0</v>
      </c>
      <c r="U33" s="39">
        <v>0</v>
      </c>
      <c r="V33" s="39">
        <v>0.52343755412859994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1.0946104027728998</v>
      </c>
      <c r="AC33" s="39">
        <v>1.1546874657418</v>
      </c>
      <c r="AD33" s="39">
        <v>0</v>
      </c>
      <c r="AE33" s="39">
        <v>0</v>
      </c>
      <c r="AF33" s="39">
        <v>0.36819197193529996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0.49554414922449985</v>
      </c>
      <c r="AM33" s="39">
        <v>0.55704767832239999</v>
      </c>
      <c r="AN33" s="39">
        <v>0</v>
      </c>
      <c r="AO33" s="39">
        <v>0</v>
      </c>
      <c r="AP33" s="39">
        <v>0.1062353065483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14.178698572771683</v>
      </c>
      <c r="AW33" s="39">
        <v>18.378646828803291</v>
      </c>
      <c r="AX33" s="39">
        <v>6.7929985515806006</v>
      </c>
      <c r="AY33" s="39">
        <v>0</v>
      </c>
      <c r="AZ33" s="39">
        <v>33.087565444092299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3.7852792555006007</v>
      </c>
      <c r="BG33" s="39">
        <v>3.1658779874829999</v>
      </c>
      <c r="BH33" s="39">
        <v>9.8999974967599991E-2</v>
      </c>
      <c r="BI33" s="39">
        <v>0</v>
      </c>
      <c r="BJ33" s="39">
        <v>2.2298633214187</v>
      </c>
      <c r="BK33" s="29">
        <f t="shared" si="9"/>
        <v>93.356279940871005</v>
      </c>
    </row>
    <row r="34" spans="1:64" x14ac:dyDescent="0.25">
      <c r="A34" s="11"/>
      <c r="B34" s="32" t="s">
        <v>112</v>
      </c>
      <c r="C34" s="39">
        <v>0</v>
      </c>
      <c r="D34" s="39">
        <v>17.754924073682016</v>
      </c>
      <c r="E34" s="39">
        <v>0</v>
      </c>
      <c r="F34" s="39">
        <v>0</v>
      </c>
      <c r="G34" s="39">
        <v>0</v>
      </c>
      <c r="H34" s="39">
        <v>0.75347529257930002</v>
      </c>
      <c r="I34" s="39">
        <v>6.5397133239676997</v>
      </c>
      <c r="J34" s="39">
        <v>0</v>
      </c>
      <c r="K34" s="39">
        <v>0</v>
      </c>
      <c r="L34" s="39">
        <v>1.6676054905157001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0.24777922183720003</v>
      </c>
      <c r="S34" s="39">
        <v>0.27649545054829999</v>
      </c>
      <c r="T34" s="39">
        <v>0</v>
      </c>
      <c r="U34" s="39">
        <v>0</v>
      </c>
      <c r="V34" s="39">
        <v>0.2523181259999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1.3080297659340003</v>
      </c>
      <c r="AC34" s="39">
        <v>2.5437113417092001</v>
      </c>
      <c r="AD34" s="39">
        <v>0</v>
      </c>
      <c r="AE34" s="39">
        <v>0</v>
      </c>
      <c r="AF34" s="39">
        <v>0.48984037035440003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0.74570485083719995</v>
      </c>
      <c r="AM34" s="39">
        <v>1.4252118658061999</v>
      </c>
      <c r="AN34" s="39">
        <v>4.2054144548300004E-2</v>
      </c>
      <c r="AO34" s="39">
        <v>0</v>
      </c>
      <c r="AP34" s="39">
        <v>0.84452525525790012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5.5643718723716935</v>
      </c>
      <c r="AW34" s="39">
        <v>29.314081360675598</v>
      </c>
      <c r="AX34" s="39">
        <v>0</v>
      </c>
      <c r="AY34" s="39">
        <v>0</v>
      </c>
      <c r="AZ34" s="39">
        <v>19.399509234674593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2.4315874444435002</v>
      </c>
      <c r="BG34" s="39">
        <v>0.31849992851599995</v>
      </c>
      <c r="BH34" s="39">
        <v>2.6461778741900002E-2</v>
      </c>
      <c r="BI34" s="39">
        <v>0</v>
      </c>
      <c r="BJ34" s="39">
        <v>3.7690784251606</v>
      </c>
      <c r="BK34" s="29">
        <f t="shared" si="9"/>
        <v>95.714978618161211</v>
      </c>
    </row>
    <row r="35" spans="1:64" x14ac:dyDescent="0.25">
      <c r="A35" s="11"/>
      <c r="B35" s="32" t="s">
        <v>132</v>
      </c>
      <c r="C35" s="39">
        <v>0</v>
      </c>
      <c r="D35" s="39">
        <v>1.5845523869000002E-3</v>
      </c>
      <c r="E35" s="39">
        <v>0</v>
      </c>
      <c r="F35" s="39">
        <v>0</v>
      </c>
      <c r="G35" s="39">
        <v>0</v>
      </c>
      <c r="H35" s="39">
        <v>0.34872649651410004</v>
      </c>
      <c r="I35" s="39">
        <v>0.15911800780629998</v>
      </c>
      <c r="J35" s="39">
        <v>0</v>
      </c>
      <c r="K35" s="39">
        <v>0</v>
      </c>
      <c r="L35" s="39">
        <v>0.29783288848707168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6.9908461644400011E-2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0.56838330922460001</v>
      </c>
      <c r="AC35" s="39">
        <v>1.4728725201930002</v>
      </c>
      <c r="AD35" s="39">
        <v>0</v>
      </c>
      <c r="AE35" s="39">
        <v>0</v>
      </c>
      <c r="AF35" s="39">
        <v>0.79138088558029995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0.61756066015970001</v>
      </c>
      <c r="AM35" s="39">
        <v>0.17496553748350005</v>
      </c>
      <c r="AN35" s="39">
        <v>0</v>
      </c>
      <c r="AO35" s="39">
        <v>0</v>
      </c>
      <c r="AP35" s="39">
        <v>5.5479254548300001E-2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7.8169837277094008</v>
      </c>
      <c r="AW35" s="39">
        <v>3.9229610299339996</v>
      </c>
      <c r="AX35" s="39">
        <v>4.5159323387000003E-2</v>
      </c>
      <c r="AY35" s="39">
        <v>0</v>
      </c>
      <c r="AZ35" s="39">
        <v>4.8295803008041993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3.5578594365573983</v>
      </c>
      <c r="BG35" s="39">
        <v>0.71563960590300002</v>
      </c>
      <c r="BH35" s="39">
        <v>1.4564837096E-3</v>
      </c>
      <c r="BI35" s="39">
        <v>0</v>
      </c>
      <c r="BJ35" s="39">
        <v>1.3409904434511004</v>
      </c>
      <c r="BK35" s="29">
        <f t="shared" si="9"/>
        <v>26.788442925483871</v>
      </c>
    </row>
    <row r="36" spans="1:64" x14ac:dyDescent="0.25">
      <c r="A36" s="11"/>
      <c r="B36" s="32" t="s">
        <v>113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2.4730813203859996</v>
      </c>
      <c r="I36" s="39">
        <v>0.24496755345150001</v>
      </c>
      <c r="J36" s="39">
        <v>0</v>
      </c>
      <c r="K36" s="39">
        <v>0</v>
      </c>
      <c r="L36" s="39">
        <v>2.2368748053402259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0.93161433093470003</v>
      </c>
      <c r="S36" s="39">
        <v>0</v>
      </c>
      <c r="T36" s="39">
        <v>0</v>
      </c>
      <c r="U36" s="39">
        <v>0</v>
      </c>
      <c r="V36" s="39">
        <v>1.1682537723866999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0.19671968006390003</v>
      </c>
      <c r="AC36" s="39">
        <v>0</v>
      </c>
      <c r="AD36" s="39">
        <v>0</v>
      </c>
      <c r="AE36" s="39">
        <v>0</v>
      </c>
      <c r="AF36" s="39">
        <v>0.4445008044191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5.1925585644899998E-2</v>
      </c>
      <c r="AM36" s="39">
        <v>0</v>
      </c>
      <c r="AN36" s="39">
        <v>0</v>
      </c>
      <c r="AO36" s="39">
        <v>0</v>
      </c>
      <c r="AP36" s="39">
        <v>0.33215507270960004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4.9025764087035979</v>
      </c>
      <c r="AW36" s="39">
        <v>5.2726041774100001E-2</v>
      </c>
      <c r="AX36" s="39">
        <v>0</v>
      </c>
      <c r="AY36" s="39">
        <v>0</v>
      </c>
      <c r="AZ36" s="39">
        <v>6.5338025264823001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1.9292632853489997</v>
      </c>
      <c r="BG36" s="39">
        <v>8.9107577740999994E-3</v>
      </c>
      <c r="BH36" s="39">
        <v>0</v>
      </c>
      <c r="BI36" s="39">
        <v>0</v>
      </c>
      <c r="BJ36" s="39">
        <v>1.3978377692253998</v>
      </c>
      <c r="BK36" s="29">
        <f t="shared" si="9"/>
        <v>22.905209714645125</v>
      </c>
    </row>
    <row r="37" spans="1:64" x14ac:dyDescent="0.25">
      <c r="A37" s="11"/>
      <c r="B37" s="32" t="s">
        <v>114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0.54609611022350002</v>
      </c>
      <c r="I37" s="39">
        <v>0</v>
      </c>
      <c r="J37" s="39">
        <v>0</v>
      </c>
      <c r="K37" s="39">
        <v>0</v>
      </c>
      <c r="L37" s="39">
        <v>1.4354562438803509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0.5086027057403002</v>
      </c>
      <c r="S37" s="39">
        <v>2.258172258E-3</v>
      </c>
      <c r="T37" s="39">
        <v>0</v>
      </c>
      <c r="U37" s="39">
        <v>0</v>
      </c>
      <c r="V37" s="39">
        <v>1.5881280677400002E-2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0.39628740457979994</v>
      </c>
      <c r="AC37" s="39">
        <v>0.3523730721933</v>
      </c>
      <c r="AD37" s="39">
        <v>0</v>
      </c>
      <c r="AE37" s="39">
        <v>0</v>
      </c>
      <c r="AF37" s="39">
        <v>0.40479808874170004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0.42877784386959999</v>
      </c>
      <c r="AM37" s="39">
        <v>9.4046414225600006E-2</v>
      </c>
      <c r="AN37" s="39">
        <v>0</v>
      </c>
      <c r="AO37" s="39">
        <v>0</v>
      </c>
      <c r="AP37" s="39">
        <v>0.16336140451600001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39">
        <v>9.9098741341542134</v>
      </c>
      <c r="AW37" s="39">
        <v>2.1893262280314003</v>
      </c>
      <c r="AX37" s="39">
        <v>0</v>
      </c>
      <c r="AY37" s="39">
        <v>0</v>
      </c>
      <c r="AZ37" s="39">
        <v>4.1304843964493996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4.5237718195242991</v>
      </c>
      <c r="BG37" s="39">
        <v>0.29373397496760001</v>
      </c>
      <c r="BH37" s="39">
        <v>0</v>
      </c>
      <c r="BI37" s="39">
        <v>0</v>
      </c>
      <c r="BJ37" s="39">
        <v>7.4396190354600003E-2</v>
      </c>
      <c r="BK37" s="29">
        <f t="shared" si="9"/>
        <v>25.469525484387066</v>
      </c>
    </row>
    <row r="38" spans="1:64" x14ac:dyDescent="0.25">
      <c r="A38" s="11"/>
      <c r="B38" s="32" t="s">
        <v>115</v>
      </c>
      <c r="C38" s="39">
        <v>0</v>
      </c>
      <c r="D38" s="39">
        <v>20.763990115539571</v>
      </c>
      <c r="E38" s="39">
        <v>0</v>
      </c>
      <c r="F38" s="39">
        <v>0</v>
      </c>
      <c r="G38" s="39">
        <v>0</v>
      </c>
      <c r="H38" s="39">
        <v>0.82889353461179993</v>
      </c>
      <c r="I38" s="39">
        <v>2.3951526464835999</v>
      </c>
      <c r="J38" s="39">
        <v>0</v>
      </c>
      <c r="K38" s="39">
        <v>0</v>
      </c>
      <c r="L38" s="39">
        <v>5.387294888289901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0.27163002848319995</v>
      </c>
      <c r="S38" s="39">
        <v>15.586211068257901</v>
      </c>
      <c r="T38" s="39">
        <v>1.06717532903E-2</v>
      </c>
      <c r="U38" s="39">
        <v>0</v>
      </c>
      <c r="V38" s="39">
        <v>0.46975445258039999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0.19055073264479999</v>
      </c>
      <c r="AC38" s="39">
        <v>2.7691202903000001E-3</v>
      </c>
      <c r="AD38" s="39">
        <v>0</v>
      </c>
      <c r="AE38" s="39">
        <v>0</v>
      </c>
      <c r="AF38" s="39">
        <v>0.1821884459676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9.035238138689998E-2</v>
      </c>
      <c r="AM38" s="39">
        <v>0</v>
      </c>
      <c r="AN38" s="39">
        <v>0</v>
      </c>
      <c r="AO38" s="39">
        <v>0</v>
      </c>
      <c r="AP38" s="39">
        <v>1.5380990580599999E-2</v>
      </c>
      <c r="AQ38" s="39">
        <v>0</v>
      </c>
      <c r="AR38" s="39">
        <v>0</v>
      </c>
      <c r="AS38" s="39">
        <v>0</v>
      </c>
      <c r="AT38" s="39">
        <v>0</v>
      </c>
      <c r="AU38" s="39">
        <v>0</v>
      </c>
      <c r="AV38" s="39">
        <v>3.9473643077973999</v>
      </c>
      <c r="AW38" s="39">
        <v>42.526247478966802</v>
      </c>
      <c r="AX38" s="39">
        <v>0</v>
      </c>
      <c r="AY38" s="39">
        <v>0</v>
      </c>
      <c r="AZ38" s="39">
        <v>20.8117149826437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1.4952193207668993</v>
      </c>
      <c r="BG38" s="39">
        <v>2.8821282004512998</v>
      </c>
      <c r="BH38" s="39">
        <v>0</v>
      </c>
      <c r="BI38" s="39">
        <v>0</v>
      </c>
      <c r="BJ38" s="39">
        <v>1.1856033170315998</v>
      </c>
      <c r="BK38" s="29">
        <f t="shared" si="9"/>
        <v>119.0431177660646</v>
      </c>
    </row>
    <row r="39" spans="1:64" x14ac:dyDescent="0.25">
      <c r="A39" s="11"/>
      <c r="B39" s="33" t="s">
        <v>89</v>
      </c>
      <c r="C39" s="41">
        <f>SUM(C31:C38)</f>
        <v>0</v>
      </c>
      <c r="D39" s="41">
        <f t="shared" ref="D39:BJ39" si="10">SUM(D31:D38)</f>
        <v>54.594155365481924</v>
      </c>
      <c r="E39" s="41">
        <f t="shared" si="10"/>
        <v>0</v>
      </c>
      <c r="F39" s="41">
        <f t="shared" si="10"/>
        <v>0</v>
      </c>
      <c r="G39" s="41">
        <f t="shared" si="10"/>
        <v>0</v>
      </c>
      <c r="H39" s="41">
        <f t="shared" si="10"/>
        <v>8.4241937874845743</v>
      </c>
      <c r="I39" s="41">
        <f t="shared" si="10"/>
        <v>83.561912394094946</v>
      </c>
      <c r="J39" s="41">
        <f t="shared" si="10"/>
        <v>0.78996989551599994</v>
      </c>
      <c r="K39" s="41">
        <f t="shared" si="10"/>
        <v>0</v>
      </c>
      <c r="L39" s="41">
        <f t="shared" si="10"/>
        <v>58.95578711373706</v>
      </c>
      <c r="M39" s="41">
        <f t="shared" si="10"/>
        <v>0</v>
      </c>
      <c r="N39" s="41">
        <f t="shared" si="10"/>
        <v>0</v>
      </c>
      <c r="O39" s="41">
        <f t="shared" si="10"/>
        <v>0</v>
      </c>
      <c r="P39" s="41">
        <f t="shared" si="10"/>
        <v>0</v>
      </c>
      <c r="Q39" s="41">
        <f t="shared" si="10"/>
        <v>0</v>
      </c>
      <c r="R39" s="41">
        <f t="shared" si="10"/>
        <v>3.9969918667325</v>
      </c>
      <c r="S39" s="41">
        <f t="shared" si="10"/>
        <v>24.994153326192901</v>
      </c>
      <c r="T39" s="41">
        <f t="shared" si="10"/>
        <v>1.06717532903E-2</v>
      </c>
      <c r="U39" s="41">
        <f t="shared" si="10"/>
        <v>0</v>
      </c>
      <c r="V39" s="41">
        <f t="shared" si="10"/>
        <v>6.3386659090622999</v>
      </c>
      <c r="W39" s="41">
        <f t="shared" si="10"/>
        <v>0</v>
      </c>
      <c r="X39" s="41">
        <f t="shared" si="10"/>
        <v>0</v>
      </c>
      <c r="Y39" s="41">
        <f t="shared" si="10"/>
        <v>0</v>
      </c>
      <c r="Z39" s="41">
        <f t="shared" si="10"/>
        <v>0</v>
      </c>
      <c r="AA39" s="41">
        <f t="shared" si="10"/>
        <v>0</v>
      </c>
      <c r="AB39" s="41">
        <f t="shared" si="10"/>
        <v>4.4016725843149995</v>
      </c>
      <c r="AC39" s="41">
        <f t="shared" si="10"/>
        <v>14.859007570836599</v>
      </c>
      <c r="AD39" s="41">
        <f t="shared" si="10"/>
        <v>0</v>
      </c>
      <c r="AE39" s="41">
        <f t="shared" si="10"/>
        <v>0</v>
      </c>
      <c r="AF39" s="41">
        <f t="shared" si="10"/>
        <v>3.2562843663848002</v>
      </c>
      <c r="AG39" s="41">
        <f t="shared" si="10"/>
        <v>0</v>
      </c>
      <c r="AH39" s="41">
        <f t="shared" si="10"/>
        <v>0</v>
      </c>
      <c r="AI39" s="41">
        <f t="shared" si="10"/>
        <v>0</v>
      </c>
      <c r="AJ39" s="41">
        <f t="shared" si="10"/>
        <v>0</v>
      </c>
      <c r="AK39" s="41">
        <f t="shared" si="10"/>
        <v>0</v>
      </c>
      <c r="AL39" s="41">
        <f t="shared" si="10"/>
        <v>2.9994130718309999</v>
      </c>
      <c r="AM39" s="41">
        <f t="shared" si="10"/>
        <v>7.085312859450001</v>
      </c>
      <c r="AN39" s="41">
        <f t="shared" si="10"/>
        <v>8.5150809221933006</v>
      </c>
      <c r="AO39" s="41">
        <f t="shared" si="10"/>
        <v>0</v>
      </c>
      <c r="AP39" s="41">
        <f t="shared" si="10"/>
        <v>1.7660304904507</v>
      </c>
      <c r="AQ39" s="41">
        <f t="shared" si="10"/>
        <v>0</v>
      </c>
      <c r="AR39" s="41">
        <f t="shared" si="10"/>
        <v>0</v>
      </c>
      <c r="AS39" s="41">
        <f t="shared" si="10"/>
        <v>0</v>
      </c>
      <c r="AT39" s="41">
        <f t="shared" si="10"/>
        <v>0</v>
      </c>
      <c r="AU39" s="41">
        <f t="shared" si="10"/>
        <v>0</v>
      </c>
      <c r="AV39" s="41">
        <f t="shared" si="10"/>
        <v>56.666676743127596</v>
      </c>
      <c r="AW39" s="41">
        <f t="shared" si="10"/>
        <v>251.01969073176173</v>
      </c>
      <c r="AX39" s="41">
        <f t="shared" si="10"/>
        <v>6.8431739800643001</v>
      </c>
      <c r="AY39" s="41">
        <f t="shared" si="10"/>
        <v>0</v>
      </c>
      <c r="AZ39" s="41">
        <f t="shared" si="10"/>
        <v>134.32130725846119</v>
      </c>
      <c r="BA39" s="41">
        <f t="shared" si="10"/>
        <v>0</v>
      </c>
      <c r="BB39" s="41">
        <f t="shared" si="10"/>
        <v>0</v>
      </c>
      <c r="BC39" s="41">
        <f t="shared" si="10"/>
        <v>0</v>
      </c>
      <c r="BD39" s="41">
        <f t="shared" si="10"/>
        <v>0</v>
      </c>
      <c r="BE39" s="41">
        <f t="shared" si="10"/>
        <v>0</v>
      </c>
      <c r="BF39" s="41">
        <f t="shared" si="10"/>
        <v>23.848738627346496</v>
      </c>
      <c r="BG39" s="41">
        <f t="shared" si="10"/>
        <v>13.057611269287598</v>
      </c>
      <c r="BH39" s="41">
        <f t="shared" si="10"/>
        <v>3.5285632055803005</v>
      </c>
      <c r="BI39" s="41">
        <f t="shared" si="10"/>
        <v>0</v>
      </c>
      <c r="BJ39" s="41">
        <f t="shared" si="10"/>
        <v>16.060615502832903</v>
      </c>
      <c r="BK39" s="41">
        <f t="shared" si="9"/>
        <v>789.89568059551596</v>
      </c>
      <c r="BL39" s="40"/>
    </row>
    <row r="40" spans="1:64" x14ac:dyDescent="0.25">
      <c r="A40" s="11"/>
      <c r="B40" s="33" t="s">
        <v>79</v>
      </c>
      <c r="C40" s="41">
        <f t="shared" ref="C40:AH40" si="11">C9+C12+C23+C26+C29+C39</f>
        <v>0</v>
      </c>
      <c r="D40" s="41">
        <f t="shared" si="11"/>
        <v>164.2682204616853</v>
      </c>
      <c r="E40" s="41">
        <f t="shared" si="11"/>
        <v>45.368777508225797</v>
      </c>
      <c r="F40" s="41">
        <f t="shared" si="11"/>
        <v>0</v>
      </c>
      <c r="G40" s="41">
        <f t="shared" si="11"/>
        <v>0</v>
      </c>
      <c r="H40" s="41">
        <f t="shared" si="11"/>
        <v>11.310761037156874</v>
      </c>
      <c r="I40" s="41">
        <f t="shared" si="11"/>
        <v>887.78938709495299</v>
      </c>
      <c r="J40" s="41">
        <f t="shared" si="11"/>
        <v>716.25599113460203</v>
      </c>
      <c r="K40" s="41">
        <f t="shared" si="11"/>
        <v>0</v>
      </c>
      <c r="L40" s="41">
        <f t="shared" si="11"/>
        <v>110.20179131528157</v>
      </c>
      <c r="M40" s="41">
        <f t="shared" si="11"/>
        <v>0</v>
      </c>
      <c r="N40" s="41">
        <f t="shared" si="11"/>
        <v>0</v>
      </c>
      <c r="O40" s="41">
        <f t="shared" si="11"/>
        <v>0</v>
      </c>
      <c r="P40" s="41">
        <f t="shared" si="11"/>
        <v>0</v>
      </c>
      <c r="Q40" s="41">
        <f t="shared" si="11"/>
        <v>0</v>
      </c>
      <c r="R40" s="41">
        <f t="shared" si="11"/>
        <v>5.3062857623413002</v>
      </c>
      <c r="S40" s="41">
        <f t="shared" si="11"/>
        <v>60.523699128127596</v>
      </c>
      <c r="T40" s="41">
        <f t="shared" si="11"/>
        <v>26.072275642838502</v>
      </c>
      <c r="U40" s="41">
        <f t="shared" si="11"/>
        <v>0</v>
      </c>
      <c r="V40" s="41">
        <f t="shared" si="11"/>
        <v>13.1720767476095</v>
      </c>
      <c r="W40" s="41">
        <f t="shared" si="11"/>
        <v>0</v>
      </c>
      <c r="X40" s="41">
        <f t="shared" si="11"/>
        <v>8.5759325806450999</v>
      </c>
      <c r="Y40" s="41">
        <f t="shared" si="11"/>
        <v>0</v>
      </c>
      <c r="Z40" s="41">
        <f t="shared" si="11"/>
        <v>0</v>
      </c>
      <c r="AA40" s="41">
        <f t="shared" si="11"/>
        <v>0</v>
      </c>
      <c r="AB40" s="41">
        <f t="shared" si="11"/>
        <v>7.8244251436961001</v>
      </c>
      <c r="AC40" s="41">
        <f t="shared" si="11"/>
        <v>43.223363529513293</v>
      </c>
      <c r="AD40" s="41">
        <f t="shared" si="11"/>
        <v>0</v>
      </c>
      <c r="AE40" s="41">
        <f t="shared" si="11"/>
        <v>0</v>
      </c>
      <c r="AF40" s="41">
        <f t="shared" si="11"/>
        <v>8.5633970421244001</v>
      </c>
      <c r="AG40" s="41">
        <f t="shared" si="11"/>
        <v>0</v>
      </c>
      <c r="AH40" s="41">
        <f t="shared" si="11"/>
        <v>0</v>
      </c>
      <c r="AI40" s="41">
        <f t="shared" ref="AI40:BJ40" si="12">AI9+AI12+AI23+AI26+AI29+AI39</f>
        <v>0</v>
      </c>
      <c r="AJ40" s="41">
        <f t="shared" si="12"/>
        <v>0</v>
      </c>
      <c r="AK40" s="41">
        <f t="shared" si="12"/>
        <v>0</v>
      </c>
      <c r="AL40" s="41">
        <f t="shared" si="12"/>
        <v>4.6339066694084998</v>
      </c>
      <c r="AM40" s="41">
        <f t="shared" si="12"/>
        <v>21.139893458900701</v>
      </c>
      <c r="AN40" s="41">
        <f t="shared" si="12"/>
        <v>12.514953642257701</v>
      </c>
      <c r="AO40" s="41">
        <f t="shared" si="12"/>
        <v>0</v>
      </c>
      <c r="AP40" s="41">
        <f t="shared" si="12"/>
        <v>4.4440117589009001</v>
      </c>
      <c r="AQ40" s="41">
        <f t="shared" si="12"/>
        <v>0</v>
      </c>
      <c r="AR40" s="41">
        <f t="shared" si="12"/>
        <v>0</v>
      </c>
      <c r="AS40" s="41">
        <f t="shared" si="12"/>
        <v>0</v>
      </c>
      <c r="AT40" s="41">
        <f t="shared" si="12"/>
        <v>0</v>
      </c>
      <c r="AU40" s="41">
        <f t="shared" si="12"/>
        <v>0</v>
      </c>
      <c r="AV40" s="41">
        <f t="shared" si="12"/>
        <v>70.235819773897191</v>
      </c>
      <c r="AW40" s="41">
        <f t="shared" si="12"/>
        <v>859.82036814385015</v>
      </c>
      <c r="AX40" s="41">
        <f t="shared" si="12"/>
        <v>60.3434594308059</v>
      </c>
      <c r="AY40" s="41">
        <f t="shared" si="12"/>
        <v>0</v>
      </c>
      <c r="AZ40" s="41">
        <f t="shared" si="12"/>
        <v>238.05074600622248</v>
      </c>
      <c r="BA40" s="41">
        <f t="shared" si="12"/>
        <v>0</v>
      </c>
      <c r="BB40" s="41">
        <f t="shared" si="12"/>
        <v>0</v>
      </c>
      <c r="BC40" s="41">
        <f t="shared" si="12"/>
        <v>0</v>
      </c>
      <c r="BD40" s="41">
        <f t="shared" si="12"/>
        <v>0</v>
      </c>
      <c r="BE40" s="41">
        <f t="shared" si="12"/>
        <v>0</v>
      </c>
      <c r="BF40" s="41">
        <f t="shared" si="12"/>
        <v>29.327346341745496</v>
      </c>
      <c r="BG40" s="41">
        <f t="shared" si="12"/>
        <v>43.680778294995406</v>
      </c>
      <c r="BH40" s="41">
        <f t="shared" si="12"/>
        <v>3.8221044306125003</v>
      </c>
      <c r="BI40" s="41">
        <f t="shared" si="12"/>
        <v>0</v>
      </c>
      <c r="BJ40" s="41">
        <f t="shared" si="12"/>
        <v>29.655942484926204</v>
      </c>
      <c r="BK40" s="41">
        <f t="shared" si="9"/>
        <v>3486.125714565324</v>
      </c>
    </row>
    <row r="41" spans="1:64" ht="3.75" customHeight="1" x14ac:dyDescent="0.25">
      <c r="A41" s="11"/>
      <c r="B41" s="34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</row>
    <row r="42" spans="1:64" x14ac:dyDescent="0.25">
      <c r="A42" s="11" t="s">
        <v>1</v>
      </c>
      <c r="B42" s="35" t="s">
        <v>7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</row>
    <row r="43" spans="1:64" s="15" customFormat="1" x14ac:dyDescent="0.25">
      <c r="A43" s="11" t="s">
        <v>75</v>
      </c>
      <c r="B43" s="32" t="s">
        <v>2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</row>
    <row r="44" spans="1:64" s="15" customFormat="1" x14ac:dyDescent="0.25">
      <c r="A44" s="11"/>
      <c r="B44" s="32" t="s">
        <v>116</v>
      </c>
      <c r="C44" s="39">
        <v>0</v>
      </c>
      <c r="D44" s="39">
        <v>1.2062935480000001E-4</v>
      </c>
      <c r="E44" s="39">
        <v>0</v>
      </c>
      <c r="F44" s="39">
        <v>0</v>
      </c>
      <c r="G44" s="39">
        <v>0</v>
      </c>
      <c r="H44" s="39">
        <v>18.590751091922094</v>
      </c>
      <c r="I44" s="39">
        <v>4.6882791354600002E-2</v>
      </c>
      <c r="J44" s="39">
        <v>0</v>
      </c>
      <c r="K44" s="39">
        <v>0</v>
      </c>
      <c r="L44" s="39">
        <v>4.9825051677099996E-2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10.005101877866499</v>
      </c>
      <c r="S44" s="39">
        <v>2.2092709774100001E-2</v>
      </c>
      <c r="T44" s="39">
        <v>0</v>
      </c>
      <c r="U44" s="39">
        <v>0</v>
      </c>
      <c r="V44" s="39">
        <v>3.8842989870300007E-2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7.4214797587392995</v>
      </c>
      <c r="AC44" s="39">
        <v>8.4943708322200009E-2</v>
      </c>
      <c r="AD44" s="39">
        <v>0</v>
      </c>
      <c r="AE44" s="39">
        <v>0</v>
      </c>
      <c r="AF44" s="39">
        <v>0.22733679074160001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8.1781837173517005</v>
      </c>
      <c r="AM44" s="39">
        <v>2.5116100161E-2</v>
      </c>
      <c r="AN44" s="39">
        <v>1.0778514193E-3</v>
      </c>
      <c r="AO44" s="39">
        <v>0</v>
      </c>
      <c r="AP44" s="39">
        <v>3.38701277419E-2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190.30061539995606</v>
      </c>
      <c r="AW44" s="39">
        <v>0.64530959435290003</v>
      </c>
      <c r="AX44" s="39">
        <v>1.283943129E-3</v>
      </c>
      <c r="AY44" s="39">
        <v>0</v>
      </c>
      <c r="AZ44" s="39">
        <v>2.5225825959977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105.71360550955947</v>
      </c>
      <c r="BG44" s="39">
        <v>6.0121908376762008</v>
      </c>
      <c r="BH44" s="39">
        <v>0</v>
      </c>
      <c r="BI44" s="39">
        <v>0</v>
      </c>
      <c r="BJ44" s="39">
        <v>0.37965819083790003</v>
      </c>
      <c r="BK44" s="29">
        <f t="shared" ref="BK44:BK46" si="13">SUM(C44:BJ44)</f>
        <v>350.30087126780575</v>
      </c>
    </row>
    <row r="45" spans="1:64" s="15" customFormat="1" x14ac:dyDescent="0.25">
      <c r="A45" s="11"/>
      <c r="B45" s="30" t="s">
        <v>117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57.542078054493579</v>
      </c>
      <c r="I45" s="27">
        <v>3.0119382902999998E-3</v>
      </c>
      <c r="J45" s="27">
        <v>0</v>
      </c>
      <c r="K45" s="27">
        <v>0</v>
      </c>
      <c r="L45" s="27">
        <v>4.6474029838599995E-2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49.934895686641696</v>
      </c>
      <c r="S45" s="27">
        <v>2.0311888774E-2</v>
      </c>
      <c r="T45" s="27">
        <v>0</v>
      </c>
      <c r="U45" s="27">
        <v>0</v>
      </c>
      <c r="V45" s="27">
        <v>4.2757266257599999E-2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4.3844272267075999</v>
      </c>
      <c r="AC45" s="27">
        <v>2.9461756580500004E-2</v>
      </c>
      <c r="AD45" s="27">
        <v>0</v>
      </c>
      <c r="AE45" s="27">
        <v>0</v>
      </c>
      <c r="AF45" s="27">
        <v>3.4837635225700006E-2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7.9913698279648013</v>
      </c>
      <c r="AM45" s="27">
        <v>6.8816507999800006E-2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62.047518182522893</v>
      </c>
      <c r="AW45" s="27">
        <v>0.48649344106419995</v>
      </c>
      <c r="AX45" s="27">
        <v>0</v>
      </c>
      <c r="AY45" s="27">
        <v>0</v>
      </c>
      <c r="AZ45" s="27">
        <v>0.81177236070850001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40.849618366381698</v>
      </c>
      <c r="BG45" s="27">
        <v>1.3161785257800001E-2</v>
      </c>
      <c r="BH45" s="27">
        <v>0</v>
      </c>
      <c r="BI45" s="27">
        <v>0</v>
      </c>
      <c r="BJ45" s="27">
        <v>4.7504015709300004E-2</v>
      </c>
      <c r="BK45" s="29">
        <f t="shared" si="13"/>
        <v>224.35450997041855</v>
      </c>
    </row>
    <row r="46" spans="1:64" s="15" customFormat="1" x14ac:dyDescent="0.25">
      <c r="A46" s="11"/>
      <c r="B46" s="33" t="s">
        <v>84</v>
      </c>
      <c r="C46" s="28">
        <f>SUM(C44:C45)</f>
        <v>0</v>
      </c>
      <c r="D46" s="28">
        <f t="shared" ref="D46:BJ46" si="14">SUM(D44:D45)</f>
        <v>1.2062935480000001E-4</v>
      </c>
      <c r="E46" s="28">
        <f t="shared" si="14"/>
        <v>0</v>
      </c>
      <c r="F46" s="28">
        <f t="shared" si="14"/>
        <v>0</v>
      </c>
      <c r="G46" s="28">
        <f t="shared" si="14"/>
        <v>0</v>
      </c>
      <c r="H46" s="28">
        <f t="shared" si="14"/>
        <v>76.132829146415673</v>
      </c>
      <c r="I46" s="28">
        <f t="shared" si="14"/>
        <v>4.98947296449E-2</v>
      </c>
      <c r="J46" s="28">
        <f t="shared" si="14"/>
        <v>0</v>
      </c>
      <c r="K46" s="28">
        <f t="shared" si="14"/>
        <v>0</v>
      </c>
      <c r="L46" s="28">
        <f t="shared" si="14"/>
        <v>9.6299081515699991E-2</v>
      </c>
      <c r="M46" s="28">
        <f t="shared" si="14"/>
        <v>0</v>
      </c>
      <c r="N46" s="28">
        <f t="shared" si="14"/>
        <v>0</v>
      </c>
      <c r="O46" s="28">
        <f t="shared" si="14"/>
        <v>0</v>
      </c>
      <c r="P46" s="28">
        <f t="shared" si="14"/>
        <v>0</v>
      </c>
      <c r="Q46" s="28">
        <f t="shared" si="14"/>
        <v>0</v>
      </c>
      <c r="R46" s="28">
        <f t="shared" si="14"/>
        <v>59.939997564508197</v>
      </c>
      <c r="S46" s="28">
        <f t="shared" si="14"/>
        <v>4.2404598548099998E-2</v>
      </c>
      <c r="T46" s="28">
        <f t="shared" si="14"/>
        <v>0</v>
      </c>
      <c r="U46" s="28">
        <f t="shared" si="14"/>
        <v>0</v>
      </c>
      <c r="V46" s="28">
        <f t="shared" si="14"/>
        <v>8.1600256127900006E-2</v>
      </c>
      <c r="W46" s="28">
        <f t="shared" si="14"/>
        <v>0</v>
      </c>
      <c r="X46" s="28">
        <f t="shared" si="14"/>
        <v>0</v>
      </c>
      <c r="Y46" s="28">
        <f t="shared" si="14"/>
        <v>0</v>
      </c>
      <c r="Z46" s="28">
        <f t="shared" si="14"/>
        <v>0</v>
      </c>
      <c r="AA46" s="28">
        <f t="shared" si="14"/>
        <v>0</v>
      </c>
      <c r="AB46" s="28">
        <f t="shared" si="14"/>
        <v>11.805906985446899</v>
      </c>
      <c r="AC46" s="28">
        <f t="shared" si="14"/>
        <v>0.11440546490270001</v>
      </c>
      <c r="AD46" s="28">
        <f t="shared" si="14"/>
        <v>0</v>
      </c>
      <c r="AE46" s="28">
        <f t="shared" si="14"/>
        <v>0</v>
      </c>
      <c r="AF46" s="28">
        <f t="shared" si="14"/>
        <v>0.26217442596730001</v>
      </c>
      <c r="AG46" s="28">
        <f t="shared" si="14"/>
        <v>0</v>
      </c>
      <c r="AH46" s="28">
        <f t="shared" si="14"/>
        <v>0</v>
      </c>
      <c r="AI46" s="28">
        <f t="shared" si="14"/>
        <v>0</v>
      </c>
      <c r="AJ46" s="28">
        <f t="shared" si="14"/>
        <v>0</v>
      </c>
      <c r="AK46" s="28">
        <f t="shared" si="14"/>
        <v>0</v>
      </c>
      <c r="AL46" s="28">
        <f t="shared" si="14"/>
        <v>16.169553545316504</v>
      </c>
      <c r="AM46" s="28">
        <f t="shared" si="14"/>
        <v>9.3932608160800013E-2</v>
      </c>
      <c r="AN46" s="28">
        <f t="shared" si="14"/>
        <v>1.0778514193E-3</v>
      </c>
      <c r="AO46" s="28">
        <f t="shared" si="14"/>
        <v>0</v>
      </c>
      <c r="AP46" s="28">
        <f t="shared" si="14"/>
        <v>3.38701277419E-2</v>
      </c>
      <c r="AQ46" s="28">
        <f t="shared" si="14"/>
        <v>0</v>
      </c>
      <c r="AR46" s="28">
        <f t="shared" si="14"/>
        <v>0</v>
      </c>
      <c r="AS46" s="28">
        <f t="shared" si="14"/>
        <v>0</v>
      </c>
      <c r="AT46" s="28">
        <f t="shared" si="14"/>
        <v>0</v>
      </c>
      <c r="AU46" s="28">
        <f t="shared" si="14"/>
        <v>0</v>
      </c>
      <c r="AV46" s="28">
        <f t="shared" si="14"/>
        <v>252.34813358247897</v>
      </c>
      <c r="AW46" s="28">
        <f t="shared" si="14"/>
        <v>1.1318030354171</v>
      </c>
      <c r="AX46" s="28">
        <f t="shared" si="14"/>
        <v>1.283943129E-3</v>
      </c>
      <c r="AY46" s="28">
        <f t="shared" si="14"/>
        <v>0</v>
      </c>
      <c r="AZ46" s="28">
        <f t="shared" si="14"/>
        <v>3.3343549567061999</v>
      </c>
      <c r="BA46" s="28">
        <f t="shared" si="14"/>
        <v>0</v>
      </c>
      <c r="BB46" s="28">
        <f t="shared" si="14"/>
        <v>0</v>
      </c>
      <c r="BC46" s="28">
        <f t="shared" si="14"/>
        <v>0</v>
      </c>
      <c r="BD46" s="28">
        <f t="shared" si="14"/>
        <v>0</v>
      </c>
      <c r="BE46" s="28">
        <f t="shared" si="14"/>
        <v>0</v>
      </c>
      <c r="BF46" s="28">
        <f t="shared" si="14"/>
        <v>146.56322387594116</v>
      </c>
      <c r="BG46" s="28">
        <f t="shared" si="14"/>
        <v>6.0253526229340011</v>
      </c>
      <c r="BH46" s="28">
        <f t="shared" si="14"/>
        <v>0</v>
      </c>
      <c r="BI46" s="28">
        <f t="shared" si="14"/>
        <v>0</v>
      </c>
      <c r="BJ46" s="28">
        <f t="shared" si="14"/>
        <v>0.42716220654720005</v>
      </c>
      <c r="BK46" s="41">
        <f t="shared" si="13"/>
        <v>574.65538123822421</v>
      </c>
    </row>
    <row r="47" spans="1:64" x14ac:dyDescent="0.25">
      <c r="A47" s="11" t="s">
        <v>76</v>
      </c>
      <c r="B47" s="32" t="s">
        <v>17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</row>
    <row r="48" spans="1:64" x14ac:dyDescent="0.25">
      <c r="A48" s="11"/>
      <c r="B48" s="32" t="s">
        <v>118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40.178567219326112</v>
      </c>
      <c r="I48" s="39">
        <v>4.1439335144511995</v>
      </c>
      <c r="J48" s="39">
        <v>4.8479460644999996E-3</v>
      </c>
      <c r="K48" s="39">
        <v>0</v>
      </c>
      <c r="L48" s="39">
        <v>0.69753558316110009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25.329284301158598</v>
      </c>
      <c r="S48" s="39">
        <v>0.18320066832240001</v>
      </c>
      <c r="T48" s="39">
        <v>0</v>
      </c>
      <c r="U48" s="39">
        <v>0</v>
      </c>
      <c r="V48" s="39">
        <v>0.66724899725779996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4.4285367042558992</v>
      </c>
      <c r="AC48" s="39">
        <v>0.4025839533542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1.9747638409005004</v>
      </c>
      <c r="AM48" s="39">
        <v>9.5839359289599996E-2</v>
      </c>
      <c r="AN48" s="39">
        <v>0</v>
      </c>
      <c r="AO48" s="39">
        <v>0</v>
      </c>
      <c r="AP48" s="39">
        <v>0.12396793570960001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15.825128736204491</v>
      </c>
      <c r="AW48" s="39">
        <v>0.95288574641769996</v>
      </c>
      <c r="AX48" s="39">
        <v>0</v>
      </c>
      <c r="AY48" s="39">
        <v>0</v>
      </c>
      <c r="AZ48" s="39">
        <v>4.4896553488699009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9.0059946874832999</v>
      </c>
      <c r="BG48" s="39">
        <v>0.29437252525729996</v>
      </c>
      <c r="BH48" s="39">
        <v>0</v>
      </c>
      <c r="BI48" s="39">
        <v>0</v>
      </c>
      <c r="BJ48" s="39">
        <v>0.40038596341909999</v>
      </c>
      <c r="BK48" s="29">
        <f t="shared" ref="BK48:BK56" si="15">SUM(C48:BJ48)</f>
        <v>109.1987330309033</v>
      </c>
    </row>
    <row r="49" spans="1:63" x14ac:dyDescent="0.25">
      <c r="A49" s="11"/>
      <c r="B49" s="32" t="s">
        <v>119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4.5319460431894001</v>
      </c>
      <c r="I49" s="39">
        <v>2.0921905172253004</v>
      </c>
      <c r="J49" s="39">
        <v>0</v>
      </c>
      <c r="K49" s="39">
        <v>0</v>
      </c>
      <c r="L49" s="39">
        <v>2.7652597858294907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2.7331766098654007</v>
      </c>
      <c r="S49" s="39">
        <v>1.4508399806400001E-2</v>
      </c>
      <c r="T49" s="39">
        <v>0</v>
      </c>
      <c r="U49" s="39">
        <v>0</v>
      </c>
      <c r="V49" s="39">
        <v>0.17210747758009998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21.555756684544505</v>
      </c>
      <c r="AC49" s="39">
        <v>4.7743443719336014</v>
      </c>
      <c r="AD49" s="39">
        <v>0</v>
      </c>
      <c r="AE49" s="39">
        <v>0</v>
      </c>
      <c r="AF49" s="39">
        <v>1.5952635282252998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26.206399499607198</v>
      </c>
      <c r="AM49" s="39">
        <v>2.5490524736111997</v>
      </c>
      <c r="AN49" s="39">
        <v>0</v>
      </c>
      <c r="AO49" s="39">
        <v>0</v>
      </c>
      <c r="AP49" s="39">
        <v>0.55171282461269999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93.425984160942591</v>
      </c>
      <c r="AW49" s="39">
        <v>7.3990510159618008</v>
      </c>
      <c r="AX49" s="39">
        <v>0</v>
      </c>
      <c r="AY49" s="39">
        <v>0</v>
      </c>
      <c r="AZ49" s="39">
        <v>25.064641748767688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66.995195419913713</v>
      </c>
      <c r="BG49" s="39">
        <v>11.185916166384306</v>
      </c>
      <c r="BH49" s="39">
        <v>0.2635587628064</v>
      </c>
      <c r="BI49" s="39">
        <v>0</v>
      </c>
      <c r="BJ49" s="39">
        <v>5.6576654628364009</v>
      </c>
      <c r="BK49" s="29">
        <f t="shared" si="15"/>
        <v>279.53373095364344</v>
      </c>
    </row>
    <row r="50" spans="1:63" x14ac:dyDescent="0.25">
      <c r="A50" s="11"/>
      <c r="B50" s="32" t="s">
        <v>120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18.042929279317015</v>
      </c>
      <c r="I50" s="39">
        <v>4.0611354484510001</v>
      </c>
      <c r="J50" s="39">
        <v>0</v>
      </c>
      <c r="K50" s="39">
        <v>0</v>
      </c>
      <c r="L50" s="39">
        <v>1.7569804560639002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19.212137540021402</v>
      </c>
      <c r="S50" s="39">
        <v>9.0280433515899983E-2</v>
      </c>
      <c r="T50" s="39">
        <v>0</v>
      </c>
      <c r="U50" s="39">
        <v>0</v>
      </c>
      <c r="V50" s="39">
        <v>0.13110455312829999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12.620299920479603</v>
      </c>
      <c r="AC50" s="39">
        <v>0.28050800483720001</v>
      </c>
      <c r="AD50" s="39">
        <v>0</v>
      </c>
      <c r="AE50" s="39">
        <v>0</v>
      </c>
      <c r="AF50" s="39">
        <v>0.17993894467720001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11.164894581252197</v>
      </c>
      <c r="AM50" s="39">
        <v>0.47443274825680004</v>
      </c>
      <c r="AN50" s="39">
        <v>0</v>
      </c>
      <c r="AO50" s="39">
        <v>0</v>
      </c>
      <c r="AP50" s="39">
        <v>0.1494562407419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131.64992522146184</v>
      </c>
      <c r="AW50" s="39">
        <v>10.960923742184599</v>
      </c>
      <c r="AX50" s="39">
        <v>2.3714436895805999</v>
      </c>
      <c r="AY50" s="39">
        <v>0</v>
      </c>
      <c r="AZ50" s="39">
        <v>18.407466285252504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66.110151579974684</v>
      </c>
      <c r="BG50" s="39">
        <v>3.1964011117386</v>
      </c>
      <c r="BH50" s="39">
        <v>0</v>
      </c>
      <c r="BI50" s="39">
        <v>0</v>
      </c>
      <c r="BJ50" s="39">
        <v>2.2629603515149999</v>
      </c>
      <c r="BK50" s="29">
        <f t="shared" si="15"/>
        <v>303.12337013245025</v>
      </c>
    </row>
    <row r="51" spans="1:63" x14ac:dyDescent="0.25">
      <c r="A51" s="11"/>
      <c r="B51" s="32" t="s">
        <v>121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3.5825999992860003</v>
      </c>
      <c r="I51" s="39">
        <v>38.916011992266547</v>
      </c>
      <c r="J51" s="39">
        <v>0</v>
      </c>
      <c r="K51" s="39">
        <v>0</v>
      </c>
      <c r="L51" s="39">
        <v>1.8134587735803001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2.6336127260273008</v>
      </c>
      <c r="S51" s="39">
        <v>5.0785082612700004E-2</v>
      </c>
      <c r="T51" s="39">
        <v>0</v>
      </c>
      <c r="U51" s="39">
        <v>0</v>
      </c>
      <c r="V51" s="39">
        <v>0.20275812187020001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15.93612108606</v>
      </c>
      <c r="AC51" s="39">
        <v>1.3080213156117</v>
      </c>
      <c r="AD51" s="39">
        <v>0</v>
      </c>
      <c r="AE51" s="39">
        <v>0</v>
      </c>
      <c r="AF51" s="39">
        <v>0.83726912309609991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28.938082340607302</v>
      </c>
      <c r="AM51" s="39">
        <v>1.8278278096432994</v>
      </c>
      <c r="AN51" s="39">
        <v>0</v>
      </c>
      <c r="AO51" s="39">
        <v>0</v>
      </c>
      <c r="AP51" s="39">
        <v>0.56325480790279991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85.873151238343823</v>
      </c>
      <c r="AW51" s="39">
        <v>20.390172538446901</v>
      </c>
      <c r="AX51" s="39">
        <v>0</v>
      </c>
      <c r="AY51" s="39">
        <v>0</v>
      </c>
      <c r="AZ51" s="39">
        <v>19.911982972251497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62.126281140140392</v>
      </c>
      <c r="BG51" s="39">
        <v>8.7040834893842014</v>
      </c>
      <c r="BH51" s="39">
        <v>2.4429032479999</v>
      </c>
      <c r="BI51" s="39">
        <v>0</v>
      </c>
      <c r="BJ51" s="39">
        <v>5.2769313194169003</v>
      </c>
      <c r="BK51" s="29">
        <f t="shared" si="15"/>
        <v>301.33530912454785</v>
      </c>
    </row>
    <row r="52" spans="1:63" x14ac:dyDescent="0.25">
      <c r="A52" s="11"/>
      <c r="B52" s="32" t="s">
        <v>122</v>
      </c>
      <c r="C52" s="39">
        <v>0</v>
      </c>
      <c r="D52" s="39">
        <v>6.1071003220000003E-4</v>
      </c>
      <c r="E52" s="39">
        <v>0</v>
      </c>
      <c r="F52" s="39">
        <v>0</v>
      </c>
      <c r="G52" s="39">
        <v>0</v>
      </c>
      <c r="H52" s="39">
        <v>0.37079532077289989</v>
      </c>
      <c r="I52" s="39">
        <v>0.23636654960980666</v>
      </c>
      <c r="J52" s="39">
        <v>0</v>
      </c>
      <c r="K52" s="39">
        <v>0</v>
      </c>
      <c r="L52" s="39">
        <v>8.37976349353E-2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0.129049014741</v>
      </c>
      <c r="S52" s="39">
        <v>0</v>
      </c>
      <c r="T52" s="39">
        <v>0</v>
      </c>
      <c r="U52" s="39">
        <v>0</v>
      </c>
      <c r="V52" s="39">
        <v>2.6577659031999999E-3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1.4228294410309004</v>
      </c>
      <c r="AC52" s="39">
        <v>0.38201810987090001</v>
      </c>
      <c r="AD52" s="39">
        <v>0</v>
      </c>
      <c r="AE52" s="39">
        <v>0</v>
      </c>
      <c r="AF52" s="39">
        <v>0.13952580645160001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1.8195152639980001</v>
      </c>
      <c r="AM52" s="39">
        <v>0.74946251099990002</v>
      </c>
      <c r="AN52" s="39">
        <v>0</v>
      </c>
      <c r="AO52" s="39">
        <v>0</v>
      </c>
      <c r="AP52" s="39">
        <v>0.17194724609649997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13.376493186674294</v>
      </c>
      <c r="AW52" s="39">
        <v>0.88278047087030009</v>
      </c>
      <c r="AX52" s="39">
        <v>0</v>
      </c>
      <c r="AY52" s="39">
        <v>0</v>
      </c>
      <c r="AZ52" s="39">
        <v>10.689575338900601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12.114990108727111</v>
      </c>
      <c r="BG52" s="39">
        <v>6.5563292011928986</v>
      </c>
      <c r="BH52" s="39">
        <v>0</v>
      </c>
      <c r="BI52" s="39">
        <v>0</v>
      </c>
      <c r="BJ52" s="39">
        <v>3.3201495270313002</v>
      </c>
      <c r="BK52" s="29">
        <f t="shared" si="15"/>
        <v>52.448893207838715</v>
      </c>
    </row>
    <row r="53" spans="1:63" x14ac:dyDescent="0.25">
      <c r="A53" s="11"/>
      <c r="B53" s="32" t="s">
        <v>123</v>
      </c>
      <c r="C53" s="39">
        <v>0</v>
      </c>
      <c r="D53" s="39">
        <v>1.2009180644000001E-3</v>
      </c>
      <c r="E53" s="39">
        <v>0</v>
      </c>
      <c r="F53" s="39">
        <v>0</v>
      </c>
      <c r="G53" s="39">
        <v>0</v>
      </c>
      <c r="H53" s="39">
        <v>0.90399311167559981</v>
      </c>
      <c r="I53" s="39">
        <v>2.1035020526019306</v>
      </c>
      <c r="J53" s="39">
        <v>0</v>
      </c>
      <c r="K53" s="39">
        <v>0</v>
      </c>
      <c r="L53" s="39">
        <v>0.3087695922257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0.22653072216050002</v>
      </c>
      <c r="S53" s="39">
        <v>0</v>
      </c>
      <c r="T53" s="39">
        <v>0</v>
      </c>
      <c r="U53" s="39">
        <v>0</v>
      </c>
      <c r="V53" s="39">
        <v>0.1495193298386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4.3300406644600005E-2</v>
      </c>
      <c r="AC53" s="39">
        <v>2.1656619999000002E-3</v>
      </c>
      <c r="AD53" s="39">
        <v>0</v>
      </c>
      <c r="AE53" s="39">
        <v>0</v>
      </c>
      <c r="AF53" s="39">
        <v>5.9364738699999996E-4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2.7614115031599999E-2</v>
      </c>
      <c r="AM53" s="39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v>0</v>
      </c>
      <c r="AU53" s="39">
        <v>0</v>
      </c>
      <c r="AV53" s="39">
        <v>4.3982720645045035</v>
      </c>
      <c r="AW53" s="39">
        <v>0.27311927416109999</v>
      </c>
      <c r="AX53" s="39">
        <v>0</v>
      </c>
      <c r="AY53" s="39">
        <v>0</v>
      </c>
      <c r="AZ53" s="39">
        <v>5.0000000000000001E-9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0.71173698170460009</v>
      </c>
      <c r="BG53" s="39">
        <v>0</v>
      </c>
      <c r="BH53" s="39">
        <v>0</v>
      </c>
      <c r="BI53" s="39">
        <v>0</v>
      </c>
      <c r="BJ53" s="39">
        <v>4.7940925516099998E-2</v>
      </c>
      <c r="BK53" s="29">
        <f t="shared" si="15"/>
        <v>9.198258808516135</v>
      </c>
    </row>
    <row r="54" spans="1:63" x14ac:dyDescent="0.25">
      <c r="A54" s="11"/>
      <c r="B54" s="32" t="s">
        <v>129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8.7077226128599999E-2</v>
      </c>
      <c r="I54" s="39">
        <v>5.4140598549092731</v>
      </c>
      <c r="J54" s="39">
        <v>0</v>
      </c>
      <c r="K54" s="39">
        <v>0</v>
      </c>
      <c r="L54" s="39">
        <v>0.18070660580620002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7.2064625451099998E-2</v>
      </c>
      <c r="S54" s="39">
        <v>0</v>
      </c>
      <c r="T54" s="39">
        <v>0</v>
      </c>
      <c r="U54" s="39">
        <v>0</v>
      </c>
      <c r="V54" s="39">
        <v>9.3760997741899998E-2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3.1123267094999999E-3</v>
      </c>
      <c r="AC54" s="39">
        <v>0</v>
      </c>
      <c r="AD54" s="39">
        <v>0</v>
      </c>
      <c r="AE54" s="39">
        <v>0</v>
      </c>
      <c r="AF54" s="39">
        <v>2.182499354E-4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1.8769487095E-3</v>
      </c>
      <c r="AM54" s="39">
        <v>0</v>
      </c>
      <c r="AN54" s="39">
        <v>0</v>
      </c>
      <c r="AO54" s="39">
        <v>0</v>
      </c>
      <c r="AP54" s="39">
        <v>7.0890314129000001E-2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0.56366236409390025</v>
      </c>
      <c r="AW54" s="39">
        <v>1.2903219349999999E-4</v>
      </c>
      <c r="AX54" s="39">
        <v>0</v>
      </c>
      <c r="AY54" s="39">
        <v>0</v>
      </c>
      <c r="AZ54" s="39">
        <v>0.94716187599940005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0.10922983387019999</v>
      </c>
      <c r="BG54" s="39">
        <v>7.0489161290300001E-2</v>
      </c>
      <c r="BH54" s="39">
        <v>0</v>
      </c>
      <c r="BI54" s="39">
        <v>0</v>
      </c>
      <c r="BJ54" s="39">
        <v>2.7065905128999996E-2</v>
      </c>
      <c r="BK54" s="29">
        <f t="shared" si="15"/>
        <v>7.641505322096771</v>
      </c>
    </row>
    <row r="55" spans="1:63" x14ac:dyDescent="0.25">
      <c r="A55" s="11"/>
      <c r="B55" s="33" t="s">
        <v>85</v>
      </c>
      <c r="C55" s="41">
        <f>SUM(C48:C54)</f>
        <v>0</v>
      </c>
      <c r="D55" s="41">
        <f t="shared" ref="D55:BJ55" si="16">SUM(D48:D54)</f>
        <v>1.8116280966000002E-3</v>
      </c>
      <c r="E55" s="41">
        <f t="shared" si="16"/>
        <v>0</v>
      </c>
      <c r="F55" s="41">
        <f t="shared" si="16"/>
        <v>0</v>
      </c>
      <c r="G55" s="41">
        <f t="shared" si="16"/>
        <v>0</v>
      </c>
      <c r="H55" s="41">
        <f t="shared" si="16"/>
        <v>67.697908199695632</v>
      </c>
      <c r="I55" s="41">
        <f t="shared" si="16"/>
        <v>56.967199929515061</v>
      </c>
      <c r="J55" s="41">
        <f t="shared" si="16"/>
        <v>4.8479460644999996E-3</v>
      </c>
      <c r="K55" s="41">
        <f t="shared" si="16"/>
        <v>0</v>
      </c>
      <c r="L55" s="41">
        <f t="shared" si="16"/>
        <v>7.6065084316019904</v>
      </c>
      <c r="M55" s="41">
        <f t="shared" si="16"/>
        <v>0</v>
      </c>
      <c r="N55" s="41">
        <f t="shared" si="16"/>
        <v>0</v>
      </c>
      <c r="O55" s="41">
        <f t="shared" si="16"/>
        <v>0</v>
      </c>
      <c r="P55" s="41">
        <f t="shared" si="16"/>
        <v>0</v>
      </c>
      <c r="Q55" s="41">
        <f t="shared" si="16"/>
        <v>0</v>
      </c>
      <c r="R55" s="41">
        <f t="shared" si="16"/>
        <v>50.335855539425296</v>
      </c>
      <c r="S55" s="41">
        <f t="shared" si="16"/>
        <v>0.33877458425739998</v>
      </c>
      <c r="T55" s="41">
        <f t="shared" si="16"/>
        <v>0</v>
      </c>
      <c r="U55" s="41">
        <f t="shared" si="16"/>
        <v>0</v>
      </c>
      <c r="V55" s="41">
        <f t="shared" si="16"/>
        <v>1.4191572433200998</v>
      </c>
      <c r="W55" s="41">
        <f t="shared" si="16"/>
        <v>0</v>
      </c>
      <c r="X55" s="41">
        <f t="shared" si="16"/>
        <v>0</v>
      </c>
      <c r="Y55" s="41">
        <f t="shared" si="16"/>
        <v>0</v>
      </c>
      <c r="Z55" s="41">
        <f t="shared" si="16"/>
        <v>0</v>
      </c>
      <c r="AA55" s="41">
        <f t="shared" si="16"/>
        <v>0</v>
      </c>
      <c r="AB55" s="41">
        <f t="shared" si="16"/>
        <v>56.009956569724999</v>
      </c>
      <c r="AC55" s="41">
        <f t="shared" si="16"/>
        <v>7.1496414176075014</v>
      </c>
      <c r="AD55" s="41">
        <f t="shared" si="16"/>
        <v>0</v>
      </c>
      <c r="AE55" s="41">
        <f t="shared" si="16"/>
        <v>0</v>
      </c>
      <c r="AF55" s="41">
        <f t="shared" si="16"/>
        <v>2.7528092997725997</v>
      </c>
      <c r="AG55" s="41">
        <f t="shared" si="16"/>
        <v>0</v>
      </c>
      <c r="AH55" s="41">
        <f t="shared" si="16"/>
        <v>0</v>
      </c>
      <c r="AI55" s="41">
        <f t="shared" si="16"/>
        <v>0</v>
      </c>
      <c r="AJ55" s="41">
        <f t="shared" si="16"/>
        <v>0</v>
      </c>
      <c r="AK55" s="41">
        <f t="shared" si="16"/>
        <v>0</v>
      </c>
      <c r="AL55" s="41">
        <f t="shared" si="16"/>
        <v>70.133146590106293</v>
      </c>
      <c r="AM55" s="41">
        <f t="shared" si="16"/>
        <v>5.6966149018007997</v>
      </c>
      <c r="AN55" s="41">
        <f t="shared" si="16"/>
        <v>0</v>
      </c>
      <c r="AO55" s="41">
        <f t="shared" si="16"/>
        <v>0</v>
      </c>
      <c r="AP55" s="41">
        <f t="shared" si="16"/>
        <v>1.6312293691924999</v>
      </c>
      <c r="AQ55" s="41">
        <f t="shared" si="16"/>
        <v>0</v>
      </c>
      <c r="AR55" s="41">
        <f t="shared" si="16"/>
        <v>0</v>
      </c>
      <c r="AS55" s="41">
        <f t="shared" si="16"/>
        <v>0</v>
      </c>
      <c r="AT55" s="41">
        <f t="shared" si="16"/>
        <v>0</v>
      </c>
      <c r="AU55" s="41">
        <f t="shared" si="16"/>
        <v>0</v>
      </c>
      <c r="AV55" s="41">
        <f t="shared" si="16"/>
        <v>345.11261697222545</v>
      </c>
      <c r="AW55" s="41">
        <f t="shared" si="16"/>
        <v>40.859061820235901</v>
      </c>
      <c r="AX55" s="41">
        <f t="shared" si="16"/>
        <v>2.3714436895805999</v>
      </c>
      <c r="AY55" s="41">
        <f t="shared" si="16"/>
        <v>0</v>
      </c>
      <c r="AZ55" s="41">
        <f t="shared" si="16"/>
        <v>79.51048357504159</v>
      </c>
      <c r="BA55" s="41">
        <f t="shared" si="16"/>
        <v>0</v>
      </c>
      <c r="BB55" s="41">
        <f t="shared" si="16"/>
        <v>0</v>
      </c>
      <c r="BC55" s="41">
        <f t="shared" si="16"/>
        <v>0</v>
      </c>
      <c r="BD55" s="41">
        <f t="shared" si="16"/>
        <v>0</v>
      </c>
      <c r="BE55" s="41">
        <f t="shared" si="16"/>
        <v>0</v>
      </c>
      <c r="BF55" s="41">
        <f t="shared" si="16"/>
        <v>217.173579751814</v>
      </c>
      <c r="BG55" s="41">
        <f t="shared" si="16"/>
        <v>30.007591655247609</v>
      </c>
      <c r="BH55" s="41">
        <f t="shared" si="16"/>
        <v>2.7064620108063</v>
      </c>
      <c r="BI55" s="41">
        <f t="shared" si="16"/>
        <v>0</v>
      </c>
      <c r="BJ55" s="41">
        <f t="shared" si="16"/>
        <v>16.993099454863803</v>
      </c>
      <c r="BK55" s="41">
        <f t="shared" si="15"/>
        <v>1062.4798005799964</v>
      </c>
    </row>
    <row r="56" spans="1:63" x14ac:dyDescent="0.25">
      <c r="A56" s="11"/>
      <c r="B56" s="33" t="s">
        <v>83</v>
      </c>
      <c r="C56" s="41">
        <f>C46+C55</f>
        <v>0</v>
      </c>
      <c r="D56" s="41">
        <f t="shared" ref="D56:BJ56" si="17">D46+D55</f>
        <v>1.9322574514000002E-3</v>
      </c>
      <c r="E56" s="41">
        <f t="shared" si="17"/>
        <v>0</v>
      </c>
      <c r="F56" s="41">
        <f t="shared" si="17"/>
        <v>0</v>
      </c>
      <c r="G56" s="41">
        <f t="shared" si="17"/>
        <v>0</v>
      </c>
      <c r="H56" s="41">
        <f t="shared" si="17"/>
        <v>143.83073734611131</v>
      </c>
      <c r="I56" s="41">
        <f t="shared" si="17"/>
        <v>57.017094659159959</v>
      </c>
      <c r="J56" s="41">
        <f t="shared" si="17"/>
        <v>4.8479460644999996E-3</v>
      </c>
      <c r="K56" s="41">
        <f t="shared" si="17"/>
        <v>0</v>
      </c>
      <c r="L56" s="41">
        <f t="shared" si="17"/>
        <v>7.7028075131176905</v>
      </c>
      <c r="M56" s="41">
        <f t="shared" si="17"/>
        <v>0</v>
      </c>
      <c r="N56" s="41">
        <f t="shared" si="17"/>
        <v>0</v>
      </c>
      <c r="O56" s="41">
        <f t="shared" si="17"/>
        <v>0</v>
      </c>
      <c r="P56" s="41">
        <f t="shared" si="17"/>
        <v>0</v>
      </c>
      <c r="Q56" s="41">
        <f t="shared" si="17"/>
        <v>0</v>
      </c>
      <c r="R56" s="41">
        <f t="shared" si="17"/>
        <v>110.27585310393349</v>
      </c>
      <c r="S56" s="41">
        <f t="shared" si="17"/>
        <v>0.38117918280550001</v>
      </c>
      <c r="T56" s="41">
        <f t="shared" si="17"/>
        <v>0</v>
      </c>
      <c r="U56" s="41">
        <f t="shared" si="17"/>
        <v>0</v>
      </c>
      <c r="V56" s="41">
        <f t="shared" si="17"/>
        <v>1.500757499448</v>
      </c>
      <c r="W56" s="41">
        <f t="shared" si="17"/>
        <v>0</v>
      </c>
      <c r="X56" s="41">
        <f t="shared" si="17"/>
        <v>0</v>
      </c>
      <c r="Y56" s="41">
        <f t="shared" si="17"/>
        <v>0</v>
      </c>
      <c r="Z56" s="41">
        <f t="shared" si="17"/>
        <v>0</v>
      </c>
      <c r="AA56" s="41">
        <f t="shared" si="17"/>
        <v>0</v>
      </c>
      <c r="AB56" s="41">
        <f t="shared" si="17"/>
        <v>67.815863555171902</v>
      </c>
      <c r="AC56" s="41">
        <f t="shared" si="17"/>
        <v>7.2640468825102014</v>
      </c>
      <c r="AD56" s="41">
        <f t="shared" si="17"/>
        <v>0</v>
      </c>
      <c r="AE56" s="41">
        <f t="shared" si="17"/>
        <v>0</v>
      </c>
      <c r="AF56" s="41">
        <f t="shared" si="17"/>
        <v>3.0149837257398997</v>
      </c>
      <c r="AG56" s="41">
        <f t="shared" si="17"/>
        <v>0</v>
      </c>
      <c r="AH56" s="41">
        <f t="shared" si="17"/>
        <v>0</v>
      </c>
      <c r="AI56" s="41">
        <f t="shared" si="17"/>
        <v>0</v>
      </c>
      <c r="AJ56" s="41">
        <f t="shared" si="17"/>
        <v>0</v>
      </c>
      <c r="AK56" s="41">
        <f t="shared" si="17"/>
        <v>0</v>
      </c>
      <c r="AL56" s="41">
        <f t="shared" si="17"/>
        <v>86.302700135422796</v>
      </c>
      <c r="AM56" s="41">
        <f t="shared" si="17"/>
        <v>5.7905475099615993</v>
      </c>
      <c r="AN56" s="41">
        <f t="shared" si="17"/>
        <v>1.0778514193E-3</v>
      </c>
      <c r="AO56" s="41">
        <f t="shared" si="17"/>
        <v>0</v>
      </c>
      <c r="AP56" s="41">
        <f t="shared" si="17"/>
        <v>1.6650994969344</v>
      </c>
      <c r="AQ56" s="41">
        <f t="shared" si="17"/>
        <v>0</v>
      </c>
      <c r="AR56" s="41">
        <f t="shared" si="17"/>
        <v>0</v>
      </c>
      <c r="AS56" s="41">
        <f t="shared" si="17"/>
        <v>0</v>
      </c>
      <c r="AT56" s="41">
        <f t="shared" si="17"/>
        <v>0</v>
      </c>
      <c r="AU56" s="41">
        <f t="shared" si="17"/>
        <v>0</v>
      </c>
      <c r="AV56" s="41">
        <f t="shared" si="17"/>
        <v>597.46075055470442</v>
      </c>
      <c r="AW56" s="41">
        <f t="shared" si="17"/>
        <v>41.990864855653001</v>
      </c>
      <c r="AX56" s="41">
        <f t="shared" si="17"/>
        <v>2.3727276327096001</v>
      </c>
      <c r="AY56" s="41">
        <f t="shared" si="17"/>
        <v>0</v>
      </c>
      <c r="AZ56" s="41">
        <f t="shared" si="17"/>
        <v>82.844838531747797</v>
      </c>
      <c r="BA56" s="41">
        <f t="shared" si="17"/>
        <v>0</v>
      </c>
      <c r="BB56" s="41">
        <f t="shared" si="17"/>
        <v>0</v>
      </c>
      <c r="BC56" s="41">
        <f t="shared" si="17"/>
        <v>0</v>
      </c>
      <c r="BD56" s="41">
        <f t="shared" si="17"/>
        <v>0</v>
      </c>
      <c r="BE56" s="41">
        <f t="shared" si="17"/>
        <v>0</v>
      </c>
      <c r="BF56" s="41">
        <f t="shared" si="17"/>
        <v>363.73680362775519</v>
      </c>
      <c r="BG56" s="41">
        <f t="shared" si="17"/>
        <v>36.03294427818161</v>
      </c>
      <c r="BH56" s="41">
        <f t="shared" si="17"/>
        <v>2.7064620108063</v>
      </c>
      <c r="BI56" s="41">
        <f t="shared" si="17"/>
        <v>0</v>
      </c>
      <c r="BJ56" s="41">
        <f t="shared" si="17"/>
        <v>17.420261661411004</v>
      </c>
      <c r="BK56" s="41">
        <f t="shared" si="15"/>
        <v>1637.1351818182206</v>
      </c>
    </row>
    <row r="57" spans="1:63" ht="3" customHeight="1" x14ac:dyDescent="0.25">
      <c r="A57" s="11"/>
      <c r="B57" s="32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</row>
    <row r="58" spans="1:63" x14ac:dyDescent="0.25">
      <c r="A58" s="11" t="s">
        <v>18</v>
      </c>
      <c r="B58" s="35" t="s">
        <v>8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</row>
    <row r="59" spans="1:63" x14ac:dyDescent="0.25">
      <c r="A59" s="11" t="s">
        <v>75</v>
      </c>
      <c r="B59" s="32" t="s">
        <v>19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</row>
    <row r="60" spans="1:63" x14ac:dyDescent="0.25">
      <c r="A60" s="11"/>
      <c r="B60" s="30" t="s">
        <v>124</v>
      </c>
      <c r="C60" s="27">
        <v>0</v>
      </c>
      <c r="D60" s="27">
        <v>1.2152756128E-3</v>
      </c>
      <c r="E60" s="27">
        <v>0</v>
      </c>
      <c r="F60" s="27">
        <v>0</v>
      </c>
      <c r="G60" s="27">
        <v>0</v>
      </c>
      <c r="H60" s="27">
        <v>0.48960291512729986</v>
      </c>
      <c r="I60" s="27">
        <v>0.23835032847568483</v>
      </c>
      <c r="J60" s="27">
        <v>0</v>
      </c>
      <c r="K60" s="27">
        <v>0</v>
      </c>
      <c r="L60" s="27">
        <v>9.7025674516100002E-2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0.10080394019299999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7.2082538999299992E-2</v>
      </c>
      <c r="AC60" s="27">
        <v>3.8241405161000002E-3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8.2447255741400008E-2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11.289976222031012</v>
      </c>
      <c r="AW60" s="27">
        <v>0.47372507138609998</v>
      </c>
      <c r="AX60" s="27">
        <v>0</v>
      </c>
      <c r="AY60" s="27">
        <v>0</v>
      </c>
      <c r="AZ60" s="27">
        <v>2.0499399359990003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2.8454894938224005</v>
      </c>
      <c r="BG60" s="27">
        <v>0.32728018903169998</v>
      </c>
      <c r="BH60" s="27">
        <v>0</v>
      </c>
      <c r="BI60" s="27">
        <v>0</v>
      </c>
      <c r="BJ60" s="27">
        <v>0.47243069319330006</v>
      </c>
      <c r="BK60" s="29">
        <f t="shared" ref="BK60:BK61" si="18">SUM(C60:BJ60)</f>
        <v>18.5441936746452</v>
      </c>
    </row>
    <row r="61" spans="1:63" x14ac:dyDescent="0.25">
      <c r="A61" s="11"/>
      <c r="B61" s="33" t="s">
        <v>82</v>
      </c>
      <c r="C61" s="41">
        <f>SUM(C60)</f>
        <v>0</v>
      </c>
      <c r="D61" s="41">
        <f t="shared" ref="D61:BJ61" si="19">SUM(D60)</f>
        <v>1.2152756128E-3</v>
      </c>
      <c r="E61" s="41">
        <f t="shared" si="19"/>
        <v>0</v>
      </c>
      <c r="F61" s="41">
        <f t="shared" si="19"/>
        <v>0</v>
      </c>
      <c r="G61" s="41">
        <f t="shared" si="19"/>
        <v>0</v>
      </c>
      <c r="H61" s="41">
        <f t="shared" si="19"/>
        <v>0.48960291512729986</v>
      </c>
      <c r="I61" s="41">
        <f t="shared" si="19"/>
        <v>0.23835032847568483</v>
      </c>
      <c r="J61" s="41">
        <f t="shared" si="19"/>
        <v>0</v>
      </c>
      <c r="K61" s="41">
        <f t="shared" si="19"/>
        <v>0</v>
      </c>
      <c r="L61" s="41">
        <f t="shared" si="19"/>
        <v>9.7025674516100002E-2</v>
      </c>
      <c r="M61" s="41">
        <f t="shared" si="19"/>
        <v>0</v>
      </c>
      <c r="N61" s="41">
        <f t="shared" si="19"/>
        <v>0</v>
      </c>
      <c r="O61" s="41">
        <f t="shared" si="19"/>
        <v>0</v>
      </c>
      <c r="P61" s="41">
        <f t="shared" si="19"/>
        <v>0</v>
      </c>
      <c r="Q61" s="41">
        <f t="shared" si="19"/>
        <v>0</v>
      </c>
      <c r="R61" s="41">
        <f t="shared" si="19"/>
        <v>0.10080394019299999</v>
      </c>
      <c r="S61" s="41">
        <f t="shared" si="19"/>
        <v>0</v>
      </c>
      <c r="T61" s="41">
        <f t="shared" si="19"/>
        <v>0</v>
      </c>
      <c r="U61" s="41">
        <f t="shared" si="19"/>
        <v>0</v>
      </c>
      <c r="V61" s="41">
        <f t="shared" si="19"/>
        <v>0</v>
      </c>
      <c r="W61" s="41">
        <f t="shared" si="19"/>
        <v>0</v>
      </c>
      <c r="X61" s="41">
        <f t="shared" si="19"/>
        <v>0</v>
      </c>
      <c r="Y61" s="41">
        <f t="shared" si="19"/>
        <v>0</v>
      </c>
      <c r="Z61" s="41">
        <f t="shared" si="19"/>
        <v>0</v>
      </c>
      <c r="AA61" s="41">
        <f t="shared" si="19"/>
        <v>0</v>
      </c>
      <c r="AB61" s="41">
        <f t="shared" si="19"/>
        <v>7.2082538999299992E-2</v>
      </c>
      <c r="AC61" s="41">
        <f t="shared" si="19"/>
        <v>3.8241405161000002E-3</v>
      </c>
      <c r="AD61" s="41">
        <f t="shared" si="19"/>
        <v>0</v>
      </c>
      <c r="AE61" s="41">
        <f t="shared" si="19"/>
        <v>0</v>
      </c>
      <c r="AF61" s="41">
        <f t="shared" si="19"/>
        <v>0</v>
      </c>
      <c r="AG61" s="41">
        <f t="shared" si="19"/>
        <v>0</v>
      </c>
      <c r="AH61" s="41">
        <f t="shared" si="19"/>
        <v>0</v>
      </c>
      <c r="AI61" s="41">
        <f t="shared" si="19"/>
        <v>0</v>
      </c>
      <c r="AJ61" s="41">
        <f t="shared" si="19"/>
        <v>0</v>
      </c>
      <c r="AK61" s="41">
        <f t="shared" si="19"/>
        <v>0</v>
      </c>
      <c r="AL61" s="41">
        <f t="shared" si="19"/>
        <v>8.2447255741400008E-2</v>
      </c>
      <c r="AM61" s="41">
        <f t="shared" si="19"/>
        <v>0</v>
      </c>
      <c r="AN61" s="41">
        <f t="shared" si="19"/>
        <v>0</v>
      </c>
      <c r="AO61" s="41">
        <f t="shared" si="19"/>
        <v>0</v>
      </c>
      <c r="AP61" s="41">
        <f t="shared" si="19"/>
        <v>0</v>
      </c>
      <c r="AQ61" s="41">
        <f t="shared" si="19"/>
        <v>0</v>
      </c>
      <c r="AR61" s="41">
        <f t="shared" si="19"/>
        <v>0</v>
      </c>
      <c r="AS61" s="41">
        <f t="shared" si="19"/>
        <v>0</v>
      </c>
      <c r="AT61" s="41">
        <f t="shared" si="19"/>
        <v>0</v>
      </c>
      <c r="AU61" s="41">
        <f t="shared" si="19"/>
        <v>0</v>
      </c>
      <c r="AV61" s="41">
        <f t="shared" si="19"/>
        <v>11.289976222031012</v>
      </c>
      <c r="AW61" s="41">
        <f t="shared" si="19"/>
        <v>0.47372507138609998</v>
      </c>
      <c r="AX61" s="41">
        <f t="shared" si="19"/>
        <v>0</v>
      </c>
      <c r="AY61" s="41">
        <f t="shared" si="19"/>
        <v>0</v>
      </c>
      <c r="AZ61" s="41">
        <f t="shared" si="19"/>
        <v>2.0499399359990003</v>
      </c>
      <c r="BA61" s="41">
        <f t="shared" si="19"/>
        <v>0</v>
      </c>
      <c r="BB61" s="41">
        <f t="shared" si="19"/>
        <v>0</v>
      </c>
      <c r="BC61" s="41">
        <f t="shared" si="19"/>
        <v>0</v>
      </c>
      <c r="BD61" s="41">
        <f t="shared" si="19"/>
        <v>0</v>
      </c>
      <c r="BE61" s="41">
        <f t="shared" si="19"/>
        <v>0</v>
      </c>
      <c r="BF61" s="41">
        <f t="shared" si="19"/>
        <v>2.8454894938224005</v>
      </c>
      <c r="BG61" s="41">
        <f t="shared" si="19"/>
        <v>0.32728018903169998</v>
      </c>
      <c r="BH61" s="41">
        <f t="shared" si="19"/>
        <v>0</v>
      </c>
      <c r="BI61" s="41">
        <f t="shared" si="19"/>
        <v>0</v>
      </c>
      <c r="BJ61" s="41">
        <f t="shared" si="19"/>
        <v>0.47243069319330006</v>
      </c>
      <c r="BK61" s="41">
        <f t="shared" si="18"/>
        <v>18.5441936746452</v>
      </c>
    </row>
    <row r="62" spans="1:63" ht="2.25" customHeight="1" x14ac:dyDescent="0.25">
      <c r="A62" s="11"/>
      <c r="B62" s="3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</row>
    <row r="63" spans="1:63" x14ac:dyDescent="0.25">
      <c r="A63" s="11" t="s">
        <v>4</v>
      </c>
      <c r="B63" s="35" t="s">
        <v>9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</row>
    <row r="64" spans="1:63" x14ac:dyDescent="0.25">
      <c r="A64" s="11" t="s">
        <v>75</v>
      </c>
      <c r="B64" s="32" t="s">
        <v>20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</row>
    <row r="65" spans="1:63" x14ac:dyDescent="0.25">
      <c r="A65" s="11"/>
      <c r="B65" s="31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29">
        <f t="shared" ref="BK65:BK66" si="20">SUM(C65:BJ65)</f>
        <v>0</v>
      </c>
    </row>
    <row r="66" spans="1:63" x14ac:dyDescent="0.25">
      <c r="A66" s="11"/>
      <c r="B66" s="33" t="s">
        <v>84</v>
      </c>
      <c r="C66" s="41">
        <f>SUM(C65)</f>
        <v>0</v>
      </c>
      <c r="D66" s="41">
        <f t="shared" ref="D66:BJ66" si="21">SUM(D65)</f>
        <v>0</v>
      </c>
      <c r="E66" s="41">
        <f t="shared" si="21"/>
        <v>0</v>
      </c>
      <c r="F66" s="41">
        <f t="shared" si="21"/>
        <v>0</v>
      </c>
      <c r="G66" s="41">
        <f t="shared" si="21"/>
        <v>0</v>
      </c>
      <c r="H66" s="41">
        <f t="shared" si="21"/>
        <v>0</v>
      </c>
      <c r="I66" s="41">
        <f t="shared" si="21"/>
        <v>0</v>
      </c>
      <c r="J66" s="41">
        <f t="shared" si="21"/>
        <v>0</v>
      </c>
      <c r="K66" s="41">
        <f t="shared" si="21"/>
        <v>0</v>
      </c>
      <c r="L66" s="41">
        <f t="shared" si="21"/>
        <v>0</v>
      </c>
      <c r="M66" s="41">
        <f t="shared" si="21"/>
        <v>0</v>
      </c>
      <c r="N66" s="41">
        <f t="shared" si="21"/>
        <v>0</v>
      </c>
      <c r="O66" s="41">
        <f t="shared" si="21"/>
        <v>0</v>
      </c>
      <c r="P66" s="41">
        <f t="shared" si="21"/>
        <v>0</v>
      </c>
      <c r="Q66" s="41">
        <f t="shared" si="21"/>
        <v>0</v>
      </c>
      <c r="R66" s="41">
        <f t="shared" si="21"/>
        <v>0</v>
      </c>
      <c r="S66" s="41">
        <f t="shared" si="21"/>
        <v>0</v>
      </c>
      <c r="T66" s="41">
        <f t="shared" si="21"/>
        <v>0</v>
      </c>
      <c r="U66" s="41">
        <f t="shared" si="21"/>
        <v>0</v>
      </c>
      <c r="V66" s="41">
        <f t="shared" si="21"/>
        <v>0</v>
      </c>
      <c r="W66" s="41">
        <f t="shared" si="21"/>
        <v>0</v>
      </c>
      <c r="X66" s="41">
        <f t="shared" si="21"/>
        <v>0</v>
      </c>
      <c r="Y66" s="41">
        <f t="shared" si="21"/>
        <v>0</v>
      </c>
      <c r="Z66" s="41">
        <f t="shared" si="21"/>
        <v>0</v>
      </c>
      <c r="AA66" s="41">
        <f t="shared" si="21"/>
        <v>0</v>
      </c>
      <c r="AB66" s="41">
        <f t="shared" si="21"/>
        <v>0</v>
      </c>
      <c r="AC66" s="41">
        <f t="shared" si="21"/>
        <v>0</v>
      </c>
      <c r="AD66" s="41">
        <f t="shared" si="21"/>
        <v>0</v>
      </c>
      <c r="AE66" s="41">
        <f t="shared" si="21"/>
        <v>0</v>
      </c>
      <c r="AF66" s="41">
        <f t="shared" si="21"/>
        <v>0</v>
      </c>
      <c r="AG66" s="41">
        <f t="shared" si="21"/>
        <v>0</v>
      </c>
      <c r="AH66" s="41">
        <f t="shared" si="21"/>
        <v>0</v>
      </c>
      <c r="AI66" s="41">
        <f t="shared" si="21"/>
        <v>0</v>
      </c>
      <c r="AJ66" s="41">
        <f t="shared" si="21"/>
        <v>0</v>
      </c>
      <c r="AK66" s="41">
        <f t="shared" si="21"/>
        <v>0</v>
      </c>
      <c r="AL66" s="41">
        <f t="shared" si="21"/>
        <v>0</v>
      </c>
      <c r="AM66" s="41">
        <f t="shared" si="21"/>
        <v>0</v>
      </c>
      <c r="AN66" s="41">
        <f t="shared" si="21"/>
        <v>0</v>
      </c>
      <c r="AO66" s="41">
        <f t="shared" si="21"/>
        <v>0</v>
      </c>
      <c r="AP66" s="41">
        <f t="shared" si="21"/>
        <v>0</v>
      </c>
      <c r="AQ66" s="41">
        <f t="shared" si="21"/>
        <v>0</v>
      </c>
      <c r="AR66" s="41">
        <f t="shared" si="21"/>
        <v>0</v>
      </c>
      <c r="AS66" s="41">
        <f t="shared" si="21"/>
        <v>0</v>
      </c>
      <c r="AT66" s="41">
        <f t="shared" si="21"/>
        <v>0</v>
      </c>
      <c r="AU66" s="41">
        <f t="shared" si="21"/>
        <v>0</v>
      </c>
      <c r="AV66" s="41">
        <f t="shared" si="21"/>
        <v>0</v>
      </c>
      <c r="AW66" s="41">
        <f t="shared" si="21"/>
        <v>0</v>
      </c>
      <c r="AX66" s="41">
        <f t="shared" si="21"/>
        <v>0</v>
      </c>
      <c r="AY66" s="41">
        <f t="shared" si="21"/>
        <v>0</v>
      </c>
      <c r="AZ66" s="41">
        <f t="shared" si="21"/>
        <v>0</v>
      </c>
      <c r="BA66" s="41">
        <f t="shared" si="21"/>
        <v>0</v>
      </c>
      <c r="BB66" s="41">
        <f t="shared" si="21"/>
        <v>0</v>
      </c>
      <c r="BC66" s="41">
        <f t="shared" si="21"/>
        <v>0</v>
      </c>
      <c r="BD66" s="41">
        <f t="shared" si="21"/>
        <v>0</v>
      </c>
      <c r="BE66" s="41">
        <f t="shared" si="21"/>
        <v>0</v>
      </c>
      <c r="BF66" s="41">
        <f t="shared" si="21"/>
        <v>0</v>
      </c>
      <c r="BG66" s="41">
        <f t="shared" si="21"/>
        <v>0</v>
      </c>
      <c r="BH66" s="41">
        <f t="shared" si="21"/>
        <v>0</v>
      </c>
      <c r="BI66" s="41">
        <f t="shared" si="21"/>
        <v>0</v>
      </c>
      <c r="BJ66" s="41">
        <f t="shared" si="21"/>
        <v>0</v>
      </c>
      <c r="BK66" s="41">
        <f t="shared" si="20"/>
        <v>0</v>
      </c>
    </row>
    <row r="67" spans="1:63" x14ac:dyDescent="0.25">
      <c r="A67" s="11" t="s">
        <v>76</v>
      </c>
      <c r="B67" s="32" t="s">
        <v>21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</row>
    <row r="68" spans="1:63" x14ac:dyDescent="0.25">
      <c r="A68" s="11"/>
      <c r="B68" s="31"/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29">
        <f t="shared" ref="BK68:BK70" si="22">SUM(C68:BJ68)</f>
        <v>0</v>
      </c>
    </row>
    <row r="69" spans="1:63" x14ac:dyDescent="0.25">
      <c r="A69" s="11"/>
      <c r="B69" s="33" t="s">
        <v>85</v>
      </c>
      <c r="C69" s="41">
        <f>SUM(C68)</f>
        <v>0</v>
      </c>
      <c r="D69" s="41">
        <f t="shared" ref="D69:BJ69" si="23">SUM(D68)</f>
        <v>0</v>
      </c>
      <c r="E69" s="41">
        <f t="shared" si="23"/>
        <v>0</v>
      </c>
      <c r="F69" s="41">
        <f t="shared" si="23"/>
        <v>0</v>
      </c>
      <c r="G69" s="41">
        <f t="shared" si="23"/>
        <v>0</v>
      </c>
      <c r="H69" s="41">
        <f t="shared" si="23"/>
        <v>0</v>
      </c>
      <c r="I69" s="41">
        <f t="shared" si="23"/>
        <v>0</v>
      </c>
      <c r="J69" s="41">
        <f t="shared" si="23"/>
        <v>0</v>
      </c>
      <c r="K69" s="41">
        <f t="shared" si="23"/>
        <v>0</v>
      </c>
      <c r="L69" s="41">
        <f t="shared" si="23"/>
        <v>0</v>
      </c>
      <c r="M69" s="41">
        <f t="shared" si="23"/>
        <v>0</v>
      </c>
      <c r="N69" s="41">
        <f t="shared" si="23"/>
        <v>0</v>
      </c>
      <c r="O69" s="41">
        <f t="shared" si="23"/>
        <v>0</v>
      </c>
      <c r="P69" s="41">
        <f t="shared" si="23"/>
        <v>0</v>
      </c>
      <c r="Q69" s="41">
        <f t="shared" si="23"/>
        <v>0</v>
      </c>
      <c r="R69" s="41">
        <f t="shared" si="23"/>
        <v>0</v>
      </c>
      <c r="S69" s="41">
        <f t="shared" si="23"/>
        <v>0</v>
      </c>
      <c r="T69" s="41">
        <f t="shared" si="23"/>
        <v>0</v>
      </c>
      <c r="U69" s="41">
        <f t="shared" si="23"/>
        <v>0</v>
      </c>
      <c r="V69" s="41">
        <f t="shared" si="23"/>
        <v>0</v>
      </c>
      <c r="W69" s="41">
        <f t="shared" si="23"/>
        <v>0</v>
      </c>
      <c r="X69" s="41">
        <f t="shared" si="23"/>
        <v>0</v>
      </c>
      <c r="Y69" s="41">
        <f t="shared" si="23"/>
        <v>0</v>
      </c>
      <c r="Z69" s="41">
        <f t="shared" si="23"/>
        <v>0</v>
      </c>
      <c r="AA69" s="41">
        <f t="shared" si="23"/>
        <v>0</v>
      </c>
      <c r="AB69" s="41">
        <f t="shared" si="23"/>
        <v>0</v>
      </c>
      <c r="AC69" s="41">
        <f t="shared" si="23"/>
        <v>0</v>
      </c>
      <c r="AD69" s="41">
        <f t="shared" si="23"/>
        <v>0</v>
      </c>
      <c r="AE69" s="41">
        <f t="shared" si="23"/>
        <v>0</v>
      </c>
      <c r="AF69" s="41">
        <f t="shared" si="23"/>
        <v>0</v>
      </c>
      <c r="AG69" s="41">
        <f t="shared" si="23"/>
        <v>0</v>
      </c>
      <c r="AH69" s="41">
        <f t="shared" si="23"/>
        <v>0</v>
      </c>
      <c r="AI69" s="41">
        <f t="shared" si="23"/>
        <v>0</v>
      </c>
      <c r="AJ69" s="41">
        <f t="shared" si="23"/>
        <v>0</v>
      </c>
      <c r="AK69" s="41">
        <f t="shared" si="23"/>
        <v>0</v>
      </c>
      <c r="AL69" s="41">
        <f t="shared" si="23"/>
        <v>0</v>
      </c>
      <c r="AM69" s="41">
        <f t="shared" si="23"/>
        <v>0</v>
      </c>
      <c r="AN69" s="41">
        <f t="shared" si="23"/>
        <v>0</v>
      </c>
      <c r="AO69" s="41">
        <f t="shared" si="23"/>
        <v>0</v>
      </c>
      <c r="AP69" s="41">
        <f t="shared" si="23"/>
        <v>0</v>
      </c>
      <c r="AQ69" s="41">
        <f t="shared" si="23"/>
        <v>0</v>
      </c>
      <c r="AR69" s="41">
        <f t="shared" si="23"/>
        <v>0</v>
      </c>
      <c r="AS69" s="41">
        <f t="shared" si="23"/>
        <v>0</v>
      </c>
      <c r="AT69" s="41">
        <f t="shared" si="23"/>
        <v>0</v>
      </c>
      <c r="AU69" s="41">
        <f t="shared" si="23"/>
        <v>0</v>
      </c>
      <c r="AV69" s="41">
        <f t="shared" si="23"/>
        <v>0</v>
      </c>
      <c r="AW69" s="41">
        <f t="shared" si="23"/>
        <v>0</v>
      </c>
      <c r="AX69" s="41">
        <f t="shared" si="23"/>
        <v>0</v>
      </c>
      <c r="AY69" s="41">
        <f t="shared" si="23"/>
        <v>0</v>
      </c>
      <c r="AZ69" s="41">
        <f t="shared" si="23"/>
        <v>0</v>
      </c>
      <c r="BA69" s="41">
        <f t="shared" si="23"/>
        <v>0</v>
      </c>
      <c r="BB69" s="41">
        <f t="shared" si="23"/>
        <v>0</v>
      </c>
      <c r="BC69" s="41">
        <f t="shared" si="23"/>
        <v>0</v>
      </c>
      <c r="BD69" s="41">
        <f t="shared" si="23"/>
        <v>0</v>
      </c>
      <c r="BE69" s="41">
        <f t="shared" si="23"/>
        <v>0</v>
      </c>
      <c r="BF69" s="41">
        <f t="shared" si="23"/>
        <v>0</v>
      </c>
      <c r="BG69" s="41">
        <f t="shared" si="23"/>
        <v>0</v>
      </c>
      <c r="BH69" s="41">
        <f t="shared" si="23"/>
        <v>0</v>
      </c>
      <c r="BI69" s="41">
        <f t="shared" si="23"/>
        <v>0</v>
      </c>
      <c r="BJ69" s="41">
        <f t="shared" si="23"/>
        <v>0</v>
      </c>
      <c r="BK69" s="41">
        <f t="shared" si="22"/>
        <v>0</v>
      </c>
    </row>
    <row r="70" spans="1:63" x14ac:dyDescent="0.25">
      <c r="A70" s="11"/>
      <c r="B70" s="33" t="s">
        <v>83</v>
      </c>
      <c r="C70" s="41">
        <f>C66+C69</f>
        <v>0</v>
      </c>
      <c r="D70" s="41">
        <f t="shared" ref="D70:BJ70" si="24">D66+D69</f>
        <v>0</v>
      </c>
      <c r="E70" s="41">
        <f t="shared" si="24"/>
        <v>0</v>
      </c>
      <c r="F70" s="41">
        <f t="shared" si="24"/>
        <v>0</v>
      </c>
      <c r="G70" s="41">
        <f t="shared" si="24"/>
        <v>0</v>
      </c>
      <c r="H70" s="41">
        <f t="shared" si="24"/>
        <v>0</v>
      </c>
      <c r="I70" s="41">
        <f t="shared" si="24"/>
        <v>0</v>
      </c>
      <c r="J70" s="41">
        <f t="shared" si="24"/>
        <v>0</v>
      </c>
      <c r="K70" s="41">
        <f t="shared" si="24"/>
        <v>0</v>
      </c>
      <c r="L70" s="41">
        <f t="shared" si="24"/>
        <v>0</v>
      </c>
      <c r="M70" s="41">
        <f t="shared" si="24"/>
        <v>0</v>
      </c>
      <c r="N70" s="41">
        <f t="shared" si="24"/>
        <v>0</v>
      </c>
      <c r="O70" s="41">
        <f t="shared" si="24"/>
        <v>0</v>
      </c>
      <c r="P70" s="41">
        <f t="shared" si="24"/>
        <v>0</v>
      </c>
      <c r="Q70" s="41">
        <f t="shared" si="24"/>
        <v>0</v>
      </c>
      <c r="R70" s="41">
        <f t="shared" si="24"/>
        <v>0</v>
      </c>
      <c r="S70" s="41">
        <f t="shared" si="24"/>
        <v>0</v>
      </c>
      <c r="T70" s="41">
        <f t="shared" si="24"/>
        <v>0</v>
      </c>
      <c r="U70" s="41">
        <f t="shared" si="24"/>
        <v>0</v>
      </c>
      <c r="V70" s="41">
        <f t="shared" si="24"/>
        <v>0</v>
      </c>
      <c r="W70" s="41">
        <f t="shared" si="24"/>
        <v>0</v>
      </c>
      <c r="X70" s="41">
        <f t="shared" si="24"/>
        <v>0</v>
      </c>
      <c r="Y70" s="41">
        <f t="shared" si="24"/>
        <v>0</v>
      </c>
      <c r="Z70" s="41">
        <f t="shared" si="24"/>
        <v>0</v>
      </c>
      <c r="AA70" s="41">
        <f t="shared" si="24"/>
        <v>0</v>
      </c>
      <c r="AB70" s="41">
        <f t="shared" si="24"/>
        <v>0</v>
      </c>
      <c r="AC70" s="41">
        <f t="shared" si="24"/>
        <v>0</v>
      </c>
      <c r="AD70" s="41">
        <f t="shared" si="24"/>
        <v>0</v>
      </c>
      <c r="AE70" s="41">
        <f t="shared" si="24"/>
        <v>0</v>
      </c>
      <c r="AF70" s="41">
        <f t="shared" si="24"/>
        <v>0</v>
      </c>
      <c r="AG70" s="41">
        <f t="shared" si="24"/>
        <v>0</v>
      </c>
      <c r="AH70" s="41">
        <f t="shared" si="24"/>
        <v>0</v>
      </c>
      <c r="AI70" s="41">
        <f t="shared" si="24"/>
        <v>0</v>
      </c>
      <c r="AJ70" s="41">
        <f t="shared" si="24"/>
        <v>0</v>
      </c>
      <c r="AK70" s="41">
        <f t="shared" si="24"/>
        <v>0</v>
      </c>
      <c r="AL70" s="41">
        <f t="shared" si="24"/>
        <v>0</v>
      </c>
      <c r="AM70" s="41">
        <f t="shared" si="24"/>
        <v>0</v>
      </c>
      <c r="AN70" s="41">
        <f t="shared" si="24"/>
        <v>0</v>
      </c>
      <c r="AO70" s="41">
        <f t="shared" si="24"/>
        <v>0</v>
      </c>
      <c r="AP70" s="41">
        <f t="shared" si="24"/>
        <v>0</v>
      </c>
      <c r="AQ70" s="41">
        <f t="shared" si="24"/>
        <v>0</v>
      </c>
      <c r="AR70" s="41">
        <f t="shared" si="24"/>
        <v>0</v>
      </c>
      <c r="AS70" s="41">
        <f t="shared" si="24"/>
        <v>0</v>
      </c>
      <c r="AT70" s="41">
        <f t="shared" si="24"/>
        <v>0</v>
      </c>
      <c r="AU70" s="41">
        <f t="shared" si="24"/>
        <v>0</v>
      </c>
      <c r="AV70" s="41">
        <f t="shared" si="24"/>
        <v>0</v>
      </c>
      <c r="AW70" s="41">
        <f t="shared" si="24"/>
        <v>0</v>
      </c>
      <c r="AX70" s="41">
        <f t="shared" si="24"/>
        <v>0</v>
      </c>
      <c r="AY70" s="41">
        <f t="shared" si="24"/>
        <v>0</v>
      </c>
      <c r="AZ70" s="41">
        <f t="shared" si="24"/>
        <v>0</v>
      </c>
      <c r="BA70" s="41">
        <f t="shared" si="24"/>
        <v>0</v>
      </c>
      <c r="BB70" s="41">
        <f t="shared" si="24"/>
        <v>0</v>
      </c>
      <c r="BC70" s="41">
        <f t="shared" si="24"/>
        <v>0</v>
      </c>
      <c r="BD70" s="41">
        <f t="shared" si="24"/>
        <v>0</v>
      </c>
      <c r="BE70" s="41">
        <f t="shared" si="24"/>
        <v>0</v>
      </c>
      <c r="BF70" s="41">
        <f t="shared" si="24"/>
        <v>0</v>
      </c>
      <c r="BG70" s="41">
        <f t="shared" si="24"/>
        <v>0</v>
      </c>
      <c r="BH70" s="41">
        <f t="shared" si="24"/>
        <v>0</v>
      </c>
      <c r="BI70" s="41">
        <f t="shared" si="24"/>
        <v>0</v>
      </c>
      <c r="BJ70" s="41">
        <f t="shared" si="24"/>
        <v>0</v>
      </c>
      <c r="BK70" s="41">
        <f t="shared" si="22"/>
        <v>0</v>
      </c>
    </row>
    <row r="71" spans="1:63" ht="4.5" customHeight="1" x14ac:dyDescent="0.25">
      <c r="A71" s="11"/>
      <c r="B71" s="32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</row>
    <row r="72" spans="1:63" x14ac:dyDescent="0.25">
      <c r="A72" s="11" t="s">
        <v>22</v>
      </c>
      <c r="B72" s="35" t="s">
        <v>23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</row>
    <row r="73" spans="1:63" x14ac:dyDescent="0.25">
      <c r="A73" s="11" t="s">
        <v>75</v>
      </c>
      <c r="B73" s="32" t="s">
        <v>24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</row>
    <row r="74" spans="1:63" x14ac:dyDescent="0.25">
      <c r="A74" s="11"/>
      <c r="B74" s="30" t="s">
        <v>125</v>
      </c>
      <c r="C74" s="27">
        <v>0</v>
      </c>
      <c r="D74" s="27">
        <v>2.0032732902000002E-3</v>
      </c>
      <c r="E74" s="27">
        <v>0</v>
      </c>
      <c r="F74" s="27">
        <v>0</v>
      </c>
      <c r="G74" s="27">
        <v>0</v>
      </c>
      <c r="H74" s="27">
        <v>0.70126314415944768</v>
      </c>
      <c r="I74" s="27">
        <v>0</v>
      </c>
      <c r="J74" s="27">
        <v>0</v>
      </c>
      <c r="K74" s="27">
        <v>0</v>
      </c>
      <c r="L74" s="27">
        <v>6.5498941935000004E-3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0.1333545294829</v>
      </c>
      <c r="S74" s="27">
        <v>0</v>
      </c>
      <c r="T74" s="27">
        <v>0</v>
      </c>
      <c r="U74" s="27">
        <v>0</v>
      </c>
      <c r="V74" s="27">
        <v>4.4177857740999998E-3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0.41221166383719998</v>
      </c>
      <c r="AC74" s="27">
        <v>1.6253606774E-3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0.38413500996600003</v>
      </c>
      <c r="AM74" s="27">
        <v>9.0359434837999995E-3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11.790537484674198</v>
      </c>
      <c r="AW74" s="27">
        <v>0.9471117598705</v>
      </c>
      <c r="AX74" s="27">
        <v>0</v>
      </c>
      <c r="AY74" s="27">
        <v>0</v>
      </c>
      <c r="AZ74" s="27">
        <v>5.8525398490952005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3.187035393398999</v>
      </c>
      <c r="BG74" s="27">
        <v>5.6718204032100004E-2</v>
      </c>
      <c r="BH74" s="27">
        <v>0</v>
      </c>
      <c r="BI74" s="27">
        <v>0</v>
      </c>
      <c r="BJ74" s="27">
        <v>5.8512126096700007E-2</v>
      </c>
      <c r="BK74" s="29">
        <f t="shared" ref="BK74:BK75" si="25">SUM(C74:BJ74)</f>
        <v>23.547051422032251</v>
      </c>
    </row>
    <row r="75" spans="1:63" x14ac:dyDescent="0.25">
      <c r="A75" s="11"/>
      <c r="B75" s="33" t="s">
        <v>82</v>
      </c>
      <c r="C75" s="41">
        <f>SUM(C74)</f>
        <v>0</v>
      </c>
      <c r="D75" s="41">
        <f t="shared" ref="D75:BJ75" si="26">SUM(D74)</f>
        <v>2.0032732902000002E-3</v>
      </c>
      <c r="E75" s="41">
        <f t="shared" si="26"/>
        <v>0</v>
      </c>
      <c r="F75" s="41">
        <f t="shared" si="26"/>
        <v>0</v>
      </c>
      <c r="G75" s="41">
        <f t="shared" si="26"/>
        <v>0</v>
      </c>
      <c r="H75" s="41">
        <f t="shared" si="26"/>
        <v>0.70126314415944768</v>
      </c>
      <c r="I75" s="41">
        <f t="shared" si="26"/>
        <v>0</v>
      </c>
      <c r="J75" s="41">
        <f t="shared" si="26"/>
        <v>0</v>
      </c>
      <c r="K75" s="41">
        <f t="shared" si="26"/>
        <v>0</v>
      </c>
      <c r="L75" s="41">
        <f t="shared" si="26"/>
        <v>6.5498941935000004E-3</v>
      </c>
      <c r="M75" s="41">
        <f t="shared" si="26"/>
        <v>0</v>
      </c>
      <c r="N75" s="41">
        <f t="shared" si="26"/>
        <v>0</v>
      </c>
      <c r="O75" s="41">
        <f t="shared" si="26"/>
        <v>0</v>
      </c>
      <c r="P75" s="41">
        <f t="shared" si="26"/>
        <v>0</v>
      </c>
      <c r="Q75" s="41">
        <f t="shared" si="26"/>
        <v>0</v>
      </c>
      <c r="R75" s="41">
        <f t="shared" si="26"/>
        <v>0.1333545294829</v>
      </c>
      <c r="S75" s="41">
        <f t="shared" si="26"/>
        <v>0</v>
      </c>
      <c r="T75" s="41">
        <f t="shared" si="26"/>
        <v>0</v>
      </c>
      <c r="U75" s="41">
        <f t="shared" si="26"/>
        <v>0</v>
      </c>
      <c r="V75" s="41">
        <f t="shared" si="26"/>
        <v>4.4177857740999998E-3</v>
      </c>
      <c r="W75" s="41">
        <f t="shared" si="26"/>
        <v>0</v>
      </c>
      <c r="X75" s="41">
        <f t="shared" si="26"/>
        <v>0</v>
      </c>
      <c r="Y75" s="41">
        <f t="shared" si="26"/>
        <v>0</v>
      </c>
      <c r="Z75" s="41">
        <f t="shared" si="26"/>
        <v>0</v>
      </c>
      <c r="AA75" s="41">
        <f t="shared" si="26"/>
        <v>0</v>
      </c>
      <c r="AB75" s="41">
        <f t="shared" si="26"/>
        <v>0.41221166383719998</v>
      </c>
      <c r="AC75" s="41">
        <f t="shared" si="26"/>
        <v>1.6253606774E-3</v>
      </c>
      <c r="AD75" s="41">
        <f t="shared" si="26"/>
        <v>0</v>
      </c>
      <c r="AE75" s="41">
        <f t="shared" si="26"/>
        <v>0</v>
      </c>
      <c r="AF75" s="41">
        <f t="shared" si="26"/>
        <v>0</v>
      </c>
      <c r="AG75" s="41">
        <f t="shared" si="26"/>
        <v>0</v>
      </c>
      <c r="AH75" s="41">
        <f t="shared" si="26"/>
        <v>0</v>
      </c>
      <c r="AI75" s="41">
        <f t="shared" si="26"/>
        <v>0</v>
      </c>
      <c r="AJ75" s="41">
        <f t="shared" si="26"/>
        <v>0</v>
      </c>
      <c r="AK75" s="41">
        <f t="shared" si="26"/>
        <v>0</v>
      </c>
      <c r="AL75" s="41">
        <f t="shared" si="26"/>
        <v>0.38413500996600003</v>
      </c>
      <c r="AM75" s="41">
        <f t="shared" si="26"/>
        <v>9.0359434837999995E-3</v>
      </c>
      <c r="AN75" s="41">
        <f t="shared" si="26"/>
        <v>0</v>
      </c>
      <c r="AO75" s="41">
        <f t="shared" si="26"/>
        <v>0</v>
      </c>
      <c r="AP75" s="41">
        <f t="shared" si="26"/>
        <v>0</v>
      </c>
      <c r="AQ75" s="41">
        <f t="shared" si="26"/>
        <v>0</v>
      </c>
      <c r="AR75" s="41">
        <f t="shared" si="26"/>
        <v>0</v>
      </c>
      <c r="AS75" s="41">
        <f t="shared" si="26"/>
        <v>0</v>
      </c>
      <c r="AT75" s="41">
        <f t="shared" si="26"/>
        <v>0</v>
      </c>
      <c r="AU75" s="41">
        <f t="shared" si="26"/>
        <v>0</v>
      </c>
      <c r="AV75" s="41">
        <f t="shared" si="26"/>
        <v>11.790537484674198</v>
      </c>
      <c r="AW75" s="41">
        <f t="shared" si="26"/>
        <v>0.9471117598705</v>
      </c>
      <c r="AX75" s="41">
        <f t="shared" si="26"/>
        <v>0</v>
      </c>
      <c r="AY75" s="41">
        <f t="shared" si="26"/>
        <v>0</v>
      </c>
      <c r="AZ75" s="41">
        <f t="shared" si="26"/>
        <v>5.8525398490952005</v>
      </c>
      <c r="BA75" s="41">
        <f t="shared" si="26"/>
        <v>0</v>
      </c>
      <c r="BB75" s="41">
        <f t="shared" si="26"/>
        <v>0</v>
      </c>
      <c r="BC75" s="41">
        <f t="shared" si="26"/>
        <v>0</v>
      </c>
      <c r="BD75" s="41">
        <f t="shared" si="26"/>
        <v>0</v>
      </c>
      <c r="BE75" s="41">
        <f t="shared" si="26"/>
        <v>0</v>
      </c>
      <c r="BF75" s="41">
        <f t="shared" si="26"/>
        <v>3.187035393398999</v>
      </c>
      <c r="BG75" s="41">
        <f t="shared" si="26"/>
        <v>5.6718204032100004E-2</v>
      </c>
      <c r="BH75" s="41">
        <f t="shared" si="26"/>
        <v>0</v>
      </c>
      <c r="BI75" s="41">
        <f t="shared" si="26"/>
        <v>0</v>
      </c>
      <c r="BJ75" s="41">
        <f t="shared" si="26"/>
        <v>5.8512126096700007E-2</v>
      </c>
      <c r="BK75" s="41">
        <f t="shared" si="25"/>
        <v>23.547051422032251</v>
      </c>
    </row>
    <row r="76" spans="1:63" ht="4.5" customHeight="1" x14ac:dyDescent="0.25">
      <c r="A76" s="11"/>
      <c r="B76" s="3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</row>
    <row r="77" spans="1:63" x14ac:dyDescent="0.25">
      <c r="A77" s="11"/>
      <c r="B77" s="37" t="s">
        <v>98</v>
      </c>
      <c r="C77" s="42">
        <f>C40+C56+C61+C70+C75</f>
        <v>0</v>
      </c>
      <c r="D77" s="42">
        <f t="shared" ref="D77:BJ77" si="27">D40+D56+D61+D70+D75</f>
        <v>164.27337126803968</v>
      </c>
      <c r="E77" s="42">
        <f t="shared" si="27"/>
        <v>45.368777508225797</v>
      </c>
      <c r="F77" s="42">
        <f t="shared" si="27"/>
        <v>0</v>
      </c>
      <c r="G77" s="42">
        <f t="shared" si="27"/>
        <v>0</v>
      </c>
      <c r="H77" s="42">
        <f t="shared" si="27"/>
        <v>156.33236444255493</v>
      </c>
      <c r="I77" s="42">
        <f t="shared" si="27"/>
        <v>945.04483208258864</v>
      </c>
      <c r="J77" s="42">
        <f t="shared" si="27"/>
        <v>716.26083908066653</v>
      </c>
      <c r="K77" s="42">
        <f t="shared" si="27"/>
        <v>0</v>
      </c>
      <c r="L77" s="42">
        <f t="shared" si="27"/>
        <v>118.00817439710886</v>
      </c>
      <c r="M77" s="42">
        <f t="shared" si="27"/>
        <v>0</v>
      </c>
      <c r="N77" s="42">
        <f t="shared" si="27"/>
        <v>0</v>
      </c>
      <c r="O77" s="42">
        <f t="shared" si="27"/>
        <v>0</v>
      </c>
      <c r="P77" s="42">
        <f t="shared" si="27"/>
        <v>0</v>
      </c>
      <c r="Q77" s="42">
        <f t="shared" si="27"/>
        <v>0</v>
      </c>
      <c r="R77" s="42">
        <f t="shared" si="27"/>
        <v>115.81629733595069</v>
      </c>
      <c r="S77" s="42">
        <f t="shared" si="27"/>
        <v>60.9048783109331</v>
      </c>
      <c r="T77" s="42">
        <f t="shared" si="27"/>
        <v>26.072275642838502</v>
      </c>
      <c r="U77" s="42">
        <f t="shared" si="27"/>
        <v>0</v>
      </c>
      <c r="V77" s="42">
        <f t="shared" si="27"/>
        <v>14.6772520328316</v>
      </c>
      <c r="W77" s="42">
        <f t="shared" si="27"/>
        <v>0</v>
      </c>
      <c r="X77" s="42">
        <f t="shared" si="27"/>
        <v>8.5759325806450999</v>
      </c>
      <c r="Y77" s="42">
        <f t="shared" si="27"/>
        <v>0</v>
      </c>
      <c r="Z77" s="42">
        <f t="shared" si="27"/>
        <v>0</v>
      </c>
      <c r="AA77" s="42">
        <f t="shared" si="27"/>
        <v>0</v>
      </c>
      <c r="AB77" s="42">
        <f t="shared" si="27"/>
        <v>76.1245829017045</v>
      </c>
      <c r="AC77" s="42">
        <f t="shared" si="27"/>
        <v>50.492859913216996</v>
      </c>
      <c r="AD77" s="42">
        <f t="shared" si="27"/>
        <v>0</v>
      </c>
      <c r="AE77" s="42">
        <f t="shared" si="27"/>
        <v>0</v>
      </c>
      <c r="AF77" s="42">
        <f t="shared" si="27"/>
        <v>11.578380767864299</v>
      </c>
      <c r="AG77" s="42">
        <f t="shared" si="27"/>
        <v>0</v>
      </c>
      <c r="AH77" s="42">
        <f t="shared" si="27"/>
        <v>0</v>
      </c>
      <c r="AI77" s="42">
        <f t="shared" si="27"/>
        <v>0</v>
      </c>
      <c r="AJ77" s="42">
        <f t="shared" si="27"/>
        <v>0</v>
      </c>
      <c r="AK77" s="42">
        <f t="shared" si="27"/>
        <v>0</v>
      </c>
      <c r="AL77" s="42">
        <f t="shared" si="27"/>
        <v>91.403189070538701</v>
      </c>
      <c r="AM77" s="42">
        <f t="shared" si="27"/>
        <v>26.939476912346098</v>
      </c>
      <c r="AN77" s="42">
        <f t="shared" si="27"/>
        <v>12.516031493677001</v>
      </c>
      <c r="AO77" s="42">
        <f t="shared" si="27"/>
        <v>0</v>
      </c>
      <c r="AP77" s="42">
        <f t="shared" si="27"/>
        <v>6.1091112558353</v>
      </c>
      <c r="AQ77" s="42">
        <f t="shared" si="27"/>
        <v>0</v>
      </c>
      <c r="AR77" s="42">
        <f t="shared" si="27"/>
        <v>0</v>
      </c>
      <c r="AS77" s="42">
        <f t="shared" si="27"/>
        <v>0</v>
      </c>
      <c r="AT77" s="42">
        <f t="shared" si="27"/>
        <v>0</v>
      </c>
      <c r="AU77" s="42">
        <f t="shared" si="27"/>
        <v>0</v>
      </c>
      <c r="AV77" s="42">
        <f t="shared" si="27"/>
        <v>690.77708403530687</v>
      </c>
      <c r="AW77" s="42">
        <f t="shared" si="27"/>
        <v>903.23206983075966</v>
      </c>
      <c r="AX77" s="42">
        <f t="shared" si="27"/>
        <v>62.716187063515498</v>
      </c>
      <c r="AY77" s="42">
        <f t="shared" si="27"/>
        <v>0</v>
      </c>
      <c r="AZ77" s="42">
        <f t="shared" si="27"/>
        <v>328.79806432306452</v>
      </c>
      <c r="BA77" s="42">
        <f t="shared" si="27"/>
        <v>0</v>
      </c>
      <c r="BB77" s="42">
        <f t="shared" si="27"/>
        <v>0</v>
      </c>
      <c r="BC77" s="42">
        <f t="shared" si="27"/>
        <v>0</v>
      </c>
      <c r="BD77" s="42">
        <f t="shared" si="27"/>
        <v>0</v>
      </c>
      <c r="BE77" s="42">
        <f t="shared" si="27"/>
        <v>0</v>
      </c>
      <c r="BF77" s="42">
        <f t="shared" si="27"/>
        <v>399.09667485672213</v>
      </c>
      <c r="BG77" s="42">
        <f t="shared" si="27"/>
        <v>80.097720966240814</v>
      </c>
      <c r="BH77" s="42">
        <f t="shared" si="27"/>
        <v>6.5285664414187998</v>
      </c>
      <c r="BI77" s="42">
        <f t="shared" si="27"/>
        <v>0</v>
      </c>
      <c r="BJ77" s="42">
        <f t="shared" si="27"/>
        <v>47.607146965627209</v>
      </c>
      <c r="BK77" s="41">
        <f>SUM(C77:BJ77)</f>
        <v>5165.3521414802226</v>
      </c>
    </row>
    <row r="78" spans="1:63" ht="4.5" customHeight="1" x14ac:dyDescent="0.25">
      <c r="A78" s="11"/>
      <c r="B78" s="3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</row>
    <row r="79" spans="1:63" ht="14.25" customHeight="1" x14ac:dyDescent="0.25">
      <c r="A79" s="11" t="s">
        <v>5</v>
      </c>
      <c r="B79" s="38" t="s">
        <v>26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</row>
    <row r="80" spans="1:63" x14ac:dyDescent="0.25">
      <c r="A80" s="11"/>
      <c r="B80" s="31"/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29">
        <f t="shared" ref="BK80:BK81" si="28">SUM(C80:BJ80)</f>
        <v>0</v>
      </c>
    </row>
    <row r="81" spans="1:63" ht="15.75" thickBot="1" x14ac:dyDescent="0.3">
      <c r="A81" s="16"/>
      <c r="B81" s="33" t="s">
        <v>82</v>
      </c>
      <c r="C81" s="41">
        <f>SUM(C80)</f>
        <v>0</v>
      </c>
      <c r="D81" s="41">
        <f t="shared" ref="D81" si="29">SUM(D80)</f>
        <v>0</v>
      </c>
      <c r="E81" s="41">
        <f t="shared" ref="E81" si="30">SUM(E80)</f>
        <v>0</v>
      </c>
      <c r="F81" s="41">
        <f t="shared" ref="F81" si="31">SUM(F80)</f>
        <v>0</v>
      </c>
      <c r="G81" s="41">
        <f t="shared" ref="G81" si="32">SUM(G80)</f>
        <v>0</v>
      </c>
      <c r="H81" s="41">
        <f t="shared" ref="H81" si="33">SUM(H80)</f>
        <v>0</v>
      </c>
      <c r="I81" s="41">
        <f t="shared" ref="I81" si="34">SUM(I80)</f>
        <v>0</v>
      </c>
      <c r="J81" s="41">
        <f t="shared" ref="J81" si="35">SUM(J80)</f>
        <v>0</v>
      </c>
      <c r="K81" s="41">
        <f t="shared" ref="K81" si="36">SUM(K80)</f>
        <v>0</v>
      </c>
      <c r="L81" s="41">
        <f t="shared" ref="L81" si="37">SUM(L80)</f>
        <v>0</v>
      </c>
      <c r="M81" s="41">
        <f t="shared" ref="M81" si="38">SUM(M80)</f>
        <v>0</v>
      </c>
      <c r="N81" s="41">
        <f t="shared" ref="N81" si="39">SUM(N80)</f>
        <v>0</v>
      </c>
      <c r="O81" s="41">
        <f t="shared" ref="O81" si="40">SUM(O80)</f>
        <v>0</v>
      </c>
      <c r="P81" s="41">
        <f t="shared" ref="P81" si="41">SUM(P80)</f>
        <v>0</v>
      </c>
      <c r="Q81" s="41">
        <f t="shared" ref="Q81" si="42">SUM(Q80)</f>
        <v>0</v>
      </c>
      <c r="R81" s="41">
        <f t="shared" ref="R81" si="43">SUM(R80)</f>
        <v>0</v>
      </c>
      <c r="S81" s="41">
        <f t="shared" ref="S81" si="44">SUM(S80)</f>
        <v>0</v>
      </c>
      <c r="T81" s="41">
        <f t="shared" ref="T81" si="45">SUM(T80)</f>
        <v>0</v>
      </c>
      <c r="U81" s="41">
        <f t="shared" ref="U81" si="46">SUM(U80)</f>
        <v>0</v>
      </c>
      <c r="V81" s="41">
        <f t="shared" ref="V81" si="47">SUM(V80)</f>
        <v>0</v>
      </c>
      <c r="W81" s="41">
        <f t="shared" ref="W81" si="48">SUM(W80)</f>
        <v>0</v>
      </c>
      <c r="X81" s="41">
        <f t="shared" ref="X81" si="49">SUM(X80)</f>
        <v>0</v>
      </c>
      <c r="Y81" s="41">
        <f t="shared" ref="Y81" si="50">SUM(Y80)</f>
        <v>0</v>
      </c>
      <c r="Z81" s="41">
        <f t="shared" ref="Z81" si="51">SUM(Z80)</f>
        <v>0</v>
      </c>
      <c r="AA81" s="41">
        <f t="shared" ref="AA81" si="52">SUM(AA80)</f>
        <v>0</v>
      </c>
      <c r="AB81" s="41">
        <f t="shared" ref="AB81" si="53">SUM(AB80)</f>
        <v>0</v>
      </c>
      <c r="AC81" s="41">
        <f t="shared" ref="AC81" si="54">SUM(AC80)</f>
        <v>0</v>
      </c>
      <c r="AD81" s="41">
        <f t="shared" ref="AD81" si="55">SUM(AD80)</f>
        <v>0</v>
      </c>
      <c r="AE81" s="41">
        <f t="shared" ref="AE81" si="56">SUM(AE80)</f>
        <v>0</v>
      </c>
      <c r="AF81" s="41">
        <f t="shared" ref="AF81" si="57">SUM(AF80)</f>
        <v>0</v>
      </c>
      <c r="AG81" s="41">
        <f t="shared" ref="AG81" si="58">SUM(AG80)</f>
        <v>0</v>
      </c>
      <c r="AH81" s="41">
        <f t="shared" ref="AH81" si="59">SUM(AH80)</f>
        <v>0</v>
      </c>
      <c r="AI81" s="41">
        <f t="shared" ref="AI81" si="60">SUM(AI80)</f>
        <v>0</v>
      </c>
      <c r="AJ81" s="41">
        <f t="shared" ref="AJ81" si="61">SUM(AJ80)</f>
        <v>0</v>
      </c>
      <c r="AK81" s="41">
        <f t="shared" ref="AK81" si="62">SUM(AK80)</f>
        <v>0</v>
      </c>
      <c r="AL81" s="41">
        <f t="shared" ref="AL81" si="63">SUM(AL80)</f>
        <v>0</v>
      </c>
      <c r="AM81" s="41">
        <f t="shared" ref="AM81" si="64">SUM(AM80)</f>
        <v>0</v>
      </c>
      <c r="AN81" s="41">
        <f t="shared" ref="AN81" si="65">SUM(AN80)</f>
        <v>0</v>
      </c>
      <c r="AO81" s="41">
        <f t="shared" ref="AO81" si="66">SUM(AO80)</f>
        <v>0</v>
      </c>
      <c r="AP81" s="41">
        <f t="shared" ref="AP81" si="67">SUM(AP80)</f>
        <v>0</v>
      </c>
      <c r="AQ81" s="41">
        <f t="shared" ref="AQ81" si="68">SUM(AQ80)</f>
        <v>0</v>
      </c>
      <c r="AR81" s="41">
        <f t="shared" ref="AR81" si="69">SUM(AR80)</f>
        <v>0</v>
      </c>
      <c r="AS81" s="41">
        <f t="shared" ref="AS81" si="70">SUM(AS80)</f>
        <v>0</v>
      </c>
      <c r="AT81" s="41">
        <f t="shared" ref="AT81" si="71">SUM(AT80)</f>
        <v>0</v>
      </c>
      <c r="AU81" s="41">
        <f t="shared" ref="AU81" si="72">SUM(AU80)</f>
        <v>0</v>
      </c>
      <c r="AV81" s="41">
        <f t="shared" ref="AV81" si="73">SUM(AV80)</f>
        <v>0</v>
      </c>
      <c r="AW81" s="41">
        <f t="shared" ref="AW81" si="74">SUM(AW80)</f>
        <v>0</v>
      </c>
      <c r="AX81" s="41">
        <f t="shared" ref="AX81" si="75">SUM(AX80)</f>
        <v>0</v>
      </c>
      <c r="AY81" s="41">
        <f t="shared" ref="AY81" si="76">SUM(AY80)</f>
        <v>0</v>
      </c>
      <c r="AZ81" s="41">
        <f t="shared" ref="AZ81" si="77">SUM(AZ80)</f>
        <v>0</v>
      </c>
      <c r="BA81" s="41">
        <f t="shared" ref="BA81" si="78">SUM(BA80)</f>
        <v>0</v>
      </c>
      <c r="BB81" s="41">
        <f t="shared" ref="BB81" si="79">SUM(BB80)</f>
        <v>0</v>
      </c>
      <c r="BC81" s="41">
        <f t="shared" ref="BC81" si="80">SUM(BC80)</f>
        <v>0</v>
      </c>
      <c r="BD81" s="41">
        <f t="shared" ref="BD81" si="81">SUM(BD80)</f>
        <v>0</v>
      </c>
      <c r="BE81" s="41">
        <f t="shared" ref="BE81" si="82">SUM(BE80)</f>
        <v>0</v>
      </c>
      <c r="BF81" s="41">
        <f t="shared" ref="BF81" si="83">SUM(BF80)</f>
        <v>0</v>
      </c>
      <c r="BG81" s="41">
        <f t="shared" ref="BG81" si="84">SUM(BG80)</f>
        <v>0</v>
      </c>
      <c r="BH81" s="41">
        <f t="shared" ref="BH81" si="85">SUM(BH80)</f>
        <v>0</v>
      </c>
      <c r="BI81" s="41">
        <f t="shared" ref="BI81" si="86">SUM(BI80)</f>
        <v>0</v>
      </c>
      <c r="BJ81" s="41">
        <f t="shared" ref="BJ81" si="87">SUM(BJ80)</f>
        <v>0</v>
      </c>
      <c r="BK81" s="41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</row>
    <row r="90" spans="1:63" x14ac:dyDescent="0.25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</row>
    <row r="96" spans="1:63" x14ac:dyDescent="0.25">
      <c r="B96" s="15"/>
    </row>
  </sheetData>
  <mergeCells count="49"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  <mergeCell ref="C58:BK58"/>
    <mergeCell ref="C62:BK62"/>
    <mergeCell ref="C10:BK10"/>
    <mergeCell ref="C13:BK13"/>
    <mergeCell ref="C24:BK24"/>
    <mergeCell ref="C27:BK27"/>
    <mergeCell ref="C30:BK30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abSelected="1" view="pageBreakPreview" zoomScale="60" zoomScaleNormal="100" workbookViewId="0">
      <selection activeCell="B2" sqref="B2:L2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0" t="s">
        <v>130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2:12" x14ac:dyDescent="0.2">
      <c r="B3" s="70" t="s">
        <v>100</v>
      </c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2:12" ht="25.5" x14ac:dyDescent="0.2">
      <c r="B4" s="1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2">
        <v>1</v>
      </c>
      <c r="C5" s="23" t="s">
        <v>42</v>
      </c>
      <c r="D5" s="24">
        <v>5.7207776128999997E-3</v>
      </c>
      <c r="E5" s="21">
        <v>0</v>
      </c>
      <c r="F5" s="21">
        <v>1.5145047225499999E-2</v>
      </c>
      <c r="G5" s="21">
        <v>0</v>
      </c>
      <c r="H5" s="21">
        <v>0</v>
      </c>
      <c r="I5" s="21">
        <v>0</v>
      </c>
      <c r="J5" s="21">
        <v>0</v>
      </c>
      <c r="K5" s="21">
        <f>SUM(D5:J5)</f>
        <v>2.08658248384E-2</v>
      </c>
      <c r="L5" s="21">
        <v>0</v>
      </c>
    </row>
    <row r="6" spans="2:12" x14ac:dyDescent="0.2">
      <c r="B6" s="22">
        <v>2</v>
      </c>
      <c r="C6" s="25" t="s">
        <v>43</v>
      </c>
      <c r="D6" s="24">
        <v>22.700913258739501</v>
      </c>
      <c r="E6" s="21">
        <v>15.396527433694086</v>
      </c>
      <c r="F6" s="21">
        <v>244.11154726383859</v>
      </c>
      <c r="G6" s="21">
        <v>0.15115095190180003</v>
      </c>
      <c r="H6" s="21">
        <v>1.2473681247065003</v>
      </c>
      <c r="I6" s="21">
        <v>0</v>
      </c>
      <c r="J6" s="21">
        <v>0</v>
      </c>
      <c r="K6" s="21">
        <f t="shared" ref="K6:K37" si="0">SUM(D6:J6)</f>
        <v>283.60750703288045</v>
      </c>
      <c r="L6" s="21">
        <v>0</v>
      </c>
    </row>
    <row r="7" spans="2:12" x14ac:dyDescent="0.2">
      <c r="B7" s="22">
        <v>3</v>
      </c>
      <c r="C7" s="23" t="s">
        <v>44</v>
      </c>
      <c r="D7" s="24">
        <v>0</v>
      </c>
      <c r="E7" s="21">
        <v>0</v>
      </c>
      <c r="F7" s="21">
        <v>2.6165223224000004E-3</v>
      </c>
      <c r="G7" s="21">
        <v>0</v>
      </c>
      <c r="H7" s="21">
        <v>0</v>
      </c>
      <c r="I7" s="21">
        <v>0</v>
      </c>
      <c r="J7" s="21">
        <v>0</v>
      </c>
      <c r="K7" s="21">
        <f t="shared" si="0"/>
        <v>2.6165223224000004E-3</v>
      </c>
      <c r="L7" s="21">
        <v>0</v>
      </c>
    </row>
    <row r="8" spans="2:12" x14ac:dyDescent="0.2">
      <c r="B8" s="22">
        <v>4</v>
      </c>
      <c r="C8" s="25" t="s">
        <v>45</v>
      </c>
      <c r="D8" s="24">
        <v>1.69385278385E-2</v>
      </c>
      <c r="E8" s="21">
        <v>2.7784801479972989</v>
      </c>
      <c r="F8" s="21">
        <v>9.7519063894916052</v>
      </c>
      <c r="G8" s="21">
        <v>2.8558499999999998E-4</v>
      </c>
      <c r="H8" s="21">
        <v>0.18044520967710001</v>
      </c>
      <c r="I8" s="21">
        <v>0</v>
      </c>
      <c r="J8" s="21">
        <v>0</v>
      </c>
      <c r="K8" s="21">
        <f t="shared" si="0"/>
        <v>12.728055860004504</v>
      </c>
      <c r="L8" s="21">
        <v>0</v>
      </c>
    </row>
    <row r="9" spans="2:12" x14ac:dyDescent="0.2">
      <c r="B9" s="22">
        <v>5</v>
      </c>
      <c r="C9" s="25" t="s">
        <v>46</v>
      </c>
      <c r="D9" s="24">
        <v>2.3769805709600002E-2</v>
      </c>
      <c r="E9" s="21">
        <v>0.78262853331930027</v>
      </c>
      <c r="F9" s="21">
        <v>9.7880312673807861</v>
      </c>
      <c r="G9" s="21">
        <v>2.9144023548100001E-2</v>
      </c>
      <c r="H9" s="21">
        <v>0.1206090851931</v>
      </c>
      <c r="I9" s="21">
        <v>0</v>
      </c>
      <c r="J9" s="21">
        <v>0</v>
      </c>
      <c r="K9" s="21">
        <f t="shared" si="0"/>
        <v>10.744182715150888</v>
      </c>
      <c r="L9" s="21">
        <v>0</v>
      </c>
    </row>
    <row r="10" spans="2:12" x14ac:dyDescent="0.2">
      <c r="B10" s="22">
        <v>6</v>
      </c>
      <c r="C10" s="25" t="s">
        <v>47</v>
      </c>
      <c r="D10" s="24">
        <v>5.6634711629026997</v>
      </c>
      <c r="E10" s="21">
        <v>24.149353270599498</v>
      </c>
      <c r="F10" s="21">
        <v>37.86147197084312</v>
      </c>
      <c r="G10" s="21">
        <v>0.10401161216079999</v>
      </c>
      <c r="H10" s="21">
        <v>0.19639526616019998</v>
      </c>
      <c r="I10" s="21">
        <v>0</v>
      </c>
      <c r="J10" s="21">
        <v>0</v>
      </c>
      <c r="K10" s="21">
        <f t="shared" si="0"/>
        <v>67.974703282666312</v>
      </c>
      <c r="L10" s="21">
        <v>0</v>
      </c>
    </row>
    <row r="11" spans="2:12" x14ac:dyDescent="0.2">
      <c r="B11" s="22">
        <v>7</v>
      </c>
      <c r="C11" s="25" t="s">
        <v>48</v>
      </c>
      <c r="D11" s="24">
        <v>7.8338352999600014E-2</v>
      </c>
      <c r="E11" s="21">
        <v>0.52273712277270001</v>
      </c>
      <c r="F11" s="21">
        <v>5.2238707567226994</v>
      </c>
      <c r="G11" s="21">
        <v>1.11640691933E-2</v>
      </c>
      <c r="H11" s="21">
        <v>6.8815458708999999E-3</v>
      </c>
      <c r="I11" s="21">
        <v>0</v>
      </c>
      <c r="J11" s="21">
        <v>0</v>
      </c>
      <c r="K11" s="21">
        <f t="shared" si="0"/>
        <v>5.8429918475592002</v>
      </c>
      <c r="L11" s="21">
        <v>0</v>
      </c>
    </row>
    <row r="12" spans="2:12" x14ac:dyDescent="0.2">
      <c r="B12" s="22">
        <v>8</v>
      </c>
      <c r="C12" s="23" t="s">
        <v>49</v>
      </c>
      <c r="D12" s="24">
        <v>2.3384813032000001E-2</v>
      </c>
      <c r="E12" s="21">
        <v>3.6445994419099993E-2</v>
      </c>
      <c r="F12" s="21">
        <v>2.3456070317922015</v>
      </c>
      <c r="G12" s="21">
        <v>0.3069249918061</v>
      </c>
      <c r="H12" s="21">
        <v>1.2062612580000002E-3</v>
      </c>
      <c r="I12" s="21">
        <v>0</v>
      </c>
      <c r="J12" s="21">
        <v>0</v>
      </c>
      <c r="K12" s="21">
        <f t="shared" si="0"/>
        <v>2.7135690923074014</v>
      </c>
      <c r="L12" s="21">
        <v>0</v>
      </c>
    </row>
    <row r="13" spans="2:12" x14ac:dyDescent="0.2">
      <c r="B13" s="22">
        <v>9</v>
      </c>
      <c r="C13" s="23" t="s">
        <v>50</v>
      </c>
      <c r="D13" s="24">
        <v>78.69489526270381</v>
      </c>
      <c r="E13" s="21">
        <v>135.56113398113501</v>
      </c>
      <c r="F13" s="21">
        <v>156.2225464656309</v>
      </c>
      <c r="G13" s="21">
        <v>2.7858967060236965</v>
      </c>
      <c r="H13" s="21">
        <v>1.0993490904141006</v>
      </c>
      <c r="I13" s="21">
        <v>0</v>
      </c>
      <c r="J13" s="21">
        <v>0</v>
      </c>
      <c r="K13" s="21">
        <f t="shared" si="0"/>
        <v>374.36382150590754</v>
      </c>
      <c r="L13" s="21">
        <v>0</v>
      </c>
    </row>
    <row r="14" spans="2:12" x14ac:dyDescent="0.2">
      <c r="B14" s="22">
        <v>10</v>
      </c>
      <c r="C14" s="25" t="s">
        <v>51</v>
      </c>
      <c r="D14" s="24">
        <v>156.66157281999787</v>
      </c>
      <c r="E14" s="21">
        <v>39.67125806080378</v>
      </c>
      <c r="F14" s="21">
        <v>13.754801792045088</v>
      </c>
      <c r="G14" s="21">
        <v>6.8658548386299992E-2</v>
      </c>
      <c r="H14" s="21">
        <v>0.30876824038579997</v>
      </c>
      <c r="I14" s="21">
        <v>0</v>
      </c>
      <c r="J14" s="21">
        <v>0</v>
      </c>
      <c r="K14" s="21">
        <f t="shared" si="0"/>
        <v>210.46505946161886</v>
      </c>
      <c r="L14" s="21">
        <v>0</v>
      </c>
    </row>
    <row r="15" spans="2:12" x14ac:dyDescent="0.2">
      <c r="B15" s="22">
        <v>11</v>
      </c>
      <c r="C15" s="25" t="s">
        <v>52</v>
      </c>
      <c r="D15" s="24">
        <v>0</v>
      </c>
      <c r="E15" s="21">
        <v>7.9010700193400007E-2</v>
      </c>
      <c r="F15" s="21">
        <v>0.20486128412730006</v>
      </c>
      <c r="G15" s="21">
        <v>0</v>
      </c>
      <c r="H15" s="21">
        <v>3.2749470967000003E-3</v>
      </c>
      <c r="I15" s="21">
        <v>0</v>
      </c>
      <c r="J15" s="21">
        <v>0</v>
      </c>
      <c r="K15" s="21">
        <f t="shared" si="0"/>
        <v>0.28714693141740005</v>
      </c>
      <c r="L15" s="21">
        <v>0</v>
      </c>
    </row>
    <row r="16" spans="2:12" x14ac:dyDescent="0.2">
      <c r="B16" s="22">
        <v>12</v>
      </c>
      <c r="C16" s="25" t="s">
        <v>53</v>
      </c>
      <c r="D16" s="24">
        <v>8.0676977740999998E-3</v>
      </c>
      <c r="E16" s="21">
        <v>0.17091041093509998</v>
      </c>
      <c r="F16" s="21">
        <v>2.2853473838634004</v>
      </c>
      <c r="G16" s="21">
        <v>0</v>
      </c>
      <c r="H16" s="21">
        <v>8.2310736290199998E-2</v>
      </c>
      <c r="I16" s="21">
        <v>0</v>
      </c>
      <c r="J16" s="21">
        <v>0</v>
      </c>
      <c r="K16" s="21">
        <f t="shared" si="0"/>
        <v>2.5466362288628006</v>
      </c>
      <c r="L16" s="21">
        <v>0</v>
      </c>
    </row>
    <row r="17" spans="2:12" x14ac:dyDescent="0.2">
      <c r="B17" s="22">
        <v>13</v>
      </c>
      <c r="C17" s="25" t="s">
        <v>54</v>
      </c>
      <c r="D17" s="24">
        <v>1.0247131880952998</v>
      </c>
      <c r="E17" s="21">
        <v>5.3632716918962018</v>
      </c>
      <c r="F17" s="21">
        <v>19.341157486201904</v>
      </c>
      <c r="G17" s="21">
        <v>0.11361138609600001</v>
      </c>
      <c r="H17" s="21">
        <v>0.22790921832159999</v>
      </c>
      <c r="I17" s="21">
        <v>0</v>
      </c>
      <c r="J17" s="21">
        <v>0</v>
      </c>
      <c r="K17" s="21">
        <f t="shared" si="0"/>
        <v>26.070662970611007</v>
      </c>
      <c r="L17" s="21">
        <v>0</v>
      </c>
    </row>
    <row r="18" spans="2:12" x14ac:dyDescent="0.2">
      <c r="B18" s="22">
        <v>14</v>
      </c>
      <c r="C18" s="25" t="s">
        <v>55</v>
      </c>
      <c r="D18" s="24">
        <v>55.355202582287504</v>
      </c>
      <c r="E18" s="21">
        <v>41.052457793592673</v>
      </c>
      <c r="F18" s="21">
        <v>76.796501429972864</v>
      </c>
      <c r="G18" s="21">
        <v>0.77193752709350028</v>
      </c>
      <c r="H18" s="21">
        <v>1.8046132584785997</v>
      </c>
      <c r="I18" s="21">
        <v>0</v>
      </c>
      <c r="J18" s="21">
        <v>0</v>
      </c>
      <c r="K18" s="21">
        <f t="shared" si="0"/>
        <v>175.78071259142516</v>
      </c>
      <c r="L18" s="21">
        <v>0</v>
      </c>
    </row>
    <row r="19" spans="2:12" x14ac:dyDescent="0.2">
      <c r="B19" s="22">
        <v>15</v>
      </c>
      <c r="C19" s="25" t="s">
        <v>56</v>
      </c>
      <c r="D19" s="24">
        <v>3.5112025232892004</v>
      </c>
      <c r="E19" s="21">
        <v>4.9367946531235045</v>
      </c>
      <c r="F19" s="21">
        <v>17.72681166042339</v>
      </c>
      <c r="G19" s="21">
        <v>5.17062957415E-2</v>
      </c>
      <c r="H19" s="21">
        <v>0.38370045393330005</v>
      </c>
      <c r="I19" s="21">
        <v>0</v>
      </c>
      <c r="J19" s="21">
        <v>0</v>
      </c>
      <c r="K19" s="21">
        <f t="shared" si="0"/>
        <v>26.610215586510897</v>
      </c>
      <c r="L19" s="21">
        <v>0</v>
      </c>
    </row>
    <row r="20" spans="2:12" x14ac:dyDescent="0.2">
      <c r="B20" s="22">
        <v>16</v>
      </c>
      <c r="C20" s="25" t="s">
        <v>57</v>
      </c>
      <c r="D20" s="24">
        <v>2.0963273669339002</v>
      </c>
      <c r="E20" s="21">
        <v>13.639163686177008</v>
      </c>
      <c r="F20" s="21">
        <v>31.383956436468427</v>
      </c>
      <c r="G20" s="21">
        <v>0.44176757319240006</v>
      </c>
      <c r="H20" s="21">
        <v>0.18538213641759999</v>
      </c>
      <c r="I20" s="21">
        <v>0</v>
      </c>
      <c r="J20" s="21">
        <v>0</v>
      </c>
      <c r="K20" s="21">
        <f t="shared" si="0"/>
        <v>47.746597199189338</v>
      </c>
      <c r="L20" s="21">
        <v>0</v>
      </c>
    </row>
    <row r="21" spans="2:12" x14ac:dyDescent="0.2">
      <c r="B21" s="22">
        <v>17</v>
      </c>
      <c r="C21" s="25" t="s">
        <v>58</v>
      </c>
      <c r="D21" s="24">
        <v>1538.0175566937489</v>
      </c>
      <c r="E21" s="21">
        <v>516.79341503975604</v>
      </c>
      <c r="F21" s="21">
        <v>494.30941902892812</v>
      </c>
      <c r="G21" s="21">
        <v>9.1691726203240957</v>
      </c>
      <c r="H21" s="21">
        <v>11.198108115787733</v>
      </c>
      <c r="I21" s="21">
        <v>0</v>
      </c>
      <c r="J21" s="21">
        <v>0</v>
      </c>
      <c r="K21" s="21">
        <f t="shared" si="0"/>
        <v>2569.4876714985448</v>
      </c>
      <c r="L21" s="21">
        <v>0</v>
      </c>
    </row>
    <row r="22" spans="2:12" x14ac:dyDescent="0.2">
      <c r="B22" s="22">
        <v>18</v>
      </c>
      <c r="C22" s="23" t="s">
        <v>59</v>
      </c>
      <c r="D22" s="24">
        <v>0</v>
      </c>
      <c r="E22" s="21">
        <v>0</v>
      </c>
      <c r="F22" s="21">
        <v>1.9485379451500001E-2</v>
      </c>
      <c r="G22" s="21">
        <v>0</v>
      </c>
      <c r="H22" s="21">
        <v>0</v>
      </c>
      <c r="I22" s="21">
        <v>0</v>
      </c>
      <c r="J22" s="21">
        <v>0</v>
      </c>
      <c r="K22" s="21">
        <f t="shared" si="0"/>
        <v>1.9485379451500001E-2</v>
      </c>
      <c r="L22" s="21">
        <v>0</v>
      </c>
    </row>
    <row r="23" spans="2:12" x14ac:dyDescent="0.2">
      <c r="B23" s="22">
        <v>19</v>
      </c>
      <c r="C23" s="25" t="s">
        <v>60</v>
      </c>
      <c r="D23" s="24">
        <v>1.0929675064399999E-2</v>
      </c>
      <c r="E23" s="21">
        <v>0</v>
      </c>
      <c r="F23" s="21">
        <v>7.4383742805800013E-2</v>
      </c>
      <c r="G23" s="21">
        <v>0</v>
      </c>
      <c r="H23" s="21">
        <v>0</v>
      </c>
      <c r="I23" s="21">
        <v>0</v>
      </c>
      <c r="J23" s="21">
        <v>0</v>
      </c>
      <c r="K23" s="21">
        <f t="shared" si="0"/>
        <v>8.5313417870200012E-2</v>
      </c>
      <c r="L23" s="21">
        <v>0</v>
      </c>
    </row>
    <row r="24" spans="2:12" x14ac:dyDescent="0.2">
      <c r="B24" s="22">
        <v>20</v>
      </c>
      <c r="C24" s="25" t="s">
        <v>61</v>
      </c>
      <c r="D24" s="24">
        <v>0</v>
      </c>
      <c r="E24" s="21">
        <v>0</v>
      </c>
      <c r="F24" s="21">
        <v>1.7553094838000001E-3</v>
      </c>
      <c r="G24" s="21">
        <v>0</v>
      </c>
      <c r="H24" s="21">
        <v>0</v>
      </c>
      <c r="I24" s="21">
        <v>0</v>
      </c>
      <c r="J24" s="21">
        <v>0</v>
      </c>
      <c r="K24" s="21">
        <f t="shared" si="0"/>
        <v>1.7553094838000001E-3</v>
      </c>
      <c r="L24" s="21">
        <v>0</v>
      </c>
    </row>
    <row r="25" spans="2:12" x14ac:dyDescent="0.2">
      <c r="B25" s="22">
        <v>21</v>
      </c>
      <c r="C25" s="23" t="s">
        <v>62</v>
      </c>
      <c r="D25" s="24">
        <v>256.07681023154583</v>
      </c>
      <c r="E25" s="21">
        <v>128.83573527195514</v>
      </c>
      <c r="F25" s="21">
        <v>120.42006762372938</v>
      </c>
      <c r="G25" s="21">
        <v>0.49231619522309994</v>
      </c>
      <c r="H25" s="21">
        <v>2.0039715405760998</v>
      </c>
      <c r="I25" s="21">
        <v>0</v>
      </c>
      <c r="J25" s="21">
        <v>0</v>
      </c>
      <c r="K25" s="21">
        <f t="shared" si="0"/>
        <v>507.82890086302956</v>
      </c>
      <c r="L25" s="21">
        <v>0</v>
      </c>
    </row>
    <row r="26" spans="2:12" x14ac:dyDescent="0.2">
      <c r="B26" s="22">
        <v>22</v>
      </c>
      <c r="C26" s="25" t="s">
        <v>63</v>
      </c>
      <c r="D26" s="24">
        <v>17.518106488935</v>
      </c>
      <c r="E26" s="21">
        <v>1.7758239381576</v>
      </c>
      <c r="F26" s="21">
        <v>7.5861754744197043</v>
      </c>
      <c r="G26" s="21">
        <v>1.5100390096400001E-2</v>
      </c>
      <c r="H26" s="21">
        <v>1.6991863419100001E-2</v>
      </c>
      <c r="I26" s="21">
        <v>0</v>
      </c>
      <c r="J26" s="21">
        <v>0</v>
      </c>
      <c r="K26" s="21">
        <f t="shared" si="0"/>
        <v>26.912198155027806</v>
      </c>
      <c r="L26" s="21">
        <v>0</v>
      </c>
    </row>
    <row r="27" spans="2:12" x14ac:dyDescent="0.2">
      <c r="B27" s="22">
        <v>23</v>
      </c>
      <c r="C27" s="23" t="s">
        <v>17</v>
      </c>
      <c r="D27" s="24">
        <v>0.21592671116109999</v>
      </c>
      <c r="E27" s="21">
        <v>2.5636095098367</v>
      </c>
      <c r="F27" s="21">
        <v>5.5393251834631023</v>
      </c>
      <c r="G27" s="21">
        <v>4.25683315802E-2</v>
      </c>
      <c r="H27" s="21">
        <v>7.7690195612399995E-2</v>
      </c>
      <c r="I27" s="21">
        <v>0</v>
      </c>
      <c r="J27" s="21">
        <v>0</v>
      </c>
      <c r="K27" s="21">
        <f t="shared" si="0"/>
        <v>8.4391199316535026</v>
      </c>
      <c r="L27" s="21">
        <v>0</v>
      </c>
    </row>
    <row r="28" spans="2:12" x14ac:dyDescent="0.2">
      <c r="B28" s="22">
        <v>24</v>
      </c>
      <c r="C28" s="23" t="s">
        <v>64</v>
      </c>
      <c r="D28" s="24">
        <v>2.2940354799999998E-5</v>
      </c>
      <c r="E28" s="21">
        <v>0.11890516467710002</v>
      </c>
      <c r="F28" s="21">
        <v>0.64242551093010003</v>
      </c>
      <c r="G28" s="21">
        <v>0</v>
      </c>
      <c r="H28" s="21">
        <v>0</v>
      </c>
      <c r="I28" s="21">
        <v>0</v>
      </c>
      <c r="J28" s="21">
        <v>0</v>
      </c>
      <c r="K28" s="21">
        <f t="shared" si="0"/>
        <v>0.76135361596200002</v>
      </c>
      <c r="L28" s="21">
        <v>0</v>
      </c>
    </row>
    <row r="29" spans="2:12" x14ac:dyDescent="0.2">
      <c r="B29" s="22">
        <v>25</v>
      </c>
      <c r="C29" s="25" t="s">
        <v>65</v>
      </c>
      <c r="D29" s="24">
        <v>9.1716345644181008</v>
      </c>
      <c r="E29" s="21">
        <v>31.674302791951281</v>
      </c>
      <c r="F29" s="21">
        <v>39.935377143634632</v>
      </c>
      <c r="G29" s="21">
        <v>4.2445790709200001E-2</v>
      </c>
      <c r="H29" s="21">
        <v>0.16895262451500001</v>
      </c>
      <c r="I29" s="21">
        <v>0</v>
      </c>
      <c r="J29" s="21">
        <v>0</v>
      </c>
      <c r="K29" s="21">
        <f t="shared" si="0"/>
        <v>80.992712915228211</v>
      </c>
      <c r="L29" s="21">
        <v>0</v>
      </c>
    </row>
    <row r="30" spans="2:12" x14ac:dyDescent="0.2">
      <c r="B30" s="22">
        <v>26</v>
      </c>
      <c r="C30" s="25" t="s">
        <v>66</v>
      </c>
      <c r="D30" s="24">
        <v>3.0693352422881004</v>
      </c>
      <c r="E30" s="21">
        <v>26.39638140623823</v>
      </c>
      <c r="F30" s="21">
        <v>85.089129258911584</v>
      </c>
      <c r="G30" s="21">
        <v>1.8392665960302998</v>
      </c>
      <c r="H30" s="21">
        <v>0.20389578496609995</v>
      </c>
      <c r="I30" s="21">
        <v>0</v>
      </c>
      <c r="J30" s="21">
        <v>0</v>
      </c>
      <c r="K30" s="21">
        <f t="shared" si="0"/>
        <v>116.5980082884343</v>
      </c>
      <c r="L30" s="21">
        <v>0</v>
      </c>
    </row>
    <row r="31" spans="2:12" x14ac:dyDescent="0.2">
      <c r="B31" s="22">
        <v>27</v>
      </c>
      <c r="C31" s="25" t="s">
        <v>67</v>
      </c>
      <c r="D31" s="24">
        <v>0</v>
      </c>
      <c r="E31" s="21">
        <v>0</v>
      </c>
      <c r="F31" s="21">
        <v>4.3339186451000003E-3</v>
      </c>
      <c r="G31" s="21">
        <v>0</v>
      </c>
      <c r="H31" s="21">
        <v>0</v>
      </c>
      <c r="I31" s="21">
        <v>0</v>
      </c>
      <c r="J31" s="21">
        <v>0</v>
      </c>
      <c r="K31" s="21">
        <f t="shared" si="0"/>
        <v>4.3339186451000003E-3</v>
      </c>
      <c r="L31" s="21">
        <v>0</v>
      </c>
    </row>
    <row r="32" spans="2:12" x14ac:dyDescent="0.2">
      <c r="B32" s="22">
        <v>28</v>
      </c>
      <c r="C32" s="25" t="s">
        <v>68</v>
      </c>
      <c r="D32" s="24">
        <v>72.360500804545296</v>
      </c>
      <c r="E32" s="21">
        <v>50.020019907816497</v>
      </c>
      <c r="F32" s="21">
        <v>58.811202644143336</v>
      </c>
      <c r="G32" s="21">
        <v>0.37043193741629998</v>
      </c>
      <c r="H32" s="21">
        <v>1.4705801788667003</v>
      </c>
      <c r="I32" s="21">
        <v>0</v>
      </c>
      <c r="J32" s="21">
        <v>0</v>
      </c>
      <c r="K32" s="21">
        <f t="shared" si="0"/>
        <v>183.03273547278812</v>
      </c>
      <c r="L32" s="21">
        <v>0</v>
      </c>
    </row>
    <row r="33" spans="2:12" x14ac:dyDescent="0.2">
      <c r="B33" s="22">
        <v>29</v>
      </c>
      <c r="C33" s="25" t="s">
        <v>69</v>
      </c>
      <c r="D33" s="24">
        <v>0</v>
      </c>
      <c r="E33" s="21">
        <v>0</v>
      </c>
      <c r="F33" s="21">
        <v>1.0879248064E-3</v>
      </c>
      <c r="G33" s="21">
        <v>0</v>
      </c>
      <c r="H33" s="21">
        <v>0</v>
      </c>
      <c r="I33" s="21">
        <v>0</v>
      </c>
      <c r="J33" s="21">
        <v>0</v>
      </c>
      <c r="K33" s="21">
        <f t="shared" si="0"/>
        <v>1.0879248064E-3</v>
      </c>
      <c r="L33" s="21">
        <v>0</v>
      </c>
    </row>
    <row r="34" spans="2:12" x14ac:dyDescent="0.2">
      <c r="B34" s="22">
        <v>30</v>
      </c>
      <c r="C34" s="25" t="s">
        <v>70</v>
      </c>
      <c r="D34" s="24">
        <v>3.7592794549637008</v>
      </c>
      <c r="E34" s="21">
        <v>75.460335242822438</v>
      </c>
      <c r="F34" s="21">
        <v>110.67872290909682</v>
      </c>
      <c r="G34" s="21">
        <v>1.0449439625128003</v>
      </c>
      <c r="H34" s="21">
        <v>1.1788978563167998</v>
      </c>
      <c r="I34" s="21">
        <v>0</v>
      </c>
      <c r="J34" s="21">
        <v>0</v>
      </c>
      <c r="K34" s="21">
        <f t="shared" si="0"/>
        <v>192.12217942571257</v>
      </c>
      <c r="L34" s="21">
        <v>0</v>
      </c>
    </row>
    <row r="35" spans="2:12" x14ac:dyDescent="0.2">
      <c r="B35" s="22">
        <v>31</v>
      </c>
      <c r="C35" s="23" t="s">
        <v>71</v>
      </c>
      <c r="D35" s="24">
        <v>5.7376930677099994E-2</v>
      </c>
      <c r="E35" s="21">
        <v>0.21343282641779998</v>
      </c>
      <c r="F35" s="21">
        <v>4.816132877432997</v>
      </c>
      <c r="G35" s="21">
        <v>1.72666306448E-2</v>
      </c>
      <c r="H35" s="21">
        <v>6.4166754513000001E-3</v>
      </c>
      <c r="I35" s="21">
        <v>0</v>
      </c>
      <c r="J35" s="21">
        <v>0</v>
      </c>
      <c r="K35" s="21">
        <f t="shared" si="0"/>
        <v>5.1106259406239971</v>
      </c>
      <c r="L35" s="21">
        <v>0</v>
      </c>
    </row>
    <row r="36" spans="2:12" x14ac:dyDescent="0.2">
      <c r="B36" s="22">
        <v>32</v>
      </c>
      <c r="C36" s="25" t="s">
        <v>72</v>
      </c>
      <c r="D36" s="24">
        <v>50.683819140543896</v>
      </c>
      <c r="E36" s="21">
        <v>91.327762966874587</v>
      </c>
      <c r="F36" s="21">
        <v>82.389977699988393</v>
      </c>
      <c r="G36" s="21">
        <v>0.67442194996449989</v>
      </c>
      <c r="H36" s="21">
        <v>1.3733330123173004</v>
      </c>
      <c r="I36" s="21">
        <v>0</v>
      </c>
      <c r="J36" s="21">
        <v>0</v>
      </c>
      <c r="K36" s="21">
        <f t="shared" si="0"/>
        <v>226.4493147696887</v>
      </c>
      <c r="L36" s="21">
        <v>0</v>
      </c>
    </row>
    <row r="37" spans="2:12" x14ac:dyDescent="0.2">
      <c r="B37" s="20" t="s">
        <v>11</v>
      </c>
      <c r="C37" s="1"/>
      <c r="D37" s="26">
        <f t="shared" ref="D37:J37" si="1">SUM(D5:D36)</f>
        <v>2276.8058170181625</v>
      </c>
      <c r="E37" s="26">
        <f t="shared" si="1"/>
        <v>1209.3198975471621</v>
      </c>
      <c r="F37" s="26">
        <f t="shared" si="1"/>
        <v>1637.1351818182204</v>
      </c>
      <c r="G37" s="26">
        <f t="shared" si="1"/>
        <v>18.544193674645193</v>
      </c>
      <c r="H37" s="26">
        <f t="shared" si="1"/>
        <v>23.54705142203224</v>
      </c>
      <c r="I37" s="26">
        <f t="shared" si="1"/>
        <v>0</v>
      </c>
      <c r="J37" s="26">
        <f t="shared" si="1"/>
        <v>0</v>
      </c>
      <c r="K37" s="26">
        <f t="shared" si="0"/>
        <v>5165.3521414802226</v>
      </c>
      <c r="L37" s="26">
        <v>0</v>
      </c>
    </row>
    <row r="38" spans="2:12" x14ac:dyDescent="0.2">
      <c r="B38" s="19" t="s">
        <v>88</v>
      </c>
    </row>
    <row r="39" spans="2:12" x14ac:dyDescent="0.2">
      <c r="E39" s="43"/>
      <c r="F39" s="43"/>
      <c r="G39" s="43"/>
      <c r="H39" s="43"/>
    </row>
    <row r="41" spans="2:12" x14ac:dyDescent="0.2">
      <c r="D41" s="44"/>
      <c r="E41" s="44"/>
      <c r="F41" s="44"/>
      <c r="G41" s="44"/>
      <c r="H41" s="44"/>
    </row>
    <row r="43" spans="2:12" x14ac:dyDescent="0.2">
      <c r="D43" s="44"/>
      <c r="E43" s="44"/>
      <c r="F43" s="44"/>
      <c r="G43" s="44"/>
      <c r="H43" s="44"/>
    </row>
  </sheetData>
  <mergeCells count="2">
    <mergeCell ref="B2:L2"/>
    <mergeCell ref="B3:L3"/>
  </mergeCells>
  <pageMargins left="0.7" right="0.7" top="0.75" bottom="0.75" header="0.3" footer="0.3"/>
  <pageSetup paperSize="8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2014-06-10T06:33:18Z</cp:lastPrinted>
  <dcterms:created xsi:type="dcterms:W3CDTF">2014-01-06T04:43:23Z</dcterms:created>
  <dcterms:modified xsi:type="dcterms:W3CDTF">2014-06-10T06:34:13Z</dcterms:modified>
</cp:coreProperties>
</file>