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test\Monthly AUUM\"/>
    </mc:Choice>
  </mc:AlternateContent>
  <bookViews>
    <workbookView xWindow="0" yWindow="0" windowWidth="24000" windowHeight="9435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BK21" i="8" l="1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C22" i="8"/>
  <c r="D22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K78" i="8"/>
  <c r="BK72" i="8"/>
  <c r="BK66" i="8"/>
  <c r="BK63" i="8"/>
  <c r="BK58" i="8"/>
  <c r="BK52" i="8"/>
  <c r="BK51" i="8"/>
  <c r="BK50" i="8"/>
  <c r="BK49" i="8"/>
  <c r="BK48" i="8"/>
  <c r="BK47" i="8"/>
  <c r="BK44" i="8"/>
  <c r="BK43" i="8"/>
  <c r="BK37" i="8"/>
  <c r="BK36" i="8"/>
  <c r="BK35" i="8"/>
  <c r="BK34" i="8"/>
  <c r="BK33" i="8"/>
  <c r="BK32" i="8"/>
  <c r="BK31" i="8"/>
  <c r="BK30" i="8"/>
  <c r="BK27" i="8"/>
  <c r="BK24" i="8"/>
  <c r="BK20" i="8"/>
  <c r="BK19" i="8"/>
  <c r="BK18" i="8"/>
  <c r="BK17" i="8"/>
  <c r="BK16" i="8"/>
  <c r="BK15" i="8"/>
  <c r="BK14" i="8"/>
  <c r="BK11" i="8"/>
  <c r="BK8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J45" i="8"/>
  <c r="BJ54" i="8" s="1"/>
  <c r="BI45" i="8"/>
  <c r="BI54" i="8" s="1"/>
  <c r="BH45" i="8"/>
  <c r="BH54" i="8" s="1"/>
  <c r="BG45" i="8"/>
  <c r="BG54" i="8" s="1"/>
  <c r="BF45" i="8"/>
  <c r="BF54" i="8" s="1"/>
  <c r="BE45" i="8"/>
  <c r="BE54" i="8" s="1"/>
  <c r="BD45" i="8"/>
  <c r="BD54" i="8" s="1"/>
  <c r="BC45" i="8"/>
  <c r="BC54" i="8" s="1"/>
  <c r="BB45" i="8"/>
  <c r="BB54" i="8" s="1"/>
  <c r="BA45" i="8"/>
  <c r="BA54" i="8" s="1"/>
  <c r="AZ45" i="8"/>
  <c r="AZ54" i="8" s="1"/>
  <c r="AY45" i="8"/>
  <c r="AY54" i="8" s="1"/>
  <c r="AX45" i="8"/>
  <c r="AX54" i="8" s="1"/>
  <c r="AW45" i="8"/>
  <c r="AV45" i="8"/>
  <c r="AV54" i="8" s="1"/>
  <c r="AU45" i="8"/>
  <c r="AU54" i="8" s="1"/>
  <c r="AT45" i="8"/>
  <c r="AT54" i="8" s="1"/>
  <c r="AS45" i="8"/>
  <c r="AS54" i="8" s="1"/>
  <c r="AR45" i="8"/>
  <c r="AR54" i="8" s="1"/>
  <c r="AQ45" i="8"/>
  <c r="AQ54" i="8" s="1"/>
  <c r="AP45" i="8"/>
  <c r="AP54" i="8" s="1"/>
  <c r="AO45" i="8"/>
  <c r="AO54" i="8" s="1"/>
  <c r="AN45" i="8"/>
  <c r="AN54" i="8" s="1"/>
  <c r="AM45" i="8"/>
  <c r="AM54" i="8" s="1"/>
  <c r="AL45" i="8"/>
  <c r="AL54" i="8" s="1"/>
  <c r="AK45" i="8"/>
  <c r="AK54" i="8" s="1"/>
  <c r="AJ45" i="8"/>
  <c r="AJ54" i="8" s="1"/>
  <c r="AI45" i="8"/>
  <c r="AI54" i="8" s="1"/>
  <c r="AH45" i="8"/>
  <c r="AH54" i="8" s="1"/>
  <c r="AG45" i="8"/>
  <c r="AG54" i="8" s="1"/>
  <c r="AF45" i="8"/>
  <c r="AF54" i="8" s="1"/>
  <c r="AE45" i="8"/>
  <c r="AE54" i="8" s="1"/>
  <c r="AD45" i="8"/>
  <c r="AD54" i="8" s="1"/>
  <c r="AC45" i="8"/>
  <c r="AC54" i="8" s="1"/>
  <c r="AB45" i="8"/>
  <c r="AB54" i="8" s="1"/>
  <c r="AA45" i="8"/>
  <c r="AA54" i="8" s="1"/>
  <c r="Z45" i="8"/>
  <c r="Z54" i="8" s="1"/>
  <c r="Y45" i="8"/>
  <c r="Y54" i="8" s="1"/>
  <c r="X45" i="8"/>
  <c r="X54" i="8" s="1"/>
  <c r="W45" i="8"/>
  <c r="W54" i="8" s="1"/>
  <c r="V45" i="8"/>
  <c r="V54" i="8" s="1"/>
  <c r="U45" i="8"/>
  <c r="U54" i="8" s="1"/>
  <c r="T45" i="8"/>
  <c r="T54" i="8" s="1"/>
  <c r="S45" i="8"/>
  <c r="S54" i="8" s="1"/>
  <c r="R45" i="8"/>
  <c r="R54" i="8" s="1"/>
  <c r="Q45" i="8"/>
  <c r="Q54" i="8" s="1"/>
  <c r="P45" i="8"/>
  <c r="P54" i="8" s="1"/>
  <c r="O45" i="8"/>
  <c r="O54" i="8" s="1"/>
  <c r="N45" i="8"/>
  <c r="N54" i="8" s="1"/>
  <c r="M45" i="8"/>
  <c r="M54" i="8" s="1"/>
  <c r="L45" i="8"/>
  <c r="L54" i="8" s="1"/>
  <c r="K45" i="8"/>
  <c r="K54" i="8" s="1"/>
  <c r="J45" i="8"/>
  <c r="J54" i="8" s="1"/>
  <c r="I45" i="8"/>
  <c r="I54" i="8" s="1"/>
  <c r="H45" i="8"/>
  <c r="H54" i="8" s="1"/>
  <c r="G45" i="8"/>
  <c r="G54" i="8" s="1"/>
  <c r="F45" i="8"/>
  <c r="F54" i="8" s="1"/>
  <c r="E45" i="8"/>
  <c r="E54" i="8" s="1"/>
  <c r="D45" i="8"/>
  <c r="D54" i="8" s="1"/>
  <c r="C45" i="8"/>
  <c r="C54" i="8" s="1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I39" i="8" s="1"/>
  <c r="BI75" i="8" s="1"/>
  <c r="BH9" i="8"/>
  <c r="BH39" i="8" s="1"/>
  <c r="BH75" i="8" s="1"/>
  <c r="BG9" i="8"/>
  <c r="BG39" i="8" s="1"/>
  <c r="BG75" i="8" s="1"/>
  <c r="BF9" i="8"/>
  <c r="BF39" i="8" s="1"/>
  <c r="BF75" i="8" s="1"/>
  <c r="BE9" i="8"/>
  <c r="BE39" i="8" s="1"/>
  <c r="BE75" i="8" s="1"/>
  <c r="BD9" i="8"/>
  <c r="BD39" i="8" s="1"/>
  <c r="BD75" i="8" s="1"/>
  <c r="BC9" i="8"/>
  <c r="BC39" i="8" s="1"/>
  <c r="BC75" i="8" s="1"/>
  <c r="BB9" i="8"/>
  <c r="BB39" i="8" s="1"/>
  <c r="BB75" i="8" s="1"/>
  <c r="BA9" i="8"/>
  <c r="BA39" i="8" s="1"/>
  <c r="BA75" i="8" s="1"/>
  <c r="AZ9" i="8"/>
  <c r="AZ39" i="8" s="1"/>
  <c r="AZ75" i="8" s="1"/>
  <c r="AY9" i="8"/>
  <c r="AY39" i="8" s="1"/>
  <c r="AY75" i="8" s="1"/>
  <c r="AX9" i="8"/>
  <c r="AX39" i="8" s="1"/>
  <c r="AX75" i="8" s="1"/>
  <c r="AW9" i="8"/>
  <c r="AW39" i="8" s="1"/>
  <c r="AV9" i="8"/>
  <c r="AV39" i="8" s="1"/>
  <c r="AU9" i="8"/>
  <c r="AU39" i="8" s="1"/>
  <c r="AU75" i="8" s="1"/>
  <c r="AT9" i="8"/>
  <c r="AT39" i="8" s="1"/>
  <c r="AT75" i="8" s="1"/>
  <c r="AS9" i="8"/>
  <c r="AS39" i="8" s="1"/>
  <c r="AS75" i="8" s="1"/>
  <c r="AR9" i="8"/>
  <c r="AR39" i="8" s="1"/>
  <c r="AR75" i="8" s="1"/>
  <c r="AQ9" i="8"/>
  <c r="AQ39" i="8" s="1"/>
  <c r="AQ75" i="8" s="1"/>
  <c r="AP9" i="8"/>
  <c r="AP39" i="8" s="1"/>
  <c r="AP75" i="8" s="1"/>
  <c r="AO9" i="8"/>
  <c r="AO39" i="8" s="1"/>
  <c r="AO75" i="8" s="1"/>
  <c r="AN9" i="8"/>
  <c r="AN39" i="8" s="1"/>
  <c r="AN75" i="8" s="1"/>
  <c r="AM9" i="8"/>
  <c r="AM39" i="8" s="1"/>
  <c r="AM75" i="8" s="1"/>
  <c r="AL9" i="8"/>
  <c r="AL39" i="8" s="1"/>
  <c r="AL75" i="8" s="1"/>
  <c r="AK9" i="8"/>
  <c r="AK39" i="8" s="1"/>
  <c r="AK75" i="8" s="1"/>
  <c r="AJ9" i="8"/>
  <c r="AJ39" i="8" s="1"/>
  <c r="AJ75" i="8" s="1"/>
  <c r="AI9" i="8"/>
  <c r="AI39" i="8" s="1"/>
  <c r="AI75" i="8" s="1"/>
  <c r="AH9" i="8"/>
  <c r="AH39" i="8" s="1"/>
  <c r="AH75" i="8" s="1"/>
  <c r="AG9" i="8"/>
  <c r="AG39" i="8" s="1"/>
  <c r="AG75" i="8" s="1"/>
  <c r="AF9" i="8"/>
  <c r="AF39" i="8" s="1"/>
  <c r="AF75" i="8" s="1"/>
  <c r="AE9" i="8"/>
  <c r="AE39" i="8" s="1"/>
  <c r="AE75" i="8" s="1"/>
  <c r="AD9" i="8"/>
  <c r="AD39" i="8" s="1"/>
  <c r="AD75" i="8" s="1"/>
  <c r="AC9" i="8"/>
  <c r="AC39" i="8" s="1"/>
  <c r="AC75" i="8" s="1"/>
  <c r="AB9" i="8"/>
  <c r="AB39" i="8" s="1"/>
  <c r="AB75" i="8" s="1"/>
  <c r="AA9" i="8"/>
  <c r="AA39" i="8" s="1"/>
  <c r="AA75" i="8" s="1"/>
  <c r="Z9" i="8"/>
  <c r="Z39" i="8" s="1"/>
  <c r="Z75" i="8" s="1"/>
  <c r="Y9" i="8"/>
  <c r="Y39" i="8" s="1"/>
  <c r="Y75" i="8" s="1"/>
  <c r="X9" i="8"/>
  <c r="X39" i="8" s="1"/>
  <c r="X75" i="8" s="1"/>
  <c r="W9" i="8"/>
  <c r="W39" i="8" s="1"/>
  <c r="W75" i="8" s="1"/>
  <c r="V9" i="8"/>
  <c r="V39" i="8" s="1"/>
  <c r="V75" i="8" s="1"/>
  <c r="U9" i="8"/>
  <c r="U39" i="8" s="1"/>
  <c r="U75" i="8" s="1"/>
  <c r="T9" i="8"/>
  <c r="T39" i="8" s="1"/>
  <c r="T75" i="8" s="1"/>
  <c r="S9" i="8"/>
  <c r="S39" i="8" s="1"/>
  <c r="S75" i="8" s="1"/>
  <c r="R9" i="8"/>
  <c r="R39" i="8" s="1"/>
  <c r="R75" i="8" s="1"/>
  <c r="Q9" i="8"/>
  <c r="Q39" i="8" s="1"/>
  <c r="Q75" i="8" s="1"/>
  <c r="P9" i="8"/>
  <c r="P39" i="8" s="1"/>
  <c r="P75" i="8" s="1"/>
  <c r="O9" i="8"/>
  <c r="O39" i="8" s="1"/>
  <c r="O75" i="8" s="1"/>
  <c r="N9" i="8"/>
  <c r="N39" i="8" s="1"/>
  <c r="N75" i="8" s="1"/>
  <c r="M9" i="8"/>
  <c r="M39" i="8" s="1"/>
  <c r="M75" i="8" s="1"/>
  <c r="L9" i="8"/>
  <c r="L39" i="8" s="1"/>
  <c r="L75" i="8" s="1"/>
  <c r="K9" i="8"/>
  <c r="K39" i="8" s="1"/>
  <c r="K75" i="8" s="1"/>
  <c r="J9" i="8"/>
  <c r="J39" i="8" s="1"/>
  <c r="J75" i="8" s="1"/>
  <c r="I9" i="8"/>
  <c r="I39" i="8" s="1"/>
  <c r="I75" i="8" s="1"/>
  <c r="H9" i="8"/>
  <c r="H39" i="8" s="1"/>
  <c r="H75" i="8" s="1"/>
  <c r="G9" i="8"/>
  <c r="G39" i="8" s="1"/>
  <c r="G75" i="8" s="1"/>
  <c r="F9" i="8"/>
  <c r="F39" i="8" s="1"/>
  <c r="F75" i="8" s="1"/>
  <c r="E9" i="8"/>
  <c r="E39" i="8" s="1"/>
  <c r="E75" i="8" s="1"/>
  <c r="D9" i="8"/>
  <c r="D39" i="8" s="1"/>
  <c r="D75" i="8" s="1"/>
  <c r="C9" i="8"/>
  <c r="BJ39" i="8" l="1"/>
  <c r="BJ75" i="8" s="1"/>
  <c r="C39" i="8"/>
  <c r="BK25" i="8"/>
  <c r="BK28" i="8"/>
  <c r="BK64" i="8"/>
  <c r="BK67" i="8"/>
  <c r="BK79" i="8"/>
  <c r="BK45" i="8"/>
  <c r="C68" i="8"/>
  <c r="BK68" i="8" s="1"/>
  <c r="BK12" i="8"/>
  <c r="BK22" i="8"/>
  <c r="BK38" i="8"/>
  <c r="AV75" i="8"/>
  <c r="BK53" i="8"/>
  <c r="BK59" i="8"/>
  <c r="BK73" i="8"/>
  <c r="AW54" i="8"/>
  <c r="BK54" i="8" s="1"/>
  <c r="BK39" i="8"/>
  <c r="BK9" i="8"/>
  <c r="C75" i="8" l="1"/>
  <c r="AW75" i="8"/>
  <c r="BK75" i="8" l="1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J37" i="9"/>
  <c r="I37" i="9"/>
  <c r="H37" i="9"/>
  <c r="G37" i="9"/>
  <c r="F37" i="9"/>
  <c r="E37" i="9"/>
  <c r="D37" i="9"/>
  <c r="K37" i="9" l="1"/>
</calcChain>
</file>

<file path=xl/sharedStrings.xml><?xml version="1.0" encoding="utf-8"?>
<sst xmlns="http://schemas.openxmlformats.org/spreadsheetml/2006/main" count="163" uniqueCount="131">
  <si>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</si>
  <si>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</si>
  <si>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</si>
  <si>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</si>
  <si>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</si>
  <si>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</si>
  <si>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</si>
  <si>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</si>
  <si>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</si>
  <si>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</si>
  <si>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</si>
  <si>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</si>
  <si>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</si>
  <si>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</si>
  <si>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</si>
  <si>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</si>
  <si>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</si>
  <si>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</si>
  <si>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</si>
  <si>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</si>
  <si>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</si>
  <si>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</si>
  <si>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</si>
  <si>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</si>
  <si>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</si>
  <si>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</si>
  <si>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</si>
  <si>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</si>
  <si>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</si>
  <si>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</si>
  <si>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</si>
  <si>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</si>
  <si>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</si>
  <si>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</si>
  <si>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</si>
  <si>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</si>
  <si>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</si>
  <si>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</si>
  <si>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</si>
  <si>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</si>
  <si>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</si>
  <si>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</si>
  <si>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</si>
  <si>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</si>
  <si>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</si>
  <si>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</si>
  <si>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</si>
  <si>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</si>
  <si>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</si>
  <si>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</si>
  <si>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</si>
  <si>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</si>
  <si>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</si>
  <si>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</si>
  <si>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</si>
  <si>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</si>
  <si>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</si>
  <si>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</si>
  <si>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</si>
  <si>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</si>
  <si>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</si>
  <si>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</si>
  <si>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</si>
  <si>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</si>
  <si>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</si>
  <si>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</si>
  <si>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</si>
  <si>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</si>
  <si>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</si>
  <si>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</si>
  <si>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</si>
  <si>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</si>
  <si>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</si>
  <si>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</si>
  <si>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</si>
  <si>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</si>
  <si>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</si>
  <si>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</si>
  <si>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</si>
  <si>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</si>
  <si>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</si>
  <si>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</si>
  <si>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</si>
  <si>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</si>
  <si>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</si>
  <si>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</si>
  <si>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</si>
  <si>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</si>
  <si>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</si>
  <si>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</si>
  <si>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</si>
  <si>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</si>
  <si>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</si>
  <si>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</si>
  <si>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</si>
  <si>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</si>
  <si>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</si>
  <si>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</si>
  <si>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</si>
  <si>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</si>
  <si>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</si>
  <si>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</si>
  <si>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</si>
  <si>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</si>
  <si>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 xml:space="preserve">Principal Pnb Fixed Maturity Plan – Series B12-368 Days </t>
  </si>
  <si>
    <t>Principal Pnb Fixed Maturity Plan – Series B13-395 Days</t>
  </si>
  <si>
    <t>Principal Pnb Fixed Maturity Plan – Series B14-390 Days</t>
  </si>
  <si>
    <t xml:space="preserve">Principal Pnb Fixed Maturity Plan – Series B15-377 Days </t>
  </si>
  <si>
    <t>Principal Pnb Fixed Maturity Plan – Series B5-367 Days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</si>
  <si>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</si>
  <si>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</si>
  <si>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</si>
  <si>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</si>
  <si>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</si>
  <si>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</si>
  <si>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</si>
  <si>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</si>
  <si>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</si>
  <si>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</si>
  <si>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</si>
  <si>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</si>
  <si>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</si>
  <si>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</si>
  <si>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</si>
  <si>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</si>
  <si>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</si>
  <si>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</si>
  <si>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</si>
  <si>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Mutual Fund: Net Average Assets Under Management (AUM) for the month of April 2014 (All figures in Rs. Crore)</t>
  </si>
  <si>
    <t>Principal Debt Savings Fund - MIP Plan</t>
  </si>
  <si>
    <t>Table showing State wise /Union Territory wise contribution to AAUM of category of schemes for the month of April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</si>
</sst>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3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7" fillId="0" borderId="1" xfId="0" applyFont="1" applyBorder="1"/>
    <xf numFmtId="2" fontId="9" fillId="0" borderId="0" xfId="2" applyNumberFormat="1" applyFont="1"/>
    <xf numFmtId="0" fontId="9" fillId="0" borderId="0" xfId="2" applyFont="1"/>
    <xf numFmtId="2" fontId="8" fillId="0" borderId="0" xfId="2" applyNumberFormat="1" applyFont="1"/>
    <xf numFmtId="0" fontId="8" fillId="0" borderId="0" xfId="2" applyFont="1"/>
    <xf numFmtId="0" fontId="8" fillId="0" borderId="4" xfId="2" applyNumberFormat="1" applyFont="1" applyFill="1" applyBorder="1" applyAlignment="1">
      <alignment horizontal="center" wrapText="1"/>
    </xf>
    <xf numFmtId="0" fontId="8" fillId="0" borderId="1" xfId="2" applyNumberFormat="1" applyFont="1" applyFill="1" applyBorder="1" applyAlignment="1">
      <alignment horizontal="center" wrapText="1"/>
    </xf>
    <xf numFmtId="0" fontId="8" fillId="0" borderId="5" xfId="2" applyNumberFormat="1" applyFont="1" applyFill="1" applyBorder="1" applyAlignment="1">
      <alignment horizontal="center" wrapText="1"/>
    </xf>
    <xf numFmtId="2" fontId="8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10" fillId="0" borderId="6" xfId="0" applyFont="1" applyBorder="1"/>
    <xf numFmtId="0" fontId="10" fillId="0" borderId="7" xfId="0" applyFont="1" applyBorder="1" applyAlignment="1">
      <alignment wrapText="1"/>
    </xf>
    <xf numFmtId="0" fontId="11" fillId="0" borderId="0" xfId="0" applyFont="1" applyBorder="1"/>
    <xf numFmtId="0" fontId="11" fillId="0" borderId="7" xfId="0" applyFont="1" applyBorder="1" applyAlignment="1">
      <alignment wrapText="1"/>
    </xf>
    <xf numFmtId="0" fontId="10" fillId="0" borderId="0" xfId="0" applyFont="1" applyBorder="1"/>
    <xf numFmtId="0" fontId="10" fillId="0" borderId="8" xfId="0" applyFont="1" applyBorder="1"/>
    <xf numFmtId="0" fontId="10" fillId="0" borderId="0" xfId="0" applyFont="1" applyBorder="1" applyAlignment="1">
      <alignment horizontal="right" wrapText="1"/>
    </xf>
    <xf numFmtId="0" fontId="10" fillId="0" borderId="0" xfId="0" applyFont="1" applyFill="1" applyBorder="1"/>
    <xf numFmtId="0" fontId="7" fillId="0" borderId="0" xfId="0" applyFont="1"/>
    <xf numFmtId="2" fontId="5" fillId="0" borderId="1" xfId="2" applyNumberFormat="1" applyFont="1" applyFill="1" applyBorder="1" applyAlignment="1">
      <alignment horizontal="center" vertical="top" wrapText="1"/>
    </xf>
    <xf numFmtId="164" fontId="7" fillId="0" borderId="1" xfId="4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164" fontId="7" fillId="0" borderId="1" xfId="4" applyFont="1" applyBorder="1" applyAlignment="1">
      <alignment horizontal="left"/>
    </xf>
    <xf numFmtId="0" fontId="7" fillId="0" borderId="1" xfId="1" applyFont="1" applyBorder="1"/>
    <xf numFmtId="164" fontId="6" fillId="0" borderId="1" xfId="4" applyFont="1" applyBorder="1"/>
    <xf numFmtId="164" fontId="11" fillId="0" borderId="1" xfId="4" applyFont="1" applyBorder="1"/>
    <xf numFmtId="164" fontId="10" fillId="0" borderId="1" xfId="4" applyFont="1" applyBorder="1"/>
    <xf numFmtId="164" fontId="11" fillId="0" borderId="1" xfId="0" applyNumberFormat="1" applyFont="1" applyBorder="1"/>
    <xf numFmtId="0" fontId="11" fillId="0" borderId="22" xfId="0" applyFont="1" applyBorder="1" applyAlignment="1">
      <alignment horizontal="left" wrapText="1"/>
    </xf>
    <xf numFmtId="0" fontId="11" fillId="0" borderId="22" xfId="0" applyFont="1" applyBorder="1" applyAlignment="1">
      <alignment horizontal="right" wrapText="1"/>
    </xf>
    <xf numFmtId="0" fontId="11" fillId="0" borderId="22" xfId="0" applyFont="1" applyBorder="1" applyAlignment="1">
      <alignment wrapText="1"/>
    </xf>
    <xf numFmtId="0" fontId="10" fillId="0" borderId="22" xfId="0" applyFont="1" applyBorder="1" applyAlignment="1">
      <alignment horizontal="right" wrapText="1"/>
    </xf>
    <xf numFmtId="0" fontId="12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10" fillId="0" borderId="22" xfId="0" applyFont="1" applyBorder="1" applyAlignment="1">
      <alignment horizontal="center" wrapText="1"/>
    </xf>
    <xf numFmtId="0" fontId="10" fillId="0" borderId="22" xfId="0" applyFont="1" applyBorder="1" applyAlignment="1">
      <alignment horizontal="right"/>
    </xf>
    <xf numFmtId="2" fontId="8" fillId="0" borderId="22" xfId="2" applyNumberFormat="1" applyFont="1" applyFill="1" applyBorder="1"/>
    <xf numFmtId="164" fontId="11" fillId="0" borderId="1" xfId="4" applyFont="1" applyBorder="1" applyAlignment="1">
      <alignment horizontal="center"/>
    </xf>
    <xf numFmtId="164" fontId="11" fillId="0" borderId="0" xfId="0" applyNumberFormat="1" applyFont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center"/>
    </xf>
    <xf numFmtId="164" fontId="7" fillId="0" borderId="0" xfId="4" applyFont="1"/>
    <xf numFmtId="164" fontId="7" fillId="0" borderId="0" xfId="0" applyNumberFormat="1" applyFont="1"/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3" fontId="8" fillId="0" borderId="18" xfId="2" applyNumberFormat="1" applyFont="1" applyFill="1" applyBorder="1" applyAlignment="1">
      <alignment horizontal="center" vertical="center" wrapText="1"/>
    </xf>
    <xf numFmtId="3" fontId="8" fillId="0" borderId="19" xfId="2" applyNumberFormat="1" applyFont="1" applyFill="1" applyBorder="1" applyAlignment="1">
      <alignment horizontal="center" vertical="center" wrapText="1"/>
    </xf>
    <xf numFmtId="3" fontId="8" fillId="0" borderId="20" xfId="2" applyNumberFormat="1" applyFont="1" applyFill="1" applyBorder="1" applyAlignment="1">
      <alignment horizontal="center" vertical="center" wrapText="1"/>
    </xf>
    <xf numFmtId="49" fontId="4" fillId="0" borderId="14" xfId="1" applyNumberFormat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4" fillId="0" borderId="23" xfId="1" applyNumberFormat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4"/>
  <sheetViews>
    <sheetView zoomScale="85" zoomScaleNormal="85" workbookViewId="0">
      <pane xSplit="2" ySplit="5" topLeftCell="C18" activePane="bottomRight" state="frozen"/>
      <selection activeCell="F20" sqref="F20"/>
      <selection pane="topRight" activeCell="F20" sqref="F20"/>
      <selection pane="bottomLeft" activeCell="F20" sqref="F20"/>
      <selection pane="bottomRight" activeCell="C1" sqref="C1:BK1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5.140625" style="13" bestFit="1" customWidth="1"/>
    <col min="4" max="4" width="8" style="13" bestFit="1" customWidth="1"/>
    <col min="5" max="5" width="7" style="13" bestFit="1" customWidth="1"/>
    <col min="6" max="7" width="5.140625" style="13" bestFit="1" customWidth="1"/>
    <col min="8" max="10" width="8" style="13" bestFit="1" customWidth="1"/>
    <col min="11" max="11" width="5.140625" style="13" bestFit="1" customWidth="1"/>
    <col min="12" max="12" width="12.140625" style="13" customWidth="1"/>
    <col min="13" max="17" width="5.140625" style="13" bestFit="1" customWidth="1"/>
    <col min="18" max="18" width="8" style="13" bestFit="1" customWidth="1"/>
    <col min="19" max="20" width="7" style="13" bestFit="1" customWidth="1"/>
    <col min="21" max="21" width="5.140625" style="13" bestFit="1" customWidth="1"/>
    <col min="22" max="22" width="7" style="13" bestFit="1" customWidth="1"/>
    <col min="23" max="23" width="5.140625" style="13" bestFit="1" customWidth="1"/>
    <col min="24" max="24" width="6" style="13" bestFit="1" customWidth="1"/>
    <col min="25" max="27" width="5.140625" style="13" bestFit="1" customWidth="1"/>
    <col min="28" max="29" width="7" style="13" bestFit="1" customWidth="1"/>
    <col min="30" max="31" width="5.140625" style="13" bestFit="1" customWidth="1"/>
    <col min="32" max="32" width="6" style="13" bestFit="1" customWidth="1"/>
    <col min="33" max="37" width="5.140625" style="13" bestFit="1" customWidth="1"/>
    <col min="38" max="40" width="7" style="13" bestFit="1" customWidth="1"/>
    <col min="41" max="41" width="5.140625" style="13" bestFit="1" customWidth="1"/>
    <col min="42" max="42" width="6" style="13" bestFit="1" customWidth="1"/>
    <col min="43" max="43" width="5.140625" style="13" bestFit="1" customWidth="1"/>
    <col min="44" max="44" width="7" style="13" bestFit="1" customWidth="1"/>
    <col min="45" max="47" width="5.140625" style="13" bestFit="1" customWidth="1"/>
    <col min="48" max="49" width="8" style="13" bestFit="1" customWidth="1"/>
    <col min="50" max="50" width="7" style="13" bestFit="1" customWidth="1"/>
    <col min="51" max="51" width="5.140625" style="13" bestFit="1" customWidth="1"/>
    <col min="52" max="52" width="8" style="13" bestFit="1" customWidth="1"/>
    <col min="53" max="57" width="5.140625" style="13" bestFit="1" customWidth="1"/>
    <col min="58" max="58" width="8" style="13" bestFit="1" customWidth="1"/>
    <col min="59" max="59" width="7" style="13" bestFit="1" customWidth="1"/>
    <col min="60" max="60" width="6" style="13" bestFit="1" customWidth="1"/>
    <col min="61" max="61" width="5.140625" style="13" bestFit="1" customWidth="1"/>
    <col min="62" max="62" width="7" style="13" bestFit="1" customWidth="1"/>
    <col min="63" max="63" width="13.7109375" style="13" bestFit="1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66" t="s">
        <v>74</v>
      </c>
      <c r="B1" s="60" t="s">
        <v>32</v>
      </c>
      <c r="C1" s="51" t="s">
        <v>128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67"/>
      <c r="B2" s="61"/>
      <c r="C2" s="51" t="s">
        <v>31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3"/>
      <c r="W2" s="51" t="s">
        <v>27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51" t="s">
        <v>28</v>
      </c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3"/>
      <c r="BK2" s="57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67"/>
      <c r="B3" s="61"/>
      <c r="C3" s="54" t="s">
        <v>12</v>
      </c>
      <c r="D3" s="55"/>
      <c r="E3" s="55"/>
      <c r="F3" s="55"/>
      <c r="G3" s="55"/>
      <c r="H3" s="55"/>
      <c r="I3" s="55"/>
      <c r="J3" s="55"/>
      <c r="K3" s="55"/>
      <c r="L3" s="56"/>
      <c r="M3" s="54" t="s">
        <v>13</v>
      </c>
      <c r="N3" s="55"/>
      <c r="O3" s="55"/>
      <c r="P3" s="55"/>
      <c r="Q3" s="55"/>
      <c r="R3" s="55"/>
      <c r="S3" s="55"/>
      <c r="T3" s="55"/>
      <c r="U3" s="55"/>
      <c r="V3" s="56"/>
      <c r="W3" s="54" t="s">
        <v>12</v>
      </c>
      <c r="X3" s="55"/>
      <c r="Y3" s="55"/>
      <c r="Z3" s="55"/>
      <c r="AA3" s="55"/>
      <c r="AB3" s="55"/>
      <c r="AC3" s="55"/>
      <c r="AD3" s="55"/>
      <c r="AE3" s="55"/>
      <c r="AF3" s="56"/>
      <c r="AG3" s="54" t="s">
        <v>13</v>
      </c>
      <c r="AH3" s="55"/>
      <c r="AI3" s="55"/>
      <c r="AJ3" s="55"/>
      <c r="AK3" s="55"/>
      <c r="AL3" s="55"/>
      <c r="AM3" s="55"/>
      <c r="AN3" s="55"/>
      <c r="AO3" s="55"/>
      <c r="AP3" s="56"/>
      <c r="AQ3" s="54" t="s">
        <v>12</v>
      </c>
      <c r="AR3" s="55"/>
      <c r="AS3" s="55"/>
      <c r="AT3" s="55"/>
      <c r="AU3" s="55"/>
      <c r="AV3" s="55"/>
      <c r="AW3" s="55"/>
      <c r="AX3" s="55"/>
      <c r="AY3" s="55"/>
      <c r="AZ3" s="56"/>
      <c r="BA3" s="54" t="s">
        <v>13</v>
      </c>
      <c r="BB3" s="55"/>
      <c r="BC3" s="55"/>
      <c r="BD3" s="55"/>
      <c r="BE3" s="55"/>
      <c r="BF3" s="55"/>
      <c r="BG3" s="55"/>
      <c r="BH3" s="55"/>
      <c r="BI3" s="55"/>
      <c r="BJ3" s="56"/>
      <c r="BK3" s="58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67"/>
      <c r="B4" s="61"/>
      <c r="C4" s="48" t="s">
        <v>38</v>
      </c>
      <c r="D4" s="49"/>
      <c r="E4" s="49"/>
      <c r="F4" s="49"/>
      <c r="G4" s="50"/>
      <c r="H4" s="45" t="s">
        <v>39</v>
      </c>
      <c r="I4" s="46"/>
      <c r="J4" s="46"/>
      <c r="K4" s="46"/>
      <c r="L4" s="47"/>
      <c r="M4" s="48" t="s">
        <v>38</v>
      </c>
      <c r="N4" s="49"/>
      <c r="O4" s="49"/>
      <c r="P4" s="49"/>
      <c r="Q4" s="50"/>
      <c r="R4" s="45" t="s">
        <v>39</v>
      </c>
      <c r="S4" s="46"/>
      <c r="T4" s="46"/>
      <c r="U4" s="46"/>
      <c r="V4" s="47"/>
      <c r="W4" s="48" t="s">
        <v>38</v>
      </c>
      <c r="X4" s="49"/>
      <c r="Y4" s="49"/>
      <c r="Z4" s="49"/>
      <c r="AA4" s="50"/>
      <c r="AB4" s="45" t="s">
        <v>39</v>
      </c>
      <c r="AC4" s="46"/>
      <c r="AD4" s="46"/>
      <c r="AE4" s="46"/>
      <c r="AF4" s="47"/>
      <c r="AG4" s="48" t="s">
        <v>38</v>
      </c>
      <c r="AH4" s="49"/>
      <c r="AI4" s="49"/>
      <c r="AJ4" s="49"/>
      <c r="AK4" s="50"/>
      <c r="AL4" s="45" t="s">
        <v>39</v>
      </c>
      <c r="AM4" s="46"/>
      <c r="AN4" s="46"/>
      <c r="AO4" s="46"/>
      <c r="AP4" s="47"/>
      <c r="AQ4" s="48" t="s">
        <v>38</v>
      </c>
      <c r="AR4" s="49"/>
      <c r="AS4" s="49"/>
      <c r="AT4" s="49"/>
      <c r="AU4" s="50"/>
      <c r="AV4" s="45" t="s">
        <v>39</v>
      </c>
      <c r="AW4" s="46"/>
      <c r="AX4" s="46"/>
      <c r="AY4" s="46"/>
      <c r="AZ4" s="47"/>
      <c r="BA4" s="48" t="s">
        <v>38</v>
      </c>
      <c r="BB4" s="49"/>
      <c r="BC4" s="49"/>
      <c r="BD4" s="49"/>
      <c r="BE4" s="50"/>
      <c r="BF4" s="45" t="s">
        <v>39</v>
      </c>
      <c r="BG4" s="46"/>
      <c r="BH4" s="46"/>
      <c r="BI4" s="46"/>
      <c r="BJ4" s="47"/>
      <c r="BK4" s="58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67"/>
      <c r="B5" s="61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5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4"/>
    </row>
    <row r="7" spans="1:104" x14ac:dyDescent="0.25">
      <c r="A7" s="11" t="s">
        <v>75</v>
      </c>
      <c r="B7" s="14" t="s">
        <v>14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4"/>
    </row>
    <row r="8" spans="1:104" x14ac:dyDescent="0.25">
      <c r="A8" s="11"/>
      <c r="B8" s="30" t="s">
        <v>101</v>
      </c>
      <c r="C8" s="27">
        <v>0</v>
      </c>
      <c r="D8" s="27">
        <v>40.466988736399699</v>
      </c>
      <c r="E8" s="27">
        <v>50.181074687533304</v>
      </c>
      <c r="F8" s="27">
        <v>0</v>
      </c>
      <c r="G8" s="27">
        <v>0</v>
      </c>
      <c r="H8" s="27">
        <v>1.2232469690989998</v>
      </c>
      <c r="I8" s="27">
        <v>478.21393638256455</v>
      </c>
      <c r="J8" s="27">
        <v>408.28914741046594</v>
      </c>
      <c r="K8" s="27">
        <v>0</v>
      </c>
      <c r="L8" s="27">
        <v>25.926198378399199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0.32269207229919999</v>
      </c>
      <c r="S8" s="27">
        <v>19.755674178766302</v>
      </c>
      <c r="T8" s="27">
        <v>15.991066130533198</v>
      </c>
      <c r="U8" s="27">
        <v>0</v>
      </c>
      <c r="V8" s="27">
        <v>4.5072027835330992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0.4426590821661</v>
      </c>
      <c r="AC8" s="27">
        <v>34.249809176366298</v>
      </c>
      <c r="AD8" s="27">
        <v>0</v>
      </c>
      <c r="AE8" s="27">
        <v>0</v>
      </c>
      <c r="AF8" s="27">
        <v>0.59933641396639992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0.20550281659959999</v>
      </c>
      <c r="AM8" s="27">
        <v>5.6926184109665003</v>
      </c>
      <c r="AN8" s="27">
        <v>6.3762789496666006</v>
      </c>
      <c r="AO8" s="27">
        <v>0</v>
      </c>
      <c r="AP8" s="27">
        <v>0.1125783466332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5.8099135526219987</v>
      </c>
      <c r="AW8" s="27">
        <v>535.79224148552851</v>
      </c>
      <c r="AX8" s="27">
        <v>40.235001241599903</v>
      </c>
      <c r="AY8" s="27">
        <v>0</v>
      </c>
      <c r="AZ8" s="27">
        <v>36.316913996863896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2.3944366500280547</v>
      </c>
      <c r="BG8" s="27">
        <v>35.170758392599403</v>
      </c>
      <c r="BH8" s="27">
        <v>0.15591851573319998</v>
      </c>
      <c r="BI8" s="27">
        <v>0</v>
      </c>
      <c r="BJ8" s="27">
        <v>2.3743523710993002</v>
      </c>
      <c r="BK8" s="29">
        <f>SUM(C8:BJ8)</f>
        <v>1750.8055471320331</v>
      </c>
    </row>
    <row r="9" spans="1:104" x14ac:dyDescent="0.25">
      <c r="A9" s="11"/>
      <c r="B9" s="33" t="s">
        <v>84</v>
      </c>
      <c r="C9" s="41">
        <f>SUM(C8)</f>
        <v>0</v>
      </c>
      <c r="D9" s="41">
        <f t="shared" ref="D9:BJ9" si="0">SUM(D8)</f>
        <v>40.466988736399699</v>
      </c>
      <c r="E9" s="41">
        <f t="shared" si="0"/>
        <v>50.181074687533304</v>
      </c>
      <c r="F9" s="41">
        <f t="shared" si="0"/>
        <v>0</v>
      </c>
      <c r="G9" s="41">
        <f t="shared" si="0"/>
        <v>0</v>
      </c>
      <c r="H9" s="41">
        <f t="shared" si="0"/>
        <v>1.2232469690989998</v>
      </c>
      <c r="I9" s="41">
        <f t="shared" si="0"/>
        <v>478.21393638256455</v>
      </c>
      <c r="J9" s="41">
        <f t="shared" si="0"/>
        <v>408.28914741046594</v>
      </c>
      <c r="K9" s="41">
        <f t="shared" si="0"/>
        <v>0</v>
      </c>
      <c r="L9" s="41">
        <f t="shared" si="0"/>
        <v>25.926198378399199</v>
      </c>
      <c r="M9" s="41">
        <f t="shared" si="0"/>
        <v>0</v>
      </c>
      <c r="N9" s="41">
        <f t="shared" si="0"/>
        <v>0</v>
      </c>
      <c r="O9" s="41">
        <f t="shared" si="0"/>
        <v>0</v>
      </c>
      <c r="P9" s="41">
        <f t="shared" si="0"/>
        <v>0</v>
      </c>
      <c r="Q9" s="41">
        <f t="shared" si="0"/>
        <v>0</v>
      </c>
      <c r="R9" s="41">
        <f t="shared" si="0"/>
        <v>0.32269207229919999</v>
      </c>
      <c r="S9" s="41">
        <f t="shared" si="0"/>
        <v>19.755674178766302</v>
      </c>
      <c r="T9" s="41">
        <f t="shared" si="0"/>
        <v>15.991066130533198</v>
      </c>
      <c r="U9" s="41">
        <f t="shared" si="0"/>
        <v>0</v>
      </c>
      <c r="V9" s="41">
        <f t="shared" si="0"/>
        <v>4.5072027835330992</v>
      </c>
      <c r="W9" s="41">
        <f t="shared" si="0"/>
        <v>0</v>
      </c>
      <c r="X9" s="41">
        <f t="shared" si="0"/>
        <v>0</v>
      </c>
      <c r="Y9" s="41">
        <f t="shared" si="0"/>
        <v>0</v>
      </c>
      <c r="Z9" s="41">
        <f t="shared" si="0"/>
        <v>0</v>
      </c>
      <c r="AA9" s="41">
        <f t="shared" si="0"/>
        <v>0</v>
      </c>
      <c r="AB9" s="41">
        <f t="shared" si="0"/>
        <v>0.4426590821661</v>
      </c>
      <c r="AC9" s="41">
        <f t="shared" si="0"/>
        <v>34.249809176366298</v>
      </c>
      <c r="AD9" s="41">
        <f t="shared" si="0"/>
        <v>0</v>
      </c>
      <c r="AE9" s="41">
        <f t="shared" si="0"/>
        <v>0</v>
      </c>
      <c r="AF9" s="41">
        <f t="shared" si="0"/>
        <v>0.59933641396639992</v>
      </c>
      <c r="AG9" s="41">
        <f t="shared" si="0"/>
        <v>0</v>
      </c>
      <c r="AH9" s="41">
        <f t="shared" si="0"/>
        <v>0</v>
      </c>
      <c r="AI9" s="41">
        <f t="shared" si="0"/>
        <v>0</v>
      </c>
      <c r="AJ9" s="41">
        <f t="shared" si="0"/>
        <v>0</v>
      </c>
      <c r="AK9" s="41">
        <f t="shared" si="0"/>
        <v>0</v>
      </c>
      <c r="AL9" s="41">
        <f t="shared" si="0"/>
        <v>0.20550281659959999</v>
      </c>
      <c r="AM9" s="41">
        <f t="shared" si="0"/>
        <v>5.6926184109665003</v>
      </c>
      <c r="AN9" s="41">
        <f t="shared" si="0"/>
        <v>6.3762789496666006</v>
      </c>
      <c r="AO9" s="41">
        <f t="shared" si="0"/>
        <v>0</v>
      </c>
      <c r="AP9" s="41">
        <f t="shared" si="0"/>
        <v>0.1125783466332</v>
      </c>
      <c r="AQ9" s="41">
        <f t="shared" si="0"/>
        <v>0</v>
      </c>
      <c r="AR9" s="41">
        <f t="shared" si="0"/>
        <v>0</v>
      </c>
      <c r="AS9" s="41">
        <f t="shared" si="0"/>
        <v>0</v>
      </c>
      <c r="AT9" s="41">
        <f t="shared" si="0"/>
        <v>0</v>
      </c>
      <c r="AU9" s="41">
        <f t="shared" si="0"/>
        <v>0</v>
      </c>
      <c r="AV9" s="41">
        <f t="shared" si="0"/>
        <v>5.8099135526219987</v>
      </c>
      <c r="AW9" s="41">
        <f t="shared" si="0"/>
        <v>535.79224148552851</v>
      </c>
      <c r="AX9" s="41">
        <f t="shared" si="0"/>
        <v>40.235001241599903</v>
      </c>
      <c r="AY9" s="41">
        <f t="shared" si="0"/>
        <v>0</v>
      </c>
      <c r="AZ9" s="41">
        <f t="shared" si="0"/>
        <v>36.316913996863896</v>
      </c>
      <c r="BA9" s="41">
        <f t="shared" si="0"/>
        <v>0</v>
      </c>
      <c r="BB9" s="41">
        <f t="shared" si="0"/>
        <v>0</v>
      </c>
      <c r="BC9" s="41">
        <f t="shared" si="0"/>
        <v>0</v>
      </c>
      <c r="BD9" s="41">
        <f t="shared" si="0"/>
        <v>0</v>
      </c>
      <c r="BE9" s="41">
        <f t="shared" si="0"/>
        <v>0</v>
      </c>
      <c r="BF9" s="41">
        <f t="shared" si="0"/>
        <v>2.3944366500280547</v>
      </c>
      <c r="BG9" s="41">
        <f t="shared" si="0"/>
        <v>35.170758392599403</v>
      </c>
      <c r="BH9" s="41">
        <f t="shared" si="0"/>
        <v>0.15591851573319998</v>
      </c>
      <c r="BI9" s="41">
        <f t="shared" si="0"/>
        <v>0</v>
      </c>
      <c r="BJ9" s="41">
        <f t="shared" si="0"/>
        <v>2.3743523710993002</v>
      </c>
      <c r="BK9" s="41">
        <f>SUM(C9:BJ9)</f>
        <v>1750.8055471320331</v>
      </c>
    </row>
    <row r="10" spans="1:104" x14ac:dyDescent="0.25">
      <c r="A10" s="11" t="s">
        <v>76</v>
      </c>
      <c r="B10" s="32" t="s">
        <v>3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</row>
    <row r="11" spans="1:104" x14ac:dyDescent="0.25">
      <c r="A11" s="11"/>
      <c r="B11" s="30" t="s">
        <v>102</v>
      </c>
      <c r="C11" s="27">
        <v>0</v>
      </c>
      <c r="D11" s="27">
        <v>1.5307877333E-3</v>
      </c>
      <c r="E11" s="27">
        <v>0</v>
      </c>
      <c r="F11" s="27">
        <v>0</v>
      </c>
      <c r="G11" s="27">
        <v>0</v>
      </c>
      <c r="H11" s="27">
        <v>5.2275169132899993E-2</v>
      </c>
      <c r="I11" s="27">
        <v>52.581171474566503</v>
      </c>
      <c r="J11" s="27">
        <v>0</v>
      </c>
      <c r="K11" s="27">
        <v>0</v>
      </c>
      <c r="L11" s="27">
        <v>7.6586829666600006E-2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3.4764079166500005E-2</v>
      </c>
      <c r="S11" s="27">
        <v>6.1193341236332994</v>
      </c>
      <c r="T11" s="27">
        <v>0</v>
      </c>
      <c r="U11" s="27">
        <v>0</v>
      </c>
      <c r="V11" s="27">
        <v>7.3944549999999999E-4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1.45356536332E-2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1.41938488998E-2</v>
      </c>
      <c r="AM11" s="27">
        <v>0</v>
      </c>
      <c r="AN11" s="27">
        <v>0</v>
      </c>
      <c r="AO11" s="27">
        <v>0</v>
      </c>
      <c r="AP11" s="27">
        <v>1.4879839999999998E-4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0.88952174919780025</v>
      </c>
      <c r="AW11" s="27">
        <v>0.6787940567331</v>
      </c>
      <c r="AX11" s="27">
        <v>0</v>
      </c>
      <c r="AY11" s="27">
        <v>0</v>
      </c>
      <c r="AZ11" s="27">
        <v>2.8550898904997002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9.2697678204013326E-2</v>
      </c>
      <c r="BG11" s="27">
        <v>5.3065270133300008E-2</v>
      </c>
      <c r="BH11" s="27">
        <v>0.25064342243330001</v>
      </c>
      <c r="BI11" s="27">
        <v>0</v>
      </c>
      <c r="BJ11" s="27">
        <v>5.5986099999999996E-5</v>
      </c>
      <c r="BK11" s="29">
        <f t="shared" ref="BK11:BK12" si="1">SUM(C11:BJ11)</f>
        <v>63.715148263633324</v>
      </c>
    </row>
    <row r="12" spans="1:104" x14ac:dyDescent="0.25">
      <c r="A12" s="11"/>
      <c r="B12" s="33" t="s">
        <v>85</v>
      </c>
      <c r="C12" s="41">
        <f t="shared" ref="C12:BJ12" si="2">SUM(C11)</f>
        <v>0</v>
      </c>
      <c r="D12" s="41">
        <f t="shared" si="2"/>
        <v>1.5307877333E-3</v>
      </c>
      <c r="E12" s="41">
        <f t="shared" si="2"/>
        <v>0</v>
      </c>
      <c r="F12" s="41">
        <f t="shared" si="2"/>
        <v>0</v>
      </c>
      <c r="G12" s="41">
        <f t="shared" si="2"/>
        <v>0</v>
      </c>
      <c r="H12" s="41">
        <f t="shared" si="2"/>
        <v>5.2275169132899993E-2</v>
      </c>
      <c r="I12" s="41">
        <f t="shared" si="2"/>
        <v>52.581171474566503</v>
      </c>
      <c r="J12" s="41">
        <f t="shared" si="2"/>
        <v>0</v>
      </c>
      <c r="K12" s="41">
        <f t="shared" si="2"/>
        <v>0</v>
      </c>
      <c r="L12" s="41">
        <f t="shared" si="2"/>
        <v>7.6586829666600006E-2</v>
      </c>
      <c r="M12" s="41">
        <f t="shared" si="2"/>
        <v>0</v>
      </c>
      <c r="N12" s="41">
        <f t="shared" si="2"/>
        <v>0</v>
      </c>
      <c r="O12" s="41">
        <f t="shared" si="2"/>
        <v>0</v>
      </c>
      <c r="P12" s="41">
        <f t="shared" si="2"/>
        <v>0</v>
      </c>
      <c r="Q12" s="41">
        <f t="shared" si="2"/>
        <v>0</v>
      </c>
      <c r="R12" s="41">
        <f t="shared" si="2"/>
        <v>3.4764079166500005E-2</v>
      </c>
      <c r="S12" s="41">
        <f t="shared" si="2"/>
        <v>6.1193341236332994</v>
      </c>
      <c r="T12" s="41">
        <f t="shared" si="2"/>
        <v>0</v>
      </c>
      <c r="U12" s="41">
        <f t="shared" si="2"/>
        <v>0</v>
      </c>
      <c r="V12" s="41">
        <f t="shared" si="2"/>
        <v>7.3944549999999999E-4</v>
      </c>
      <c r="W12" s="41">
        <f t="shared" si="2"/>
        <v>0</v>
      </c>
      <c r="X12" s="41">
        <f t="shared" si="2"/>
        <v>0</v>
      </c>
      <c r="Y12" s="41">
        <f t="shared" si="2"/>
        <v>0</v>
      </c>
      <c r="Z12" s="41">
        <f t="shared" si="2"/>
        <v>0</v>
      </c>
      <c r="AA12" s="41">
        <f t="shared" si="2"/>
        <v>0</v>
      </c>
      <c r="AB12" s="41">
        <f t="shared" si="2"/>
        <v>1.45356536332E-2</v>
      </c>
      <c r="AC12" s="41">
        <f t="shared" si="2"/>
        <v>0</v>
      </c>
      <c r="AD12" s="41">
        <f t="shared" si="2"/>
        <v>0</v>
      </c>
      <c r="AE12" s="41">
        <f t="shared" si="2"/>
        <v>0</v>
      </c>
      <c r="AF12" s="41">
        <f t="shared" si="2"/>
        <v>0</v>
      </c>
      <c r="AG12" s="41">
        <f t="shared" si="2"/>
        <v>0</v>
      </c>
      <c r="AH12" s="41">
        <f t="shared" si="2"/>
        <v>0</v>
      </c>
      <c r="AI12" s="41">
        <f t="shared" si="2"/>
        <v>0</v>
      </c>
      <c r="AJ12" s="41">
        <f t="shared" si="2"/>
        <v>0</v>
      </c>
      <c r="AK12" s="41">
        <f t="shared" si="2"/>
        <v>0</v>
      </c>
      <c r="AL12" s="41">
        <f t="shared" si="2"/>
        <v>1.41938488998E-2</v>
      </c>
      <c r="AM12" s="41">
        <f t="shared" si="2"/>
        <v>0</v>
      </c>
      <c r="AN12" s="41">
        <f t="shared" si="2"/>
        <v>0</v>
      </c>
      <c r="AO12" s="41">
        <f t="shared" si="2"/>
        <v>0</v>
      </c>
      <c r="AP12" s="41">
        <f t="shared" si="2"/>
        <v>1.4879839999999998E-4</v>
      </c>
      <c r="AQ12" s="41">
        <f t="shared" si="2"/>
        <v>0</v>
      </c>
      <c r="AR12" s="41">
        <f t="shared" si="2"/>
        <v>0</v>
      </c>
      <c r="AS12" s="41">
        <f t="shared" si="2"/>
        <v>0</v>
      </c>
      <c r="AT12" s="41">
        <f t="shared" si="2"/>
        <v>0</v>
      </c>
      <c r="AU12" s="41">
        <f t="shared" si="2"/>
        <v>0</v>
      </c>
      <c r="AV12" s="41">
        <f t="shared" si="2"/>
        <v>0.88952174919780025</v>
      </c>
      <c r="AW12" s="41">
        <f t="shared" si="2"/>
        <v>0.6787940567331</v>
      </c>
      <c r="AX12" s="41">
        <f t="shared" si="2"/>
        <v>0</v>
      </c>
      <c r="AY12" s="41">
        <f t="shared" si="2"/>
        <v>0</v>
      </c>
      <c r="AZ12" s="41">
        <f t="shared" si="2"/>
        <v>2.8550898904997002</v>
      </c>
      <c r="BA12" s="41">
        <f t="shared" si="2"/>
        <v>0</v>
      </c>
      <c r="BB12" s="41">
        <f t="shared" si="2"/>
        <v>0</v>
      </c>
      <c r="BC12" s="41">
        <f t="shared" si="2"/>
        <v>0</v>
      </c>
      <c r="BD12" s="41">
        <f t="shared" si="2"/>
        <v>0</v>
      </c>
      <c r="BE12" s="41">
        <f t="shared" si="2"/>
        <v>0</v>
      </c>
      <c r="BF12" s="41">
        <f t="shared" si="2"/>
        <v>9.2697678204013326E-2</v>
      </c>
      <c r="BG12" s="41">
        <f t="shared" si="2"/>
        <v>5.3065270133300008E-2</v>
      </c>
      <c r="BH12" s="41">
        <f t="shared" si="2"/>
        <v>0.25064342243330001</v>
      </c>
      <c r="BI12" s="41">
        <f t="shared" si="2"/>
        <v>0</v>
      </c>
      <c r="BJ12" s="41">
        <f t="shared" si="2"/>
        <v>5.5986099999999996E-5</v>
      </c>
      <c r="BK12" s="41">
        <f t="shared" si="1"/>
        <v>63.715148263633324</v>
      </c>
    </row>
    <row r="13" spans="1:104" x14ac:dyDescent="0.25">
      <c r="A13" s="11" t="s">
        <v>77</v>
      </c>
      <c r="B13" s="32" t="s">
        <v>10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</row>
    <row r="14" spans="1:104" x14ac:dyDescent="0.25">
      <c r="A14" s="11"/>
      <c r="B14" s="32" t="s">
        <v>109</v>
      </c>
      <c r="C14" s="39">
        <v>0</v>
      </c>
      <c r="D14" s="39">
        <v>1.7116032331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0.16965749999999999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1.1310499999999999E-2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5.6552499999999997</v>
      </c>
      <c r="Y14" s="39">
        <v>0</v>
      </c>
      <c r="Z14" s="39">
        <v>0</v>
      </c>
      <c r="AA14" s="39">
        <v>0</v>
      </c>
      <c r="AB14" s="39">
        <v>6.7817757466600001E-2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0.96544779503260003</v>
      </c>
      <c r="AW14" s="39">
        <v>4.9350570556331999</v>
      </c>
      <c r="AX14" s="39">
        <v>1.80968</v>
      </c>
      <c r="AY14" s="39">
        <v>0</v>
      </c>
      <c r="AZ14" s="39">
        <v>6.4526674355665987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0.39730883860123312</v>
      </c>
      <c r="BG14" s="39">
        <v>1.4188446443666001</v>
      </c>
      <c r="BH14" s="39">
        <v>0</v>
      </c>
      <c r="BI14" s="39">
        <v>0</v>
      </c>
      <c r="BJ14" s="39">
        <v>1.9939715684664998</v>
      </c>
      <c r="BK14" s="29">
        <f t="shared" ref="BK14:BK22" si="3">SUM(C14:BJ14)</f>
        <v>25.588616328233332</v>
      </c>
    </row>
    <row r="15" spans="1:104" x14ac:dyDescent="0.25">
      <c r="A15" s="11"/>
      <c r="B15" s="32" t="s">
        <v>108</v>
      </c>
      <c r="C15" s="39">
        <v>0</v>
      </c>
      <c r="D15" s="39">
        <v>5.3521683333333003</v>
      </c>
      <c r="E15" s="39">
        <v>0</v>
      </c>
      <c r="F15" s="39">
        <v>0</v>
      </c>
      <c r="G15" s="39">
        <v>0</v>
      </c>
      <c r="H15" s="39">
        <v>0.15234845259970001</v>
      </c>
      <c r="I15" s="39">
        <v>10.704336666666601</v>
      </c>
      <c r="J15" s="39">
        <v>5.3521683333333003</v>
      </c>
      <c r="K15" s="39">
        <v>0</v>
      </c>
      <c r="L15" s="39">
        <v>6.0208331397663999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0.1836600126663</v>
      </c>
      <c r="S15" s="39">
        <v>0</v>
      </c>
      <c r="T15" s="39">
        <v>0</v>
      </c>
      <c r="U15" s="39">
        <v>0</v>
      </c>
      <c r="V15" s="39">
        <v>1.2738160633331999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0.33478673166620004</v>
      </c>
      <c r="AC15" s="39">
        <v>0</v>
      </c>
      <c r="AD15" s="39">
        <v>0</v>
      </c>
      <c r="AE15" s="39">
        <v>0</v>
      </c>
      <c r="AF15" s="39">
        <v>0.34774929066659999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0.33130049943883155</v>
      </c>
      <c r="AM15" s="39">
        <v>0</v>
      </c>
      <c r="AN15" s="39">
        <v>0</v>
      </c>
      <c r="AO15" s="39">
        <v>0</v>
      </c>
      <c r="AP15" s="39">
        <v>8.5583692333300002E-2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0.63581817399890006</v>
      </c>
      <c r="AW15" s="39">
        <v>11.136257032366302</v>
      </c>
      <c r="AX15" s="39">
        <v>0</v>
      </c>
      <c r="AY15" s="39">
        <v>0</v>
      </c>
      <c r="AZ15" s="39">
        <v>11.148982642565702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0.49534037053249996</v>
      </c>
      <c r="BG15" s="39">
        <v>0.10700636666659999</v>
      </c>
      <c r="BH15" s="39">
        <v>0</v>
      </c>
      <c r="BI15" s="39">
        <v>0</v>
      </c>
      <c r="BJ15" s="39">
        <v>1.3851707025995998</v>
      </c>
      <c r="BK15" s="29">
        <f t="shared" si="3"/>
        <v>55.047326504533345</v>
      </c>
    </row>
    <row r="16" spans="1:104" x14ac:dyDescent="0.25">
      <c r="A16" s="11"/>
      <c r="B16" s="32" t="s">
        <v>103</v>
      </c>
      <c r="C16" s="39">
        <v>0</v>
      </c>
      <c r="D16" s="39">
        <v>2.0634226666666002</v>
      </c>
      <c r="E16" s="39">
        <v>0</v>
      </c>
      <c r="F16" s="39">
        <v>0</v>
      </c>
      <c r="G16" s="39">
        <v>0</v>
      </c>
      <c r="H16" s="39">
        <v>0.50229544716630004</v>
      </c>
      <c r="I16" s="39">
        <v>52.608649544466601</v>
      </c>
      <c r="J16" s="39">
        <v>0</v>
      </c>
      <c r="K16" s="39">
        <v>0</v>
      </c>
      <c r="L16" s="39">
        <v>3.8785586526663005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0.19786761133299999</v>
      </c>
      <c r="S16" s="39">
        <v>0.1547567</v>
      </c>
      <c r="T16" s="39">
        <v>0</v>
      </c>
      <c r="U16" s="39">
        <v>0</v>
      </c>
      <c r="V16" s="39">
        <v>0.27485366436659997</v>
      </c>
      <c r="W16" s="39">
        <v>0</v>
      </c>
      <c r="X16" s="39">
        <v>2.8325980833333002</v>
      </c>
      <c r="Y16" s="39">
        <v>0</v>
      </c>
      <c r="Z16" s="39">
        <v>0</v>
      </c>
      <c r="AA16" s="39">
        <v>0</v>
      </c>
      <c r="AB16" s="39">
        <v>0.1107288341664</v>
      </c>
      <c r="AC16" s="39">
        <v>0</v>
      </c>
      <c r="AD16" s="39">
        <v>0</v>
      </c>
      <c r="AE16" s="39">
        <v>0</v>
      </c>
      <c r="AF16" s="39">
        <v>6.3963098133300006E-2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1.0300356666599999E-2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2.0724172855974001</v>
      </c>
      <c r="AW16" s="39">
        <v>7.3544282610997991</v>
      </c>
      <c r="AX16" s="39">
        <v>0.1133039233333</v>
      </c>
      <c r="AY16" s="39">
        <v>0</v>
      </c>
      <c r="AZ16" s="39">
        <v>28.749714887964803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0.61318020130693263</v>
      </c>
      <c r="BG16" s="39">
        <v>0.4477622302</v>
      </c>
      <c r="BH16" s="39">
        <v>0</v>
      </c>
      <c r="BI16" s="39">
        <v>0</v>
      </c>
      <c r="BJ16" s="39">
        <v>1.1273492173661002</v>
      </c>
      <c r="BK16" s="29">
        <f t="shared" si="3"/>
        <v>103.17615066583335</v>
      </c>
    </row>
    <row r="17" spans="1:63" x14ac:dyDescent="0.25">
      <c r="A17" s="11"/>
      <c r="B17" s="32" t="s">
        <v>104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0.44064760963320004</v>
      </c>
      <c r="I17" s="39">
        <v>11.963151696933201</v>
      </c>
      <c r="J17" s="39">
        <v>1.5251954999999999</v>
      </c>
      <c r="K17" s="39">
        <v>0</v>
      </c>
      <c r="L17" s="39">
        <v>1.4713071899999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0.1378135680999</v>
      </c>
      <c r="S17" s="39">
        <v>5.1348248500000002</v>
      </c>
      <c r="T17" s="39">
        <v>0</v>
      </c>
      <c r="U17" s="39">
        <v>0</v>
      </c>
      <c r="V17" s="39">
        <v>1.6972835067332999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0.61054508853299994</v>
      </c>
      <c r="AC17" s="39">
        <v>0</v>
      </c>
      <c r="AD17" s="39">
        <v>0</v>
      </c>
      <c r="AE17" s="39">
        <v>0</v>
      </c>
      <c r="AF17" s="39">
        <v>6.1785179500000002E-2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0.14254625820254999</v>
      </c>
      <c r="AM17" s="39">
        <v>0.71151523333330002</v>
      </c>
      <c r="AN17" s="39">
        <v>0</v>
      </c>
      <c r="AO17" s="39">
        <v>0</v>
      </c>
      <c r="AP17" s="39">
        <v>0.40658013333319998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0.45467532676610001</v>
      </c>
      <c r="AW17" s="39">
        <v>3.0671388808333</v>
      </c>
      <c r="AX17" s="39">
        <v>0</v>
      </c>
      <c r="AY17" s="39">
        <v>0</v>
      </c>
      <c r="AZ17" s="39">
        <v>2.9744956555993993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0.21120902129969998</v>
      </c>
      <c r="BG17" s="39">
        <v>0</v>
      </c>
      <c r="BH17" s="39">
        <v>0</v>
      </c>
      <c r="BI17" s="39">
        <v>0</v>
      </c>
      <c r="BJ17" s="39">
        <v>0.10667737623330001</v>
      </c>
      <c r="BK17" s="29">
        <f t="shared" si="3"/>
        <v>31.117392075033351</v>
      </c>
    </row>
    <row r="18" spans="1:63" x14ac:dyDescent="0.25">
      <c r="A18" s="11"/>
      <c r="B18" s="32" t="s">
        <v>105</v>
      </c>
      <c r="C18" s="39">
        <v>0</v>
      </c>
      <c r="D18" s="39">
        <v>5.0701437554665993</v>
      </c>
      <c r="E18" s="39">
        <v>0</v>
      </c>
      <c r="F18" s="39">
        <v>0</v>
      </c>
      <c r="G18" s="39">
        <v>0</v>
      </c>
      <c r="H18" s="39">
        <v>0.2527216329666</v>
      </c>
      <c r="I18" s="39">
        <v>1.3344457796</v>
      </c>
      <c r="J18" s="39">
        <v>0</v>
      </c>
      <c r="K18" s="39">
        <v>0</v>
      </c>
      <c r="L18" s="39">
        <v>4.9026650688333007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0.1163377266333</v>
      </c>
      <c r="S18" s="39">
        <v>0</v>
      </c>
      <c r="T18" s="39">
        <v>0</v>
      </c>
      <c r="U18" s="39">
        <v>0</v>
      </c>
      <c r="V18" s="39">
        <v>0.658632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0.26690404416660002</v>
      </c>
      <c r="AC18" s="39">
        <v>0</v>
      </c>
      <c r="AD18" s="39">
        <v>0</v>
      </c>
      <c r="AE18" s="39">
        <v>0</v>
      </c>
      <c r="AF18" s="39">
        <v>0.1012913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0.29044015876775264</v>
      </c>
      <c r="AM18" s="39">
        <v>0.50645649999999998</v>
      </c>
      <c r="AN18" s="39">
        <v>0</v>
      </c>
      <c r="AO18" s="39">
        <v>0</v>
      </c>
      <c r="AP18" s="39">
        <v>0.25322824999999999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0.63926654679969996</v>
      </c>
      <c r="AW18" s="39">
        <v>12.361369228433301</v>
      </c>
      <c r="AX18" s="39">
        <v>0</v>
      </c>
      <c r="AY18" s="39">
        <v>0</v>
      </c>
      <c r="AZ18" s="39">
        <v>4.6329002790331995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0.24300650876639998</v>
      </c>
      <c r="BG18" s="39">
        <v>0.26335737999999997</v>
      </c>
      <c r="BH18" s="39">
        <v>0</v>
      </c>
      <c r="BI18" s="39">
        <v>0</v>
      </c>
      <c r="BJ18" s="39">
        <v>0.1925186417666</v>
      </c>
      <c r="BK18" s="29">
        <f t="shared" si="3"/>
        <v>32.085684801233356</v>
      </c>
    </row>
    <row r="19" spans="1:63" x14ac:dyDescent="0.25">
      <c r="A19" s="11"/>
      <c r="B19" s="32" t="s">
        <v>106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0.13235827459960001</v>
      </c>
      <c r="I19" s="39">
        <v>14.0961920654666</v>
      </c>
      <c r="J19" s="39">
        <v>0</v>
      </c>
      <c r="K19" s="39">
        <v>0</v>
      </c>
      <c r="L19" s="39">
        <v>5.1223139499997012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0.11568144916650001</v>
      </c>
      <c r="S19" s="39">
        <v>1.0103183333333001</v>
      </c>
      <c r="T19" s="39">
        <v>0</v>
      </c>
      <c r="U19" s="39">
        <v>0</v>
      </c>
      <c r="V19" s="39">
        <v>0.17175411666659998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0.34844489109990001</v>
      </c>
      <c r="AC19" s="39">
        <v>0</v>
      </c>
      <c r="AD19" s="39">
        <v>0</v>
      </c>
      <c r="AE19" s="39">
        <v>0</v>
      </c>
      <c r="AF19" s="39">
        <v>0.59304566860000008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0.29021213153466086</v>
      </c>
      <c r="AM19" s="39">
        <v>0.75750074999999994</v>
      </c>
      <c r="AN19" s="39">
        <v>0</v>
      </c>
      <c r="AO19" s="39">
        <v>0</v>
      </c>
      <c r="AP19" s="39">
        <v>0.41410041000000003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0.64857596199989997</v>
      </c>
      <c r="AW19" s="39">
        <v>3.3496088992665998</v>
      </c>
      <c r="AX19" s="39">
        <v>0</v>
      </c>
      <c r="AY19" s="39">
        <v>0</v>
      </c>
      <c r="AZ19" s="39">
        <v>1.3001539457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0.107039906</v>
      </c>
      <c r="BG19" s="39">
        <v>0.1010001</v>
      </c>
      <c r="BH19" s="39">
        <v>0</v>
      </c>
      <c r="BI19" s="39">
        <v>0</v>
      </c>
      <c r="BJ19" s="39">
        <v>1.0284595147333</v>
      </c>
      <c r="BK19" s="29">
        <f t="shared" si="3"/>
        <v>29.586760368166658</v>
      </c>
    </row>
    <row r="20" spans="1:63" x14ac:dyDescent="0.25">
      <c r="A20" s="11"/>
      <c r="B20" s="32" t="s">
        <v>107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0.22777262799959996</v>
      </c>
      <c r="I20" s="39">
        <v>7.0192182933332008</v>
      </c>
      <c r="J20" s="39">
        <v>0</v>
      </c>
      <c r="K20" s="39">
        <v>0</v>
      </c>
      <c r="L20" s="39">
        <v>1.6187491122996998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0.12400214299990001</v>
      </c>
      <c r="S20" s="39">
        <v>2.0112373333333</v>
      </c>
      <c r="T20" s="39">
        <v>0</v>
      </c>
      <c r="U20" s="39">
        <v>0</v>
      </c>
      <c r="V20" s="39">
        <v>0.40224746666659994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0.59268936699990005</v>
      </c>
      <c r="AC20" s="39">
        <v>0</v>
      </c>
      <c r="AD20" s="39">
        <v>0</v>
      </c>
      <c r="AE20" s="39">
        <v>0</v>
      </c>
      <c r="AF20" s="39">
        <v>1.3423985700000001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0.15910427660164897</v>
      </c>
      <c r="AM20" s="39">
        <v>1.1060961999999999</v>
      </c>
      <c r="AN20" s="39">
        <v>0</v>
      </c>
      <c r="AO20" s="39">
        <v>0</v>
      </c>
      <c r="AP20" s="39">
        <v>0.57400462009999997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0.67666932173310002</v>
      </c>
      <c r="AW20" s="39">
        <v>6.7874085000000006</v>
      </c>
      <c r="AX20" s="39">
        <v>0</v>
      </c>
      <c r="AY20" s="39">
        <v>0</v>
      </c>
      <c r="AZ20" s="39">
        <v>5.1735135900000007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0.11953977819979998</v>
      </c>
      <c r="BG20" s="39">
        <v>0.38250236073330002</v>
      </c>
      <c r="BH20" s="39">
        <v>0</v>
      </c>
      <c r="BI20" s="39">
        <v>0</v>
      </c>
      <c r="BJ20" s="39">
        <v>1.4825676999666</v>
      </c>
      <c r="BK20" s="29">
        <f t="shared" si="3"/>
        <v>29.799721260966653</v>
      </c>
    </row>
    <row r="21" spans="1:63" x14ac:dyDescent="0.25">
      <c r="A21" s="11"/>
      <c r="B21" s="32" t="s">
        <v>127</v>
      </c>
      <c r="C21" s="39">
        <v>0</v>
      </c>
      <c r="D21" s="39">
        <v>2.5000000000000001E-2</v>
      </c>
      <c r="E21" s="39">
        <v>0</v>
      </c>
      <c r="F21" s="39">
        <v>0</v>
      </c>
      <c r="G21" s="39">
        <v>0</v>
      </c>
      <c r="H21" s="39">
        <v>9.8956641663000017E-3</v>
      </c>
      <c r="I21" s="39">
        <v>0.155</v>
      </c>
      <c r="J21" s="39">
        <v>1.6666666666600001E-2</v>
      </c>
      <c r="K21" s="39">
        <v>0</v>
      </c>
      <c r="L21" s="39">
        <v>1.7666666666600002E-2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7.3626179989999996E-4</v>
      </c>
      <c r="S21" s="39">
        <v>3.3333333333000004E-3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2.4027823799499998E-2</v>
      </c>
      <c r="AC21" s="39">
        <v>0</v>
      </c>
      <c r="AD21" s="39">
        <v>0</v>
      </c>
      <c r="AE21" s="39">
        <v>0</v>
      </c>
      <c r="AF21" s="39">
        <v>2.1858080665E-3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2.9366666666200001E-2</v>
      </c>
      <c r="AM21" s="39">
        <v>2.6722029533199999E-2</v>
      </c>
      <c r="AN21" s="39">
        <v>0</v>
      </c>
      <c r="AO21" s="39">
        <v>0</v>
      </c>
      <c r="AP21" s="39">
        <v>3.3333333333000004E-3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8.3855742998200006E-2</v>
      </c>
      <c r="AW21" s="39">
        <v>0.16666666666660002</v>
      </c>
      <c r="AX21" s="39">
        <v>0</v>
      </c>
      <c r="AY21" s="39">
        <v>0</v>
      </c>
      <c r="AZ21" s="39">
        <v>2.25984811332E-2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5.6127946404000421E-2</v>
      </c>
      <c r="BG21" s="39">
        <v>0</v>
      </c>
      <c r="BH21" s="39">
        <v>0</v>
      </c>
      <c r="BI21" s="39">
        <v>0</v>
      </c>
      <c r="BJ21" s="39">
        <v>3.5562728666599992E-2</v>
      </c>
      <c r="BK21" s="29">
        <f t="shared" si="3"/>
        <v>0.67874581990000049</v>
      </c>
    </row>
    <row r="22" spans="1:63" x14ac:dyDescent="0.25">
      <c r="A22" s="11"/>
      <c r="B22" s="33" t="s">
        <v>92</v>
      </c>
      <c r="C22" s="41">
        <f t="shared" ref="C22" si="4">SUM(C14:C21)</f>
        <v>0</v>
      </c>
      <c r="D22" s="41">
        <f>SUM(D14:D21)</f>
        <v>14.222337988566499</v>
      </c>
      <c r="E22" s="41">
        <f t="shared" ref="E22:BJ22" si="5">SUM(E14:E21)</f>
        <v>0</v>
      </c>
      <c r="F22" s="41">
        <f t="shared" si="5"/>
        <v>0</v>
      </c>
      <c r="G22" s="41">
        <f t="shared" si="5"/>
        <v>0</v>
      </c>
      <c r="H22" s="41">
        <f t="shared" si="5"/>
        <v>1.7180397091313</v>
      </c>
      <c r="I22" s="41">
        <f t="shared" si="5"/>
        <v>97.880994046466199</v>
      </c>
      <c r="J22" s="41">
        <f t="shared" si="5"/>
        <v>6.8940304999999</v>
      </c>
      <c r="K22" s="41">
        <f t="shared" si="5"/>
        <v>0</v>
      </c>
      <c r="L22" s="41">
        <f t="shared" si="5"/>
        <v>23.2017512802319</v>
      </c>
      <c r="M22" s="41">
        <f t="shared" si="5"/>
        <v>0</v>
      </c>
      <c r="N22" s="41">
        <f t="shared" si="5"/>
        <v>0</v>
      </c>
      <c r="O22" s="41">
        <f t="shared" si="5"/>
        <v>0</v>
      </c>
      <c r="P22" s="41">
        <f t="shared" si="5"/>
        <v>0</v>
      </c>
      <c r="Q22" s="41">
        <f t="shared" si="5"/>
        <v>0</v>
      </c>
      <c r="R22" s="41">
        <f t="shared" si="5"/>
        <v>0.88740927269879999</v>
      </c>
      <c r="S22" s="41">
        <f t="shared" si="5"/>
        <v>8.3144705499999016</v>
      </c>
      <c r="T22" s="41">
        <f t="shared" si="5"/>
        <v>0</v>
      </c>
      <c r="U22" s="41">
        <f t="shared" si="5"/>
        <v>0</v>
      </c>
      <c r="V22" s="41">
        <f t="shared" si="5"/>
        <v>4.4785868177662991</v>
      </c>
      <c r="W22" s="41">
        <f t="shared" si="5"/>
        <v>0</v>
      </c>
      <c r="X22" s="41">
        <f t="shared" si="5"/>
        <v>8.4878480833333008</v>
      </c>
      <c r="Y22" s="41">
        <f t="shared" si="5"/>
        <v>0</v>
      </c>
      <c r="Z22" s="41">
        <f t="shared" si="5"/>
        <v>0</v>
      </c>
      <c r="AA22" s="41">
        <f t="shared" si="5"/>
        <v>0</v>
      </c>
      <c r="AB22" s="41">
        <f t="shared" si="5"/>
        <v>2.3559445378981003</v>
      </c>
      <c r="AC22" s="41">
        <f t="shared" si="5"/>
        <v>0</v>
      </c>
      <c r="AD22" s="41">
        <f t="shared" si="5"/>
        <v>0</v>
      </c>
      <c r="AE22" s="41">
        <f t="shared" si="5"/>
        <v>0</v>
      </c>
      <c r="AF22" s="41">
        <f t="shared" si="5"/>
        <v>2.5124189149663998</v>
      </c>
      <c r="AG22" s="41">
        <f t="shared" si="5"/>
        <v>0</v>
      </c>
      <c r="AH22" s="41">
        <f t="shared" si="5"/>
        <v>0</v>
      </c>
      <c r="AI22" s="41">
        <f t="shared" si="5"/>
        <v>0</v>
      </c>
      <c r="AJ22" s="41">
        <f t="shared" si="5"/>
        <v>0</v>
      </c>
      <c r="AK22" s="41">
        <f t="shared" si="5"/>
        <v>0</v>
      </c>
      <c r="AL22" s="41">
        <f t="shared" si="5"/>
        <v>1.2532703478782441</v>
      </c>
      <c r="AM22" s="41">
        <f t="shared" si="5"/>
        <v>3.1082907128664998</v>
      </c>
      <c r="AN22" s="41">
        <f t="shared" si="5"/>
        <v>0</v>
      </c>
      <c r="AO22" s="41">
        <f t="shared" si="5"/>
        <v>0</v>
      </c>
      <c r="AP22" s="41">
        <f t="shared" si="5"/>
        <v>1.7368304390998002</v>
      </c>
      <c r="AQ22" s="41">
        <f t="shared" si="5"/>
        <v>0</v>
      </c>
      <c r="AR22" s="41">
        <f t="shared" si="5"/>
        <v>0</v>
      </c>
      <c r="AS22" s="41">
        <f t="shared" si="5"/>
        <v>0</v>
      </c>
      <c r="AT22" s="41">
        <f t="shared" si="5"/>
        <v>0</v>
      </c>
      <c r="AU22" s="41">
        <f t="shared" si="5"/>
        <v>0</v>
      </c>
      <c r="AV22" s="41">
        <f t="shared" si="5"/>
        <v>6.1767261549259</v>
      </c>
      <c r="AW22" s="41">
        <f t="shared" si="5"/>
        <v>49.157934524299101</v>
      </c>
      <c r="AX22" s="41">
        <f t="shared" si="5"/>
        <v>1.9229839233332999</v>
      </c>
      <c r="AY22" s="41">
        <f t="shared" si="5"/>
        <v>0</v>
      </c>
      <c r="AZ22" s="41">
        <f t="shared" si="5"/>
        <v>60.455026917562904</v>
      </c>
      <c r="BA22" s="41">
        <f t="shared" si="5"/>
        <v>0</v>
      </c>
      <c r="BB22" s="41">
        <f t="shared" si="5"/>
        <v>0</v>
      </c>
      <c r="BC22" s="41">
        <f t="shared" si="5"/>
        <v>0</v>
      </c>
      <c r="BD22" s="41">
        <f t="shared" si="5"/>
        <v>0</v>
      </c>
      <c r="BE22" s="41">
        <f t="shared" si="5"/>
        <v>0</v>
      </c>
      <c r="BF22" s="41">
        <f t="shared" si="5"/>
        <v>2.2427525711105658</v>
      </c>
      <c r="BG22" s="41">
        <f t="shared" si="5"/>
        <v>2.7204730819664995</v>
      </c>
      <c r="BH22" s="41">
        <f t="shared" si="5"/>
        <v>0</v>
      </c>
      <c r="BI22" s="41">
        <f t="shared" si="5"/>
        <v>0</v>
      </c>
      <c r="BJ22" s="41">
        <f t="shared" si="5"/>
        <v>7.3522774497985992</v>
      </c>
      <c r="BK22" s="41">
        <f t="shared" si="3"/>
        <v>307.08039782389989</v>
      </c>
    </row>
    <row r="23" spans="1:63" x14ac:dyDescent="0.25">
      <c r="A23" s="11" t="s">
        <v>78</v>
      </c>
      <c r="B23" s="32" t="s">
        <v>15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</row>
    <row r="24" spans="1:63" x14ac:dyDescent="0.25">
      <c r="A24" s="11"/>
      <c r="B24" s="32"/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29">
        <f t="shared" ref="BK24:BK25" si="6">SUM(C24:BJ24)</f>
        <v>0</v>
      </c>
    </row>
    <row r="25" spans="1:63" x14ac:dyDescent="0.25">
      <c r="A25" s="11"/>
      <c r="B25" s="33" t="s">
        <v>91</v>
      </c>
      <c r="C25" s="41">
        <f>SUM(C24)</f>
        <v>0</v>
      </c>
      <c r="D25" s="41">
        <f t="shared" ref="D25:BJ25" si="7">SUM(D24)</f>
        <v>0</v>
      </c>
      <c r="E25" s="41">
        <f t="shared" si="7"/>
        <v>0</v>
      </c>
      <c r="F25" s="41">
        <f t="shared" si="7"/>
        <v>0</v>
      </c>
      <c r="G25" s="41">
        <f t="shared" si="7"/>
        <v>0</v>
      </c>
      <c r="H25" s="41">
        <f t="shared" si="7"/>
        <v>0</v>
      </c>
      <c r="I25" s="41">
        <f t="shared" si="7"/>
        <v>0</v>
      </c>
      <c r="J25" s="41">
        <f t="shared" si="7"/>
        <v>0</v>
      </c>
      <c r="K25" s="41">
        <f t="shared" si="7"/>
        <v>0</v>
      </c>
      <c r="L25" s="41">
        <f t="shared" si="7"/>
        <v>0</v>
      </c>
      <c r="M25" s="41">
        <f t="shared" si="7"/>
        <v>0</v>
      </c>
      <c r="N25" s="41">
        <f t="shared" si="7"/>
        <v>0</v>
      </c>
      <c r="O25" s="41">
        <f t="shared" si="7"/>
        <v>0</v>
      </c>
      <c r="P25" s="41">
        <f t="shared" si="7"/>
        <v>0</v>
      </c>
      <c r="Q25" s="41">
        <f t="shared" si="7"/>
        <v>0</v>
      </c>
      <c r="R25" s="41">
        <f t="shared" si="7"/>
        <v>0</v>
      </c>
      <c r="S25" s="41">
        <f t="shared" si="7"/>
        <v>0</v>
      </c>
      <c r="T25" s="41">
        <f t="shared" si="7"/>
        <v>0</v>
      </c>
      <c r="U25" s="41">
        <f t="shared" si="7"/>
        <v>0</v>
      </c>
      <c r="V25" s="41">
        <f t="shared" si="7"/>
        <v>0</v>
      </c>
      <c r="W25" s="41">
        <f t="shared" si="7"/>
        <v>0</v>
      </c>
      <c r="X25" s="41">
        <f t="shared" si="7"/>
        <v>0</v>
      </c>
      <c r="Y25" s="41">
        <f t="shared" si="7"/>
        <v>0</v>
      </c>
      <c r="Z25" s="41">
        <f t="shared" si="7"/>
        <v>0</v>
      </c>
      <c r="AA25" s="41">
        <f t="shared" si="7"/>
        <v>0</v>
      </c>
      <c r="AB25" s="41">
        <f t="shared" si="7"/>
        <v>0</v>
      </c>
      <c r="AC25" s="41">
        <f t="shared" si="7"/>
        <v>0</v>
      </c>
      <c r="AD25" s="41">
        <f t="shared" si="7"/>
        <v>0</v>
      </c>
      <c r="AE25" s="41">
        <f t="shared" si="7"/>
        <v>0</v>
      </c>
      <c r="AF25" s="41">
        <f t="shared" si="7"/>
        <v>0</v>
      </c>
      <c r="AG25" s="41">
        <f t="shared" si="7"/>
        <v>0</v>
      </c>
      <c r="AH25" s="41">
        <f t="shared" si="7"/>
        <v>0</v>
      </c>
      <c r="AI25" s="41">
        <f t="shared" si="7"/>
        <v>0</v>
      </c>
      <c r="AJ25" s="41">
        <f t="shared" si="7"/>
        <v>0</v>
      </c>
      <c r="AK25" s="41">
        <f t="shared" si="7"/>
        <v>0</v>
      </c>
      <c r="AL25" s="41">
        <f t="shared" si="7"/>
        <v>0</v>
      </c>
      <c r="AM25" s="41">
        <f t="shared" si="7"/>
        <v>0</v>
      </c>
      <c r="AN25" s="41">
        <f t="shared" si="7"/>
        <v>0</v>
      </c>
      <c r="AO25" s="41">
        <f t="shared" si="7"/>
        <v>0</v>
      </c>
      <c r="AP25" s="41">
        <f t="shared" si="7"/>
        <v>0</v>
      </c>
      <c r="AQ25" s="41">
        <f t="shared" si="7"/>
        <v>0</v>
      </c>
      <c r="AR25" s="41">
        <f t="shared" si="7"/>
        <v>0</v>
      </c>
      <c r="AS25" s="41">
        <f t="shared" si="7"/>
        <v>0</v>
      </c>
      <c r="AT25" s="41">
        <f t="shared" si="7"/>
        <v>0</v>
      </c>
      <c r="AU25" s="41">
        <f t="shared" si="7"/>
        <v>0</v>
      </c>
      <c r="AV25" s="41">
        <f t="shared" si="7"/>
        <v>0</v>
      </c>
      <c r="AW25" s="41">
        <f t="shared" si="7"/>
        <v>0</v>
      </c>
      <c r="AX25" s="41">
        <f t="shared" si="7"/>
        <v>0</v>
      </c>
      <c r="AY25" s="41">
        <f t="shared" si="7"/>
        <v>0</v>
      </c>
      <c r="AZ25" s="41">
        <f t="shared" si="7"/>
        <v>0</v>
      </c>
      <c r="BA25" s="41">
        <f t="shared" si="7"/>
        <v>0</v>
      </c>
      <c r="BB25" s="41">
        <f t="shared" si="7"/>
        <v>0</v>
      </c>
      <c r="BC25" s="41">
        <f t="shared" si="7"/>
        <v>0</v>
      </c>
      <c r="BD25" s="41">
        <f t="shared" si="7"/>
        <v>0</v>
      </c>
      <c r="BE25" s="41">
        <f t="shared" si="7"/>
        <v>0</v>
      </c>
      <c r="BF25" s="41">
        <f t="shared" si="7"/>
        <v>0</v>
      </c>
      <c r="BG25" s="41">
        <f t="shared" si="7"/>
        <v>0</v>
      </c>
      <c r="BH25" s="41">
        <f t="shared" si="7"/>
        <v>0</v>
      </c>
      <c r="BI25" s="41">
        <f t="shared" si="7"/>
        <v>0</v>
      </c>
      <c r="BJ25" s="41">
        <f t="shared" si="7"/>
        <v>0</v>
      </c>
      <c r="BK25" s="41">
        <f t="shared" si="6"/>
        <v>0</v>
      </c>
    </row>
    <row r="26" spans="1:63" x14ac:dyDescent="0.25">
      <c r="A26" s="11" t="s">
        <v>80</v>
      </c>
      <c r="B26" s="32" t="s">
        <v>96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</row>
    <row r="27" spans="1:63" x14ac:dyDescent="0.25">
      <c r="A27" s="11"/>
      <c r="B27" s="31"/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29">
        <f t="shared" ref="BK27:BK28" si="8">SUM(C27:BJ27)</f>
        <v>0</v>
      </c>
    </row>
    <row r="28" spans="1:63" x14ac:dyDescent="0.25">
      <c r="A28" s="11"/>
      <c r="B28" s="33" t="s">
        <v>90</v>
      </c>
      <c r="C28" s="41">
        <f>SUM(C27)</f>
        <v>0</v>
      </c>
      <c r="D28" s="41">
        <f t="shared" ref="D28:BJ28" si="9">SUM(D27)</f>
        <v>0</v>
      </c>
      <c r="E28" s="41">
        <f t="shared" si="9"/>
        <v>0</v>
      </c>
      <c r="F28" s="41">
        <f t="shared" si="9"/>
        <v>0</v>
      </c>
      <c r="G28" s="41">
        <f t="shared" si="9"/>
        <v>0</v>
      </c>
      <c r="H28" s="41">
        <f t="shared" si="9"/>
        <v>0</v>
      </c>
      <c r="I28" s="41">
        <f t="shared" si="9"/>
        <v>0</v>
      </c>
      <c r="J28" s="41">
        <f t="shared" si="9"/>
        <v>0</v>
      </c>
      <c r="K28" s="41">
        <f t="shared" si="9"/>
        <v>0</v>
      </c>
      <c r="L28" s="41">
        <f t="shared" si="9"/>
        <v>0</v>
      </c>
      <c r="M28" s="41">
        <f t="shared" si="9"/>
        <v>0</v>
      </c>
      <c r="N28" s="41">
        <f t="shared" si="9"/>
        <v>0</v>
      </c>
      <c r="O28" s="41">
        <f t="shared" si="9"/>
        <v>0</v>
      </c>
      <c r="P28" s="41">
        <f t="shared" si="9"/>
        <v>0</v>
      </c>
      <c r="Q28" s="41">
        <f t="shared" si="9"/>
        <v>0</v>
      </c>
      <c r="R28" s="41">
        <f t="shared" si="9"/>
        <v>0</v>
      </c>
      <c r="S28" s="41">
        <f t="shared" si="9"/>
        <v>0</v>
      </c>
      <c r="T28" s="41">
        <f t="shared" si="9"/>
        <v>0</v>
      </c>
      <c r="U28" s="41">
        <f t="shared" si="9"/>
        <v>0</v>
      </c>
      <c r="V28" s="41">
        <f t="shared" si="9"/>
        <v>0</v>
      </c>
      <c r="W28" s="41">
        <f t="shared" si="9"/>
        <v>0</v>
      </c>
      <c r="X28" s="41">
        <f t="shared" si="9"/>
        <v>0</v>
      </c>
      <c r="Y28" s="41">
        <f t="shared" si="9"/>
        <v>0</v>
      </c>
      <c r="Z28" s="41">
        <f t="shared" si="9"/>
        <v>0</v>
      </c>
      <c r="AA28" s="41">
        <f t="shared" si="9"/>
        <v>0</v>
      </c>
      <c r="AB28" s="41">
        <f t="shared" si="9"/>
        <v>0</v>
      </c>
      <c r="AC28" s="41">
        <f t="shared" si="9"/>
        <v>0</v>
      </c>
      <c r="AD28" s="41">
        <f t="shared" si="9"/>
        <v>0</v>
      </c>
      <c r="AE28" s="41">
        <f t="shared" si="9"/>
        <v>0</v>
      </c>
      <c r="AF28" s="41">
        <f t="shared" si="9"/>
        <v>0</v>
      </c>
      <c r="AG28" s="41">
        <f t="shared" si="9"/>
        <v>0</v>
      </c>
      <c r="AH28" s="41">
        <f t="shared" si="9"/>
        <v>0</v>
      </c>
      <c r="AI28" s="41">
        <f t="shared" si="9"/>
        <v>0</v>
      </c>
      <c r="AJ28" s="41">
        <f t="shared" si="9"/>
        <v>0</v>
      </c>
      <c r="AK28" s="41">
        <f t="shared" si="9"/>
        <v>0</v>
      </c>
      <c r="AL28" s="41">
        <f t="shared" si="9"/>
        <v>0</v>
      </c>
      <c r="AM28" s="41">
        <f t="shared" si="9"/>
        <v>0</v>
      </c>
      <c r="AN28" s="41">
        <f t="shared" si="9"/>
        <v>0</v>
      </c>
      <c r="AO28" s="41">
        <f t="shared" si="9"/>
        <v>0</v>
      </c>
      <c r="AP28" s="41">
        <f t="shared" si="9"/>
        <v>0</v>
      </c>
      <c r="AQ28" s="41">
        <f t="shared" si="9"/>
        <v>0</v>
      </c>
      <c r="AR28" s="41">
        <f t="shared" si="9"/>
        <v>0</v>
      </c>
      <c r="AS28" s="41">
        <f t="shared" si="9"/>
        <v>0</v>
      </c>
      <c r="AT28" s="41">
        <f t="shared" si="9"/>
        <v>0</v>
      </c>
      <c r="AU28" s="41">
        <f t="shared" si="9"/>
        <v>0</v>
      </c>
      <c r="AV28" s="41">
        <f t="shared" si="9"/>
        <v>0</v>
      </c>
      <c r="AW28" s="41">
        <f t="shared" si="9"/>
        <v>0</v>
      </c>
      <c r="AX28" s="41">
        <f t="shared" si="9"/>
        <v>0</v>
      </c>
      <c r="AY28" s="41">
        <f t="shared" si="9"/>
        <v>0</v>
      </c>
      <c r="AZ28" s="41">
        <f t="shared" si="9"/>
        <v>0</v>
      </c>
      <c r="BA28" s="41">
        <f t="shared" si="9"/>
        <v>0</v>
      </c>
      <c r="BB28" s="41">
        <f t="shared" si="9"/>
        <v>0</v>
      </c>
      <c r="BC28" s="41">
        <f t="shared" si="9"/>
        <v>0</v>
      </c>
      <c r="BD28" s="41">
        <f t="shared" si="9"/>
        <v>0</v>
      </c>
      <c r="BE28" s="41">
        <f t="shared" si="9"/>
        <v>0</v>
      </c>
      <c r="BF28" s="41">
        <f t="shared" si="9"/>
        <v>0</v>
      </c>
      <c r="BG28" s="41">
        <f t="shared" si="9"/>
        <v>0</v>
      </c>
      <c r="BH28" s="41">
        <f t="shared" si="9"/>
        <v>0</v>
      </c>
      <c r="BI28" s="41">
        <f t="shared" si="9"/>
        <v>0</v>
      </c>
      <c r="BJ28" s="41">
        <f t="shared" si="9"/>
        <v>0</v>
      </c>
      <c r="BK28" s="41">
        <f t="shared" si="8"/>
        <v>0</v>
      </c>
    </row>
    <row r="29" spans="1:63" x14ac:dyDescent="0.25">
      <c r="A29" s="11" t="s">
        <v>81</v>
      </c>
      <c r="B29" s="32" t="s">
        <v>16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</row>
    <row r="30" spans="1:63" x14ac:dyDescent="0.25">
      <c r="A30" s="11"/>
      <c r="B30" s="32" t="s">
        <v>110</v>
      </c>
      <c r="C30" s="39">
        <v>0</v>
      </c>
      <c r="D30" s="39">
        <v>10.772378819166599</v>
      </c>
      <c r="E30" s="39">
        <v>0</v>
      </c>
      <c r="F30" s="39">
        <v>0</v>
      </c>
      <c r="G30" s="39">
        <v>0</v>
      </c>
      <c r="H30" s="39">
        <v>2.5863134308986004</v>
      </c>
      <c r="I30" s="39">
        <v>29.047876426432293</v>
      </c>
      <c r="J30" s="39">
        <v>0.5411437506333</v>
      </c>
      <c r="K30" s="39">
        <v>0</v>
      </c>
      <c r="L30" s="39">
        <v>41.203238847565416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1.7210799160093784</v>
      </c>
      <c r="S30" s="39">
        <v>9.2999078333330996</v>
      </c>
      <c r="T30" s="39">
        <v>0</v>
      </c>
      <c r="U30" s="39">
        <v>0</v>
      </c>
      <c r="V30" s="39">
        <v>1.9200891173329002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0.48151404623229993</v>
      </c>
      <c r="AC30" s="39">
        <v>4.6938858994664008</v>
      </c>
      <c r="AD30" s="39">
        <v>0</v>
      </c>
      <c r="AE30" s="39">
        <v>0</v>
      </c>
      <c r="AF30" s="39">
        <v>0.55206404929969999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0.56830877416570003</v>
      </c>
      <c r="AM30" s="39">
        <v>2.9114061072329003</v>
      </c>
      <c r="AN30" s="39">
        <v>4.8181859176666002</v>
      </c>
      <c r="AO30" s="39">
        <v>0</v>
      </c>
      <c r="AP30" s="39">
        <v>0.25934666573319998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10.684659191919495</v>
      </c>
      <c r="AW30" s="39">
        <v>122.5715313222972</v>
      </c>
      <c r="AX30" s="39">
        <v>4.9809798999999998E-3</v>
      </c>
      <c r="AY30" s="39">
        <v>0</v>
      </c>
      <c r="AZ30" s="39">
        <v>46.587991158128617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6.0106680261218042</v>
      </c>
      <c r="BG30" s="39">
        <v>3.5262440903659003</v>
      </c>
      <c r="BH30" s="39">
        <v>2.5790882500998999</v>
      </c>
      <c r="BI30" s="39">
        <v>0</v>
      </c>
      <c r="BJ30" s="39">
        <v>3.3248232902653001</v>
      </c>
      <c r="BK30" s="29">
        <f t="shared" ref="BK30:BK39" si="10">SUM(C30:BJ30)</f>
        <v>306.66672591026656</v>
      </c>
    </row>
    <row r="31" spans="1:63" x14ac:dyDescent="0.25">
      <c r="A31" s="11"/>
      <c r="B31" s="32" t="s">
        <v>111</v>
      </c>
      <c r="C31" s="39">
        <v>0</v>
      </c>
      <c r="D31" s="39">
        <v>1.0922030332999998E-3</v>
      </c>
      <c r="E31" s="39">
        <v>0</v>
      </c>
      <c r="F31" s="39">
        <v>0</v>
      </c>
      <c r="G31" s="39">
        <v>0</v>
      </c>
      <c r="H31" s="39">
        <v>6.6715382433000001E-2</v>
      </c>
      <c r="I31" s="39">
        <v>0</v>
      </c>
      <c r="J31" s="39">
        <v>0</v>
      </c>
      <c r="K31" s="39">
        <v>0</v>
      </c>
      <c r="L31" s="39">
        <v>5.5690742999999999E-3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2.2448983533000001E-2</v>
      </c>
      <c r="S31" s="39">
        <v>0</v>
      </c>
      <c r="T31" s="39">
        <v>0</v>
      </c>
      <c r="U31" s="39">
        <v>0</v>
      </c>
      <c r="V31" s="39">
        <v>4.3570237999000002E-3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6.5607468331999996E-3</v>
      </c>
      <c r="AC31" s="39">
        <v>4.2706746331999997E-3</v>
      </c>
      <c r="AD31" s="39">
        <v>0</v>
      </c>
      <c r="AE31" s="39">
        <v>0</v>
      </c>
      <c r="AF31" s="39">
        <v>2.9171159999999999E-4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1.3146603099899999E-2</v>
      </c>
      <c r="AM31" s="39">
        <v>1.8536603266600001E-2</v>
      </c>
      <c r="AN31" s="39">
        <v>0</v>
      </c>
      <c r="AO31" s="39">
        <v>0</v>
      </c>
      <c r="AP31" s="39">
        <v>5.2609999899999994E-5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1.3663194481635996</v>
      </c>
      <c r="AW31" s="39">
        <v>0.28362066919969997</v>
      </c>
      <c r="AX31" s="39">
        <v>0</v>
      </c>
      <c r="AY31" s="39">
        <v>0</v>
      </c>
      <c r="AZ31" s="39">
        <v>0.10197594473320001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0.70833158530506857</v>
      </c>
      <c r="BG31" s="39">
        <v>0</v>
      </c>
      <c r="BH31" s="39">
        <v>0.65196093219999995</v>
      </c>
      <c r="BI31" s="39">
        <v>0</v>
      </c>
      <c r="BJ31" s="39">
        <v>0.53387686703309989</v>
      </c>
      <c r="BK31" s="29">
        <f t="shared" si="10"/>
        <v>3.789127063166668</v>
      </c>
    </row>
    <row r="32" spans="1:63" x14ac:dyDescent="0.25">
      <c r="A32" s="11"/>
      <c r="B32" s="32" t="s">
        <v>126</v>
      </c>
      <c r="C32" s="39">
        <v>0</v>
      </c>
      <c r="D32" s="39">
        <v>5.1861405201999</v>
      </c>
      <c r="E32" s="39">
        <v>0</v>
      </c>
      <c r="F32" s="39">
        <v>0</v>
      </c>
      <c r="G32" s="39">
        <v>0</v>
      </c>
      <c r="H32" s="39">
        <v>1.0478216001653</v>
      </c>
      <c r="I32" s="39">
        <v>1.1393366633300001E-2</v>
      </c>
      <c r="J32" s="39">
        <v>0</v>
      </c>
      <c r="K32" s="39">
        <v>0</v>
      </c>
      <c r="L32" s="39">
        <v>0.66877318179970002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0.44036886079900001</v>
      </c>
      <c r="S32" s="39">
        <v>0</v>
      </c>
      <c r="T32" s="39">
        <v>0</v>
      </c>
      <c r="U32" s="39">
        <v>0</v>
      </c>
      <c r="V32" s="39">
        <v>0.62694698469970001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1.0795038496992</v>
      </c>
      <c r="AC32" s="39">
        <v>1.1402373342665999</v>
      </c>
      <c r="AD32" s="39">
        <v>0</v>
      </c>
      <c r="AE32" s="39">
        <v>0</v>
      </c>
      <c r="AF32" s="39">
        <v>0.3635843001331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0.51367283563270005</v>
      </c>
      <c r="AM32" s="39">
        <v>0.56609266236660005</v>
      </c>
      <c r="AN32" s="39">
        <v>0</v>
      </c>
      <c r="AO32" s="39">
        <v>0</v>
      </c>
      <c r="AP32" s="39">
        <v>0.16922893550000001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14.705143176075699</v>
      </c>
      <c r="AW32" s="39">
        <v>18.513898598831208</v>
      </c>
      <c r="AX32" s="39">
        <v>6.7079786895666</v>
      </c>
      <c r="AY32" s="39">
        <v>0</v>
      </c>
      <c r="AZ32" s="39">
        <v>36.643553171296901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3.9619405503357457</v>
      </c>
      <c r="BG32" s="39">
        <v>3.2330929103993009</v>
      </c>
      <c r="BH32" s="39">
        <v>0.1200625846333</v>
      </c>
      <c r="BI32" s="39">
        <v>0</v>
      </c>
      <c r="BJ32" s="39">
        <v>2.6615337676327999</v>
      </c>
      <c r="BK32" s="29">
        <f t="shared" si="10"/>
        <v>98.360967880666664</v>
      </c>
    </row>
    <row r="33" spans="1:64" x14ac:dyDescent="0.25">
      <c r="A33" s="11"/>
      <c r="B33" s="32" t="s">
        <v>112</v>
      </c>
      <c r="C33" s="39">
        <v>0</v>
      </c>
      <c r="D33" s="39">
        <v>17.636392764399901</v>
      </c>
      <c r="E33" s="39">
        <v>0</v>
      </c>
      <c r="F33" s="39">
        <v>0</v>
      </c>
      <c r="G33" s="39">
        <v>0</v>
      </c>
      <c r="H33" s="39">
        <v>0.7808532786325999</v>
      </c>
      <c r="I33" s="39">
        <v>8.6178165594999001</v>
      </c>
      <c r="J33" s="39">
        <v>0</v>
      </c>
      <c r="K33" s="39">
        <v>0</v>
      </c>
      <c r="L33" s="39">
        <v>1.8506877279998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0.27064609939207696</v>
      </c>
      <c r="S33" s="39">
        <v>0.29082389403319997</v>
      </c>
      <c r="T33" s="39">
        <v>0</v>
      </c>
      <c r="U33" s="39">
        <v>0</v>
      </c>
      <c r="V33" s="39">
        <v>0.25012202666659999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1.3647819873987002</v>
      </c>
      <c r="AC33" s="39">
        <v>5.4123261330330994</v>
      </c>
      <c r="AD33" s="39">
        <v>0</v>
      </c>
      <c r="AE33" s="39">
        <v>0</v>
      </c>
      <c r="AF33" s="39">
        <v>0.6149873455664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0.77924850226579989</v>
      </c>
      <c r="AM33" s="39">
        <v>2.5177863315666</v>
      </c>
      <c r="AN33" s="39">
        <v>0</v>
      </c>
      <c r="AO33" s="39">
        <v>0</v>
      </c>
      <c r="AP33" s="39">
        <v>0.83648101619990012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5.8095914400562956</v>
      </c>
      <c r="AW33" s="39">
        <v>33.557971542865204</v>
      </c>
      <c r="AX33" s="39">
        <v>0</v>
      </c>
      <c r="AY33" s="39">
        <v>0</v>
      </c>
      <c r="AZ33" s="39">
        <v>19.586429033997899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2.6236862231599019</v>
      </c>
      <c r="BG33" s="39">
        <v>0.3300648588333</v>
      </c>
      <c r="BH33" s="39">
        <v>4.2882044100000002E-2</v>
      </c>
      <c r="BI33" s="39">
        <v>0</v>
      </c>
      <c r="BJ33" s="39">
        <v>4.0322989081994995</v>
      </c>
      <c r="BK33" s="29">
        <f t="shared" si="10"/>
        <v>107.20587771786667</v>
      </c>
    </row>
    <row r="34" spans="1:64" x14ac:dyDescent="0.25">
      <c r="A34" s="11"/>
      <c r="B34" s="32" t="s">
        <v>129</v>
      </c>
      <c r="C34" s="39">
        <v>0</v>
      </c>
      <c r="D34" s="39">
        <v>1.5619939333E-3</v>
      </c>
      <c r="E34" s="39">
        <v>0</v>
      </c>
      <c r="F34" s="39">
        <v>0</v>
      </c>
      <c r="G34" s="39">
        <v>0</v>
      </c>
      <c r="H34" s="39">
        <v>0.34918943826559995</v>
      </c>
      <c r="I34" s="39">
        <v>0.15688479383330003</v>
      </c>
      <c r="J34" s="39">
        <v>0</v>
      </c>
      <c r="K34" s="39">
        <v>0</v>
      </c>
      <c r="L34" s="39">
        <v>0.31935644989979994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7.11659354327E-2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0.5817507433325001</v>
      </c>
      <c r="AC34" s="39">
        <v>1.5606255542332002</v>
      </c>
      <c r="AD34" s="39">
        <v>0</v>
      </c>
      <c r="AE34" s="39">
        <v>0</v>
      </c>
      <c r="AF34" s="39">
        <v>0.78272593349980002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0.66647535866529994</v>
      </c>
      <c r="AM34" s="39">
        <v>0.17251238793300006</v>
      </c>
      <c r="AN34" s="39">
        <v>0</v>
      </c>
      <c r="AO34" s="39">
        <v>0</v>
      </c>
      <c r="AP34" s="39">
        <v>5.4676636466600002E-2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7.8941346337113929</v>
      </c>
      <c r="AW34" s="39">
        <v>3.9055308314653994</v>
      </c>
      <c r="AX34" s="39">
        <v>4.4506007733300004E-2</v>
      </c>
      <c r="AY34" s="39">
        <v>0</v>
      </c>
      <c r="AZ34" s="39">
        <v>5.0962304854651004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3.5817641691636384</v>
      </c>
      <c r="BG34" s="39">
        <v>1.2412006492331999</v>
      </c>
      <c r="BH34" s="39">
        <v>1.4354128333E-3</v>
      </c>
      <c r="BI34" s="39">
        <v>0</v>
      </c>
      <c r="BJ34" s="39">
        <v>1.3576455348329</v>
      </c>
      <c r="BK34" s="29">
        <f t="shared" si="10"/>
        <v>27.839372949933331</v>
      </c>
    </row>
    <row r="35" spans="1:64" x14ac:dyDescent="0.25">
      <c r="A35" s="11"/>
      <c r="B35" s="32" t="s">
        <v>113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2.2354381408327</v>
      </c>
      <c r="I35" s="39">
        <v>0.1670440114665</v>
      </c>
      <c r="J35" s="39">
        <v>0</v>
      </c>
      <c r="K35" s="39">
        <v>0</v>
      </c>
      <c r="L35" s="39">
        <v>1.7935629685664003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1.1318275393327002</v>
      </c>
      <c r="S35" s="39">
        <v>0</v>
      </c>
      <c r="T35" s="39">
        <v>0</v>
      </c>
      <c r="U35" s="39">
        <v>0</v>
      </c>
      <c r="V35" s="39">
        <v>0.92431939196629997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0.18595978306629998</v>
      </c>
      <c r="AC35" s="39">
        <v>0</v>
      </c>
      <c r="AD35" s="39">
        <v>0</v>
      </c>
      <c r="AE35" s="39">
        <v>0</v>
      </c>
      <c r="AF35" s="39">
        <v>0.1490846663332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3.7220928833199995E-2</v>
      </c>
      <c r="AM35" s="39">
        <v>0</v>
      </c>
      <c r="AN35" s="39">
        <v>0</v>
      </c>
      <c r="AO35" s="39">
        <v>0</v>
      </c>
      <c r="AP35" s="39">
        <v>0.4034768691333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4.7770164436622986</v>
      </c>
      <c r="AW35" s="39">
        <v>5.77349730999E-2</v>
      </c>
      <c r="AX35" s="39">
        <v>0</v>
      </c>
      <c r="AY35" s="39">
        <v>0</v>
      </c>
      <c r="AZ35" s="39">
        <v>6.5132669699324008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2.0388934306419784</v>
      </c>
      <c r="BG35" s="39">
        <v>2.7684261665999999E-3</v>
      </c>
      <c r="BH35" s="39">
        <v>0</v>
      </c>
      <c r="BI35" s="39">
        <v>0</v>
      </c>
      <c r="BJ35" s="39">
        <v>1.3356100241328999</v>
      </c>
      <c r="BK35" s="29">
        <f t="shared" si="10"/>
        <v>21.753224567166679</v>
      </c>
    </row>
    <row r="36" spans="1:64" x14ac:dyDescent="0.25">
      <c r="A36" s="11"/>
      <c r="B36" s="32" t="s">
        <v>114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0.54542101426540002</v>
      </c>
      <c r="I36" s="39">
        <v>0</v>
      </c>
      <c r="J36" s="39">
        <v>0</v>
      </c>
      <c r="K36" s="39">
        <v>0</v>
      </c>
      <c r="L36" s="39">
        <v>1.4299750851332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0.49869525704980189</v>
      </c>
      <c r="S36" s="39">
        <v>2.2414106666000001E-3</v>
      </c>
      <c r="T36" s="39">
        <v>0</v>
      </c>
      <c r="U36" s="39">
        <v>0</v>
      </c>
      <c r="V36" s="39">
        <v>3.2501308199899999E-2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0.40974344723269995</v>
      </c>
      <c r="AC36" s="39">
        <v>0.3498404164999</v>
      </c>
      <c r="AD36" s="39">
        <v>0</v>
      </c>
      <c r="AE36" s="39">
        <v>0</v>
      </c>
      <c r="AF36" s="39">
        <v>0.40319386493310005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0.43543201229919992</v>
      </c>
      <c r="AM36" s="39">
        <v>9.3464789933199996E-2</v>
      </c>
      <c r="AN36" s="39">
        <v>0</v>
      </c>
      <c r="AO36" s="39">
        <v>0</v>
      </c>
      <c r="AP36" s="39">
        <v>0.13428560316650001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10.184108279505393</v>
      </c>
      <c r="AW36" s="39">
        <v>2.1832206643325995</v>
      </c>
      <c r="AX36" s="39">
        <v>0</v>
      </c>
      <c r="AY36" s="39">
        <v>0</v>
      </c>
      <c r="AZ36" s="39">
        <v>4.1619168093651009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4.5923567036842012</v>
      </c>
      <c r="BG36" s="39">
        <v>0.29155360209999998</v>
      </c>
      <c r="BH36" s="39">
        <v>0</v>
      </c>
      <c r="BI36" s="39">
        <v>0</v>
      </c>
      <c r="BJ36" s="39">
        <v>7.5562220133200006E-2</v>
      </c>
      <c r="BK36" s="29">
        <f t="shared" si="10"/>
        <v>25.823512488499997</v>
      </c>
    </row>
    <row r="37" spans="1:64" x14ac:dyDescent="0.25">
      <c r="A37" s="11"/>
      <c r="B37" s="32" t="s">
        <v>115</v>
      </c>
      <c r="C37" s="39">
        <v>0</v>
      </c>
      <c r="D37" s="39">
        <v>21.508446565433299</v>
      </c>
      <c r="E37" s="39">
        <v>0</v>
      </c>
      <c r="F37" s="39">
        <v>0</v>
      </c>
      <c r="G37" s="39">
        <v>0</v>
      </c>
      <c r="H37" s="39">
        <v>0.88430602989929985</v>
      </c>
      <c r="I37" s="39">
        <v>2.3993021184662999</v>
      </c>
      <c r="J37" s="39">
        <v>0</v>
      </c>
      <c r="K37" s="39">
        <v>0</v>
      </c>
      <c r="L37" s="39">
        <v>5.3348823132664993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0.2637929399992</v>
      </c>
      <c r="S37" s="39">
        <v>15.485113887633203</v>
      </c>
      <c r="T37" s="39">
        <v>1.05982708333E-2</v>
      </c>
      <c r="U37" s="39">
        <v>0</v>
      </c>
      <c r="V37" s="39">
        <v>0.46732216909990004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0.17924409546639999</v>
      </c>
      <c r="AC37" s="39">
        <v>2.7512289332999999E-3</v>
      </c>
      <c r="AD37" s="39">
        <v>0</v>
      </c>
      <c r="AE37" s="39">
        <v>0</v>
      </c>
      <c r="AF37" s="39">
        <v>2.2277951966599999E-2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7.549523636649999E-2</v>
      </c>
      <c r="AM37" s="39">
        <v>0</v>
      </c>
      <c r="AN37" s="39">
        <v>0</v>
      </c>
      <c r="AO37" s="39">
        <v>0</v>
      </c>
      <c r="AP37" s="39">
        <v>1.52610079333E-2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3.9404147671933996</v>
      </c>
      <c r="AW37" s="39">
        <v>42.032378543565912</v>
      </c>
      <c r="AX37" s="39">
        <v>0</v>
      </c>
      <c r="AY37" s="39">
        <v>0</v>
      </c>
      <c r="AZ37" s="39">
        <v>18.479445413998697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1.539732319012364</v>
      </c>
      <c r="BG37" s="39">
        <v>2.7428695295330998</v>
      </c>
      <c r="BH37" s="39">
        <v>0</v>
      </c>
      <c r="BI37" s="39">
        <v>0</v>
      </c>
      <c r="BJ37" s="39">
        <v>0.99170256709960014</v>
      </c>
      <c r="BK37" s="29">
        <f t="shared" si="10"/>
        <v>116.37533695570016</v>
      </c>
    </row>
    <row r="38" spans="1:64" x14ac:dyDescent="0.25">
      <c r="A38" s="11"/>
      <c r="B38" s="33" t="s">
        <v>89</v>
      </c>
      <c r="C38" s="41">
        <f>SUM(C30:C37)</f>
        <v>0</v>
      </c>
      <c r="D38" s="41">
        <f t="shared" ref="D38:BJ38" si="11">SUM(D30:D37)</f>
        <v>55.106012866166296</v>
      </c>
      <c r="E38" s="41">
        <f t="shared" si="11"/>
        <v>0</v>
      </c>
      <c r="F38" s="41">
        <f t="shared" si="11"/>
        <v>0</v>
      </c>
      <c r="G38" s="41">
        <f t="shared" si="11"/>
        <v>0</v>
      </c>
      <c r="H38" s="41">
        <f t="shared" si="11"/>
        <v>8.4960583153924993</v>
      </c>
      <c r="I38" s="41">
        <f t="shared" si="11"/>
        <v>40.400317276331599</v>
      </c>
      <c r="J38" s="41">
        <f t="shared" si="11"/>
        <v>0.5411437506333</v>
      </c>
      <c r="K38" s="41">
        <f t="shared" si="11"/>
        <v>0</v>
      </c>
      <c r="L38" s="41">
        <f t="shared" si="11"/>
        <v>52.606045648530809</v>
      </c>
      <c r="M38" s="41">
        <f t="shared" si="11"/>
        <v>0</v>
      </c>
      <c r="N38" s="41">
        <f t="shared" si="11"/>
        <v>0</v>
      </c>
      <c r="O38" s="41">
        <f t="shared" si="11"/>
        <v>0</v>
      </c>
      <c r="P38" s="41">
        <f t="shared" si="11"/>
        <v>0</v>
      </c>
      <c r="Q38" s="41">
        <f t="shared" si="11"/>
        <v>0</v>
      </c>
      <c r="R38" s="41">
        <f t="shared" si="11"/>
        <v>4.4200255315478572</v>
      </c>
      <c r="S38" s="41">
        <f t="shared" si="11"/>
        <v>25.078087025666104</v>
      </c>
      <c r="T38" s="41">
        <f t="shared" si="11"/>
        <v>1.05982708333E-2</v>
      </c>
      <c r="U38" s="41">
        <f t="shared" si="11"/>
        <v>0</v>
      </c>
      <c r="V38" s="41">
        <f t="shared" si="11"/>
        <v>4.2256580217651996</v>
      </c>
      <c r="W38" s="41">
        <f t="shared" si="11"/>
        <v>0</v>
      </c>
      <c r="X38" s="41">
        <f t="shared" si="11"/>
        <v>0</v>
      </c>
      <c r="Y38" s="41">
        <f t="shared" si="11"/>
        <v>0</v>
      </c>
      <c r="Z38" s="41">
        <f t="shared" si="11"/>
        <v>0</v>
      </c>
      <c r="AA38" s="41">
        <f t="shared" si="11"/>
        <v>0</v>
      </c>
      <c r="AB38" s="41">
        <f t="shared" si="11"/>
        <v>4.2890586992612993</v>
      </c>
      <c r="AC38" s="41">
        <f t="shared" si="11"/>
        <v>13.163937241065701</v>
      </c>
      <c r="AD38" s="41">
        <f t="shared" si="11"/>
        <v>0</v>
      </c>
      <c r="AE38" s="41">
        <f t="shared" si="11"/>
        <v>0</v>
      </c>
      <c r="AF38" s="41">
        <f t="shared" si="11"/>
        <v>2.8882098233319002</v>
      </c>
      <c r="AG38" s="41">
        <f t="shared" si="11"/>
        <v>0</v>
      </c>
      <c r="AH38" s="41">
        <f t="shared" si="11"/>
        <v>0</v>
      </c>
      <c r="AI38" s="41">
        <f t="shared" si="11"/>
        <v>0</v>
      </c>
      <c r="AJ38" s="41">
        <f t="shared" si="11"/>
        <v>0</v>
      </c>
      <c r="AK38" s="41">
        <f t="shared" si="11"/>
        <v>0</v>
      </c>
      <c r="AL38" s="41">
        <f t="shared" si="11"/>
        <v>3.0890002513282999</v>
      </c>
      <c r="AM38" s="41">
        <f t="shared" si="11"/>
        <v>6.2797988822989002</v>
      </c>
      <c r="AN38" s="41">
        <f t="shared" si="11"/>
        <v>4.8181859176666002</v>
      </c>
      <c r="AO38" s="41">
        <f t="shared" si="11"/>
        <v>0</v>
      </c>
      <c r="AP38" s="41">
        <f t="shared" si="11"/>
        <v>1.8728093441327001</v>
      </c>
      <c r="AQ38" s="41">
        <f t="shared" si="11"/>
        <v>0</v>
      </c>
      <c r="AR38" s="41">
        <f t="shared" si="11"/>
        <v>0</v>
      </c>
      <c r="AS38" s="41">
        <f t="shared" si="11"/>
        <v>0</v>
      </c>
      <c r="AT38" s="41">
        <f t="shared" si="11"/>
        <v>0</v>
      </c>
      <c r="AU38" s="41">
        <f t="shared" si="11"/>
        <v>0</v>
      </c>
      <c r="AV38" s="41">
        <f t="shared" si="11"/>
        <v>59.361387380287582</v>
      </c>
      <c r="AW38" s="41">
        <f t="shared" si="11"/>
        <v>223.10588714565716</v>
      </c>
      <c r="AX38" s="41">
        <f t="shared" si="11"/>
        <v>6.7574656771999004</v>
      </c>
      <c r="AY38" s="41">
        <f t="shared" si="11"/>
        <v>0</v>
      </c>
      <c r="AZ38" s="41">
        <f t="shared" si="11"/>
        <v>137.1708089869179</v>
      </c>
      <c r="BA38" s="41">
        <f t="shared" si="11"/>
        <v>0</v>
      </c>
      <c r="BB38" s="41">
        <f t="shared" si="11"/>
        <v>0</v>
      </c>
      <c r="BC38" s="41">
        <f t="shared" si="11"/>
        <v>0</v>
      </c>
      <c r="BD38" s="41">
        <f t="shared" si="11"/>
        <v>0</v>
      </c>
      <c r="BE38" s="41">
        <f t="shared" si="11"/>
        <v>0</v>
      </c>
      <c r="BF38" s="41">
        <f t="shared" si="11"/>
        <v>25.057373007424701</v>
      </c>
      <c r="BG38" s="41">
        <f t="shared" si="11"/>
        <v>11.367794066631401</v>
      </c>
      <c r="BH38" s="41">
        <f t="shared" si="11"/>
        <v>3.3954292238665</v>
      </c>
      <c r="BI38" s="41">
        <f t="shared" si="11"/>
        <v>0</v>
      </c>
      <c r="BJ38" s="41">
        <f t="shared" si="11"/>
        <v>14.313053179329296</v>
      </c>
      <c r="BK38" s="41">
        <f t="shared" si="10"/>
        <v>707.8141455332667</v>
      </c>
      <c r="BL38" s="40"/>
    </row>
    <row r="39" spans="1:64" x14ac:dyDescent="0.25">
      <c r="A39" s="11"/>
      <c r="B39" s="33" t="s">
        <v>79</v>
      </c>
      <c r="C39" s="41">
        <f>C9+C12+C22+C25+C28+C38</f>
        <v>0</v>
      </c>
      <c r="D39" s="41">
        <f t="shared" ref="D39:BJ39" si="12">D9+D12+D22+D25+D28+D38</f>
        <v>109.7968703788658</v>
      </c>
      <c r="E39" s="41">
        <f t="shared" si="12"/>
        <v>50.181074687533304</v>
      </c>
      <c r="F39" s="41">
        <f t="shared" si="12"/>
        <v>0</v>
      </c>
      <c r="G39" s="41">
        <f t="shared" si="12"/>
        <v>0</v>
      </c>
      <c r="H39" s="41">
        <f t="shared" si="12"/>
        <v>11.489620162755699</v>
      </c>
      <c r="I39" s="41">
        <f t="shared" si="12"/>
        <v>669.07641917992885</v>
      </c>
      <c r="J39" s="41">
        <f t="shared" si="12"/>
        <v>415.72432166109911</v>
      </c>
      <c r="K39" s="41">
        <f t="shared" si="12"/>
        <v>0</v>
      </c>
      <c r="L39" s="41">
        <f t="shared" si="12"/>
        <v>101.81058213682851</v>
      </c>
      <c r="M39" s="41">
        <f t="shared" si="12"/>
        <v>0</v>
      </c>
      <c r="N39" s="41">
        <f t="shared" si="12"/>
        <v>0</v>
      </c>
      <c r="O39" s="41">
        <f t="shared" si="12"/>
        <v>0</v>
      </c>
      <c r="P39" s="41">
        <f t="shared" si="12"/>
        <v>0</v>
      </c>
      <c r="Q39" s="41">
        <f t="shared" si="12"/>
        <v>0</v>
      </c>
      <c r="R39" s="41">
        <f t="shared" si="12"/>
        <v>5.664890955712357</v>
      </c>
      <c r="S39" s="41">
        <f t="shared" si="12"/>
        <v>59.267565878065611</v>
      </c>
      <c r="T39" s="41">
        <f t="shared" si="12"/>
        <v>16.001664401366497</v>
      </c>
      <c r="U39" s="41">
        <f t="shared" si="12"/>
        <v>0</v>
      </c>
      <c r="V39" s="41">
        <f t="shared" si="12"/>
        <v>13.212187068564596</v>
      </c>
      <c r="W39" s="41">
        <f t="shared" si="12"/>
        <v>0</v>
      </c>
      <c r="X39" s="41">
        <f t="shared" si="12"/>
        <v>8.4878480833333008</v>
      </c>
      <c r="Y39" s="41">
        <f t="shared" si="12"/>
        <v>0</v>
      </c>
      <c r="Z39" s="41">
        <f t="shared" si="12"/>
        <v>0</v>
      </c>
      <c r="AA39" s="41">
        <f t="shared" si="12"/>
        <v>0</v>
      </c>
      <c r="AB39" s="41">
        <f t="shared" si="12"/>
        <v>7.1021979729586997</v>
      </c>
      <c r="AC39" s="41">
        <f t="shared" si="12"/>
        <v>47.413746417432002</v>
      </c>
      <c r="AD39" s="41">
        <f t="shared" si="12"/>
        <v>0</v>
      </c>
      <c r="AE39" s="41">
        <f t="shared" si="12"/>
        <v>0</v>
      </c>
      <c r="AF39" s="41">
        <f t="shared" si="12"/>
        <v>5.9999651522647</v>
      </c>
      <c r="AG39" s="41">
        <f t="shared" si="12"/>
        <v>0</v>
      </c>
      <c r="AH39" s="41">
        <f t="shared" si="12"/>
        <v>0</v>
      </c>
      <c r="AI39" s="41">
        <f t="shared" si="12"/>
        <v>0</v>
      </c>
      <c r="AJ39" s="41">
        <f t="shared" si="12"/>
        <v>0</v>
      </c>
      <c r="AK39" s="41">
        <f t="shared" si="12"/>
        <v>0</v>
      </c>
      <c r="AL39" s="41">
        <f t="shared" si="12"/>
        <v>4.5619672647059435</v>
      </c>
      <c r="AM39" s="41">
        <f t="shared" si="12"/>
        <v>15.0807080061319</v>
      </c>
      <c r="AN39" s="41">
        <f t="shared" si="12"/>
        <v>11.194464867333201</v>
      </c>
      <c r="AO39" s="41">
        <f t="shared" si="12"/>
        <v>0</v>
      </c>
      <c r="AP39" s="41">
        <f t="shared" si="12"/>
        <v>3.7223669282656999</v>
      </c>
      <c r="AQ39" s="41">
        <f t="shared" si="12"/>
        <v>0</v>
      </c>
      <c r="AR39" s="41">
        <f t="shared" si="12"/>
        <v>0</v>
      </c>
      <c r="AS39" s="41">
        <f t="shared" si="12"/>
        <v>0</v>
      </c>
      <c r="AT39" s="41">
        <f t="shared" si="12"/>
        <v>0</v>
      </c>
      <c r="AU39" s="41">
        <f t="shared" si="12"/>
        <v>0</v>
      </c>
      <c r="AV39" s="41">
        <f t="shared" si="12"/>
        <v>72.237548837033273</v>
      </c>
      <c r="AW39" s="41">
        <f t="shared" si="12"/>
        <v>808.73485721221778</v>
      </c>
      <c r="AX39" s="41">
        <f t="shared" si="12"/>
        <v>48.915450842133104</v>
      </c>
      <c r="AY39" s="41">
        <f t="shared" si="12"/>
        <v>0</v>
      </c>
      <c r="AZ39" s="41">
        <f t="shared" si="12"/>
        <v>236.79783979184441</v>
      </c>
      <c r="BA39" s="41">
        <f t="shared" si="12"/>
        <v>0</v>
      </c>
      <c r="BB39" s="41">
        <f t="shared" si="12"/>
        <v>0</v>
      </c>
      <c r="BC39" s="41">
        <f t="shared" si="12"/>
        <v>0</v>
      </c>
      <c r="BD39" s="41">
        <f t="shared" si="12"/>
        <v>0</v>
      </c>
      <c r="BE39" s="41">
        <f t="shared" si="12"/>
        <v>0</v>
      </c>
      <c r="BF39" s="41">
        <f t="shared" si="12"/>
        <v>29.787259906767336</v>
      </c>
      <c r="BG39" s="41">
        <f t="shared" si="12"/>
        <v>49.312090811330606</v>
      </c>
      <c r="BH39" s="41">
        <f t="shared" si="12"/>
        <v>3.801991162033</v>
      </c>
      <c r="BI39" s="41">
        <f t="shared" si="12"/>
        <v>0</v>
      </c>
      <c r="BJ39" s="41">
        <f t="shared" si="12"/>
        <v>24.039738986327194</v>
      </c>
      <c r="BK39" s="41">
        <f t="shared" si="10"/>
        <v>2829.4152387528334</v>
      </c>
    </row>
    <row r="40" spans="1:64" ht="3.75" customHeight="1" x14ac:dyDescent="0.25">
      <c r="A40" s="11"/>
      <c r="B40" s="3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</row>
    <row r="41" spans="1:64" x14ac:dyDescent="0.25">
      <c r="A41" s="11" t="s">
        <v>1</v>
      </c>
      <c r="B41" s="35" t="s">
        <v>7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</row>
    <row r="42" spans="1:64" s="15" customFormat="1" x14ac:dyDescent="0.25">
      <c r="A42" s="11" t="s">
        <v>75</v>
      </c>
      <c r="B42" s="32" t="s">
        <v>2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</row>
    <row r="43" spans="1:64" s="15" customFormat="1" x14ac:dyDescent="0.25">
      <c r="A43" s="11"/>
      <c r="B43" s="32" t="s">
        <v>116</v>
      </c>
      <c r="C43" s="39">
        <v>0</v>
      </c>
      <c r="D43" s="39">
        <v>1.1374649999999999E-4</v>
      </c>
      <c r="E43" s="39">
        <v>0</v>
      </c>
      <c r="F43" s="39">
        <v>0</v>
      </c>
      <c r="G43" s="39">
        <v>0</v>
      </c>
      <c r="H43" s="39">
        <v>19.589785757530283</v>
      </c>
      <c r="I43" s="39">
        <v>4.4227388699800002E-2</v>
      </c>
      <c r="J43" s="39">
        <v>0</v>
      </c>
      <c r="K43" s="39">
        <v>0</v>
      </c>
      <c r="L43" s="39">
        <v>4.7003002333099994E-2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9.545918365249273</v>
      </c>
      <c r="S43" s="39">
        <v>2.0841396766600004E-2</v>
      </c>
      <c r="T43" s="39">
        <v>0</v>
      </c>
      <c r="U43" s="39">
        <v>0</v>
      </c>
      <c r="V43" s="39">
        <v>3.66416825328E-2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7.1895838142315984</v>
      </c>
      <c r="AC43" s="39">
        <v>8.0142959533199984E-2</v>
      </c>
      <c r="AD43" s="39">
        <v>0</v>
      </c>
      <c r="AE43" s="39">
        <v>0</v>
      </c>
      <c r="AF43" s="39">
        <v>0.20179608966650001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7.8989201017647996</v>
      </c>
      <c r="AM43" s="39">
        <v>2.3693544333200003E-2</v>
      </c>
      <c r="AN43" s="39">
        <v>1.0168028000000001E-3</v>
      </c>
      <c r="AO43" s="39">
        <v>0</v>
      </c>
      <c r="AP43" s="39">
        <v>3.1951751700000003E-2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185.87005115061629</v>
      </c>
      <c r="AW43" s="39">
        <v>0.72073784409860009</v>
      </c>
      <c r="AX43" s="39">
        <v>1.2112215999999999E-3</v>
      </c>
      <c r="AY43" s="39">
        <v>0</v>
      </c>
      <c r="AZ43" s="39">
        <v>2.6176074658317012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103.17945086091461</v>
      </c>
      <c r="BG43" s="39">
        <v>5.6832118092992996</v>
      </c>
      <c r="BH43" s="39">
        <v>0</v>
      </c>
      <c r="BI43" s="39">
        <v>0</v>
      </c>
      <c r="BJ43" s="39">
        <v>0.35770641143279996</v>
      </c>
      <c r="BK43" s="29">
        <f t="shared" ref="BK43:BK45" si="13">SUM(C43:BJ43)</f>
        <v>343.1416131674344</v>
      </c>
    </row>
    <row r="44" spans="1:64" s="15" customFormat="1" x14ac:dyDescent="0.25">
      <c r="A44" s="11"/>
      <c r="B44" s="30" t="s">
        <v>117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54.875638515864885</v>
      </c>
      <c r="I44" s="27">
        <v>2.7914503998999998E-3</v>
      </c>
      <c r="J44" s="27">
        <v>0</v>
      </c>
      <c r="K44" s="27">
        <v>0</v>
      </c>
      <c r="L44" s="27">
        <v>4.3071916033300003E-2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46.591810414712903</v>
      </c>
      <c r="S44" s="27">
        <v>1.8824964466600001E-2</v>
      </c>
      <c r="T44" s="27">
        <v>0</v>
      </c>
      <c r="U44" s="27">
        <v>0</v>
      </c>
      <c r="V44" s="27">
        <v>3.96272044994E-2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4.1278445692656005</v>
      </c>
      <c r="AC44" s="27">
        <v>2.7305019366400004E-2</v>
      </c>
      <c r="AD44" s="27">
        <v>0</v>
      </c>
      <c r="AE44" s="27">
        <v>0</v>
      </c>
      <c r="AF44" s="27">
        <v>3.2287358733299999E-2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7.5691530403646992</v>
      </c>
      <c r="AM44" s="27">
        <v>6.37788203666E-2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59.237055264466747</v>
      </c>
      <c r="AW44" s="27">
        <v>0.38829023589969996</v>
      </c>
      <c r="AX44" s="27">
        <v>0</v>
      </c>
      <c r="AY44" s="27">
        <v>0</v>
      </c>
      <c r="AZ44" s="27">
        <v>0.83403553903240013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39.082462396627058</v>
      </c>
      <c r="BG44" s="27">
        <v>1.6895613233199998E-2</v>
      </c>
      <c r="BH44" s="27">
        <v>0</v>
      </c>
      <c r="BI44" s="27">
        <v>0</v>
      </c>
      <c r="BJ44" s="27">
        <v>3.5734802099799998E-2</v>
      </c>
      <c r="BK44" s="29">
        <f t="shared" si="13"/>
        <v>212.98660712543247</v>
      </c>
    </row>
    <row r="45" spans="1:64" s="15" customFormat="1" x14ac:dyDescent="0.25">
      <c r="A45" s="11"/>
      <c r="B45" s="33" t="s">
        <v>84</v>
      </c>
      <c r="C45" s="28">
        <f>SUM(C43:C44)</f>
        <v>0</v>
      </c>
      <c r="D45" s="28">
        <f t="shared" ref="D45:BJ45" si="14">SUM(D43:D44)</f>
        <v>1.1374649999999999E-4</v>
      </c>
      <c r="E45" s="28">
        <f t="shared" si="14"/>
        <v>0</v>
      </c>
      <c r="F45" s="28">
        <f t="shared" si="14"/>
        <v>0</v>
      </c>
      <c r="G45" s="28">
        <f t="shared" si="14"/>
        <v>0</v>
      </c>
      <c r="H45" s="28">
        <f t="shared" si="14"/>
        <v>74.465424273395172</v>
      </c>
      <c r="I45" s="28">
        <f t="shared" si="14"/>
        <v>4.7018839099700005E-2</v>
      </c>
      <c r="J45" s="28">
        <f t="shared" si="14"/>
        <v>0</v>
      </c>
      <c r="K45" s="28">
        <f t="shared" si="14"/>
        <v>0</v>
      </c>
      <c r="L45" s="28">
        <f t="shared" si="14"/>
        <v>9.0074918366399997E-2</v>
      </c>
      <c r="M45" s="28">
        <f t="shared" si="14"/>
        <v>0</v>
      </c>
      <c r="N45" s="28">
        <f t="shared" si="14"/>
        <v>0</v>
      </c>
      <c r="O45" s="28">
        <f t="shared" si="14"/>
        <v>0</v>
      </c>
      <c r="P45" s="28">
        <f t="shared" si="14"/>
        <v>0</v>
      </c>
      <c r="Q45" s="28">
        <f t="shared" si="14"/>
        <v>0</v>
      </c>
      <c r="R45" s="28">
        <f t="shared" si="14"/>
        <v>56.137728779962174</v>
      </c>
      <c r="S45" s="28">
        <f t="shared" si="14"/>
        <v>3.9666361233200005E-2</v>
      </c>
      <c r="T45" s="28">
        <f t="shared" si="14"/>
        <v>0</v>
      </c>
      <c r="U45" s="28">
        <f t="shared" si="14"/>
        <v>0</v>
      </c>
      <c r="V45" s="28">
        <f t="shared" si="14"/>
        <v>7.62688870322E-2</v>
      </c>
      <c r="W45" s="28">
        <f t="shared" si="14"/>
        <v>0</v>
      </c>
      <c r="X45" s="28">
        <f t="shared" si="14"/>
        <v>0</v>
      </c>
      <c r="Y45" s="28">
        <f t="shared" si="14"/>
        <v>0</v>
      </c>
      <c r="Z45" s="28">
        <f t="shared" si="14"/>
        <v>0</v>
      </c>
      <c r="AA45" s="28">
        <f t="shared" si="14"/>
        <v>0</v>
      </c>
      <c r="AB45" s="28">
        <f t="shared" si="14"/>
        <v>11.317428383497198</v>
      </c>
      <c r="AC45" s="28">
        <f t="shared" si="14"/>
        <v>0.10744797889959999</v>
      </c>
      <c r="AD45" s="28">
        <f t="shared" si="14"/>
        <v>0</v>
      </c>
      <c r="AE45" s="28">
        <f t="shared" si="14"/>
        <v>0</v>
      </c>
      <c r="AF45" s="28">
        <f t="shared" si="14"/>
        <v>0.2340834483998</v>
      </c>
      <c r="AG45" s="28">
        <f t="shared" si="14"/>
        <v>0</v>
      </c>
      <c r="AH45" s="28">
        <f t="shared" si="14"/>
        <v>0</v>
      </c>
      <c r="AI45" s="28">
        <f t="shared" si="14"/>
        <v>0</v>
      </c>
      <c r="AJ45" s="28">
        <f t="shared" si="14"/>
        <v>0</v>
      </c>
      <c r="AK45" s="28">
        <f t="shared" si="14"/>
        <v>0</v>
      </c>
      <c r="AL45" s="28">
        <f t="shared" si="14"/>
        <v>15.468073142129498</v>
      </c>
      <c r="AM45" s="28">
        <f t="shared" si="14"/>
        <v>8.7472364699800007E-2</v>
      </c>
      <c r="AN45" s="28">
        <f t="shared" si="14"/>
        <v>1.0168028000000001E-3</v>
      </c>
      <c r="AO45" s="28">
        <f t="shared" si="14"/>
        <v>0</v>
      </c>
      <c r="AP45" s="28">
        <f t="shared" si="14"/>
        <v>3.1951751700000003E-2</v>
      </c>
      <c r="AQ45" s="28">
        <f t="shared" si="14"/>
        <v>0</v>
      </c>
      <c r="AR45" s="28">
        <f t="shared" si="14"/>
        <v>0</v>
      </c>
      <c r="AS45" s="28">
        <f t="shared" si="14"/>
        <v>0</v>
      </c>
      <c r="AT45" s="28">
        <f t="shared" si="14"/>
        <v>0</v>
      </c>
      <c r="AU45" s="28">
        <f t="shared" si="14"/>
        <v>0</v>
      </c>
      <c r="AV45" s="28">
        <f t="shared" si="14"/>
        <v>245.10710641508302</v>
      </c>
      <c r="AW45" s="28">
        <f t="shared" si="14"/>
        <v>1.1090280799983001</v>
      </c>
      <c r="AX45" s="28">
        <f t="shared" si="14"/>
        <v>1.2112215999999999E-3</v>
      </c>
      <c r="AY45" s="28">
        <f t="shared" si="14"/>
        <v>0</v>
      </c>
      <c r="AZ45" s="28">
        <f t="shared" si="14"/>
        <v>3.4516430048641014</v>
      </c>
      <c r="BA45" s="28">
        <f t="shared" si="14"/>
        <v>0</v>
      </c>
      <c r="BB45" s="28">
        <f t="shared" si="14"/>
        <v>0</v>
      </c>
      <c r="BC45" s="28">
        <f t="shared" si="14"/>
        <v>0</v>
      </c>
      <c r="BD45" s="28">
        <f t="shared" si="14"/>
        <v>0</v>
      </c>
      <c r="BE45" s="28">
        <f t="shared" si="14"/>
        <v>0</v>
      </c>
      <c r="BF45" s="28">
        <f t="shared" si="14"/>
        <v>142.26191325754166</v>
      </c>
      <c r="BG45" s="28">
        <f t="shared" si="14"/>
        <v>5.7001074225324997</v>
      </c>
      <c r="BH45" s="28">
        <f t="shared" si="14"/>
        <v>0</v>
      </c>
      <c r="BI45" s="28">
        <f t="shared" si="14"/>
        <v>0</v>
      </c>
      <c r="BJ45" s="28">
        <f t="shared" si="14"/>
        <v>0.39344121353259998</v>
      </c>
      <c r="BK45" s="41">
        <f t="shared" si="13"/>
        <v>556.1282202928669</v>
      </c>
    </row>
    <row r="46" spans="1:64" x14ac:dyDescent="0.25">
      <c r="A46" s="11" t="s">
        <v>76</v>
      </c>
      <c r="B46" s="32" t="s">
        <v>17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</row>
    <row r="47" spans="1:64" x14ac:dyDescent="0.25">
      <c r="A47" s="11"/>
      <c r="B47" s="32" t="s">
        <v>118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38.46932044733142</v>
      </c>
      <c r="I47" s="39">
        <v>3.9181806386330003</v>
      </c>
      <c r="J47" s="39">
        <v>4.5482445333000004E-3</v>
      </c>
      <c r="K47" s="39">
        <v>0</v>
      </c>
      <c r="L47" s="39">
        <v>0.65440404786649997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23.965325740431307</v>
      </c>
      <c r="S47" s="39">
        <v>0.17187333669970001</v>
      </c>
      <c r="T47" s="39">
        <v>0</v>
      </c>
      <c r="U47" s="39">
        <v>0</v>
      </c>
      <c r="V47" s="39">
        <v>0.62596918253309985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4.1991349320655011</v>
      </c>
      <c r="AC47" s="39">
        <v>0.37927984553310001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1.8677629759979997</v>
      </c>
      <c r="AM47" s="39">
        <v>8.9913504199500005E-2</v>
      </c>
      <c r="AN47" s="39">
        <v>0</v>
      </c>
      <c r="AO47" s="39">
        <v>0</v>
      </c>
      <c r="AP47" s="39">
        <v>0.11630223406660001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15.119070951265776</v>
      </c>
      <c r="AW47" s="39">
        <v>0.91357385179880013</v>
      </c>
      <c r="AX47" s="39">
        <v>0</v>
      </c>
      <c r="AY47" s="39">
        <v>0</v>
      </c>
      <c r="AZ47" s="39">
        <v>4.2120346081992999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8.0073265846117305</v>
      </c>
      <c r="BG47" s="39">
        <v>0.25312631136630004</v>
      </c>
      <c r="BH47" s="39">
        <v>0</v>
      </c>
      <c r="BI47" s="39">
        <v>0</v>
      </c>
      <c r="BJ47" s="39">
        <v>0.37562763143319994</v>
      </c>
      <c r="BK47" s="29">
        <f t="shared" ref="BK47:BK54" si="15">SUM(C47:BJ47)</f>
        <v>103.34277506856614</v>
      </c>
    </row>
    <row r="48" spans="1:64" x14ac:dyDescent="0.25">
      <c r="A48" s="11"/>
      <c r="B48" s="32" t="s">
        <v>119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4.2642208125968004</v>
      </c>
      <c r="I48" s="39">
        <v>2.8557358144996998</v>
      </c>
      <c r="J48" s="39">
        <v>0</v>
      </c>
      <c r="K48" s="39">
        <v>0</v>
      </c>
      <c r="L48" s="39">
        <v>3.4795815479662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2.7114789482959001</v>
      </c>
      <c r="S48" s="39">
        <v>1.4508753800000001E-2</v>
      </c>
      <c r="T48" s="39">
        <v>0</v>
      </c>
      <c r="U48" s="39">
        <v>0</v>
      </c>
      <c r="V48" s="39">
        <v>6.4775117499699997E-2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20.541254673797305</v>
      </c>
      <c r="AC48" s="39">
        <v>4.5689047205651994</v>
      </c>
      <c r="AD48" s="39">
        <v>0</v>
      </c>
      <c r="AE48" s="39">
        <v>0</v>
      </c>
      <c r="AF48" s="39">
        <v>1.4223226541329999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24.434828865303203</v>
      </c>
      <c r="AM48" s="39">
        <v>2.3819400178987995</v>
      </c>
      <c r="AN48" s="39">
        <v>0</v>
      </c>
      <c r="AO48" s="39">
        <v>0</v>
      </c>
      <c r="AP48" s="39">
        <v>0.52845326936659998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88.762051376251762</v>
      </c>
      <c r="AW48" s="39">
        <v>7.8513282386967997</v>
      </c>
      <c r="AX48" s="39">
        <v>7.618777726659999E-2</v>
      </c>
      <c r="AY48" s="39">
        <v>0</v>
      </c>
      <c r="AZ48" s="39">
        <v>21.842803164395605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63.499319551969961</v>
      </c>
      <c r="BG48" s="39">
        <v>10.458807530998099</v>
      </c>
      <c r="BH48" s="39">
        <v>0.24595082310000002</v>
      </c>
      <c r="BI48" s="39">
        <v>0</v>
      </c>
      <c r="BJ48" s="39">
        <v>5.1280880377319997</v>
      </c>
      <c r="BK48" s="29">
        <f t="shared" si="15"/>
        <v>265.13254169613322</v>
      </c>
    </row>
    <row r="49" spans="1:63" x14ac:dyDescent="0.25">
      <c r="A49" s="11"/>
      <c r="B49" s="32" t="s">
        <v>120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16.841718010263104</v>
      </c>
      <c r="I49" s="39">
        <v>3.7614456657662005</v>
      </c>
      <c r="J49" s="39">
        <v>0</v>
      </c>
      <c r="K49" s="39">
        <v>0</v>
      </c>
      <c r="L49" s="39">
        <v>1.1722465070664001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19.181470181862707</v>
      </c>
      <c r="S49" s="39">
        <v>8.3696571699800007E-2</v>
      </c>
      <c r="T49" s="39">
        <v>0</v>
      </c>
      <c r="U49" s="39">
        <v>0</v>
      </c>
      <c r="V49" s="39">
        <v>0.12024570413300001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11.813529222497305</v>
      </c>
      <c r="AC49" s="39">
        <v>0.26060308129900001</v>
      </c>
      <c r="AD49" s="39">
        <v>0</v>
      </c>
      <c r="AE49" s="39">
        <v>0</v>
      </c>
      <c r="AF49" s="39">
        <v>0.16681657553329998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10.470559690562194</v>
      </c>
      <c r="AM49" s="39">
        <v>0.4399982147657</v>
      </c>
      <c r="AN49" s="39">
        <v>0</v>
      </c>
      <c r="AO49" s="39">
        <v>0</v>
      </c>
      <c r="AP49" s="39">
        <v>0.1385476323666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124.38078604234605</v>
      </c>
      <c r="AW49" s="39">
        <v>9.8162179567615979</v>
      </c>
      <c r="AX49" s="39">
        <v>2.1983552277333001</v>
      </c>
      <c r="AY49" s="39">
        <v>0</v>
      </c>
      <c r="AZ49" s="39">
        <v>15.695802339962899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62.239673624014145</v>
      </c>
      <c r="BG49" s="39">
        <v>2.9305905959978995</v>
      </c>
      <c r="BH49" s="39">
        <v>0</v>
      </c>
      <c r="BI49" s="39">
        <v>0</v>
      </c>
      <c r="BJ49" s="39">
        <v>2.0569778790662001</v>
      </c>
      <c r="BK49" s="29">
        <f t="shared" si="15"/>
        <v>283.76928072369736</v>
      </c>
    </row>
    <row r="50" spans="1:63" x14ac:dyDescent="0.25">
      <c r="A50" s="11"/>
      <c r="B50" s="32" t="s">
        <v>121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3.4326118859966006</v>
      </c>
      <c r="I50" s="39">
        <v>43.845315161099506</v>
      </c>
      <c r="J50" s="39">
        <v>0</v>
      </c>
      <c r="K50" s="39">
        <v>0</v>
      </c>
      <c r="L50" s="39">
        <v>1.4750048415661998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2.353151384126356</v>
      </c>
      <c r="S50" s="39">
        <v>4.7483969166599999E-2</v>
      </c>
      <c r="T50" s="39">
        <v>0</v>
      </c>
      <c r="U50" s="39">
        <v>0</v>
      </c>
      <c r="V50" s="39">
        <v>0.19097269523289997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15.363491359563499</v>
      </c>
      <c r="AC50" s="39">
        <v>1.2434503179661003</v>
      </c>
      <c r="AD50" s="39">
        <v>0</v>
      </c>
      <c r="AE50" s="39">
        <v>0</v>
      </c>
      <c r="AF50" s="39">
        <v>0.78901391499960005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27.898328092963094</v>
      </c>
      <c r="AM50" s="39">
        <v>1.8711191367656002</v>
      </c>
      <c r="AN50" s="39">
        <v>0</v>
      </c>
      <c r="AO50" s="39">
        <v>0</v>
      </c>
      <c r="AP50" s="39">
        <v>0.58118023503299998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83.289696917119301</v>
      </c>
      <c r="AW50" s="39">
        <v>20.300454521330195</v>
      </c>
      <c r="AX50" s="39">
        <v>0</v>
      </c>
      <c r="AY50" s="39">
        <v>0</v>
      </c>
      <c r="AZ50" s="39">
        <v>19.654957647962391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59.834303259710424</v>
      </c>
      <c r="BG50" s="39">
        <v>8.8690508457982009</v>
      </c>
      <c r="BH50" s="39">
        <v>2.2716682485665998</v>
      </c>
      <c r="BI50" s="39">
        <v>0</v>
      </c>
      <c r="BJ50" s="39">
        <v>4.8779764875982989</v>
      </c>
      <c r="BK50" s="29">
        <f t="shared" si="15"/>
        <v>298.18923092256443</v>
      </c>
    </row>
    <row r="51" spans="1:63" x14ac:dyDescent="0.25">
      <c r="A51" s="11"/>
      <c r="B51" s="32" t="s">
        <v>122</v>
      </c>
      <c r="C51" s="39">
        <v>0</v>
      </c>
      <c r="D51" s="39">
        <v>5.8158656659999992E-4</v>
      </c>
      <c r="E51" s="39">
        <v>0</v>
      </c>
      <c r="F51" s="39">
        <v>0</v>
      </c>
      <c r="G51" s="39">
        <v>0</v>
      </c>
      <c r="H51" s="39">
        <v>0.35314063316560002</v>
      </c>
      <c r="I51" s="39">
        <v>0.52691682326659994</v>
      </c>
      <c r="J51" s="39">
        <v>0</v>
      </c>
      <c r="K51" s="39">
        <v>0</v>
      </c>
      <c r="L51" s="39">
        <v>0.12076466483330001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0.1167189523989</v>
      </c>
      <c r="S51" s="39">
        <v>0</v>
      </c>
      <c r="T51" s="39">
        <v>0</v>
      </c>
      <c r="U51" s="39">
        <v>0</v>
      </c>
      <c r="V51" s="39">
        <v>1.2697816E-3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1.3599713509321003</v>
      </c>
      <c r="AC51" s="39">
        <v>0.36396808616640003</v>
      </c>
      <c r="AD51" s="39">
        <v>0</v>
      </c>
      <c r="AE51" s="39">
        <v>0</v>
      </c>
      <c r="AF51" s="39">
        <v>0.19083263889980001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1.7623566913654001</v>
      </c>
      <c r="AM51" s="39">
        <v>0.72199730793310002</v>
      </c>
      <c r="AN51" s="39">
        <v>0</v>
      </c>
      <c r="AO51" s="39">
        <v>0</v>
      </c>
      <c r="AP51" s="39">
        <v>0.16370525599989999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13.265673185040381</v>
      </c>
      <c r="AW51" s="39">
        <v>0.88240143816609984</v>
      </c>
      <c r="AX51" s="39">
        <v>0</v>
      </c>
      <c r="AY51" s="39">
        <v>0</v>
      </c>
      <c r="AZ51" s="39">
        <v>9.9414019129316991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11.626514072402172</v>
      </c>
      <c r="BG51" s="39">
        <v>6.2362572218325996</v>
      </c>
      <c r="BH51" s="39">
        <v>0</v>
      </c>
      <c r="BI51" s="39">
        <v>0</v>
      </c>
      <c r="BJ51" s="39">
        <v>3.4544498091658999</v>
      </c>
      <c r="BK51" s="29">
        <f t="shared" si="15"/>
        <v>51.088921412666551</v>
      </c>
    </row>
    <row r="52" spans="1:63" x14ac:dyDescent="0.25">
      <c r="A52" s="11"/>
      <c r="B52" s="32" t="s">
        <v>123</v>
      </c>
      <c r="C52" s="39">
        <v>0</v>
      </c>
      <c r="D52" s="39">
        <v>1.1495918332999999E-3</v>
      </c>
      <c r="E52" s="39">
        <v>0</v>
      </c>
      <c r="F52" s="39">
        <v>0</v>
      </c>
      <c r="G52" s="39">
        <v>0</v>
      </c>
      <c r="H52" s="39">
        <v>0.85730062596580003</v>
      </c>
      <c r="I52" s="39">
        <v>2.0432719034666</v>
      </c>
      <c r="J52" s="39">
        <v>0</v>
      </c>
      <c r="K52" s="39">
        <v>0</v>
      </c>
      <c r="L52" s="39">
        <v>0.3070662625999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0.17833907076589997</v>
      </c>
      <c r="S52" s="39">
        <v>0</v>
      </c>
      <c r="T52" s="39">
        <v>0</v>
      </c>
      <c r="U52" s="39">
        <v>0</v>
      </c>
      <c r="V52" s="39">
        <v>1.86793528666E-2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4.2610477832899993E-2</v>
      </c>
      <c r="AC52" s="39">
        <v>2.5601436666E-3</v>
      </c>
      <c r="AD52" s="39">
        <v>0</v>
      </c>
      <c r="AE52" s="39">
        <v>0</v>
      </c>
      <c r="AF52" s="39">
        <v>5.6851419999999996E-4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1.6362849699600002E-2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4.1990158720252015</v>
      </c>
      <c r="AW52" s="39">
        <v>0.26155624659980004</v>
      </c>
      <c r="AX52" s="39">
        <v>0</v>
      </c>
      <c r="AY52" s="39">
        <v>0</v>
      </c>
      <c r="AZ52" s="39">
        <v>5.0000000000000001E-9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0.67321574664449702</v>
      </c>
      <c r="BG52" s="39">
        <v>0</v>
      </c>
      <c r="BH52" s="39">
        <v>0</v>
      </c>
      <c r="BI52" s="39">
        <v>0</v>
      </c>
      <c r="BJ52" s="39">
        <v>4.5911266333299998E-2</v>
      </c>
      <c r="BK52" s="29">
        <f t="shared" si="15"/>
        <v>8.6476079294999995</v>
      </c>
    </row>
    <row r="53" spans="1:63" x14ac:dyDescent="0.25">
      <c r="A53" s="11"/>
      <c r="B53" s="33" t="s">
        <v>85</v>
      </c>
      <c r="C53" s="41">
        <f>SUM(C47:C52)</f>
        <v>0</v>
      </c>
      <c r="D53" s="41">
        <f t="shared" ref="D53:BJ53" si="16">SUM(D47:D52)</f>
        <v>1.7311783998999997E-3</v>
      </c>
      <c r="E53" s="41">
        <f t="shared" si="16"/>
        <v>0</v>
      </c>
      <c r="F53" s="41">
        <f t="shared" si="16"/>
        <v>0</v>
      </c>
      <c r="G53" s="41">
        <f t="shared" si="16"/>
        <v>0</v>
      </c>
      <c r="H53" s="41">
        <f t="shared" si="16"/>
        <v>64.218312415319332</v>
      </c>
      <c r="I53" s="41">
        <f t="shared" si="16"/>
        <v>56.950866006731616</v>
      </c>
      <c r="J53" s="41">
        <f t="shared" si="16"/>
        <v>4.5482445333000004E-3</v>
      </c>
      <c r="K53" s="41">
        <f t="shared" si="16"/>
        <v>0</v>
      </c>
      <c r="L53" s="41">
        <f t="shared" si="16"/>
        <v>7.2090678718984993</v>
      </c>
      <c r="M53" s="41">
        <f t="shared" si="16"/>
        <v>0</v>
      </c>
      <c r="N53" s="41">
        <f t="shared" si="16"/>
        <v>0</v>
      </c>
      <c r="O53" s="41">
        <f t="shared" si="16"/>
        <v>0</v>
      </c>
      <c r="P53" s="41">
        <f t="shared" si="16"/>
        <v>0</v>
      </c>
      <c r="Q53" s="41">
        <f t="shared" si="16"/>
        <v>0</v>
      </c>
      <c r="R53" s="41">
        <f t="shared" si="16"/>
        <v>48.506484277881071</v>
      </c>
      <c r="S53" s="41">
        <f t="shared" si="16"/>
        <v>0.31756263136609997</v>
      </c>
      <c r="T53" s="41">
        <f t="shared" si="16"/>
        <v>0</v>
      </c>
      <c r="U53" s="41">
        <f t="shared" si="16"/>
        <v>0</v>
      </c>
      <c r="V53" s="41">
        <f t="shared" si="16"/>
        <v>1.0219118338652999</v>
      </c>
      <c r="W53" s="41">
        <f t="shared" si="16"/>
        <v>0</v>
      </c>
      <c r="X53" s="41">
        <f t="shared" si="16"/>
        <v>0</v>
      </c>
      <c r="Y53" s="41">
        <f t="shared" si="16"/>
        <v>0</v>
      </c>
      <c r="Z53" s="41">
        <f t="shared" si="16"/>
        <v>0</v>
      </c>
      <c r="AA53" s="41">
        <f t="shared" si="16"/>
        <v>0</v>
      </c>
      <c r="AB53" s="41">
        <f t="shared" si="16"/>
        <v>53.319992016688609</v>
      </c>
      <c r="AC53" s="41">
        <f t="shared" si="16"/>
        <v>6.8187661951964005</v>
      </c>
      <c r="AD53" s="41">
        <f t="shared" si="16"/>
        <v>0</v>
      </c>
      <c r="AE53" s="41">
        <f t="shared" si="16"/>
        <v>0</v>
      </c>
      <c r="AF53" s="41">
        <f t="shared" si="16"/>
        <v>2.5695542977656998</v>
      </c>
      <c r="AG53" s="41">
        <f t="shared" si="16"/>
        <v>0</v>
      </c>
      <c r="AH53" s="41">
        <f t="shared" si="16"/>
        <v>0</v>
      </c>
      <c r="AI53" s="41">
        <f t="shared" si="16"/>
        <v>0</v>
      </c>
      <c r="AJ53" s="41">
        <f t="shared" si="16"/>
        <v>0</v>
      </c>
      <c r="AK53" s="41">
        <f t="shared" si="16"/>
        <v>0</v>
      </c>
      <c r="AL53" s="41">
        <f t="shared" si="16"/>
        <v>66.45019916589149</v>
      </c>
      <c r="AM53" s="41">
        <f t="shared" si="16"/>
        <v>5.5049681815626998</v>
      </c>
      <c r="AN53" s="41">
        <f t="shared" si="16"/>
        <v>0</v>
      </c>
      <c r="AO53" s="41">
        <f t="shared" si="16"/>
        <v>0</v>
      </c>
      <c r="AP53" s="41">
        <f t="shared" si="16"/>
        <v>1.5281886268326998</v>
      </c>
      <c r="AQ53" s="41">
        <f t="shared" si="16"/>
        <v>0</v>
      </c>
      <c r="AR53" s="41">
        <f t="shared" si="16"/>
        <v>0</v>
      </c>
      <c r="AS53" s="41">
        <f t="shared" si="16"/>
        <v>0</v>
      </c>
      <c r="AT53" s="41">
        <f t="shared" si="16"/>
        <v>0</v>
      </c>
      <c r="AU53" s="41">
        <f t="shared" si="16"/>
        <v>0</v>
      </c>
      <c r="AV53" s="41">
        <f t="shared" si="16"/>
        <v>329.01629434404845</v>
      </c>
      <c r="AW53" s="41">
        <f t="shared" si="16"/>
        <v>40.025532253353298</v>
      </c>
      <c r="AX53" s="41">
        <f t="shared" si="16"/>
        <v>2.2745430049999</v>
      </c>
      <c r="AY53" s="41">
        <f t="shared" si="16"/>
        <v>0</v>
      </c>
      <c r="AZ53" s="41">
        <f t="shared" si="16"/>
        <v>71.346999678451894</v>
      </c>
      <c r="BA53" s="41">
        <f t="shared" si="16"/>
        <v>0</v>
      </c>
      <c r="BB53" s="41">
        <f t="shared" si="16"/>
        <v>0</v>
      </c>
      <c r="BC53" s="41">
        <f t="shared" si="16"/>
        <v>0</v>
      </c>
      <c r="BD53" s="41">
        <f t="shared" si="16"/>
        <v>0</v>
      </c>
      <c r="BE53" s="41">
        <f t="shared" si="16"/>
        <v>0</v>
      </c>
      <c r="BF53" s="41">
        <f t="shared" si="16"/>
        <v>205.88035283935292</v>
      </c>
      <c r="BG53" s="41">
        <f t="shared" si="16"/>
        <v>28.747832505993099</v>
      </c>
      <c r="BH53" s="41">
        <f t="shared" si="16"/>
        <v>2.5176190716665996</v>
      </c>
      <c r="BI53" s="41">
        <f t="shared" si="16"/>
        <v>0</v>
      </c>
      <c r="BJ53" s="41">
        <f t="shared" si="16"/>
        <v>15.9390311113289</v>
      </c>
      <c r="BK53" s="41">
        <f t="shared" si="15"/>
        <v>1010.1703577531275</v>
      </c>
    </row>
    <row r="54" spans="1:63" x14ac:dyDescent="0.25">
      <c r="A54" s="11"/>
      <c r="B54" s="33" t="s">
        <v>83</v>
      </c>
      <c r="C54" s="41">
        <f>C45+C53</f>
        <v>0</v>
      </c>
      <c r="D54" s="41">
        <f t="shared" ref="D54:BJ54" si="17">D45+D53</f>
        <v>1.8449248998999997E-3</v>
      </c>
      <c r="E54" s="41">
        <f t="shared" si="17"/>
        <v>0</v>
      </c>
      <c r="F54" s="41">
        <f t="shared" si="17"/>
        <v>0</v>
      </c>
      <c r="G54" s="41">
        <f t="shared" si="17"/>
        <v>0</v>
      </c>
      <c r="H54" s="41">
        <f t="shared" si="17"/>
        <v>138.6837366887145</v>
      </c>
      <c r="I54" s="41">
        <f t="shared" si="17"/>
        <v>56.997884845831315</v>
      </c>
      <c r="J54" s="41">
        <f t="shared" si="17"/>
        <v>4.5482445333000004E-3</v>
      </c>
      <c r="K54" s="41">
        <f t="shared" si="17"/>
        <v>0</v>
      </c>
      <c r="L54" s="41">
        <f t="shared" si="17"/>
        <v>7.2991427902648995</v>
      </c>
      <c r="M54" s="41">
        <f t="shared" si="17"/>
        <v>0</v>
      </c>
      <c r="N54" s="41">
        <f t="shared" si="17"/>
        <v>0</v>
      </c>
      <c r="O54" s="41">
        <f t="shared" si="17"/>
        <v>0</v>
      </c>
      <c r="P54" s="41">
        <f t="shared" si="17"/>
        <v>0</v>
      </c>
      <c r="Q54" s="41">
        <f t="shared" si="17"/>
        <v>0</v>
      </c>
      <c r="R54" s="41">
        <f t="shared" si="17"/>
        <v>104.64421305784325</v>
      </c>
      <c r="S54" s="41">
        <f t="shared" si="17"/>
        <v>0.35722899259929997</v>
      </c>
      <c r="T54" s="41">
        <f t="shared" si="17"/>
        <v>0</v>
      </c>
      <c r="U54" s="41">
        <f t="shared" si="17"/>
        <v>0</v>
      </c>
      <c r="V54" s="41">
        <f t="shared" si="17"/>
        <v>1.0981807208974999</v>
      </c>
      <c r="W54" s="41">
        <f t="shared" si="17"/>
        <v>0</v>
      </c>
      <c r="X54" s="41">
        <f t="shared" si="17"/>
        <v>0</v>
      </c>
      <c r="Y54" s="41">
        <f t="shared" si="17"/>
        <v>0</v>
      </c>
      <c r="Z54" s="41">
        <f t="shared" si="17"/>
        <v>0</v>
      </c>
      <c r="AA54" s="41">
        <f t="shared" si="17"/>
        <v>0</v>
      </c>
      <c r="AB54" s="41">
        <f t="shared" si="17"/>
        <v>64.637420400185803</v>
      </c>
      <c r="AC54" s="41">
        <f t="shared" si="17"/>
        <v>6.9262141740960006</v>
      </c>
      <c r="AD54" s="41">
        <f t="shared" si="17"/>
        <v>0</v>
      </c>
      <c r="AE54" s="41">
        <f t="shared" si="17"/>
        <v>0</v>
      </c>
      <c r="AF54" s="41">
        <f t="shared" si="17"/>
        <v>2.8036377461654998</v>
      </c>
      <c r="AG54" s="41">
        <f t="shared" si="17"/>
        <v>0</v>
      </c>
      <c r="AH54" s="41">
        <f t="shared" si="17"/>
        <v>0</v>
      </c>
      <c r="AI54" s="41">
        <f t="shared" si="17"/>
        <v>0</v>
      </c>
      <c r="AJ54" s="41">
        <f t="shared" si="17"/>
        <v>0</v>
      </c>
      <c r="AK54" s="41">
        <f t="shared" si="17"/>
        <v>0</v>
      </c>
      <c r="AL54" s="41">
        <f t="shared" si="17"/>
        <v>81.918272308020988</v>
      </c>
      <c r="AM54" s="41">
        <f t="shared" si="17"/>
        <v>5.5924405462625</v>
      </c>
      <c r="AN54" s="41">
        <f t="shared" si="17"/>
        <v>1.0168028000000001E-3</v>
      </c>
      <c r="AO54" s="41">
        <f t="shared" si="17"/>
        <v>0</v>
      </c>
      <c r="AP54" s="41">
        <f t="shared" si="17"/>
        <v>1.5601403785326999</v>
      </c>
      <c r="AQ54" s="41">
        <f t="shared" si="17"/>
        <v>0</v>
      </c>
      <c r="AR54" s="41">
        <f t="shared" si="17"/>
        <v>0</v>
      </c>
      <c r="AS54" s="41">
        <f t="shared" si="17"/>
        <v>0</v>
      </c>
      <c r="AT54" s="41">
        <f t="shared" si="17"/>
        <v>0</v>
      </c>
      <c r="AU54" s="41">
        <f t="shared" si="17"/>
        <v>0</v>
      </c>
      <c r="AV54" s="41">
        <f t="shared" si="17"/>
        <v>574.12340075913153</v>
      </c>
      <c r="AW54" s="41">
        <f t="shared" si="17"/>
        <v>41.134560333351601</v>
      </c>
      <c r="AX54" s="41">
        <f t="shared" si="17"/>
        <v>2.2757542265999002</v>
      </c>
      <c r="AY54" s="41">
        <f t="shared" si="17"/>
        <v>0</v>
      </c>
      <c r="AZ54" s="41">
        <f t="shared" si="17"/>
        <v>74.79864268331599</v>
      </c>
      <c r="BA54" s="41">
        <f t="shared" si="17"/>
        <v>0</v>
      </c>
      <c r="BB54" s="41">
        <f t="shared" si="17"/>
        <v>0</v>
      </c>
      <c r="BC54" s="41">
        <f t="shared" si="17"/>
        <v>0</v>
      </c>
      <c r="BD54" s="41">
        <f t="shared" si="17"/>
        <v>0</v>
      </c>
      <c r="BE54" s="41">
        <f t="shared" si="17"/>
        <v>0</v>
      </c>
      <c r="BF54" s="41">
        <f t="shared" si="17"/>
        <v>348.14226609689456</v>
      </c>
      <c r="BG54" s="41">
        <f t="shared" si="17"/>
        <v>34.447939928525599</v>
      </c>
      <c r="BH54" s="41">
        <f t="shared" si="17"/>
        <v>2.5176190716665996</v>
      </c>
      <c r="BI54" s="41">
        <f t="shared" si="17"/>
        <v>0</v>
      </c>
      <c r="BJ54" s="41">
        <f t="shared" si="17"/>
        <v>16.332472324861499</v>
      </c>
      <c r="BK54" s="41">
        <f t="shared" si="15"/>
        <v>1566.2985780459949</v>
      </c>
    </row>
    <row r="55" spans="1:63" ht="3" customHeight="1" x14ac:dyDescent="0.25">
      <c r="A55" s="11"/>
      <c r="B55" s="32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</row>
    <row r="56" spans="1:63" x14ac:dyDescent="0.25">
      <c r="A56" s="11" t="s">
        <v>18</v>
      </c>
      <c r="B56" s="35" t="s">
        <v>8</v>
      </c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</row>
    <row r="57" spans="1:63" x14ac:dyDescent="0.25">
      <c r="A57" s="11" t="s">
        <v>75</v>
      </c>
      <c r="B57" s="32" t="s">
        <v>19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</row>
    <row r="58" spans="1:63" x14ac:dyDescent="0.25">
      <c r="A58" s="11"/>
      <c r="B58" s="30" t="s">
        <v>124</v>
      </c>
      <c r="C58" s="27">
        <v>0</v>
      </c>
      <c r="D58" s="27">
        <v>1.1522416333000001E-3</v>
      </c>
      <c r="E58" s="27">
        <v>0</v>
      </c>
      <c r="F58" s="27">
        <v>0</v>
      </c>
      <c r="G58" s="27">
        <v>0</v>
      </c>
      <c r="H58" s="27">
        <v>0.47134902546549995</v>
      </c>
      <c r="I58" s="27">
        <v>0.2797741430333</v>
      </c>
      <c r="J58" s="27">
        <v>0</v>
      </c>
      <c r="K58" s="27">
        <v>0</v>
      </c>
      <c r="L58" s="27">
        <v>9.2059387000000006E-2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9.5641671466299996E-2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6.7842599333000006E-2</v>
      </c>
      <c r="AC58" s="27">
        <v>4.0897498666000003E-3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6.1482911704608997E-2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10.650609352409628</v>
      </c>
      <c r="AW58" s="27">
        <v>0.45125121316610001</v>
      </c>
      <c r="AX58" s="27">
        <v>0</v>
      </c>
      <c r="AY58" s="27">
        <v>0</v>
      </c>
      <c r="AZ58" s="27">
        <v>1.7557079628660996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2.3784967832559016</v>
      </c>
      <c r="BG58" s="27">
        <v>0.29591458863299996</v>
      </c>
      <c r="BH58" s="27">
        <v>0</v>
      </c>
      <c r="BI58" s="27">
        <v>0</v>
      </c>
      <c r="BJ58" s="27">
        <v>0.38648121863329998</v>
      </c>
      <c r="BK58" s="29">
        <f t="shared" ref="BK58:BK59" si="18">SUM(C58:BJ58)</f>
        <v>16.991852848466639</v>
      </c>
    </row>
    <row r="59" spans="1:63" x14ac:dyDescent="0.25">
      <c r="A59" s="11"/>
      <c r="B59" s="33" t="s">
        <v>82</v>
      </c>
      <c r="C59" s="41">
        <f>SUM(C58)</f>
        <v>0</v>
      </c>
      <c r="D59" s="41">
        <f t="shared" ref="D59:BJ59" si="19">SUM(D58)</f>
        <v>1.1522416333000001E-3</v>
      </c>
      <c r="E59" s="41">
        <f t="shared" si="19"/>
        <v>0</v>
      </c>
      <c r="F59" s="41">
        <f t="shared" si="19"/>
        <v>0</v>
      </c>
      <c r="G59" s="41">
        <f t="shared" si="19"/>
        <v>0</v>
      </c>
      <c r="H59" s="41">
        <f t="shared" si="19"/>
        <v>0.47134902546549995</v>
      </c>
      <c r="I59" s="41">
        <f t="shared" si="19"/>
        <v>0.2797741430333</v>
      </c>
      <c r="J59" s="41">
        <f t="shared" si="19"/>
        <v>0</v>
      </c>
      <c r="K59" s="41">
        <f t="shared" si="19"/>
        <v>0</v>
      </c>
      <c r="L59" s="41">
        <f t="shared" si="19"/>
        <v>9.2059387000000006E-2</v>
      </c>
      <c r="M59" s="41">
        <f t="shared" si="19"/>
        <v>0</v>
      </c>
      <c r="N59" s="41">
        <f t="shared" si="19"/>
        <v>0</v>
      </c>
      <c r="O59" s="41">
        <f t="shared" si="19"/>
        <v>0</v>
      </c>
      <c r="P59" s="41">
        <f t="shared" si="19"/>
        <v>0</v>
      </c>
      <c r="Q59" s="41">
        <f t="shared" si="19"/>
        <v>0</v>
      </c>
      <c r="R59" s="41">
        <f t="shared" si="19"/>
        <v>9.5641671466299996E-2</v>
      </c>
      <c r="S59" s="41">
        <f t="shared" si="19"/>
        <v>0</v>
      </c>
      <c r="T59" s="41">
        <f t="shared" si="19"/>
        <v>0</v>
      </c>
      <c r="U59" s="41">
        <f t="shared" si="19"/>
        <v>0</v>
      </c>
      <c r="V59" s="41">
        <f t="shared" si="19"/>
        <v>0</v>
      </c>
      <c r="W59" s="41">
        <f t="shared" si="19"/>
        <v>0</v>
      </c>
      <c r="X59" s="41">
        <f t="shared" si="19"/>
        <v>0</v>
      </c>
      <c r="Y59" s="41">
        <f t="shared" si="19"/>
        <v>0</v>
      </c>
      <c r="Z59" s="41">
        <f t="shared" si="19"/>
        <v>0</v>
      </c>
      <c r="AA59" s="41">
        <f t="shared" si="19"/>
        <v>0</v>
      </c>
      <c r="AB59" s="41">
        <f t="shared" si="19"/>
        <v>6.7842599333000006E-2</v>
      </c>
      <c r="AC59" s="41">
        <f t="shared" si="19"/>
        <v>4.0897498666000003E-3</v>
      </c>
      <c r="AD59" s="41">
        <f t="shared" si="19"/>
        <v>0</v>
      </c>
      <c r="AE59" s="41">
        <f t="shared" si="19"/>
        <v>0</v>
      </c>
      <c r="AF59" s="41">
        <f t="shared" si="19"/>
        <v>0</v>
      </c>
      <c r="AG59" s="41">
        <f t="shared" si="19"/>
        <v>0</v>
      </c>
      <c r="AH59" s="41">
        <f t="shared" si="19"/>
        <v>0</v>
      </c>
      <c r="AI59" s="41">
        <f t="shared" si="19"/>
        <v>0</v>
      </c>
      <c r="AJ59" s="41">
        <f t="shared" si="19"/>
        <v>0</v>
      </c>
      <c r="AK59" s="41">
        <f t="shared" si="19"/>
        <v>0</v>
      </c>
      <c r="AL59" s="41">
        <f t="shared" si="19"/>
        <v>6.1482911704608997E-2</v>
      </c>
      <c r="AM59" s="41">
        <f t="shared" si="19"/>
        <v>0</v>
      </c>
      <c r="AN59" s="41">
        <f t="shared" si="19"/>
        <v>0</v>
      </c>
      <c r="AO59" s="41">
        <f t="shared" si="19"/>
        <v>0</v>
      </c>
      <c r="AP59" s="41">
        <f t="shared" si="19"/>
        <v>0</v>
      </c>
      <c r="AQ59" s="41">
        <f t="shared" si="19"/>
        <v>0</v>
      </c>
      <c r="AR59" s="41">
        <f t="shared" si="19"/>
        <v>0</v>
      </c>
      <c r="AS59" s="41">
        <f t="shared" si="19"/>
        <v>0</v>
      </c>
      <c r="AT59" s="41">
        <f t="shared" si="19"/>
        <v>0</v>
      </c>
      <c r="AU59" s="41">
        <f t="shared" si="19"/>
        <v>0</v>
      </c>
      <c r="AV59" s="41">
        <f t="shared" si="19"/>
        <v>10.650609352409628</v>
      </c>
      <c r="AW59" s="41">
        <f t="shared" si="19"/>
        <v>0.45125121316610001</v>
      </c>
      <c r="AX59" s="41">
        <f t="shared" si="19"/>
        <v>0</v>
      </c>
      <c r="AY59" s="41">
        <f t="shared" si="19"/>
        <v>0</v>
      </c>
      <c r="AZ59" s="41">
        <f t="shared" si="19"/>
        <v>1.7557079628660996</v>
      </c>
      <c r="BA59" s="41">
        <f t="shared" si="19"/>
        <v>0</v>
      </c>
      <c r="BB59" s="41">
        <f t="shared" si="19"/>
        <v>0</v>
      </c>
      <c r="BC59" s="41">
        <f t="shared" si="19"/>
        <v>0</v>
      </c>
      <c r="BD59" s="41">
        <f t="shared" si="19"/>
        <v>0</v>
      </c>
      <c r="BE59" s="41">
        <f t="shared" si="19"/>
        <v>0</v>
      </c>
      <c r="BF59" s="41">
        <f t="shared" si="19"/>
        <v>2.3784967832559016</v>
      </c>
      <c r="BG59" s="41">
        <f t="shared" si="19"/>
        <v>0.29591458863299996</v>
      </c>
      <c r="BH59" s="41">
        <f t="shared" si="19"/>
        <v>0</v>
      </c>
      <c r="BI59" s="41">
        <f t="shared" si="19"/>
        <v>0</v>
      </c>
      <c r="BJ59" s="41">
        <f t="shared" si="19"/>
        <v>0.38648121863329998</v>
      </c>
      <c r="BK59" s="41">
        <f t="shared" si="18"/>
        <v>16.991852848466639</v>
      </c>
    </row>
    <row r="60" spans="1:63" ht="2.25" customHeight="1" x14ac:dyDescent="0.25">
      <c r="A60" s="11"/>
      <c r="B60" s="32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</row>
    <row r="61" spans="1:63" x14ac:dyDescent="0.25">
      <c r="A61" s="11" t="s">
        <v>4</v>
      </c>
      <c r="B61" s="35" t="s">
        <v>9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</row>
    <row r="62" spans="1:63" x14ac:dyDescent="0.25">
      <c r="A62" s="11" t="s">
        <v>75</v>
      </c>
      <c r="B62" s="32" t="s">
        <v>20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</row>
    <row r="63" spans="1:63" x14ac:dyDescent="0.25">
      <c r="A63" s="11"/>
      <c r="B63" s="31"/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29">
        <f t="shared" ref="BK63:BK64" si="20">SUM(C63:BJ63)</f>
        <v>0</v>
      </c>
    </row>
    <row r="64" spans="1:63" x14ac:dyDescent="0.25">
      <c r="A64" s="11"/>
      <c r="B64" s="33" t="s">
        <v>84</v>
      </c>
      <c r="C64" s="41">
        <f>SUM(C63)</f>
        <v>0</v>
      </c>
      <c r="D64" s="41">
        <f t="shared" ref="D64:BJ64" si="21">SUM(D63)</f>
        <v>0</v>
      </c>
      <c r="E64" s="41">
        <f t="shared" si="21"/>
        <v>0</v>
      </c>
      <c r="F64" s="41">
        <f t="shared" si="21"/>
        <v>0</v>
      </c>
      <c r="G64" s="41">
        <f t="shared" si="21"/>
        <v>0</v>
      </c>
      <c r="H64" s="41">
        <f t="shared" si="21"/>
        <v>0</v>
      </c>
      <c r="I64" s="41">
        <f t="shared" si="21"/>
        <v>0</v>
      </c>
      <c r="J64" s="41">
        <f t="shared" si="21"/>
        <v>0</v>
      </c>
      <c r="K64" s="41">
        <f t="shared" si="21"/>
        <v>0</v>
      </c>
      <c r="L64" s="41">
        <f t="shared" si="21"/>
        <v>0</v>
      </c>
      <c r="M64" s="41">
        <f t="shared" si="21"/>
        <v>0</v>
      </c>
      <c r="N64" s="41">
        <f t="shared" si="21"/>
        <v>0</v>
      </c>
      <c r="O64" s="41">
        <f t="shared" si="21"/>
        <v>0</v>
      </c>
      <c r="P64" s="41">
        <f t="shared" si="21"/>
        <v>0</v>
      </c>
      <c r="Q64" s="41">
        <f t="shared" si="21"/>
        <v>0</v>
      </c>
      <c r="R64" s="41">
        <f t="shared" si="21"/>
        <v>0</v>
      </c>
      <c r="S64" s="41">
        <f t="shared" si="21"/>
        <v>0</v>
      </c>
      <c r="T64" s="41">
        <f t="shared" si="21"/>
        <v>0</v>
      </c>
      <c r="U64" s="41">
        <f t="shared" si="21"/>
        <v>0</v>
      </c>
      <c r="V64" s="41">
        <f t="shared" si="21"/>
        <v>0</v>
      </c>
      <c r="W64" s="41">
        <f t="shared" si="21"/>
        <v>0</v>
      </c>
      <c r="X64" s="41">
        <f t="shared" si="21"/>
        <v>0</v>
      </c>
      <c r="Y64" s="41">
        <f t="shared" si="21"/>
        <v>0</v>
      </c>
      <c r="Z64" s="41">
        <f t="shared" si="21"/>
        <v>0</v>
      </c>
      <c r="AA64" s="41">
        <f t="shared" si="21"/>
        <v>0</v>
      </c>
      <c r="AB64" s="41">
        <f t="shared" si="21"/>
        <v>0</v>
      </c>
      <c r="AC64" s="41">
        <f t="shared" si="21"/>
        <v>0</v>
      </c>
      <c r="AD64" s="41">
        <f t="shared" si="21"/>
        <v>0</v>
      </c>
      <c r="AE64" s="41">
        <f t="shared" si="21"/>
        <v>0</v>
      </c>
      <c r="AF64" s="41">
        <f t="shared" si="21"/>
        <v>0</v>
      </c>
      <c r="AG64" s="41">
        <f t="shared" si="21"/>
        <v>0</v>
      </c>
      <c r="AH64" s="41">
        <f t="shared" si="21"/>
        <v>0</v>
      </c>
      <c r="AI64" s="41">
        <f t="shared" si="21"/>
        <v>0</v>
      </c>
      <c r="AJ64" s="41">
        <f t="shared" si="21"/>
        <v>0</v>
      </c>
      <c r="AK64" s="41">
        <f t="shared" si="21"/>
        <v>0</v>
      </c>
      <c r="AL64" s="41">
        <f t="shared" si="21"/>
        <v>0</v>
      </c>
      <c r="AM64" s="41">
        <f t="shared" si="21"/>
        <v>0</v>
      </c>
      <c r="AN64" s="41">
        <f t="shared" si="21"/>
        <v>0</v>
      </c>
      <c r="AO64" s="41">
        <f t="shared" si="21"/>
        <v>0</v>
      </c>
      <c r="AP64" s="41">
        <f t="shared" si="21"/>
        <v>0</v>
      </c>
      <c r="AQ64" s="41">
        <f t="shared" si="21"/>
        <v>0</v>
      </c>
      <c r="AR64" s="41">
        <f t="shared" si="21"/>
        <v>0</v>
      </c>
      <c r="AS64" s="41">
        <f t="shared" si="21"/>
        <v>0</v>
      </c>
      <c r="AT64" s="41">
        <f t="shared" si="21"/>
        <v>0</v>
      </c>
      <c r="AU64" s="41">
        <f t="shared" si="21"/>
        <v>0</v>
      </c>
      <c r="AV64" s="41">
        <f t="shared" si="21"/>
        <v>0</v>
      </c>
      <c r="AW64" s="41">
        <f t="shared" si="21"/>
        <v>0</v>
      </c>
      <c r="AX64" s="41">
        <f t="shared" si="21"/>
        <v>0</v>
      </c>
      <c r="AY64" s="41">
        <f t="shared" si="21"/>
        <v>0</v>
      </c>
      <c r="AZ64" s="41">
        <f t="shared" si="21"/>
        <v>0</v>
      </c>
      <c r="BA64" s="41">
        <f t="shared" si="21"/>
        <v>0</v>
      </c>
      <c r="BB64" s="41">
        <f t="shared" si="21"/>
        <v>0</v>
      </c>
      <c r="BC64" s="41">
        <f t="shared" si="21"/>
        <v>0</v>
      </c>
      <c r="BD64" s="41">
        <f t="shared" si="21"/>
        <v>0</v>
      </c>
      <c r="BE64" s="41">
        <f t="shared" si="21"/>
        <v>0</v>
      </c>
      <c r="BF64" s="41">
        <f t="shared" si="21"/>
        <v>0</v>
      </c>
      <c r="BG64" s="41">
        <f t="shared" si="21"/>
        <v>0</v>
      </c>
      <c r="BH64" s="41">
        <f t="shared" si="21"/>
        <v>0</v>
      </c>
      <c r="BI64" s="41">
        <f t="shared" si="21"/>
        <v>0</v>
      </c>
      <c r="BJ64" s="41">
        <f t="shared" si="21"/>
        <v>0</v>
      </c>
      <c r="BK64" s="41">
        <f t="shared" si="20"/>
        <v>0</v>
      </c>
    </row>
    <row r="65" spans="1:63" x14ac:dyDescent="0.25">
      <c r="A65" s="11" t="s">
        <v>76</v>
      </c>
      <c r="B65" s="32" t="s">
        <v>21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</row>
    <row r="66" spans="1:63" x14ac:dyDescent="0.25">
      <c r="A66" s="11"/>
      <c r="B66" s="31"/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29">
        <f t="shared" ref="BK66:BK68" si="22">SUM(C66:BJ66)</f>
        <v>0</v>
      </c>
    </row>
    <row r="67" spans="1:63" x14ac:dyDescent="0.25">
      <c r="A67" s="11"/>
      <c r="B67" s="33" t="s">
        <v>85</v>
      </c>
      <c r="C67" s="41">
        <f>SUM(C66)</f>
        <v>0</v>
      </c>
      <c r="D67" s="41">
        <f t="shared" ref="D67:BJ67" si="23">SUM(D66)</f>
        <v>0</v>
      </c>
      <c r="E67" s="41">
        <f t="shared" si="23"/>
        <v>0</v>
      </c>
      <c r="F67" s="41">
        <f t="shared" si="23"/>
        <v>0</v>
      </c>
      <c r="G67" s="41">
        <f t="shared" si="23"/>
        <v>0</v>
      </c>
      <c r="H67" s="41">
        <f t="shared" si="23"/>
        <v>0</v>
      </c>
      <c r="I67" s="41">
        <f t="shared" si="23"/>
        <v>0</v>
      </c>
      <c r="J67" s="41">
        <f t="shared" si="23"/>
        <v>0</v>
      </c>
      <c r="K67" s="41">
        <f t="shared" si="23"/>
        <v>0</v>
      </c>
      <c r="L67" s="41">
        <f t="shared" si="23"/>
        <v>0</v>
      </c>
      <c r="M67" s="41">
        <f t="shared" si="23"/>
        <v>0</v>
      </c>
      <c r="N67" s="41">
        <f t="shared" si="23"/>
        <v>0</v>
      </c>
      <c r="O67" s="41">
        <f t="shared" si="23"/>
        <v>0</v>
      </c>
      <c r="P67" s="41">
        <f t="shared" si="23"/>
        <v>0</v>
      </c>
      <c r="Q67" s="41">
        <f t="shared" si="23"/>
        <v>0</v>
      </c>
      <c r="R67" s="41">
        <f t="shared" si="23"/>
        <v>0</v>
      </c>
      <c r="S67" s="41">
        <f t="shared" si="23"/>
        <v>0</v>
      </c>
      <c r="T67" s="41">
        <f t="shared" si="23"/>
        <v>0</v>
      </c>
      <c r="U67" s="41">
        <f t="shared" si="23"/>
        <v>0</v>
      </c>
      <c r="V67" s="41">
        <f t="shared" si="23"/>
        <v>0</v>
      </c>
      <c r="W67" s="41">
        <f t="shared" si="23"/>
        <v>0</v>
      </c>
      <c r="X67" s="41">
        <f t="shared" si="23"/>
        <v>0</v>
      </c>
      <c r="Y67" s="41">
        <f t="shared" si="23"/>
        <v>0</v>
      </c>
      <c r="Z67" s="41">
        <f t="shared" si="23"/>
        <v>0</v>
      </c>
      <c r="AA67" s="41">
        <f t="shared" si="23"/>
        <v>0</v>
      </c>
      <c r="AB67" s="41">
        <f t="shared" si="23"/>
        <v>0</v>
      </c>
      <c r="AC67" s="41">
        <f t="shared" si="23"/>
        <v>0</v>
      </c>
      <c r="AD67" s="41">
        <f t="shared" si="23"/>
        <v>0</v>
      </c>
      <c r="AE67" s="41">
        <f t="shared" si="23"/>
        <v>0</v>
      </c>
      <c r="AF67" s="41">
        <f t="shared" si="23"/>
        <v>0</v>
      </c>
      <c r="AG67" s="41">
        <f t="shared" si="23"/>
        <v>0</v>
      </c>
      <c r="AH67" s="41">
        <f t="shared" si="23"/>
        <v>0</v>
      </c>
      <c r="AI67" s="41">
        <f t="shared" si="23"/>
        <v>0</v>
      </c>
      <c r="AJ67" s="41">
        <f t="shared" si="23"/>
        <v>0</v>
      </c>
      <c r="AK67" s="41">
        <f t="shared" si="23"/>
        <v>0</v>
      </c>
      <c r="AL67" s="41">
        <f t="shared" si="23"/>
        <v>0</v>
      </c>
      <c r="AM67" s="41">
        <f t="shared" si="23"/>
        <v>0</v>
      </c>
      <c r="AN67" s="41">
        <f t="shared" si="23"/>
        <v>0</v>
      </c>
      <c r="AO67" s="41">
        <f t="shared" si="23"/>
        <v>0</v>
      </c>
      <c r="AP67" s="41">
        <f t="shared" si="23"/>
        <v>0</v>
      </c>
      <c r="AQ67" s="41">
        <f t="shared" si="23"/>
        <v>0</v>
      </c>
      <c r="AR67" s="41">
        <f t="shared" si="23"/>
        <v>0</v>
      </c>
      <c r="AS67" s="41">
        <f t="shared" si="23"/>
        <v>0</v>
      </c>
      <c r="AT67" s="41">
        <f t="shared" si="23"/>
        <v>0</v>
      </c>
      <c r="AU67" s="41">
        <f t="shared" si="23"/>
        <v>0</v>
      </c>
      <c r="AV67" s="41">
        <f t="shared" si="23"/>
        <v>0</v>
      </c>
      <c r="AW67" s="41">
        <f t="shared" si="23"/>
        <v>0</v>
      </c>
      <c r="AX67" s="41">
        <f t="shared" si="23"/>
        <v>0</v>
      </c>
      <c r="AY67" s="41">
        <f t="shared" si="23"/>
        <v>0</v>
      </c>
      <c r="AZ67" s="41">
        <f t="shared" si="23"/>
        <v>0</v>
      </c>
      <c r="BA67" s="41">
        <f t="shared" si="23"/>
        <v>0</v>
      </c>
      <c r="BB67" s="41">
        <f t="shared" si="23"/>
        <v>0</v>
      </c>
      <c r="BC67" s="41">
        <f t="shared" si="23"/>
        <v>0</v>
      </c>
      <c r="BD67" s="41">
        <f t="shared" si="23"/>
        <v>0</v>
      </c>
      <c r="BE67" s="41">
        <f t="shared" si="23"/>
        <v>0</v>
      </c>
      <c r="BF67" s="41">
        <f t="shared" si="23"/>
        <v>0</v>
      </c>
      <c r="BG67" s="41">
        <f t="shared" si="23"/>
        <v>0</v>
      </c>
      <c r="BH67" s="41">
        <f t="shared" si="23"/>
        <v>0</v>
      </c>
      <c r="BI67" s="41">
        <f t="shared" si="23"/>
        <v>0</v>
      </c>
      <c r="BJ67" s="41">
        <f t="shared" si="23"/>
        <v>0</v>
      </c>
      <c r="BK67" s="41">
        <f t="shared" si="22"/>
        <v>0</v>
      </c>
    </row>
    <row r="68" spans="1:63" x14ac:dyDescent="0.25">
      <c r="A68" s="11"/>
      <c r="B68" s="33" t="s">
        <v>83</v>
      </c>
      <c r="C68" s="41">
        <f>C64+C67</f>
        <v>0</v>
      </c>
      <c r="D68" s="41">
        <f t="shared" ref="D68:BJ68" si="24">D64+D67</f>
        <v>0</v>
      </c>
      <c r="E68" s="41">
        <f t="shared" si="24"/>
        <v>0</v>
      </c>
      <c r="F68" s="41">
        <f t="shared" si="24"/>
        <v>0</v>
      </c>
      <c r="G68" s="41">
        <f t="shared" si="24"/>
        <v>0</v>
      </c>
      <c r="H68" s="41">
        <f t="shared" si="24"/>
        <v>0</v>
      </c>
      <c r="I68" s="41">
        <f t="shared" si="24"/>
        <v>0</v>
      </c>
      <c r="J68" s="41">
        <f t="shared" si="24"/>
        <v>0</v>
      </c>
      <c r="K68" s="41">
        <f t="shared" si="24"/>
        <v>0</v>
      </c>
      <c r="L68" s="41">
        <f t="shared" si="24"/>
        <v>0</v>
      </c>
      <c r="M68" s="41">
        <f t="shared" si="24"/>
        <v>0</v>
      </c>
      <c r="N68" s="41">
        <f t="shared" si="24"/>
        <v>0</v>
      </c>
      <c r="O68" s="41">
        <f t="shared" si="24"/>
        <v>0</v>
      </c>
      <c r="P68" s="41">
        <f t="shared" si="24"/>
        <v>0</v>
      </c>
      <c r="Q68" s="41">
        <f t="shared" si="24"/>
        <v>0</v>
      </c>
      <c r="R68" s="41">
        <f t="shared" si="24"/>
        <v>0</v>
      </c>
      <c r="S68" s="41">
        <f t="shared" si="24"/>
        <v>0</v>
      </c>
      <c r="T68" s="41">
        <f t="shared" si="24"/>
        <v>0</v>
      </c>
      <c r="U68" s="41">
        <f t="shared" si="24"/>
        <v>0</v>
      </c>
      <c r="V68" s="41">
        <f t="shared" si="24"/>
        <v>0</v>
      </c>
      <c r="W68" s="41">
        <f t="shared" si="24"/>
        <v>0</v>
      </c>
      <c r="X68" s="41">
        <f t="shared" si="24"/>
        <v>0</v>
      </c>
      <c r="Y68" s="41">
        <f t="shared" si="24"/>
        <v>0</v>
      </c>
      <c r="Z68" s="41">
        <f t="shared" si="24"/>
        <v>0</v>
      </c>
      <c r="AA68" s="41">
        <f t="shared" si="24"/>
        <v>0</v>
      </c>
      <c r="AB68" s="41">
        <f t="shared" si="24"/>
        <v>0</v>
      </c>
      <c r="AC68" s="41">
        <f t="shared" si="24"/>
        <v>0</v>
      </c>
      <c r="AD68" s="41">
        <f t="shared" si="24"/>
        <v>0</v>
      </c>
      <c r="AE68" s="41">
        <f t="shared" si="24"/>
        <v>0</v>
      </c>
      <c r="AF68" s="41">
        <f t="shared" si="24"/>
        <v>0</v>
      </c>
      <c r="AG68" s="41">
        <f t="shared" si="24"/>
        <v>0</v>
      </c>
      <c r="AH68" s="41">
        <f t="shared" si="24"/>
        <v>0</v>
      </c>
      <c r="AI68" s="41">
        <f t="shared" si="24"/>
        <v>0</v>
      </c>
      <c r="AJ68" s="41">
        <f t="shared" si="24"/>
        <v>0</v>
      </c>
      <c r="AK68" s="41">
        <f t="shared" si="24"/>
        <v>0</v>
      </c>
      <c r="AL68" s="41">
        <f t="shared" si="24"/>
        <v>0</v>
      </c>
      <c r="AM68" s="41">
        <f t="shared" si="24"/>
        <v>0</v>
      </c>
      <c r="AN68" s="41">
        <f t="shared" si="24"/>
        <v>0</v>
      </c>
      <c r="AO68" s="41">
        <f t="shared" si="24"/>
        <v>0</v>
      </c>
      <c r="AP68" s="41">
        <f t="shared" si="24"/>
        <v>0</v>
      </c>
      <c r="AQ68" s="41">
        <f t="shared" si="24"/>
        <v>0</v>
      </c>
      <c r="AR68" s="41">
        <f t="shared" si="24"/>
        <v>0</v>
      </c>
      <c r="AS68" s="41">
        <f t="shared" si="24"/>
        <v>0</v>
      </c>
      <c r="AT68" s="41">
        <f t="shared" si="24"/>
        <v>0</v>
      </c>
      <c r="AU68" s="41">
        <f t="shared" si="24"/>
        <v>0</v>
      </c>
      <c r="AV68" s="41">
        <f t="shared" si="24"/>
        <v>0</v>
      </c>
      <c r="AW68" s="41">
        <f t="shared" si="24"/>
        <v>0</v>
      </c>
      <c r="AX68" s="41">
        <f t="shared" si="24"/>
        <v>0</v>
      </c>
      <c r="AY68" s="41">
        <f t="shared" si="24"/>
        <v>0</v>
      </c>
      <c r="AZ68" s="41">
        <f t="shared" si="24"/>
        <v>0</v>
      </c>
      <c r="BA68" s="41">
        <f t="shared" si="24"/>
        <v>0</v>
      </c>
      <c r="BB68" s="41">
        <f t="shared" si="24"/>
        <v>0</v>
      </c>
      <c r="BC68" s="41">
        <f t="shared" si="24"/>
        <v>0</v>
      </c>
      <c r="BD68" s="41">
        <f t="shared" si="24"/>
        <v>0</v>
      </c>
      <c r="BE68" s="41">
        <f t="shared" si="24"/>
        <v>0</v>
      </c>
      <c r="BF68" s="41">
        <f t="shared" si="24"/>
        <v>0</v>
      </c>
      <c r="BG68" s="41">
        <f t="shared" si="24"/>
        <v>0</v>
      </c>
      <c r="BH68" s="41">
        <f t="shared" si="24"/>
        <v>0</v>
      </c>
      <c r="BI68" s="41">
        <f t="shared" si="24"/>
        <v>0</v>
      </c>
      <c r="BJ68" s="41">
        <f t="shared" si="24"/>
        <v>0</v>
      </c>
      <c r="BK68" s="41">
        <f t="shared" si="22"/>
        <v>0</v>
      </c>
    </row>
    <row r="69" spans="1:63" ht="4.5" customHeight="1" x14ac:dyDescent="0.25">
      <c r="A69" s="11"/>
      <c r="B69" s="32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</row>
    <row r="70" spans="1:63" x14ac:dyDescent="0.25">
      <c r="A70" s="11" t="s">
        <v>22</v>
      </c>
      <c r="B70" s="35" t="s">
        <v>23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</row>
    <row r="71" spans="1:63" x14ac:dyDescent="0.25">
      <c r="A71" s="11" t="s">
        <v>75</v>
      </c>
      <c r="B71" s="32" t="s">
        <v>24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</row>
    <row r="72" spans="1:63" x14ac:dyDescent="0.25">
      <c r="A72" s="11"/>
      <c r="B72" s="30" t="s">
        <v>125</v>
      </c>
      <c r="C72" s="27">
        <v>0</v>
      </c>
      <c r="D72" s="27">
        <v>2.0019276666000002E-3</v>
      </c>
      <c r="E72" s="27">
        <v>0</v>
      </c>
      <c r="F72" s="27">
        <v>0</v>
      </c>
      <c r="G72" s="27">
        <v>0</v>
      </c>
      <c r="H72" s="27">
        <v>0.68348563586549982</v>
      </c>
      <c r="I72" s="27">
        <v>0</v>
      </c>
      <c r="J72" s="27">
        <v>0</v>
      </c>
      <c r="K72" s="27">
        <v>0</v>
      </c>
      <c r="L72" s="27">
        <v>6.5479879999999994E-3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0.13314216016570002</v>
      </c>
      <c r="S72" s="27">
        <v>0</v>
      </c>
      <c r="T72" s="27">
        <v>0</v>
      </c>
      <c r="U72" s="27">
        <v>0</v>
      </c>
      <c r="V72" s="27">
        <v>4.4165000333000002E-3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0.4249405661324</v>
      </c>
      <c r="AC72" s="27">
        <v>1.6248877666E-3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0.39054466543189992</v>
      </c>
      <c r="AM72" s="27">
        <v>9.0333138331999997E-3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12.159562085038706</v>
      </c>
      <c r="AW72" s="27">
        <v>0.97357151693280009</v>
      </c>
      <c r="AX72" s="27">
        <v>0</v>
      </c>
      <c r="AY72" s="27">
        <v>0</v>
      </c>
      <c r="AZ72" s="27">
        <v>5.8562668545987995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3.3382148564013652</v>
      </c>
      <c r="BG72" s="27">
        <v>5.6701697333200005E-2</v>
      </c>
      <c r="BH72" s="27">
        <v>0</v>
      </c>
      <c r="BI72" s="27">
        <v>0</v>
      </c>
      <c r="BJ72" s="27">
        <v>5.8495097499999996E-2</v>
      </c>
      <c r="BK72" s="29">
        <f t="shared" ref="BK72:BK73" si="25">SUM(C72:BJ72)</f>
        <v>24.09854975270007</v>
      </c>
    </row>
    <row r="73" spans="1:63" x14ac:dyDescent="0.25">
      <c r="A73" s="11"/>
      <c r="B73" s="33" t="s">
        <v>82</v>
      </c>
      <c r="C73" s="41">
        <f>SUM(C72)</f>
        <v>0</v>
      </c>
      <c r="D73" s="41">
        <f t="shared" ref="D73:BJ73" si="26">SUM(D72)</f>
        <v>2.0019276666000002E-3</v>
      </c>
      <c r="E73" s="41">
        <f t="shared" si="26"/>
        <v>0</v>
      </c>
      <c r="F73" s="41">
        <f t="shared" si="26"/>
        <v>0</v>
      </c>
      <c r="G73" s="41">
        <f t="shared" si="26"/>
        <v>0</v>
      </c>
      <c r="H73" s="41">
        <f t="shared" si="26"/>
        <v>0.68348563586549982</v>
      </c>
      <c r="I73" s="41">
        <f t="shared" si="26"/>
        <v>0</v>
      </c>
      <c r="J73" s="41">
        <f t="shared" si="26"/>
        <v>0</v>
      </c>
      <c r="K73" s="41">
        <f t="shared" si="26"/>
        <v>0</v>
      </c>
      <c r="L73" s="41">
        <f t="shared" si="26"/>
        <v>6.5479879999999994E-3</v>
      </c>
      <c r="M73" s="41">
        <f t="shared" si="26"/>
        <v>0</v>
      </c>
      <c r="N73" s="41">
        <f t="shared" si="26"/>
        <v>0</v>
      </c>
      <c r="O73" s="41">
        <f t="shared" si="26"/>
        <v>0</v>
      </c>
      <c r="P73" s="41">
        <f t="shared" si="26"/>
        <v>0</v>
      </c>
      <c r="Q73" s="41">
        <f t="shared" si="26"/>
        <v>0</v>
      </c>
      <c r="R73" s="41">
        <f t="shared" si="26"/>
        <v>0.13314216016570002</v>
      </c>
      <c r="S73" s="41">
        <f t="shared" si="26"/>
        <v>0</v>
      </c>
      <c r="T73" s="41">
        <f t="shared" si="26"/>
        <v>0</v>
      </c>
      <c r="U73" s="41">
        <f t="shared" si="26"/>
        <v>0</v>
      </c>
      <c r="V73" s="41">
        <f t="shared" si="26"/>
        <v>4.4165000333000002E-3</v>
      </c>
      <c r="W73" s="41">
        <f t="shared" si="26"/>
        <v>0</v>
      </c>
      <c r="X73" s="41">
        <f t="shared" si="26"/>
        <v>0</v>
      </c>
      <c r="Y73" s="41">
        <f t="shared" si="26"/>
        <v>0</v>
      </c>
      <c r="Z73" s="41">
        <f t="shared" si="26"/>
        <v>0</v>
      </c>
      <c r="AA73" s="41">
        <f t="shared" si="26"/>
        <v>0</v>
      </c>
      <c r="AB73" s="41">
        <f t="shared" si="26"/>
        <v>0.4249405661324</v>
      </c>
      <c r="AC73" s="41">
        <f t="shared" si="26"/>
        <v>1.6248877666E-3</v>
      </c>
      <c r="AD73" s="41">
        <f t="shared" si="26"/>
        <v>0</v>
      </c>
      <c r="AE73" s="41">
        <f t="shared" si="26"/>
        <v>0</v>
      </c>
      <c r="AF73" s="41">
        <f t="shared" si="26"/>
        <v>0</v>
      </c>
      <c r="AG73" s="41">
        <f t="shared" si="26"/>
        <v>0</v>
      </c>
      <c r="AH73" s="41">
        <f t="shared" si="26"/>
        <v>0</v>
      </c>
      <c r="AI73" s="41">
        <f t="shared" si="26"/>
        <v>0</v>
      </c>
      <c r="AJ73" s="41">
        <f t="shared" si="26"/>
        <v>0</v>
      </c>
      <c r="AK73" s="41">
        <f t="shared" si="26"/>
        <v>0</v>
      </c>
      <c r="AL73" s="41">
        <f t="shared" si="26"/>
        <v>0.39054466543189992</v>
      </c>
      <c r="AM73" s="41">
        <f t="shared" si="26"/>
        <v>9.0333138331999997E-3</v>
      </c>
      <c r="AN73" s="41">
        <f t="shared" si="26"/>
        <v>0</v>
      </c>
      <c r="AO73" s="41">
        <f t="shared" si="26"/>
        <v>0</v>
      </c>
      <c r="AP73" s="41">
        <f t="shared" si="26"/>
        <v>0</v>
      </c>
      <c r="AQ73" s="41">
        <f t="shared" si="26"/>
        <v>0</v>
      </c>
      <c r="AR73" s="41">
        <f t="shared" si="26"/>
        <v>0</v>
      </c>
      <c r="AS73" s="41">
        <f t="shared" si="26"/>
        <v>0</v>
      </c>
      <c r="AT73" s="41">
        <f t="shared" si="26"/>
        <v>0</v>
      </c>
      <c r="AU73" s="41">
        <f t="shared" si="26"/>
        <v>0</v>
      </c>
      <c r="AV73" s="41">
        <f t="shared" si="26"/>
        <v>12.159562085038706</v>
      </c>
      <c r="AW73" s="41">
        <f t="shared" si="26"/>
        <v>0.97357151693280009</v>
      </c>
      <c r="AX73" s="41">
        <f t="shared" si="26"/>
        <v>0</v>
      </c>
      <c r="AY73" s="41">
        <f t="shared" si="26"/>
        <v>0</v>
      </c>
      <c r="AZ73" s="41">
        <f t="shared" si="26"/>
        <v>5.8562668545987995</v>
      </c>
      <c r="BA73" s="41">
        <f t="shared" si="26"/>
        <v>0</v>
      </c>
      <c r="BB73" s="41">
        <f t="shared" si="26"/>
        <v>0</v>
      </c>
      <c r="BC73" s="41">
        <f t="shared" si="26"/>
        <v>0</v>
      </c>
      <c r="BD73" s="41">
        <f t="shared" si="26"/>
        <v>0</v>
      </c>
      <c r="BE73" s="41">
        <f t="shared" si="26"/>
        <v>0</v>
      </c>
      <c r="BF73" s="41">
        <f t="shared" si="26"/>
        <v>3.3382148564013652</v>
      </c>
      <c r="BG73" s="41">
        <f t="shared" si="26"/>
        <v>5.6701697333200005E-2</v>
      </c>
      <c r="BH73" s="41">
        <f t="shared" si="26"/>
        <v>0</v>
      </c>
      <c r="BI73" s="41">
        <f t="shared" si="26"/>
        <v>0</v>
      </c>
      <c r="BJ73" s="41">
        <f t="shared" si="26"/>
        <v>5.8495097499999996E-2</v>
      </c>
      <c r="BK73" s="41">
        <f t="shared" si="25"/>
        <v>24.09854975270007</v>
      </c>
    </row>
    <row r="74" spans="1:63" ht="4.5" customHeight="1" x14ac:dyDescent="0.25">
      <c r="A74" s="11"/>
      <c r="B74" s="36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</row>
    <row r="75" spans="1:63" x14ac:dyDescent="0.25">
      <c r="A75" s="11"/>
      <c r="B75" s="37" t="s">
        <v>98</v>
      </c>
      <c r="C75" s="42">
        <f>C39+C54+C59+C68+C73</f>
        <v>0</v>
      </c>
      <c r="D75" s="42">
        <f t="shared" ref="D75:BJ75" si="27">D39+D54+D59+D68+D73</f>
        <v>109.80186947306561</v>
      </c>
      <c r="E75" s="42">
        <f t="shared" si="27"/>
        <v>50.181074687533304</v>
      </c>
      <c r="F75" s="42">
        <f t="shared" si="27"/>
        <v>0</v>
      </c>
      <c r="G75" s="42">
        <f t="shared" si="27"/>
        <v>0</v>
      </c>
      <c r="H75" s="42">
        <f t="shared" si="27"/>
        <v>151.3281915128012</v>
      </c>
      <c r="I75" s="42">
        <f t="shared" si="27"/>
        <v>726.35407816879342</v>
      </c>
      <c r="J75" s="42">
        <f t="shared" si="27"/>
        <v>415.72886990563239</v>
      </c>
      <c r="K75" s="42">
        <f t="shared" si="27"/>
        <v>0</v>
      </c>
      <c r="L75" s="42">
        <f t="shared" si="27"/>
        <v>109.20833230209341</v>
      </c>
      <c r="M75" s="42">
        <f t="shared" si="27"/>
        <v>0</v>
      </c>
      <c r="N75" s="42">
        <f t="shared" si="27"/>
        <v>0</v>
      </c>
      <c r="O75" s="42">
        <f t="shared" si="27"/>
        <v>0</v>
      </c>
      <c r="P75" s="42">
        <f t="shared" si="27"/>
        <v>0</v>
      </c>
      <c r="Q75" s="42">
        <f t="shared" si="27"/>
        <v>0</v>
      </c>
      <c r="R75" s="42">
        <f t="shared" si="27"/>
        <v>110.5378878451876</v>
      </c>
      <c r="S75" s="42">
        <f t="shared" si="27"/>
        <v>59.624794870664914</v>
      </c>
      <c r="T75" s="42">
        <f t="shared" si="27"/>
        <v>16.001664401366497</v>
      </c>
      <c r="U75" s="42">
        <f t="shared" si="27"/>
        <v>0</v>
      </c>
      <c r="V75" s="42">
        <f t="shared" si="27"/>
        <v>14.314784289495394</v>
      </c>
      <c r="W75" s="42">
        <f t="shared" si="27"/>
        <v>0</v>
      </c>
      <c r="X75" s="42">
        <f t="shared" si="27"/>
        <v>8.4878480833333008</v>
      </c>
      <c r="Y75" s="42">
        <f t="shared" si="27"/>
        <v>0</v>
      </c>
      <c r="Z75" s="42">
        <f t="shared" si="27"/>
        <v>0</v>
      </c>
      <c r="AA75" s="42">
        <f t="shared" si="27"/>
        <v>0</v>
      </c>
      <c r="AB75" s="42">
        <f t="shared" si="27"/>
        <v>72.232401538609921</v>
      </c>
      <c r="AC75" s="42">
        <f t="shared" si="27"/>
        <v>54.345675229161209</v>
      </c>
      <c r="AD75" s="42">
        <f t="shared" si="27"/>
        <v>0</v>
      </c>
      <c r="AE75" s="42">
        <f t="shared" si="27"/>
        <v>0</v>
      </c>
      <c r="AF75" s="42">
        <f t="shared" si="27"/>
        <v>8.8036028984301993</v>
      </c>
      <c r="AG75" s="42">
        <f t="shared" si="27"/>
        <v>0</v>
      </c>
      <c r="AH75" s="42">
        <f t="shared" si="27"/>
        <v>0</v>
      </c>
      <c r="AI75" s="42">
        <f t="shared" si="27"/>
        <v>0</v>
      </c>
      <c r="AJ75" s="42">
        <f t="shared" si="27"/>
        <v>0</v>
      </c>
      <c r="AK75" s="42">
        <f t="shared" si="27"/>
        <v>0</v>
      </c>
      <c r="AL75" s="42">
        <f t="shared" si="27"/>
        <v>86.932267149863449</v>
      </c>
      <c r="AM75" s="42">
        <f t="shared" si="27"/>
        <v>20.682181866227602</v>
      </c>
      <c r="AN75" s="42">
        <f t="shared" si="27"/>
        <v>11.195481670133201</v>
      </c>
      <c r="AO75" s="42">
        <f t="shared" si="27"/>
        <v>0</v>
      </c>
      <c r="AP75" s="42">
        <f t="shared" si="27"/>
        <v>5.2825073067983999</v>
      </c>
      <c r="AQ75" s="42">
        <f t="shared" si="27"/>
        <v>0</v>
      </c>
      <c r="AR75" s="42">
        <f t="shared" si="27"/>
        <v>0</v>
      </c>
      <c r="AS75" s="42">
        <f t="shared" si="27"/>
        <v>0</v>
      </c>
      <c r="AT75" s="42">
        <f t="shared" si="27"/>
        <v>0</v>
      </c>
      <c r="AU75" s="42">
        <f t="shared" si="27"/>
        <v>0</v>
      </c>
      <c r="AV75" s="42">
        <f t="shared" si="27"/>
        <v>669.17112103361319</v>
      </c>
      <c r="AW75" s="42">
        <f t="shared" si="27"/>
        <v>851.29424027566824</v>
      </c>
      <c r="AX75" s="42">
        <f t="shared" si="27"/>
        <v>51.191205068733005</v>
      </c>
      <c r="AY75" s="42">
        <f t="shared" si="27"/>
        <v>0</v>
      </c>
      <c r="AZ75" s="42">
        <f t="shared" si="27"/>
        <v>319.20845729262533</v>
      </c>
      <c r="BA75" s="42">
        <f t="shared" si="27"/>
        <v>0</v>
      </c>
      <c r="BB75" s="42">
        <f t="shared" si="27"/>
        <v>0</v>
      </c>
      <c r="BC75" s="42">
        <f t="shared" si="27"/>
        <v>0</v>
      </c>
      <c r="BD75" s="42">
        <f t="shared" si="27"/>
        <v>0</v>
      </c>
      <c r="BE75" s="42">
        <f t="shared" si="27"/>
        <v>0</v>
      </c>
      <c r="BF75" s="42">
        <f t="shared" si="27"/>
        <v>383.64623764331918</v>
      </c>
      <c r="BG75" s="42">
        <f t="shared" si="27"/>
        <v>84.112647025822397</v>
      </c>
      <c r="BH75" s="42">
        <f t="shared" si="27"/>
        <v>6.3196102336995992</v>
      </c>
      <c r="BI75" s="42">
        <f t="shared" si="27"/>
        <v>0</v>
      </c>
      <c r="BJ75" s="42">
        <f t="shared" si="27"/>
        <v>40.817187627321992</v>
      </c>
      <c r="BK75" s="41">
        <f>SUM(C75:BJ75)</f>
        <v>4436.8042193999945</v>
      </c>
    </row>
    <row r="76" spans="1:63" ht="4.5" customHeight="1" x14ac:dyDescent="0.25">
      <c r="A76" s="11"/>
      <c r="B76" s="3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</row>
    <row r="77" spans="1:63" ht="14.25" customHeight="1" x14ac:dyDescent="0.25">
      <c r="A77" s="11" t="s">
        <v>5</v>
      </c>
      <c r="B77" s="38" t="s">
        <v>26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</row>
    <row r="78" spans="1:63" x14ac:dyDescent="0.25">
      <c r="A78" s="11"/>
      <c r="B78" s="31"/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29">
        <f t="shared" ref="BK78:BK79" si="28">SUM(C78:BJ78)</f>
        <v>0</v>
      </c>
    </row>
    <row r="79" spans="1:63" ht="15.75" thickBot="1" x14ac:dyDescent="0.3">
      <c r="A79" s="16"/>
      <c r="B79" s="33" t="s">
        <v>82</v>
      </c>
      <c r="C79" s="41">
        <f>SUM(C78)</f>
        <v>0</v>
      </c>
      <c r="D79" s="41">
        <f t="shared" ref="D79" si="29">SUM(D78)</f>
        <v>0</v>
      </c>
      <c r="E79" s="41">
        <f t="shared" ref="E79" si="30">SUM(E78)</f>
        <v>0</v>
      </c>
      <c r="F79" s="41">
        <f t="shared" ref="F79" si="31">SUM(F78)</f>
        <v>0</v>
      </c>
      <c r="G79" s="41">
        <f t="shared" ref="G79" si="32">SUM(G78)</f>
        <v>0</v>
      </c>
      <c r="H79" s="41">
        <f t="shared" ref="H79" si="33">SUM(H78)</f>
        <v>0</v>
      </c>
      <c r="I79" s="41">
        <f t="shared" ref="I79" si="34">SUM(I78)</f>
        <v>0</v>
      </c>
      <c r="J79" s="41">
        <f t="shared" ref="J79" si="35">SUM(J78)</f>
        <v>0</v>
      </c>
      <c r="K79" s="41">
        <f t="shared" ref="K79" si="36">SUM(K78)</f>
        <v>0</v>
      </c>
      <c r="L79" s="41">
        <f t="shared" ref="L79" si="37">SUM(L78)</f>
        <v>0</v>
      </c>
      <c r="M79" s="41">
        <f t="shared" ref="M79" si="38">SUM(M78)</f>
        <v>0</v>
      </c>
      <c r="N79" s="41">
        <f t="shared" ref="N79" si="39">SUM(N78)</f>
        <v>0</v>
      </c>
      <c r="O79" s="41">
        <f t="shared" ref="O79" si="40">SUM(O78)</f>
        <v>0</v>
      </c>
      <c r="P79" s="41">
        <f t="shared" ref="P79" si="41">SUM(P78)</f>
        <v>0</v>
      </c>
      <c r="Q79" s="41">
        <f t="shared" ref="Q79" si="42">SUM(Q78)</f>
        <v>0</v>
      </c>
      <c r="R79" s="41">
        <f t="shared" ref="R79" si="43">SUM(R78)</f>
        <v>0</v>
      </c>
      <c r="S79" s="41">
        <f t="shared" ref="S79" si="44">SUM(S78)</f>
        <v>0</v>
      </c>
      <c r="T79" s="41">
        <f t="shared" ref="T79" si="45">SUM(T78)</f>
        <v>0</v>
      </c>
      <c r="U79" s="41">
        <f t="shared" ref="U79" si="46">SUM(U78)</f>
        <v>0</v>
      </c>
      <c r="V79" s="41">
        <f t="shared" ref="V79" si="47">SUM(V78)</f>
        <v>0</v>
      </c>
      <c r="W79" s="41">
        <f t="shared" ref="W79" si="48">SUM(W78)</f>
        <v>0</v>
      </c>
      <c r="X79" s="41">
        <f t="shared" ref="X79" si="49">SUM(X78)</f>
        <v>0</v>
      </c>
      <c r="Y79" s="41">
        <f t="shared" ref="Y79" si="50">SUM(Y78)</f>
        <v>0</v>
      </c>
      <c r="Z79" s="41">
        <f t="shared" ref="Z79" si="51">SUM(Z78)</f>
        <v>0</v>
      </c>
      <c r="AA79" s="41">
        <f t="shared" ref="AA79" si="52">SUM(AA78)</f>
        <v>0</v>
      </c>
      <c r="AB79" s="41">
        <f t="shared" ref="AB79" si="53">SUM(AB78)</f>
        <v>0</v>
      </c>
      <c r="AC79" s="41">
        <f t="shared" ref="AC79" si="54">SUM(AC78)</f>
        <v>0</v>
      </c>
      <c r="AD79" s="41">
        <f t="shared" ref="AD79" si="55">SUM(AD78)</f>
        <v>0</v>
      </c>
      <c r="AE79" s="41">
        <f t="shared" ref="AE79" si="56">SUM(AE78)</f>
        <v>0</v>
      </c>
      <c r="AF79" s="41">
        <f t="shared" ref="AF79" si="57">SUM(AF78)</f>
        <v>0</v>
      </c>
      <c r="AG79" s="41">
        <f t="shared" ref="AG79" si="58">SUM(AG78)</f>
        <v>0</v>
      </c>
      <c r="AH79" s="41">
        <f t="shared" ref="AH79" si="59">SUM(AH78)</f>
        <v>0</v>
      </c>
      <c r="AI79" s="41">
        <f t="shared" ref="AI79" si="60">SUM(AI78)</f>
        <v>0</v>
      </c>
      <c r="AJ79" s="41">
        <f t="shared" ref="AJ79" si="61">SUM(AJ78)</f>
        <v>0</v>
      </c>
      <c r="AK79" s="41">
        <f t="shared" ref="AK79" si="62">SUM(AK78)</f>
        <v>0</v>
      </c>
      <c r="AL79" s="41">
        <f t="shared" ref="AL79" si="63">SUM(AL78)</f>
        <v>0</v>
      </c>
      <c r="AM79" s="41">
        <f t="shared" ref="AM79" si="64">SUM(AM78)</f>
        <v>0</v>
      </c>
      <c r="AN79" s="41">
        <f t="shared" ref="AN79" si="65">SUM(AN78)</f>
        <v>0</v>
      </c>
      <c r="AO79" s="41">
        <f t="shared" ref="AO79" si="66">SUM(AO78)</f>
        <v>0</v>
      </c>
      <c r="AP79" s="41">
        <f t="shared" ref="AP79" si="67">SUM(AP78)</f>
        <v>0</v>
      </c>
      <c r="AQ79" s="41">
        <f t="shared" ref="AQ79" si="68">SUM(AQ78)</f>
        <v>0</v>
      </c>
      <c r="AR79" s="41">
        <f t="shared" ref="AR79" si="69">SUM(AR78)</f>
        <v>0</v>
      </c>
      <c r="AS79" s="41">
        <f t="shared" ref="AS79" si="70">SUM(AS78)</f>
        <v>0</v>
      </c>
      <c r="AT79" s="41">
        <f t="shared" ref="AT79" si="71">SUM(AT78)</f>
        <v>0</v>
      </c>
      <c r="AU79" s="41">
        <f t="shared" ref="AU79" si="72">SUM(AU78)</f>
        <v>0</v>
      </c>
      <c r="AV79" s="41">
        <f t="shared" ref="AV79" si="73">SUM(AV78)</f>
        <v>0</v>
      </c>
      <c r="AW79" s="41">
        <f t="shared" ref="AW79" si="74">SUM(AW78)</f>
        <v>0</v>
      </c>
      <c r="AX79" s="41">
        <f t="shared" ref="AX79" si="75">SUM(AX78)</f>
        <v>0</v>
      </c>
      <c r="AY79" s="41">
        <f t="shared" ref="AY79" si="76">SUM(AY78)</f>
        <v>0</v>
      </c>
      <c r="AZ79" s="41">
        <f t="shared" ref="AZ79" si="77">SUM(AZ78)</f>
        <v>0</v>
      </c>
      <c r="BA79" s="41">
        <f t="shared" ref="BA79" si="78">SUM(BA78)</f>
        <v>0</v>
      </c>
      <c r="BB79" s="41">
        <f t="shared" ref="BB79" si="79">SUM(BB78)</f>
        <v>0</v>
      </c>
      <c r="BC79" s="41">
        <f t="shared" ref="BC79" si="80">SUM(BC78)</f>
        <v>0</v>
      </c>
      <c r="BD79" s="41">
        <f t="shared" ref="BD79" si="81">SUM(BD78)</f>
        <v>0</v>
      </c>
      <c r="BE79" s="41">
        <f t="shared" ref="BE79" si="82">SUM(BE78)</f>
        <v>0</v>
      </c>
      <c r="BF79" s="41">
        <f t="shared" ref="BF79" si="83">SUM(BF78)</f>
        <v>0</v>
      </c>
      <c r="BG79" s="41">
        <f t="shared" ref="BG79" si="84">SUM(BG78)</f>
        <v>0</v>
      </c>
      <c r="BH79" s="41">
        <f t="shared" ref="BH79" si="85">SUM(BH78)</f>
        <v>0</v>
      </c>
      <c r="BI79" s="41">
        <f t="shared" ref="BI79" si="86">SUM(BI78)</f>
        <v>0</v>
      </c>
      <c r="BJ79" s="41">
        <f t="shared" ref="BJ79" si="87">SUM(BJ78)</f>
        <v>0</v>
      </c>
      <c r="BK79" s="41">
        <f t="shared" si="28"/>
        <v>0</v>
      </c>
    </row>
    <row r="80" spans="1:63" ht="6" customHeight="1" x14ac:dyDescent="0.25">
      <c r="A80" s="15"/>
      <c r="B80" s="17"/>
    </row>
    <row r="81" spans="1:12" x14ac:dyDescent="0.25">
      <c r="A81" s="15"/>
      <c r="B81" s="15" t="s">
        <v>29</v>
      </c>
      <c r="L81" s="18" t="s">
        <v>40</v>
      </c>
    </row>
    <row r="82" spans="1:12" x14ac:dyDescent="0.25">
      <c r="A82" s="15"/>
      <c r="B82" s="15" t="s">
        <v>30</v>
      </c>
      <c r="L82" s="15" t="s">
        <v>33</v>
      </c>
    </row>
    <row r="83" spans="1:12" x14ac:dyDescent="0.25">
      <c r="L83" s="15" t="s">
        <v>34</v>
      </c>
    </row>
    <row r="84" spans="1:12" x14ac:dyDescent="0.25">
      <c r="B84" s="15" t="s">
        <v>36</v>
      </c>
      <c r="L84" s="15" t="s">
        <v>97</v>
      </c>
    </row>
    <row r="85" spans="1:12" x14ac:dyDescent="0.25">
      <c r="B85" s="15" t="s">
        <v>37</v>
      </c>
      <c r="L85" s="15" t="s">
        <v>99</v>
      </c>
    </row>
    <row r="86" spans="1:12" x14ac:dyDescent="0.25">
      <c r="B86" s="15"/>
      <c r="L86" s="15" t="s">
        <v>35</v>
      </c>
    </row>
    <row r="94" spans="1:12" x14ac:dyDescent="0.25">
      <c r="B94" s="15"/>
    </row>
  </sheetData>
  <mergeCells count="49"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41:BK41"/>
    <mergeCell ref="C71:BK71"/>
    <mergeCell ref="C42:BK42"/>
    <mergeCell ref="C40:BK40"/>
    <mergeCell ref="C46:BK46"/>
    <mergeCell ref="C55:BK55"/>
    <mergeCell ref="C56:BK56"/>
    <mergeCell ref="C60:BK60"/>
    <mergeCell ref="C10:BK10"/>
    <mergeCell ref="C13:BK13"/>
    <mergeCell ref="C23:BK23"/>
    <mergeCell ref="C26:BK26"/>
    <mergeCell ref="C29:BK29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topLeftCell="B8" workbookViewId="0">
      <selection activeCell="C51" sqref="C51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69" t="s">
        <v>130</v>
      </c>
      <c r="C2" s="70"/>
      <c r="D2" s="70"/>
      <c r="E2" s="70"/>
      <c r="F2" s="70"/>
      <c r="G2" s="70"/>
      <c r="H2" s="70"/>
      <c r="I2" s="70"/>
      <c r="J2" s="70"/>
      <c r="K2" s="70"/>
      <c r="L2" s="71"/>
    </row>
    <row r="3" spans="2:12" x14ac:dyDescent="0.2">
      <c r="B3" s="69" t="s">
        <v>100</v>
      </c>
      <c r="C3" s="70"/>
      <c r="D3" s="70"/>
      <c r="E3" s="70"/>
      <c r="F3" s="70"/>
      <c r="G3" s="70"/>
      <c r="H3" s="70"/>
      <c r="I3" s="70"/>
      <c r="J3" s="70"/>
      <c r="K3" s="70"/>
      <c r="L3" s="71"/>
    </row>
    <row r="4" spans="2:12" ht="25.5" x14ac:dyDescent="0.2">
      <c r="B4" s="1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2">
        <v>1</v>
      </c>
      <c r="C5" s="23" t="s">
        <v>42</v>
      </c>
      <c r="D5" s="24">
        <v>5.6776295333000005E-3</v>
      </c>
      <c r="E5" s="21">
        <v>0</v>
      </c>
      <c r="F5" s="21">
        <v>1.4117162433099999E-2</v>
      </c>
      <c r="G5" s="21">
        <v>0</v>
      </c>
      <c r="H5" s="21">
        <v>0</v>
      </c>
      <c r="I5" s="21">
        <v>0</v>
      </c>
      <c r="J5" s="21">
        <v>0</v>
      </c>
      <c r="K5" s="21">
        <f>SUM(D5:J5)</f>
        <v>1.9794791966400001E-2</v>
      </c>
      <c r="L5" s="21">
        <v>0</v>
      </c>
    </row>
    <row r="6" spans="2:12" x14ac:dyDescent="0.2">
      <c r="B6" s="22">
        <v>2</v>
      </c>
      <c r="C6" s="25" t="s">
        <v>43</v>
      </c>
      <c r="D6" s="24">
        <v>35.66284301899821</v>
      </c>
      <c r="E6" s="21">
        <v>16.349162145419015</v>
      </c>
      <c r="F6" s="21">
        <v>230.85127940231837</v>
      </c>
      <c r="G6" s="21">
        <v>0.15027360219909999</v>
      </c>
      <c r="H6" s="21">
        <v>1.2557146076973997</v>
      </c>
      <c r="I6" s="21">
        <v>0</v>
      </c>
      <c r="J6" s="21">
        <v>0</v>
      </c>
      <c r="K6" s="21">
        <f t="shared" ref="K6:K37" si="0">SUM(D6:J6)</f>
        <v>284.26927277663214</v>
      </c>
      <c r="L6" s="21">
        <v>0</v>
      </c>
    </row>
    <row r="7" spans="2:12" x14ac:dyDescent="0.2">
      <c r="B7" s="22">
        <v>3</v>
      </c>
      <c r="C7" s="23" t="s">
        <v>44</v>
      </c>
      <c r="D7" s="24">
        <v>0</v>
      </c>
      <c r="E7" s="21">
        <v>0</v>
      </c>
      <c r="F7" s="21">
        <v>2.1850416998999999E-3</v>
      </c>
      <c r="G7" s="21">
        <v>0</v>
      </c>
      <c r="H7" s="21">
        <v>0</v>
      </c>
      <c r="I7" s="21">
        <v>0</v>
      </c>
      <c r="J7" s="21">
        <v>0</v>
      </c>
      <c r="K7" s="21">
        <f t="shared" si="0"/>
        <v>2.1850416998999999E-3</v>
      </c>
      <c r="L7" s="21">
        <v>0</v>
      </c>
    </row>
    <row r="8" spans="2:12" x14ac:dyDescent="0.2">
      <c r="B8" s="22">
        <v>4</v>
      </c>
      <c r="C8" s="25" t="s">
        <v>45</v>
      </c>
      <c r="D8" s="24">
        <v>1.97780965332E-2</v>
      </c>
      <c r="E8" s="21">
        <v>2.7171351177909777</v>
      </c>
      <c r="F8" s="21">
        <v>10.150132919584081</v>
      </c>
      <c r="G8" s="21">
        <v>2.7096729999999999E-4</v>
      </c>
      <c r="H8" s="21">
        <v>0.18039269439989999</v>
      </c>
      <c r="I8" s="21">
        <v>0</v>
      </c>
      <c r="J8" s="21">
        <v>0</v>
      </c>
      <c r="K8" s="21">
        <f t="shared" si="0"/>
        <v>13.06770979560816</v>
      </c>
      <c r="L8" s="21">
        <v>0</v>
      </c>
    </row>
    <row r="9" spans="2:12" x14ac:dyDescent="0.2">
      <c r="B9" s="22">
        <v>5</v>
      </c>
      <c r="C9" s="25" t="s">
        <v>46</v>
      </c>
      <c r="D9" s="24">
        <v>2.38468593332E-2</v>
      </c>
      <c r="E9" s="21">
        <v>0.78554014856490018</v>
      </c>
      <c r="F9" s="21">
        <v>9.4451901530410112</v>
      </c>
      <c r="G9" s="21">
        <v>2.7651629333199999E-2</v>
      </c>
      <c r="H9" s="21">
        <v>0.1205739848663</v>
      </c>
      <c r="I9" s="21">
        <v>0</v>
      </c>
      <c r="J9" s="21">
        <v>0</v>
      </c>
      <c r="K9" s="21">
        <f t="shared" si="0"/>
        <v>10.402802775138612</v>
      </c>
      <c r="L9" s="21">
        <v>0</v>
      </c>
    </row>
    <row r="10" spans="2:12" x14ac:dyDescent="0.2">
      <c r="B10" s="22">
        <v>6</v>
      </c>
      <c r="C10" s="25" t="s">
        <v>47</v>
      </c>
      <c r="D10" s="24">
        <v>5.3176478359328998</v>
      </c>
      <c r="E10" s="21">
        <v>22.310337261043156</v>
      </c>
      <c r="F10" s="21">
        <v>35.728229797827673</v>
      </c>
      <c r="G10" s="21">
        <v>9.8627662466400007E-2</v>
      </c>
      <c r="H10" s="21">
        <v>0.19753175746560001</v>
      </c>
      <c r="I10" s="21">
        <v>0</v>
      </c>
      <c r="J10" s="21">
        <v>0</v>
      </c>
      <c r="K10" s="21">
        <f t="shared" si="0"/>
        <v>63.652374314735724</v>
      </c>
      <c r="L10" s="21">
        <v>0</v>
      </c>
    </row>
    <row r="11" spans="2:12" x14ac:dyDescent="0.2">
      <c r="B11" s="22">
        <v>7</v>
      </c>
      <c r="C11" s="25" t="s">
        <v>48</v>
      </c>
      <c r="D11" s="24">
        <v>7.77749811997E-2</v>
      </c>
      <c r="E11" s="21">
        <v>0.54136751249889992</v>
      </c>
      <c r="F11" s="21">
        <v>4.9389417403203986</v>
      </c>
      <c r="G11" s="21">
        <v>1.1421438033199999E-2</v>
      </c>
      <c r="H11" s="21">
        <v>6.8795432333000001E-3</v>
      </c>
      <c r="I11" s="21">
        <v>0</v>
      </c>
      <c r="J11" s="21">
        <v>0</v>
      </c>
      <c r="K11" s="21">
        <f t="shared" si="0"/>
        <v>5.5763852152854989</v>
      </c>
      <c r="L11" s="21">
        <v>0</v>
      </c>
    </row>
    <row r="12" spans="2:12" x14ac:dyDescent="0.2">
      <c r="B12" s="22">
        <v>8</v>
      </c>
      <c r="C12" s="23" t="s">
        <v>49</v>
      </c>
      <c r="D12" s="24">
        <v>2.1074370399900001E-2</v>
      </c>
      <c r="E12" s="21">
        <v>3.6085624466399999E-2</v>
      </c>
      <c r="F12" s="21">
        <v>2.215296729591901</v>
      </c>
      <c r="G12" s="21">
        <v>0.29334242083309997</v>
      </c>
      <c r="H12" s="21">
        <v>1.2059101666E-3</v>
      </c>
      <c r="I12" s="21">
        <v>0</v>
      </c>
      <c r="J12" s="21">
        <v>0</v>
      </c>
      <c r="K12" s="21">
        <f t="shared" si="0"/>
        <v>2.5670050554579009</v>
      </c>
      <c r="L12" s="21">
        <v>0</v>
      </c>
    </row>
    <row r="13" spans="2:12" x14ac:dyDescent="0.2">
      <c r="B13" s="22">
        <v>9</v>
      </c>
      <c r="C13" s="23" t="s">
        <v>50</v>
      </c>
      <c r="D13" s="24">
        <v>76.702785102095717</v>
      </c>
      <c r="E13" s="21">
        <v>105.08777761326121</v>
      </c>
      <c r="F13" s="21">
        <v>150.6846633905927</v>
      </c>
      <c r="G13" s="21">
        <v>2.7071816208933037</v>
      </c>
      <c r="H13" s="21">
        <v>1.1762923849960001</v>
      </c>
      <c r="I13" s="21">
        <v>0</v>
      </c>
      <c r="J13" s="21">
        <v>0</v>
      </c>
      <c r="K13" s="21">
        <f t="shared" si="0"/>
        <v>336.35870011183897</v>
      </c>
      <c r="L13" s="21">
        <v>0</v>
      </c>
    </row>
    <row r="14" spans="2:12" x14ac:dyDescent="0.2">
      <c r="B14" s="22">
        <v>10</v>
      </c>
      <c r="C14" s="25" t="s">
        <v>51</v>
      </c>
      <c r="D14" s="24">
        <v>155.54214729123188</v>
      </c>
      <c r="E14" s="21">
        <v>31.351670657295191</v>
      </c>
      <c r="F14" s="21">
        <v>13.381363490831687</v>
      </c>
      <c r="G14" s="21">
        <v>6.5039841999499998E-2</v>
      </c>
      <c r="H14" s="21">
        <v>0.34130644826549994</v>
      </c>
      <c r="I14" s="21">
        <v>0</v>
      </c>
      <c r="J14" s="21">
        <v>0</v>
      </c>
      <c r="K14" s="21">
        <f t="shared" si="0"/>
        <v>200.68152772962375</v>
      </c>
      <c r="L14" s="21">
        <v>0</v>
      </c>
    </row>
    <row r="15" spans="2:12" x14ac:dyDescent="0.2">
      <c r="B15" s="22">
        <v>11</v>
      </c>
      <c r="C15" s="25" t="s">
        <v>52</v>
      </c>
      <c r="D15" s="24">
        <v>0</v>
      </c>
      <c r="E15" s="21">
        <v>6.8889876433299996E-2</v>
      </c>
      <c r="F15" s="21">
        <v>0.19199518036539998</v>
      </c>
      <c r="G15" s="21">
        <v>0</v>
      </c>
      <c r="H15" s="21">
        <v>3.2739939999999997E-3</v>
      </c>
      <c r="I15" s="21">
        <v>0</v>
      </c>
      <c r="J15" s="21">
        <v>0</v>
      </c>
      <c r="K15" s="21">
        <f t="shared" si="0"/>
        <v>0.2641590507987</v>
      </c>
      <c r="L15" s="21">
        <v>0</v>
      </c>
    </row>
    <row r="16" spans="2:12" x14ac:dyDescent="0.2">
      <c r="B16" s="22">
        <v>12</v>
      </c>
      <c r="C16" s="25" t="s">
        <v>53</v>
      </c>
      <c r="D16" s="24">
        <v>7.7542075666000004E-3</v>
      </c>
      <c r="E16" s="21">
        <v>0.13094290389979998</v>
      </c>
      <c r="F16" s="21">
        <v>2.2560244266617002</v>
      </c>
      <c r="G16" s="21">
        <v>0</v>
      </c>
      <c r="H16" s="21">
        <v>8.3023364599800004E-2</v>
      </c>
      <c r="I16" s="21">
        <v>0</v>
      </c>
      <c r="J16" s="21">
        <v>0</v>
      </c>
      <c r="K16" s="21">
        <f t="shared" si="0"/>
        <v>2.4777449027279004</v>
      </c>
      <c r="L16" s="21">
        <v>0</v>
      </c>
    </row>
    <row r="17" spans="2:12" x14ac:dyDescent="0.2">
      <c r="B17" s="22">
        <v>13</v>
      </c>
      <c r="C17" s="25" t="s">
        <v>54</v>
      </c>
      <c r="D17" s="24">
        <v>0.84156502009909995</v>
      </c>
      <c r="E17" s="21">
        <v>5.1370654815617973</v>
      </c>
      <c r="F17" s="21">
        <v>18.89864578578937</v>
      </c>
      <c r="G17" s="21">
        <v>8.5855029699700006E-2</v>
      </c>
      <c r="H17" s="21">
        <v>0.23411286889950003</v>
      </c>
      <c r="I17" s="21">
        <v>0</v>
      </c>
      <c r="J17" s="21">
        <v>0</v>
      </c>
      <c r="K17" s="21">
        <f t="shared" si="0"/>
        <v>25.19724418604947</v>
      </c>
      <c r="L17" s="21">
        <v>0</v>
      </c>
    </row>
    <row r="18" spans="2:12" x14ac:dyDescent="0.2">
      <c r="B18" s="22">
        <v>14</v>
      </c>
      <c r="C18" s="25" t="s">
        <v>55</v>
      </c>
      <c r="D18" s="24">
        <v>39.932370335802055</v>
      </c>
      <c r="E18" s="21">
        <v>36.772670384493992</v>
      </c>
      <c r="F18" s="21">
        <v>73.202539178660828</v>
      </c>
      <c r="G18" s="21">
        <v>0.74858402823100001</v>
      </c>
      <c r="H18" s="21">
        <v>1.8076387916290004</v>
      </c>
      <c r="I18" s="21">
        <v>0</v>
      </c>
      <c r="J18" s="21">
        <v>0</v>
      </c>
      <c r="K18" s="21">
        <f t="shared" si="0"/>
        <v>152.46380271881685</v>
      </c>
      <c r="L18" s="21">
        <v>0</v>
      </c>
    </row>
    <row r="19" spans="2:12" x14ac:dyDescent="0.2">
      <c r="B19" s="22">
        <v>15</v>
      </c>
      <c r="C19" s="25" t="s">
        <v>56</v>
      </c>
      <c r="D19" s="24">
        <v>3.7578707495326995</v>
      </c>
      <c r="E19" s="21">
        <v>5.1482922198956</v>
      </c>
      <c r="F19" s="21">
        <v>17.322522274759542</v>
      </c>
      <c r="G19" s="21">
        <v>4.8953492666200006E-2</v>
      </c>
      <c r="H19" s="21">
        <v>0.39748262553199998</v>
      </c>
      <c r="I19" s="21">
        <v>0</v>
      </c>
      <c r="J19" s="21">
        <v>0</v>
      </c>
      <c r="K19" s="21">
        <f t="shared" si="0"/>
        <v>26.675121362386044</v>
      </c>
      <c r="L19" s="21">
        <v>0</v>
      </c>
    </row>
    <row r="20" spans="2:12" x14ac:dyDescent="0.2">
      <c r="B20" s="22">
        <v>16</v>
      </c>
      <c r="C20" s="25" t="s">
        <v>57</v>
      </c>
      <c r="D20" s="24">
        <v>1.7892010402651997</v>
      </c>
      <c r="E20" s="21">
        <v>12.20846775126568</v>
      </c>
      <c r="F20" s="21">
        <v>30.756303544648205</v>
      </c>
      <c r="G20" s="21">
        <v>0.4222801750657999</v>
      </c>
      <c r="H20" s="21">
        <v>0.19975752933179999</v>
      </c>
      <c r="I20" s="21">
        <v>0</v>
      </c>
      <c r="J20" s="21">
        <v>0</v>
      </c>
      <c r="K20" s="21">
        <f t="shared" si="0"/>
        <v>45.376010040576681</v>
      </c>
      <c r="L20" s="21">
        <v>0</v>
      </c>
    </row>
    <row r="21" spans="2:12" x14ac:dyDescent="0.2">
      <c r="B21" s="22">
        <v>17</v>
      </c>
      <c r="C21" s="25" t="s">
        <v>58</v>
      </c>
      <c r="D21" s="24">
        <v>1089.551692312921</v>
      </c>
      <c r="E21" s="21">
        <v>450.61652537367246</v>
      </c>
      <c r="F21" s="21">
        <v>470.02081293584342</v>
      </c>
      <c r="G21" s="21">
        <v>8.8833528242841133</v>
      </c>
      <c r="H21" s="21">
        <v>11.368319229452604</v>
      </c>
      <c r="I21" s="21">
        <v>0</v>
      </c>
      <c r="J21" s="21">
        <v>0</v>
      </c>
      <c r="K21" s="21">
        <f t="shared" si="0"/>
        <v>2030.4407026761737</v>
      </c>
      <c r="L21" s="21">
        <v>0</v>
      </c>
    </row>
    <row r="22" spans="2:12" x14ac:dyDescent="0.2">
      <c r="B22" s="22">
        <v>18</v>
      </c>
      <c r="C22" s="23" t="s">
        <v>59</v>
      </c>
      <c r="D22" s="24">
        <v>0</v>
      </c>
      <c r="E22" s="21">
        <v>0</v>
      </c>
      <c r="F22" s="21">
        <v>1.81379205331E-2</v>
      </c>
      <c r="G22" s="21">
        <v>0</v>
      </c>
      <c r="H22" s="21">
        <v>0</v>
      </c>
      <c r="I22" s="21">
        <v>0</v>
      </c>
      <c r="J22" s="21">
        <v>0</v>
      </c>
      <c r="K22" s="21">
        <f t="shared" si="0"/>
        <v>1.81379205331E-2</v>
      </c>
      <c r="L22" s="21">
        <v>0</v>
      </c>
    </row>
    <row r="23" spans="2:12" x14ac:dyDescent="0.2">
      <c r="B23" s="22">
        <v>19</v>
      </c>
      <c r="C23" s="25" t="s">
        <v>60</v>
      </c>
      <c r="D23" s="24">
        <v>8.6054123000000003E-3</v>
      </c>
      <c r="E23" s="21">
        <v>0</v>
      </c>
      <c r="F23" s="21">
        <v>7.5678918299500006E-2</v>
      </c>
      <c r="G23" s="21">
        <v>0</v>
      </c>
      <c r="H23" s="21">
        <v>0</v>
      </c>
      <c r="I23" s="21">
        <v>0</v>
      </c>
      <c r="J23" s="21">
        <v>0</v>
      </c>
      <c r="K23" s="21">
        <f t="shared" si="0"/>
        <v>8.428433059950001E-2</v>
      </c>
      <c r="L23" s="21">
        <v>0</v>
      </c>
    </row>
    <row r="24" spans="2:12" x14ac:dyDescent="0.2">
      <c r="B24" s="22">
        <v>20</v>
      </c>
      <c r="C24" s="25" t="s">
        <v>61</v>
      </c>
      <c r="D24" s="24">
        <v>0</v>
      </c>
      <c r="E24" s="21">
        <v>0</v>
      </c>
      <c r="F24" s="21">
        <v>1.6558902666000002E-3</v>
      </c>
      <c r="G24" s="21">
        <v>0</v>
      </c>
      <c r="H24" s="21">
        <v>0</v>
      </c>
      <c r="I24" s="21">
        <v>0</v>
      </c>
      <c r="J24" s="21">
        <v>0</v>
      </c>
      <c r="K24" s="21">
        <f t="shared" si="0"/>
        <v>1.6558902666000002E-3</v>
      </c>
      <c r="L24" s="21">
        <v>0</v>
      </c>
    </row>
    <row r="25" spans="2:12" x14ac:dyDescent="0.2">
      <c r="B25" s="22">
        <v>21</v>
      </c>
      <c r="C25" s="23" t="s">
        <v>62</v>
      </c>
      <c r="D25" s="24">
        <v>149.14672788853147</v>
      </c>
      <c r="E25" s="21">
        <v>122.23822521025014</v>
      </c>
      <c r="F25" s="21">
        <v>119.96387366930517</v>
      </c>
      <c r="G25" s="21">
        <v>0.47169665843160008</v>
      </c>
      <c r="H25" s="21">
        <v>2.0344356419961991</v>
      </c>
      <c r="I25" s="21">
        <v>0</v>
      </c>
      <c r="J25" s="21">
        <v>0</v>
      </c>
      <c r="K25" s="21">
        <f t="shared" si="0"/>
        <v>393.85495906851452</v>
      </c>
      <c r="L25" s="21">
        <v>0</v>
      </c>
    </row>
    <row r="26" spans="2:12" x14ac:dyDescent="0.2">
      <c r="B26" s="22">
        <v>22</v>
      </c>
      <c r="C26" s="25" t="s">
        <v>63</v>
      </c>
      <c r="D26" s="24">
        <v>17.412326210433001</v>
      </c>
      <c r="E26" s="21">
        <v>2.3691337510312014</v>
      </c>
      <c r="F26" s="21">
        <v>6.9413893776784983</v>
      </c>
      <c r="G26" s="21">
        <v>1.37643804998E-2</v>
      </c>
      <c r="H26" s="21">
        <v>1.6882133166599998E-2</v>
      </c>
      <c r="I26" s="21">
        <v>0</v>
      </c>
      <c r="J26" s="21">
        <v>0</v>
      </c>
      <c r="K26" s="21">
        <f t="shared" si="0"/>
        <v>26.753495852809099</v>
      </c>
      <c r="L26" s="21">
        <v>0</v>
      </c>
    </row>
    <row r="27" spans="2:12" x14ac:dyDescent="0.2">
      <c r="B27" s="22">
        <v>23</v>
      </c>
      <c r="C27" s="23" t="s">
        <v>17</v>
      </c>
      <c r="D27" s="24">
        <v>0.23504745969990001</v>
      </c>
      <c r="E27" s="21">
        <v>2.5339388521317989</v>
      </c>
      <c r="F27" s="21">
        <v>5.2490264404536022</v>
      </c>
      <c r="G27" s="21">
        <v>4.0387798666499997E-2</v>
      </c>
      <c r="H27" s="21">
        <v>8.0793368666299992E-2</v>
      </c>
      <c r="I27" s="21">
        <v>0</v>
      </c>
      <c r="J27" s="21">
        <v>0</v>
      </c>
      <c r="K27" s="21">
        <f t="shared" si="0"/>
        <v>8.1391939196181013</v>
      </c>
      <c r="L27" s="21">
        <v>0</v>
      </c>
    </row>
    <row r="28" spans="2:12" x14ac:dyDescent="0.2">
      <c r="B28" s="22">
        <v>24</v>
      </c>
      <c r="C28" s="23" t="s">
        <v>64</v>
      </c>
      <c r="D28" s="24">
        <v>2.2769266599999999E-5</v>
      </c>
      <c r="E28" s="21">
        <v>0.11741114239989998</v>
      </c>
      <c r="F28" s="21">
        <v>0.61778043626319945</v>
      </c>
      <c r="G28" s="21">
        <v>0</v>
      </c>
      <c r="H28" s="21">
        <v>0</v>
      </c>
      <c r="I28" s="21">
        <v>0</v>
      </c>
      <c r="J28" s="21">
        <v>0</v>
      </c>
      <c r="K28" s="21">
        <f t="shared" si="0"/>
        <v>0.73521434792969942</v>
      </c>
      <c r="L28" s="21">
        <v>0</v>
      </c>
    </row>
    <row r="29" spans="2:12" x14ac:dyDescent="0.2">
      <c r="B29" s="22">
        <v>25</v>
      </c>
      <c r="C29" s="25" t="s">
        <v>65</v>
      </c>
      <c r="D29" s="24">
        <v>5.6721223022323999</v>
      </c>
      <c r="E29" s="21">
        <v>30.174342908378065</v>
      </c>
      <c r="F29" s="21">
        <v>38.503733964082102</v>
      </c>
      <c r="G29" s="21">
        <v>3.9764819466400002E-2</v>
      </c>
      <c r="H29" s="21">
        <v>0.22620673873240005</v>
      </c>
      <c r="I29" s="21">
        <v>0</v>
      </c>
      <c r="J29" s="21">
        <v>0</v>
      </c>
      <c r="K29" s="21">
        <f t="shared" si="0"/>
        <v>74.616170732891362</v>
      </c>
      <c r="L29" s="21">
        <v>0</v>
      </c>
    </row>
    <row r="30" spans="2:12" x14ac:dyDescent="0.2">
      <c r="B30" s="22">
        <v>26</v>
      </c>
      <c r="C30" s="25" t="s">
        <v>66</v>
      </c>
      <c r="D30" s="24">
        <v>18.397246619531803</v>
      </c>
      <c r="E30" s="21">
        <v>40.039219257086671</v>
      </c>
      <c r="F30" s="21">
        <v>81.095781684716229</v>
      </c>
      <c r="G30" s="21">
        <v>1.3039273249324002</v>
      </c>
      <c r="H30" s="21">
        <v>0.20754854633200001</v>
      </c>
      <c r="I30" s="21">
        <v>0</v>
      </c>
      <c r="J30" s="21">
        <v>0</v>
      </c>
      <c r="K30" s="21">
        <f t="shared" si="0"/>
        <v>141.04372343259911</v>
      </c>
      <c r="L30" s="21">
        <v>0</v>
      </c>
    </row>
    <row r="31" spans="2:12" x14ac:dyDescent="0.2">
      <c r="B31" s="22">
        <v>27</v>
      </c>
      <c r="C31" s="25" t="s">
        <v>67</v>
      </c>
      <c r="D31" s="24">
        <v>0</v>
      </c>
      <c r="E31" s="21">
        <v>0</v>
      </c>
      <c r="F31" s="21">
        <v>4.3410399331999996E-3</v>
      </c>
      <c r="G31" s="21">
        <v>0</v>
      </c>
      <c r="H31" s="21">
        <v>0</v>
      </c>
      <c r="I31" s="21">
        <v>0</v>
      </c>
      <c r="J31" s="21">
        <v>0</v>
      </c>
      <c r="K31" s="21">
        <f t="shared" si="0"/>
        <v>4.3410399331999996E-3</v>
      </c>
      <c r="L31" s="21">
        <v>0</v>
      </c>
    </row>
    <row r="32" spans="2:12" x14ac:dyDescent="0.2">
      <c r="B32" s="22">
        <v>28</v>
      </c>
      <c r="C32" s="25" t="s">
        <v>68</v>
      </c>
      <c r="D32" s="24">
        <v>103.3965443798979</v>
      </c>
      <c r="E32" s="21">
        <v>37.340350788069202</v>
      </c>
      <c r="F32" s="21">
        <v>56.696283164008804</v>
      </c>
      <c r="G32" s="21">
        <v>0.35294916216469996</v>
      </c>
      <c r="H32" s="21">
        <v>1.5282305100625007</v>
      </c>
      <c r="I32" s="21">
        <v>0</v>
      </c>
      <c r="J32" s="21">
        <v>0</v>
      </c>
      <c r="K32" s="21">
        <f t="shared" si="0"/>
        <v>199.31435800420311</v>
      </c>
      <c r="L32" s="21">
        <v>0</v>
      </c>
    </row>
    <row r="33" spans="2:12" x14ac:dyDescent="0.2">
      <c r="B33" s="22">
        <v>29</v>
      </c>
      <c r="C33" s="25" t="s">
        <v>69</v>
      </c>
      <c r="D33" s="24">
        <v>0</v>
      </c>
      <c r="E33" s="21">
        <v>0</v>
      </c>
      <c r="F33" s="21">
        <v>9.1688263329999995E-4</v>
      </c>
      <c r="G33" s="21">
        <v>0</v>
      </c>
      <c r="H33" s="21">
        <v>0</v>
      </c>
      <c r="I33" s="21">
        <v>0</v>
      </c>
      <c r="J33" s="21">
        <v>0</v>
      </c>
      <c r="K33" s="21">
        <f t="shared" si="0"/>
        <v>9.1688263329999995E-4</v>
      </c>
      <c r="L33" s="21">
        <v>0</v>
      </c>
    </row>
    <row r="34" spans="2:12" x14ac:dyDescent="0.2">
      <c r="B34" s="22">
        <v>30</v>
      </c>
      <c r="C34" s="25" t="s">
        <v>70</v>
      </c>
      <c r="D34" s="24">
        <v>3.098524861797102</v>
      </c>
      <c r="E34" s="21">
        <v>69.58942073754119</v>
      </c>
      <c r="F34" s="21">
        <v>103.67768459365946</v>
      </c>
      <c r="G34" s="21">
        <v>0.55534849720340906</v>
      </c>
      <c r="H34" s="21">
        <v>1.1811579768291001</v>
      </c>
      <c r="I34" s="21">
        <v>0</v>
      </c>
      <c r="J34" s="21">
        <v>0</v>
      </c>
      <c r="K34" s="21">
        <f t="shared" si="0"/>
        <v>178.10213666703024</v>
      </c>
      <c r="L34" s="21">
        <v>0</v>
      </c>
    </row>
    <row r="35" spans="2:12" x14ac:dyDescent="0.2">
      <c r="B35" s="22">
        <v>31</v>
      </c>
      <c r="C35" s="23" t="s">
        <v>71</v>
      </c>
      <c r="D35" s="24">
        <v>4.0641671733099995E-2</v>
      </c>
      <c r="E35" s="21">
        <v>0.24017581926549997</v>
      </c>
      <c r="F35" s="21">
        <v>4.6507412864536954</v>
      </c>
      <c r="G35" s="21">
        <v>1.7372216866599996E-2</v>
      </c>
      <c r="H35" s="21">
        <v>7.2915796330999998E-3</v>
      </c>
      <c r="I35" s="21">
        <v>0</v>
      </c>
      <c r="J35" s="21">
        <v>0</v>
      </c>
      <c r="K35" s="21">
        <f t="shared" si="0"/>
        <v>4.9562225739519956</v>
      </c>
      <c r="L35" s="21">
        <v>0</v>
      </c>
    </row>
    <row r="36" spans="2:12" x14ac:dyDescent="0.2">
      <c r="B36" s="22">
        <v>32</v>
      </c>
      <c r="C36" s="25" t="s">
        <v>72</v>
      </c>
      <c r="D36" s="24">
        <v>44.143708705163903</v>
      </c>
      <c r="E36" s="21">
        <v>84.70554308308256</v>
      </c>
      <c r="F36" s="21">
        <v>78.741309622741653</v>
      </c>
      <c r="G36" s="21">
        <v>0.65380725723059985</v>
      </c>
      <c r="H36" s="21">
        <v>1.442497522746568</v>
      </c>
      <c r="I36" s="21">
        <v>0</v>
      </c>
      <c r="J36" s="21">
        <v>0</v>
      </c>
      <c r="K36" s="21">
        <f t="shared" si="0"/>
        <v>209.6868661909653</v>
      </c>
      <c r="L36" s="21">
        <v>0</v>
      </c>
    </row>
    <row r="37" spans="2:12" x14ac:dyDescent="0.2">
      <c r="B37" s="20" t="s">
        <v>11</v>
      </c>
      <c r="C37" s="1"/>
      <c r="D37" s="26">
        <f t="shared" ref="D37:J37" si="1">SUM(D5:D36)</f>
        <v>1750.805547132032</v>
      </c>
      <c r="E37" s="26">
        <f t="shared" si="1"/>
        <v>1078.6096916207985</v>
      </c>
      <c r="F37" s="26">
        <f t="shared" si="1"/>
        <v>1566.2985780459974</v>
      </c>
      <c r="G37" s="26">
        <f t="shared" si="1"/>
        <v>16.991852848466632</v>
      </c>
      <c r="H37" s="26">
        <f t="shared" si="1"/>
        <v>24.098549752700073</v>
      </c>
      <c r="I37" s="26">
        <f t="shared" si="1"/>
        <v>0</v>
      </c>
      <c r="J37" s="26">
        <f t="shared" si="1"/>
        <v>0</v>
      </c>
      <c r="K37" s="26">
        <f t="shared" si="0"/>
        <v>4436.8042193999945</v>
      </c>
      <c r="L37" s="26">
        <v>0</v>
      </c>
    </row>
    <row r="38" spans="2:12" x14ac:dyDescent="0.2">
      <c r="B38" s="19" t="s">
        <v>88</v>
      </c>
    </row>
    <row r="39" spans="2:12" x14ac:dyDescent="0.2">
      <c r="E39" s="43"/>
      <c r="F39" s="43"/>
      <c r="G39" s="43"/>
      <c r="H39" s="43"/>
    </row>
    <row r="41" spans="2:12" x14ac:dyDescent="0.2">
      <c r="D41" s="44"/>
      <c r="E41" s="44"/>
      <c r="F41" s="44"/>
      <c r="G41" s="44"/>
      <c r="H41" s="44"/>
    </row>
    <row r="43" spans="2:12" x14ac:dyDescent="0.2">
      <c r="D43" s="44"/>
      <c r="E43" s="44"/>
      <c r="F43" s="44"/>
      <c r="G43" s="44"/>
      <c r="H43" s="4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Rodrigues,Genevieve</cp:lastModifiedBy>
  <cp:lastPrinted>2014-03-24T10:58:12Z</cp:lastPrinted>
  <dcterms:created xsi:type="dcterms:W3CDTF">2014-01-06T04:43:23Z</dcterms:created>
  <dcterms:modified xsi:type="dcterms:W3CDTF">2015-04-09T04:46:23Z</dcterms:modified>
</cp:coreProperties>
</file>