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R:\test\"/>
    </mc:Choice>
  </mc:AlternateContent>
  <bookViews>
    <workbookView xWindow="0" yWindow="0" windowWidth="17970" windowHeight="5835" tabRatio="675"/>
  </bookViews>
  <sheets>
    <sheet name="Anex A1 Frmt for AUM disclosure" sheetId="8" r:id="rId1"/>
    <sheet name="Anex A2 Frmt AUM stateUT wise " sheetId="9" r:id="rId2"/>
  </sheets>
  <calcPr calcId="152511"/>
</workbook>
</file>

<file path=xl/calcChain.xml><?xml version="1.0" encoding="utf-8"?>
<calcChain xmlns="http://schemas.openxmlformats.org/spreadsheetml/2006/main">
  <c r="BJ78" i="8" l="1"/>
  <c r="BI78" i="8"/>
  <c r="BH78" i="8"/>
  <c r="BG78" i="8"/>
  <c r="BF78" i="8"/>
  <c r="BE78" i="8"/>
  <c r="BD78" i="8"/>
  <c r="BC78" i="8"/>
  <c r="BB78" i="8"/>
  <c r="BA78" i="8"/>
  <c r="AZ78" i="8"/>
  <c r="AY78" i="8"/>
  <c r="AX78" i="8"/>
  <c r="AW78" i="8"/>
  <c r="AV78" i="8"/>
  <c r="AU78" i="8"/>
  <c r="AT78" i="8"/>
  <c r="AS78" i="8"/>
  <c r="AR78" i="8"/>
  <c r="AQ78" i="8"/>
  <c r="AP78" i="8"/>
  <c r="AO78" i="8"/>
  <c r="AN78" i="8"/>
  <c r="AM78" i="8"/>
  <c r="AL78" i="8"/>
  <c r="AK78" i="8"/>
  <c r="AJ78" i="8"/>
  <c r="AI78" i="8"/>
  <c r="AH78" i="8"/>
  <c r="AG78" i="8"/>
  <c r="AF78" i="8"/>
  <c r="AE78" i="8"/>
  <c r="AD78" i="8"/>
  <c r="AC78" i="8"/>
  <c r="AB78" i="8"/>
  <c r="AA78" i="8"/>
  <c r="Z78" i="8"/>
  <c r="Y78" i="8"/>
  <c r="X78" i="8"/>
  <c r="W78" i="8"/>
  <c r="V78" i="8"/>
  <c r="U78" i="8"/>
  <c r="T78" i="8"/>
  <c r="S78" i="8"/>
  <c r="R78" i="8"/>
  <c r="Q78" i="8"/>
  <c r="P78" i="8"/>
  <c r="O78" i="8"/>
  <c r="N78" i="8"/>
  <c r="M78" i="8"/>
  <c r="L78" i="8"/>
  <c r="K78" i="8"/>
  <c r="J78" i="8"/>
  <c r="I78" i="8"/>
  <c r="H78" i="8"/>
  <c r="G78" i="8"/>
  <c r="F78" i="8"/>
  <c r="E78" i="8"/>
  <c r="D78" i="8"/>
  <c r="C78" i="8"/>
  <c r="BK77" i="8"/>
  <c r="BK71" i="8"/>
  <c r="BK65" i="8"/>
  <c r="BK62" i="8"/>
  <c r="BK57" i="8"/>
  <c r="BK51" i="8"/>
  <c r="BK50" i="8"/>
  <c r="BK49" i="8"/>
  <c r="BK48" i="8"/>
  <c r="BK47" i="8"/>
  <c r="BK46" i="8"/>
  <c r="BK43" i="8"/>
  <c r="BK42" i="8"/>
  <c r="BK36" i="8"/>
  <c r="BK35" i="8"/>
  <c r="BK34" i="8"/>
  <c r="BK33" i="8"/>
  <c r="BK32" i="8"/>
  <c r="BK31" i="8"/>
  <c r="BK30" i="8"/>
  <c r="BK29" i="8"/>
  <c r="BK26" i="8"/>
  <c r="BK23" i="8"/>
  <c r="BK20" i="8"/>
  <c r="BK19" i="8"/>
  <c r="BK18" i="8"/>
  <c r="BK17" i="8"/>
  <c r="BK16" i="8"/>
  <c r="BK15" i="8"/>
  <c r="BK14" i="8"/>
  <c r="BK11" i="8"/>
  <c r="BK8" i="8"/>
  <c r="BJ72" i="8"/>
  <c r="BI72" i="8"/>
  <c r="BH72" i="8"/>
  <c r="BG72" i="8"/>
  <c r="BF72" i="8"/>
  <c r="BE72" i="8"/>
  <c r="BD72" i="8"/>
  <c r="BC72" i="8"/>
  <c r="BB72" i="8"/>
  <c r="BA72" i="8"/>
  <c r="AZ72" i="8"/>
  <c r="AY72" i="8"/>
  <c r="AX72" i="8"/>
  <c r="AW72" i="8"/>
  <c r="AV72" i="8"/>
  <c r="AU72" i="8"/>
  <c r="AT72" i="8"/>
  <c r="AS72" i="8"/>
  <c r="AR72" i="8"/>
  <c r="AQ72" i="8"/>
  <c r="AP72" i="8"/>
  <c r="AO72" i="8"/>
  <c r="AN72" i="8"/>
  <c r="AM72" i="8"/>
  <c r="AL72" i="8"/>
  <c r="AK72" i="8"/>
  <c r="AJ72" i="8"/>
  <c r="AI72" i="8"/>
  <c r="AH72" i="8"/>
  <c r="AG72" i="8"/>
  <c r="AF72" i="8"/>
  <c r="AE72" i="8"/>
  <c r="AD72" i="8"/>
  <c r="AC72" i="8"/>
  <c r="AB72" i="8"/>
  <c r="AA72" i="8"/>
  <c r="Z72" i="8"/>
  <c r="Y72" i="8"/>
  <c r="X72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BJ66" i="8"/>
  <c r="BI66" i="8"/>
  <c r="BH66" i="8"/>
  <c r="BG66" i="8"/>
  <c r="BF66" i="8"/>
  <c r="BE66" i="8"/>
  <c r="BD66" i="8"/>
  <c r="BC66" i="8"/>
  <c r="BB66" i="8"/>
  <c r="BA66" i="8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J63" i="8"/>
  <c r="BJ67" i="8" s="1"/>
  <c r="BI63" i="8"/>
  <c r="BI67" i="8" s="1"/>
  <c r="BH63" i="8"/>
  <c r="BH67" i="8" s="1"/>
  <c r="BG63" i="8"/>
  <c r="BG67" i="8" s="1"/>
  <c r="BF63" i="8"/>
  <c r="BF67" i="8" s="1"/>
  <c r="BE63" i="8"/>
  <c r="BE67" i="8" s="1"/>
  <c r="BD63" i="8"/>
  <c r="BD67" i="8" s="1"/>
  <c r="BC63" i="8"/>
  <c r="BC67" i="8" s="1"/>
  <c r="BB63" i="8"/>
  <c r="BB67" i="8" s="1"/>
  <c r="BA63" i="8"/>
  <c r="BA67" i="8" s="1"/>
  <c r="AZ63" i="8"/>
  <c r="AZ67" i="8" s="1"/>
  <c r="AY63" i="8"/>
  <c r="AY67" i="8" s="1"/>
  <c r="AX63" i="8"/>
  <c r="AX67" i="8" s="1"/>
  <c r="AW63" i="8"/>
  <c r="AW67" i="8" s="1"/>
  <c r="AV63" i="8"/>
  <c r="AV67" i="8" s="1"/>
  <c r="AU63" i="8"/>
  <c r="AU67" i="8" s="1"/>
  <c r="AT63" i="8"/>
  <c r="AT67" i="8" s="1"/>
  <c r="AS63" i="8"/>
  <c r="AS67" i="8" s="1"/>
  <c r="AR63" i="8"/>
  <c r="AR67" i="8" s="1"/>
  <c r="AQ63" i="8"/>
  <c r="AQ67" i="8" s="1"/>
  <c r="AP63" i="8"/>
  <c r="AP67" i="8" s="1"/>
  <c r="AO63" i="8"/>
  <c r="AO67" i="8" s="1"/>
  <c r="AN63" i="8"/>
  <c r="AN67" i="8" s="1"/>
  <c r="AM63" i="8"/>
  <c r="AM67" i="8" s="1"/>
  <c r="AL63" i="8"/>
  <c r="AL67" i="8" s="1"/>
  <c r="AK63" i="8"/>
  <c r="AK67" i="8" s="1"/>
  <c r="AJ63" i="8"/>
  <c r="AJ67" i="8" s="1"/>
  <c r="AI63" i="8"/>
  <c r="AI67" i="8" s="1"/>
  <c r="AH63" i="8"/>
  <c r="AH67" i="8" s="1"/>
  <c r="AG63" i="8"/>
  <c r="AG67" i="8" s="1"/>
  <c r="AF63" i="8"/>
  <c r="AF67" i="8" s="1"/>
  <c r="AE63" i="8"/>
  <c r="AE67" i="8" s="1"/>
  <c r="AD63" i="8"/>
  <c r="AD67" i="8" s="1"/>
  <c r="AC63" i="8"/>
  <c r="AC67" i="8" s="1"/>
  <c r="AB63" i="8"/>
  <c r="AB67" i="8" s="1"/>
  <c r="AA63" i="8"/>
  <c r="AA67" i="8" s="1"/>
  <c r="Z63" i="8"/>
  <c r="Z67" i="8" s="1"/>
  <c r="Y63" i="8"/>
  <c r="Y67" i="8" s="1"/>
  <c r="X63" i="8"/>
  <c r="X67" i="8" s="1"/>
  <c r="W63" i="8"/>
  <c r="W67" i="8" s="1"/>
  <c r="V63" i="8"/>
  <c r="V67" i="8" s="1"/>
  <c r="U63" i="8"/>
  <c r="U67" i="8" s="1"/>
  <c r="T63" i="8"/>
  <c r="T67" i="8" s="1"/>
  <c r="S63" i="8"/>
  <c r="S67" i="8" s="1"/>
  <c r="R63" i="8"/>
  <c r="R67" i="8" s="1"/>
  <c r="Q63" i="8"/>
  <c r="Q67" i="8" s="1"/>
  <c r="P63" i="8"/>
  <c r="P67" i="8" s="1"/>
  <c r="O63" i="8"/>
  <c r="O67" i="8" s="1"/>
  <c r="N63" i="8"/>
  <c r="N67" i="8" s="1"/>
  <c r="M63" i="8"/>
  <c r="M67" i="8" s="1"/>
  <c r="L63" i="8"/>
  <c r="L67" i="8" s="1"/>
  <c r="K63" i="8"/>
  <c r="K67" i="8" s="1"/>
  <c r="J63" i="8"/>
  <c r="J67" i="8" s="1"/>
  <c r="I63" i="8"/>
  <c r="I67" i="8" s="1"/>
  <c r="H63" i="8"/>
  <c r="H67" i="8" s="1"/>
  <c r="G63" i="8"/>
  <c r="G67" i="8" s="1"/>
  <c r="F63" i="8"/>
  <c r="F67" i="8" s="1"/>
  <c r="E63" i="8"/>
  <c r="E67" i="8" s="1"/>
  <c r="D63" i="8"/>
  <c r="D67" i="8" s="1"/>
  <c r="C63" i="8"/>
  <c r="BJ58" i="8"/>
  <c r="BI58" i="8"/>
  <c r="BH58" i="8"/>
  <c r="BG58" i="8"/>
  <c r="BF58" i="8"/>
  <c r="BE58" i="8"/>
  <c r="BD58" i="8"/>
  <c r="BC58" i="8"/>
  <c r="BB58" i="8"/>
  <c r="BA58" i="8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J52" i="8"/>
  <c r="BI52" i="8"/>
  <c r="BH52" i="8"/>
  <c r="BG52" i="8"/>
  <c r="BF52" i="8"/>
  <c r="BE52" i="8"/>
  <c r="BD52" i="8"/>
  <c r="BC52" i="8"/>
  <c r="BB52" i="8"/>
  <c r="BA52" i="8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J44" i="8"/>
  <c r="BJ53" i="8" s="1"/>
  <c r="BI44" i="8"/>
  <c r="BI53" i="8" s="1"/>
  <c r="BH44" i="8"/>
  <c r="BH53" i="8" s="1"/>
  <c r="BG44" i="8"/>
  <c r="BG53" i="8" s="1"/>
  <c r="BF44" i="8"/>
  <c r="BF53" i="8" s="1"/>
  <c r="BE44" i="8"/>
  <c r="BE53" i="8" s="1"/>
  <c r="BD44" i="8"/>
  <c r="BD53" i="8" s="1"/>
  <c r="BC44" i="8"/>
  <c r="BC53" i="8" s="1"/>
  <c r="BB44" i="8"/>
  <c r="BB53" i="8" s="1"/>
  <c r="BA44" i="8"/>
  <c r="BA53" i="8" s="1"/>
  <c r="AZ44" i="8"/>
  <c r="AZ53" i="8" s="1"/>
  <c r="AY44" i="8"/>
  <c r="AY53" i="8" s="1"/>
  <c r="AX44" i="8"/>
  <c r="AX53" i="8" s="1"/>
  <c r="AW44" i="8"/>
  <c r="AV44" i="8"/>
  <c r="AV53" i="8" s="1"/>
  <c r="AU44" i="8"/>
  <c r="AU53" i="8" s="1"/>
  <c r="AT44" i="8"/>
  <c r="AT53" i="8" s="1"/>
  <c r="AS44" i="8"/>
  <c r="AS53" i="8" s="1"/>
  <c r="AR44" i="8"/>
  <c r="AR53" i="8" s="1"/>
  <c r="AQ44" i="8"/>
  <c r="AQ53" i="8" s="1"/>
  <c r="AP44" i="8"/>
  <c r="AP53" i="8" s="1"/>
  <c r="AO44" i="8"/>
  <c r="AO53" i="8" s="1"/>
  <c r="AN44" i="8"/>
  <c r="AN53" i="8" s="1"/>
  <c r="AM44" i="8"/>
  <c r="AM53" i="8" s="1"/>
  <c r="AL44" i="8"/>
  <c r="AL53" i="8" s="1"/>
  <c r="AK44" i="8"/>
  <c r="AK53" i="8" s="1"/>
  <c r="AJ44" i="8"/>
  <c r="AJ53" i="8" s="1"/>
  <c r="AI44" i="8"/>
  <c r="AI53" i="8" s="1"/>
  <c r="AH44" i="8"/>
  <c r="AH53" i="8" s="1"/>
  <c r="AG44" i="8"/>
  <c r="AG53" i="8" s="1"/>
  <c r="AF44" i="8"/>
  <c r="AF53" i="8" s="1"/>
  <c r="AE44" i="8"/>
  <c r="AE53" i="8" s="1"/>
  <c r="AD44" i="8"/>
  <c r="AD53" i="8" s="1"/>
  <c r="AC44" i="8"/>
  <c r="AC53" i="8" s="1"/>
  <c r="AB44" i="8"/>
  <c r="AB53" i="8" s="1"/>
  <c r="AA44" i="8"/>
  <c r="AA53" i="8" s="1"/>
  <c r="Z44" i="8"/>
  <c r="Z53" i="8" s="1"/>
  <c r="Y44" i="8"/>
  <c r="Y53" i="8" s="1"/>
  <c r="X44" i="8"/>
  <c r="X53" i="8" s="1"/>
  <c r="W44" i="8"/>
  <c r="W53" i="8" s="1"/>
  <c r="V44" i="8"/>
  <c r="U44" i="8"/>
  <c r="U53" i="8" s="1"/>
  <c r="T44" i="8"/>
  <c r="T53" i="8" s="1"/>
  <c r="S44" i="8"/>
  <c r="S53" i="8" s="1"/>
  <c r="R44" i="8"/>
  <c r="Q44" i="8"/>
  <c r="Q53" i="8" s="1"/>
  <c r="P44" i="8"/>
  <c r="P53" i="8" s="1"/>
  <c r="O44" i="8"/>
  <c r="O53" i="8" s="1"/>
  <c r="N44" i="8"/>
  <c r="N53" i="8" s="1"/>
  <c r="M44" i="8"/>
  <c r="M53" i="8" s="1"/>
  <c r="L44" i="8"/>
  <c r="L53" i="8" s="1"/>
  <c r="K44" i="8"/>
  <c r="K53" i="8" s="1"/>
  <c r="J44" i="8"/>
  <c r="J53" i="8" s="1"/>
  <c r="I44" i="8"/>
  <c r="I53" i="8" s="1"/>
  <c r="H44" i="8"/>
  <c r="H53" i="8" s="1"/>
  <c r="G44" i="8"/>
  <c r="G53" i="8" s="1"/>
  <c r="F44" i="8"/>
  <c r="F53" i="8" s="1"/>
  <c r="E44" i="8"/>
  <c r="E53" i="8" s="1"/>
  <c r="D44" i="8"/>
  <c r="D53" i="8" s="1"/>
  <c r="C44" i="8"/>
  <c r="C53" i="8" s="1"/>
  <c r="BJ37" i="8"/>
  <c r="BI37" i="8"/>
  <c r="BH37" i="8"/>
  <c r="BG37" i="8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J27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J9" i="8"/>
  <c r="BJ38" i="8" s="1"/>
  <c r="BJ74" i="8" s="1"/>
  <c r="BI9" i="8"/>
  <c r="BI38" i="8" s="1"/>
  <c r="BI74" i="8" s="1"/>
  <c r="BH9" i="8"/>
  <c r="BH38" i="8" s="1"/>
  <c r="BH74" i="8" s="1"/>
  <c r="BG9" i="8"/>
  <c r="BG38" i="8" s="1"/>
  <c r="BG74" i="8" s="1"/>
  <c r="BF9" i="8"/>
  <c r="BF38" i="8" s="1"/>
  <c r="BF74" i="8" s="1"/>
  <c r="BE9" i="8"/>
  <c r="BE38" i="8" s="1"/>
  <c r="BE74" i="8" s="1"/>
  <c r="BD9" i="8"/>
  <c r="BD38" i="8" s="1"/>
  <c r="BD74" i="8" s="1"/>
  <c r="BC9" i="8"/>
  <c r="BC38" i="8" s="1"/>
  <c r="BC74" i="8" s="1"/>
  <c r="BB9" i="8"/>
  <c r="BB38" i="8" s="1"/>
  <c r="BB74" i="8" s="1"/>
  <c r="BA9" i="8"/>
  <c r="BA38" i="8" s="1"/>
  <c r="BA74" i="8" s="1"/>
  <c r="AZ9" i="8"/>
  <c r="AZ38" i="8" s="1"/>
  <c r="AZ74" i="8" s="1"/>
  <c r="AY9" i="8"/>
  <c r="AY38" i="8" s="1"/>
  <c r="AY74" i="8" s="1"/>
  <c r="AX9" i="8"/>
  <c r="AX38" i="8" s="1"/>
  <c r="AX74" i="8" s="1"/>
  <c r="AW9" i="8"/>
  <c r="AW38" i="8" s="1"/>
  <c r="AV9" i="8"/>
  <c r="AV38" i="8" s="1"/>
  <c r="AU9" i="8"/>
  <c r="AU38" i="8" s="1"/>
  <c r="AU74" i="8" s="1"/>
  <c r="AT9" i="8"/>
  <c r="AT38" i="8" s="1"/>
  <c r="AT74" i="8" s="1"/>
  <c r="AS9" i="8"/>
  <c r="AS38" i="8" s="1"/>
  <c r="AS74" i="8" s="1"/>
  <c r="AR9" i="8"/>
  <c r="AR38" i="8" s="1"/>
  <c r="AR74" i="8" s="1"/>
  <c r="AQ9" i="8"/>
  <c r="AQ38" i="8" s="1"/>
  <c r="AQ74" i="8" s="1"/>
  <c r="AP9" i="8"/>
  <c r="AP38" i="8" s="1"/>
  <c r="AP74" i="8" s="1"/>
  <c r="AO9" i="8"/>
  <c r="AO38" i="8" s="1"/>
  <c r="AO74" i="8" s="1"/>
  <c r="AN9" i="8"/>
  <c r="AN38" i="8" s="1"/>
  <c r="AN74" i="8" s="1"/>
  <c r="AM9" i="8"/>
  <c r="AM38" i="8" s="1"/>
  <c r="AM74" i="8" s="1"/>
  <c r="AL9" i="8"/>
  <c r="AL38" i="8" s="1"/>
  <c r="AL74" i="8" s="1"/>
  <c r="AK9" i="8"/>
  <c r="AK38" i="8" s="1"/>
  <c r="AK74" i="8" s="1"/>
  <c r="AJ9" i="8"/>
  <c r="AJ38" i="8" s="1"/>
  <c r="AJ74" i="8" s="1"/>
  <c r="AI9" i="8"/>
  <c r="AI38" i="8" s="1"/>
  <c r="AI74" i="8" s="1"/>
  <c r="AH9" i="8"/>
  <c r="AH38" i="8" s="1"/>
  <c r="AH74" i="8" s="1"/>
  <c r="AG9" i="8"/>
  <c r="AG38" i="8" s="1"/>
  <c r="AG74" i="8" s="1"/>
  <c r="AF9" i="8"/>
  <c r="AF38" i="8" s="1"/>
  <c r="AF74" i="8" s="1"/>
  <c r="AE9" i="8"/>
  <c r="AE38" i="8" s="1"/>
  <c r="AE74" i="8" s="1"/>
  <c r="AD9" i="8"/>
  <c r="AD38" i="8" s="1"/>
  <c r="AD74" i="8" s="1"/>
  <c r="AC9" i="8"/>
  <c r="AC38" i="8" s="1"/>
  <c r="AC74" i="8" s="1"/>
  <c r="AB9" i="8"/>
  <c r="AB38" i="8" s="1"/>
  <c r="AB74" i="8" s="1"/>
  <c r="AA9" i="8"/>
  <c r="AA38" i="8" s="1"/>
  <c r="AA74" i="8" s="1"/>
  <c r="Z9" i="8"/>
  <c r="Z38" i="8" s="1"/>
  <c r="Z74" i="8" s="1"/>
  <c r="Y9" i="8"/>
  <c r="Y38" i="8" s="1"/>
  <c r="Y74" i="8" s="1"/>
  <c r="X9" i="8"/>
  <c r="X38" i="8" s="1"/>
  <c r="X74" i="8" s="1"/>
  <c r="W9" i="8"/>
  <c r="W38" i="8" s="1"/>
  <c r="W74" i="8" s="1"/>
  <c r="V9" i="8"/>
  <c r="V38" i="8" s="1"/>
  <c r="U9" i="8"/>
  <c r="U38" i="8" s="1"/>
  <c r="U74" i="8" s="1"/>
  <c r="T9" i="8"/>
  <c r="T38" i="8" s="1"/>
  <c r="T74" i="8" s="1"/>
  <c r="S9" i="8"/>
  <c r="S38" i="8" s="1"/>
  <c r="S74" i="8" s="1"/>
  <c r="R9" i="8"/>
  <c r="R38" i="8" s="1"/>
  <c r="Q9" i="8"/>
  <c r="Q38" i="8" s="1"/>
  <c r="Q74" i="8" s="1"/>
  <c r="P9" i="8"/>
  <c r="P38" i="8" s="1"/>
  <c r="P74" i="8" s="1"/>
  <c r="O9" i="8"/>
  <c r="O38" i="8" s="1"/>
  <c r="O74" i="8" s="1"/>
  <c r="N9" i="8"/>
  <c r="N38" i="8" s="1"/>
  <c r="N74" i="8" s="1"/>
  <c r="M9" i="8"/>
  <c r="M38" i="8" s="1"/>
  <c r="M74" i="8" s="1"/>
  <c r="L9" i="8"/>
  <c r="L38" i="8" s="1"/>
  <c r="L74" i="8" s="1"/>
  <c r="K9" i="8"/>
  <c r="K38" i="8" s="1"/>
  <c r="K74" i="8" s="1"/>
  <c r="J9" i="8"/>
  <c r="J38" i="8" s="1"/>
  <c r="J74" i="8" s="1"/>
  <c r="I9" i="8"/>
  <c r="I38" i="8" s="1"/>
  <c r="I74" i="8" s="1"/>
  <c r="H9" i="8"/>
  <c r="H38" i="8" s="1"/>
  <c r="H74" i="8" s="1"/>
  <c r="G9" i="8"/>
  <c r="G38" i="8" s="1"/>
  <c r="G74" i="8" s="1"/>
  <c r="F9" i="8"/>
  <c r="F38" i="8" s="1"/>
  <c r="F74" i="8" s="1"/>
  <c r="E9" i="8"/>
  <c r="E38" i="8" s="1"/>
  <c r="E74" i="8" s="1"/>
  <c r="D9" i="8"/>
  <c r="D38" i="8" s="1"/>
  <c r="D74" i="8" s="1"/>
  <c r="C9" i="8"/>
  <c r="C38" i="8" s="1"/>
  <c r="V74" i="8" l="1"/>
  <c r="V53" i="8"/>
  <c r="BK24" i="8"/>
  <c r="BK63" i="8"/>
  <c r="BK66" i="8"/>
  <c r="BK78" i="8"/>
  <c r="R53" i="8"/>
  <c r="R74" i="8" s="1"/>
  <c r="BK27" i="8"/>
  <c r="BK44" i="8"/>
  <c r="C67" i="8"/>
  <c r="BK67" i="8" s="1"/>
  <c r="BK12" i="8"/>
  <c r="BK21" i="8"/>
  <c r="BK37" i="8"/>
  <c r="AV74" i="8"/>
  <c r="BK52" i="8"/>
  <c r="BK58" i="8"/>
  <c r="BK72" i="8"/>
  <c r="AW53" i="8"/>
  <c r="BK38" i="8"/>
  <c r="BK9" i="8"/>
  <c r="BK53" i="8" l="1"/>
  <c r="C74" i="8"/>
  <c r="AW74" i="8"/>
  <c r="BK74" i="8" s="1"/>
  <c r="K40" i="9" l="1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J41" i="9"/>
  <c r="I41" i="9"/>
  <c r="H41" i="9"/>
  <c r="G41" i="9"/>
  <c r="F41" i="9"/>
  <c r="E41" i="9"/>
  <c r="D41" i="9"/>
  <c r="K41" i="9" l="1"/>
</calcChain>
</file>

<file path=xl/sharedStrings.xml><?xml version="1.0" encoding="utf-8"?>
<sst xmlns="http://schemas.openxmlformats.org/spreadsheetml/2006/main" count="166" uniqueCount="134">
  <si>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</si>
  <si>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</si>
  <si>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</si>
  <si>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</si>
  <si>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</si>
  <si>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</si>
  <si>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</si>
  <si>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</si>
  <si>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</si>
  <si>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</si>
  <si>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</si>
  <si>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</si>
  <si>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</si>
  <si>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</si>
  <si>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</si>
  <si>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</si>
  <si>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</si>
  <si>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</si>
  <si>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</si>
  <si>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</si>
  <si>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</si>
  <si>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</si>
  <si>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</si>
  <si>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</si>
  <si>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</si>
  <si>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</si>
  <si>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</si>
  <si>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</si>
  <si>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</si>
  <si>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</si>
  <si>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</si>
  <si>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</si>
  <si>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</si>
  <si>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</si>
  <si>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</si>
  <si>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</si>
  <si>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</si>
  <si>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</si>
  <si>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</si>
  <si>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</si>
  <si>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</si>
  <si>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</si>
  <si>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</si>
  <si>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</si>
  <si>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</si>
  <si>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</si>
  <si>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</si>
  <si>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</si>
  <si>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</si>
  <si>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</si>
  <si>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</si>
  <si>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</si>
  <si>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</si>
  <si>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</si>
  <si>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</si>
  <si>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</si>
  <si>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</si>
  <si>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</si>
  <si>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</si>
  <si>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</si>
  <si>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</si>
  <si>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</si>
  <si>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</si>
  <si>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</si>
  <si>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</si>
  <si>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</si>
  <si>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</si>
  <si>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</si>
  <si>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</si>
  <si>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</si>
  <si>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</si>
  <si>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</si>
  <si>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</si>
  <si>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</si>
  <si>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</si>
  <si>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</si>
  <si>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</si>
  <si>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</si>
  <si>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</si>
  <si>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</si>
  <si>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</si>
  <si>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</si>
  <si>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</si>
  <si>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</si>
  <si>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</si>
  <si>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</si>
  <si>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</si>
  <si>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</si>
  <si>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</si>
  <si>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</si>
  <si>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</si>
  <si>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</si>
  <si>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</si>
  <si>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</si>
  <si>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</si>
  <si>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</si>
  <si>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</si>
  <si>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</si>
  <si>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</si>
  <si>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</si>
  <si>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</si>
  <si>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</si>
  <si>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</si>
  <si>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</si>
  <si>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Principal Mutual Fund (All figures in Rs. Crore)</t>
  </si>
  <si>
    <t>Principal Cash Management Fund</t>
  </si>
  <si>
    <t>Principal Government Securities Fund</t>
  </si>
  <si>
    <t>Principal Pnb Fixed Maturity Plan – Series B10-476 Days</t>
  </si>
  <si>
    <t xml:space="preserve">Principal Pnb Fixed Maturity Plan – Series B12-368 Days </t>
  </si>
  <si>
    <t>Principal Pnb Fixed Maturity Plan – Series B13-395 Days</t>
  </si>
  <si>
    <t>Principal Pnb Fixed Maturity Plan – Series B14-390 Days</t>
  </si>
  <si>
    <t xml:space="preserve">Principal Pnb Fixed Maturity Plan – Series B15-377 Days </t>
  </si>
  <si>
    <t>Principal Pnb Fixed Maturity Plan – Series B5-367 Days</t>
  </si>
  <si>
    <t xml:space="preserve">Principal Pnb Fixed Maturity Plan 1098 Days - Series B2  </t>
  </si>
  <si>
    <t>Principal Debt Opportunities Fund Conservative Plan</t>
  </si>
  <si>
    <t>Principal Debt Opportunities Fund Corporate Bond Plan</t>
  </si>
  <si>
    <t>Principal Income Fund - Short Term Plan</t>
  </si>
  <si>
    <t>Principal Debt Savings Fund</t>
  </si>
  <si>
    <t>Principal Retail Money Manager Fund</t>
  </si>
  <si>
    <t>Principal Debt Savings Fund-Retail Plan</t>
  </si>
  <si>
    <t>Principal Bank CD Fund</t>
  </si>
  <si>
    <t>Principal Personal Tax Saver Fund</t>
  </si>
  <si>
    <t>Principal Tax Savings Fund</t>
  </si>
  <si>
    <t>Principal Dividend Yield Fund</t>
  </si>
  <si>
    <t>Principal Emerging Bluechip Fund</t>
  </si>
  <si>
    <t>Principal Growth Fund</t>
  </si>
  <si>
    <t>Principal Large Cap Fund</t>
  </si>
  <si>
    <t>Principal Smart Equity Fund</t>
  </si>
  <si>
    <t>Principal Index Fund - Nifty</t>
  </si>
  <si>
    <t>Principal Balanced Fund</t>
  </si>
  <si>
    <t>Principal Global Opportunities Fund</t>
  </si>
  <si>
    <t>Principal Income Fund - Long Term Plan</t>
  </si>
  <si>
    <t>Principal Mutual Fund: Net Average Assets Under Management (AUM) for the month of Mar 14 (All figures in Rs. Crore)</t>
  </si>
  <si>
    <t>Table showing State wise /Union Territory wise contribution to AAUM of category of schemes for the month of Mar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</si>
</sst>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13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</cellStyleXfs>
  <cellXfs count="72">
    <xf numFmtId="0" fontId="0" fillId="0" borderId="0" xfId="0"/>
    <xf numFmtId="0" fontId="7" fillId="0" borderId="1" xfId="0" applyFont="1" applyBorder="1"/>
    <xf numFmtId="2" fontId="9" fillId="0" borderId="0" xfId="2" applyNumberFormat="1" applyFont="1"/>
    <xf numFmtId="0" fontId="9" fillId="0" borderId="0" xfId="2" applyFont="1"/>
    <xf numFmtId="2" fontId="8" fillId="0" borderId="0" xfId="2" applyNumberFormat="1" applyFont="1"/>
    <xf numFmtId="0" fontId="8" fillId="0" borderId="0" xfId="2" applyFont="1"/>
    <xf numFmtId="0" fontId="8" fillId="0" borderId="4" xfId="2" applyNumberFormat="1" applyFont="1" applyFill="1" applyBorder="1" applyAlignment="1">
      <alignment horizontal="center" wrapText="1"/>
    </xf>
    <xf numFmtId="0" fontId="8" fillId="0" borderId="1" xfId="2" applyNumberFormat="1" applyFont="1" applyFill="1" applyBorder="1" applyAlignment="1">
      <alignment horizontal="center" wrapText="1"/>
    </xf>
    <xf numFmtId="0" fontId="8" fillId="0" borderId="5" xfId="2" applyNumberFormat="1" applyFont="1" applyFill="1" applyBorder="1" applyAlignment="1">
      <alignment horizontal="center" wrapText="1"/>
    </xf>
    <xf numFmtId="2" fontId="8" fillId="0" borderId="0" xfId="2" applyNumberFormat="1" applyFont="1" applyAlignment="1">
      <alignment horizontal="center"/>
    </xf>
    <xf numFmtId="0" fontId="8" fillId="0" borderId="0" xfId="2" applyFont="1" applyAlignment="1">
      <alignment horizontal="center"/>
    </xf>
    <xf numFmtId="0" fontId="10" fillId="0" borderId="6" xfId="0" applyFont="1" applyBorder="1"/>
    <xf numFmtId="0" fontId="10" fillId="0" borderId="7" xfId="0" applyFont="1" applyBorder="1" applyAlignment="1">
      <alignment wrapText="1"/>
    </xf>
    <xf numFmtId="0" fontId="11" fillId="0" borderId="0" xfId="0" applyFont="1" applyBorder="1"/>
    <xf numFmtId="0" fontId="11" fillId="0" borderId="7" xfId="0" applyFont="1" applyBorder="1" applyAlignment="1">
      <alignment wrapText="1"/>
    </xf>
    <xf numFmtId="0" fontId="10" fillId="0" borderId="0" xfId="0" applyFont="1" applyBorder="1"/>
    <xf numFmtId="0" fontId="10" fillId="0" borderId="8" xfId="0" applyFont="1" applyBorder="1"/>
    <xf numFmtId="0" fontId="10" fillId="0" borderId="0" xfId="0" applyFont="1" applyBorder="1" applyAlignment="1">
      <alignment horizontal="right" wrapText="1"/>
    </xf>
    <xf numFmtId="0" fontId="10" fillId="0" borderId="0" xfId="0" applyFont="1" applyFill="1" applyBorder="1"/>
    <xf numFmtId="0" fontId="7" fillId="0" borderId="0" xfId="0" applyFont="1"/>
    <xf numFmtId="2" fontId="5" fillId="0" borderId="1" xfId="2" applyNumberFormat="1" applyFont="1" applyFill="1" applyBorder="1" applyAlignment="1">
      <alignment horizontal="center" vertical="top" wrapText="1"/>
    </xf>
    <xf numFmtId="164" fontId="7" fillId="0" borderId="1" xfId="4" applyFont="1" applyBorder="1"/>
    <xf numFmtId="0" fontId="7" fillId="0" borderId="1" xfId="1" applyFont="1" applyBorder="1" applyAlignment="1">
      <alignment horizontal="center"/>
    </xf>
    <xf numFmtId="0" fontId="7" fillId="0" borderId="1" xfId="1" applyFont="1" applyBorder="1" applyAlignment="1">
      <alignment horizontal="left"/>
    </xf>
    <xf numFmtId="164" fontId="7" fillId="0" borderId="1" xfId="4" applyFont="1" applyBorder="1" applyAlignment="1">
      <alignment horizontal="left"/>
    </xf>
    <xf numFmtId="0" fontId="7" fillId="0" borderId="1" xfId="1" applyFont="1" applyBorder="1"/>
    <xf numFmtId="164" fontId="6" fillId="0" borderId="1" xfId="4" applyFont="1" applyBorder="1"/>
    <xf numFmtId="164" fontId="11" fillId="0" borderId="1" xfId="4" applyFont="1" applyBorder="1"/>
    <xf numFmtId="164" fontId="10" fillId="0" borderId="1" xfId="4" applyFont="1" applyBorder="1"/>
    <xf numFmtId="164" fontId="11" fillId="0" borderId="1" xfId="0" applyNumberFormat="1" applyFont="1" applyBorder="1"/>
    <xf numFmtId="0" fontId="11" fillId="0" borderId="22" xfId="0" applyFont="1" applyBorder="1" applyAlignment="1">
      <alignment horizontal="left" wrapText="1"/>
    </xf>
    <xf numFmtId="0" fontId="11" fillId="0" borderId="22" xfId="0" applyFont="1" applyBorder="1" applyAlignment="1">
      <alignment horizontal="right" wrapText="1"/>
    </xf>
    <xf numFmtId="0" fontId="11" fillId="0" borderId="22" xfId="0" applyFont="1" applyBorder="1" applyAlignment="1">
      <alignment wrapText="1"/>
    </xf>
    <xf numFmtId="0" fontId="10" fillId="0" borderId="22" xfId="0" applyFont="1" applyBorder="1" applyAlignment="1">
      <alignment horizontal="right" wrapText="1"/>
    </xf>
    <xf numFmtId="0" fontId="12" fillId="0" borderId="22" xfId="0" applyFont="1" applyBorder="1" applyAlignment="1">
      <alignment wrapText="1"/>
    </xf>
    <xf numFmtId="0" fontId="10" fillId="0" borderId="22" xfId="0" applyFont="1" applyBorder="1" applyAlignment="1">
      <alignment wrapText="1"/>
    </xf>
    <xf numFmtId="0" fontId="10" fillId="0" borderId="22" xfId="0" applyFont="1" applyBorder="1" applyAlignment="1">
      <alignment horizontal="center" wrapText="1"/>
    </xf>
    <xf numFmtId="0" fontId="10" fillId="0" borderId="22" xfId="0" applyFont="1" applyBorder="1" applyAlignment="1">
      <alignment horizontal="right"/>
    </xf>
    <xf numFmtId="2" fontId="8" fillId="0" borderId="22" xfId="2" applyNumberFormat="1" applyFont="1" applyFill="1" applyBorder="1"/>
    <xf numFmtId="164" fontId="11" fillId="0" borderId="1" xfId="4" applyFont="1" applyBorder="1" applyAlignment="1">
      <alignment horizontal="center"/>
    </xf>
    <xf numFmtId="164" fontId="11" fillId="0" borderId="0" xfId="0" applyNumberFormat="1" applyFont="1" applyBorder="1"/>
    <xf numFmtId="164" fontId="10" fillId="0" borderId="1" xfId="0" applyNumberFormat="1" applyFont="1" applyBorder="1"/>
    <xf numFmtId="164" fontId="10" fillId="0" borderId="1" xfId="0" applyNumberFormat="1" applyFont="1" applyBorder="1" applyAlignment="1">
      <alignment horizontal="center"/>
    </xf>
    <xf numFmtId="164" fontId="7" fillId="0" borderId="0" xfId="4" applyFont="1"/>
    <xf numFmtId="164" fontId="7" fillId="0" borderId="0" xfId="0" applyNumberFormat="1" applyFont="1"/>
    <xf numFmtId="0" fontId="11" fillId="0" borderId="1" xfId="0" applyFont="1" applyBorder="1" applyAlignment="1">
      <alignment horizontal="center"/>
    </xf>
    <xf numFmtId="49" fontId="4" fillId="0" borderId="23" xfId="1" applyNumberFormat="1" applyFont="1" applyFill="1" applyBorder="1" applyAlignment="1">
      <alignment horizontal="center" vertical="center" wrapText="1"/>
    </xf>
    <xf numFmtId="49" fontId="4" fillId="0" borderId="6" xfId="1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2" fontId="8" fillId="0" borderId="15" xfId="2" applyNumberFormat="1" applyFont="1" applyFill="1" applyBorder="1" applyAlignment="1">
      <alignment horizontal="center" vertical="top" wrapText="1"/>
    </xf>
    <xf numFmtId="2" fontId="8" fillId="0" borderId="16" xfId="2" applyNumberFormat="1" applyFont="1" applyFill="1" applyBorder="1" applyAlignment="1">
      <alignment horizontal="center" vertical="top" wrapText="1"/>
    </xf>
    <xf numFmtId="2" fontId="8" fillId="0" borderId="17" xfId="2" applyNumberFormat="1" applyFont="1" applyFill="1" applyBorder="1" applyAlignment="1">
      <alignment horizontal="center" vertical="top" wrapText="1"/>
    </xf>
    <xf numFmtId="2" fontId="8" fillId="0" borderId="15" xfId="2" applyNumberFormat="1" applyFont="1" applyFill="1" applyBorder="1" applyAlignment="1">
      <alignment horizontal="center"/>
    </xf>
    <xf numFmtId="2" fontId="8" fillId="0" borderId="16" xfId="2" applyNumberFormat="1" applyFont="1" applyFill="1" applyBorder="1" applyAlignment="1">
      <alignment horizontal="center"/>
    </xf>
    <xf numFmtId="2" fontId="8" fillId="0" borderId="17" xfId="2" applyNumberFormat="1" applyFont="1" applyFill="1" applyBorder="1" applyAlignment="1">
      <alignment horizontal="center"/>
    </xf>
    <xf numFmtId="3" fontId="8" fillId="0" borderId="18" xfId="2" applyNumberFormat="1" applyFont="1" applyFill="1" applyBorder="1" applyAlignment="1">
      <alignment horizontal="center" vertical="center" wrapText="1"/>
    </xf>
    <xf numFmtId="3" fontId="8" fillId="0" borderId="19" xfId="2" applyNumberFormat="1" applyFont="1" applyFill="1" applyBorder="1" applyAlignment="1">
      <alignment horizontal="center" vertical="center" wrapText="1"/>
    </xf>
    <xf numFmtId="3" fontId="8" fillId="0" borderId="20" xfId="2" applyNumberFormat="1" applyFont="1" applyFill="1" applyBorder="1" applyAlignment="1">
      <alignment horizontal="center" vertical="center" wrapText="1"/>
    </xf>
    <xf numFmtId="49" fontId="4" fillId="0" borderId="14" xfId="1" applyNumberFormat="1" applyFont="1" applyFill="1" applyBorder="1" applyAlignment="1">
      <alignment horizontal="center" vertical="center" wrapText="1"/>
    </xf>
    <xf numFmtId="49" fontId="4" fillId="0" borderId="7" xfId="1" applyNumberFormat="1" applyFont="1" applyFill="1" applyBorder="1" applyAlignment="1">
      <alignment horizontal="center" vertical="center" wrapText="1"/>
    </xf>
    <xf numFmtId="0" fontId="11" fillId="0" borderId="21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2" fontId="8" fillId="0" borderId="9" xfId="2" applyNumberFormat="1" applyFont="1" applyFill="1" applyBorder="1" applyAlignment="1">
      <alignment horizontal="center" vertical="top" wrapText="1"/>
    </xf>
    <xf numFmtId="2" fontId="8" fillId="0" borderId="10" xfId="2" applyNumberFormat="1" applyFont="1" applyFill="1" applyBorder="1" applyAlignment="1">
      <alignment horizontal="center" vertical="top" wrapText="1"/>
    </xf>
    <xf numFmtId="2" fontId="8" fillId="0" borderId="11" xfId="2" applyNumberFormat="1" applyFont="1" applyFill="1" applyBorder="1" applyAlignment="1">
      <alignment horizontal="center" vertical="top" wrapText="1"/>
    </xf>
    <xf numFmtId="2" fontId="8" fillId="0" borderId="12" xfId="2" applyNumberFormat="1" applyFont="1" applyFill="1" applyBorder="1" applyAlignment="1">
      <alignment horizontal="center" vertical="top" wrapText="1"/>
    </xf>
    <xf numFmtId="2" fontId="8" fillId="0" borderId="13" xfId="2" applyNumberFormat="1" applyFont="1" applyFill="1" applyBorder="1" applyAlignment="1">
      <alignment horizontal="center" vertical="top" wrapText="1"/>
    </xf>
    <xf numFmtId="2" fontId="8" fillId="0" borderId="14" xfId="2" applyNumberFormat="1" applyFont="1" applyFill="1" applyBorder="1" applyAlignment="1">
      <alignment horizontal="center" vertical="top" wrapText="1"/>
    </xf>
    <xf numFmtId="0" fontId="6" fillId="0" borderId="2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5">
    <cellStyle name="Comma" xfId="4" builtinId="3"/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3"/>
  <sheetViews>
    <sheetView tabSelected="1" zoomScale="85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sqref="A1:A5"/>
    </sheetView>
  </sheetViews>
  <sheetFormatPr defaultColWidth="9.140625" defaultRowHeight="15" x14ac:dyDescent="0.25"/>
  <cols>
    <col min="1" max="1" width="5" style="13" customWidth="1"/>
    <col min="2" max="2" width="55" style="13" customWidth="1"/>
    <col min="3" max="3" width="5.140625" style="13" bestFit="1" customWidth="1"/>
    <col min="4" max="4" width="8" style="13" bestFit="1" customWidth="1"/>
    <col min="5" max="7" width="5.140625" style="13" bestFit="1" customWidth="1"/>
    <col min="8" max="10" width="8" style="13" bestFit="1" customWidth="1"/>
    <col min="11" max="11" width="5.140625" style="13" bestFit="1" customWidth="1"/>
    <col min="12" max="12" width="12.140625" style="13" customWidth="1"/>
    <col min="13" max="17" width="5.140625" style="13" bestFit="1" customWidth="1"/>
    <col min="18" max="18" width="8" style="13" bestFit="1" customWidth="1"/>
    <col min="19" max="19" width="7" style="13" bestFit="1" customWidth="1"/>
    <col min="20" max="20" width="6" style="13" bestFit="1" customWidth="1"/>
    <col min="21" max="21" width="5.140625" style="13" bestFit="1" customWidth="1"/>
    <col min="22" max="22" width="7" style="13" bestFit="1" customWidth="1"/>
    <col min="23" max="23" width="5.140625" style="13" bestFit="1" customWidth="1"/>
    <col min="24" max="24" width="6" style="13" bestFit="1" customWidth="1"/>
    <col min="25" max="27" width="5.140625" style="13" bestFit="1" customWidth="1"/>
    <col min="28" max="29" width="7" style="13" bestFit="1" customWidth="1"/>
    <col min="30" max="31" width="5.140625" style="13" bestFit="1" customWidth="1"/>
    <col min="32" max="32" width="6" style="13" bestFit="1" customWidth="1"/>
    <col min="33" max="37" width="5.140625" style="13" bestFit="1" customWidth="1"/>
    <col min="38" max="39" width="7" style="13" bestFit="1" customWidth="1"/>
    <col min="40" max="40" width="6" style="13" bestFit="1" customWidth="1"/>
    <col min="41" max="41" width="5.140625" style="13" bestFit="1" customWidth="1"/>
    <col min="42" max="42" width="6" style="13" bestFit="1" customWidth="1"/>
    <col min="43" max="43" width="5.140625" style="13" bestFit="1" customWidth="1"/>
    <col min="44" max="44" width="7" style="13" bestFit="1" customWidth="1"/>
    <col min="45" max="47" width="5.140625" style="13" bestFit="1" customWidth="1"/>
    <col min="48" max="49" width="8" style="13" bestFit="1" customWidth="1"/>
    <col min="50" max="50" width="7" style="13" bestFit="1" customWidth="1"/>
    <col min="51" max="51" width="5.140625" style="13" bestFit="1" customWidth="1"/>
    <col min="52" max="52" width="8" style="13" bestFit="1" customWidth="1"/>
    <col min="53" max="57" width="5.140625" style="13" bestFit="1" customWidth="1"/>
    <col min="58" max="58" width="8" style="13" bestFit="1" customWidth="1"/>
    <col min="59" max="59" width="7" style="13" bestFit="1" customWidth="1"/>
    <col min="60" max="60" width="6" style="13" bestFit="1" customWidth="1"/>
    <col min="61" max="61" width="5.140625" style="13" bestFit="1" customWidth="1"/>
    <col min="62" max="62" width="7" style="13" bestFit="1" customWidth="1"/>
    <col min="63" max="63" width="13.7109375" style="13" bestFit="1" customWidth="1"/>
    <col min="64" max="64" width="9.5703125" style="13" bestFit="1" customWidth="1"/>
    <col min="65" max="16384" width="9.140625" style="13"/>
  </cols>
  <sheetData>
    <row r="1" spans="1:104" s="3" customFormat="1" ht="15.75" thickBot="1" x14ac:dyDescent="0.3">
      <c r="A1" s="46" t="s">
        <v>78</v>
      </c>
      <c r="B1" s="58" t="s">
        <v>32</v>
      </c>
      <c r="C1" s="49" t="s">
        <v>132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1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</row>
    <row r="2" spans="1:104" s="3" customFormat="1" ht="15.75" thickBot="1" x14ac:dyDescent="0.3">
      <c r="A2" s="47"/>
      <c r="B2" s="59"/>
      <c r="C2" s="49" t="s">
        <v>31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1"/>
      <c r="W2" s="49" t="s">
        <v>27</v>
      </c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1"/>
      <c r="AQ2" s="49" t="s">
        <v>28</v>
      </c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1"/>
      <c r="BK2" s="55" t="s">
        <v>25</v>
      </c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spans="1:104" s="5" customFormat="1" ht="15.75" thickBot="1" x14ac:dyDescent="0.3">
      <c r="A3" s="47"/>
      <c r="B3" s="59"/>
      <c r="C3" s="52" t="s">
        <v>12</v>
      </c>
      <c r="D3" s="53"/>
      <c r="E3" s="53"/>
      <c r="F3" s="53"/>
      <c r="G3" s="53"/>
      <c r="H3" s="53"/>
      <c r="I3" s="53"/>
      <c r="J3" s="53"/>
      <c r="K3" s="53"/>
      <c r="L3" s="54"/>
      <c r="M3" s="52" t="s">
        <v>13</v>
      </c>
      <c r="N3" s="53"/>
      <c r="O3" s="53"/>
      <c r="P3" s="53"/>
      <c r="Q3" s="53"/>
      <c r="R3" s="53"/>
      <c r="S3" s="53"/>
      <c r="T3" s="53"/>
      <c r="U3" s="53"/>
      <c r="V3" s="54"/>
      <c r="W3" s="52" t="s">
        <v>12</v>
      </c>
      <c r="X3" s="53"/>
      <c r="Y3" s="53"/>
      <c r="Z3" s="53"/>
      <c r="AA3" s="53"/>
      <c r="AB3" s="53"/>
      <c r="AC3" s="53"/>
      <c r="AD3" s="53"/>
      <c r="AE3" s="53"/>
      <c r="AF3" s="54"/>
      <c r="AG3" s="52" t="s">
        <v>13</v>
      </c>
      <c r="AH3" s="53"/>
      <c r="AI3" s="53"/>
      <c r="AJ3" s="53"/>
      <c r="AK3" s="53"/>
      <c r="AL3" s="53"/>
      <c r="AM3" s="53"/>
      <c r="AN3" s="53"/>
      <c r="AO3" s="53"/>
      <c r="AP3" s="54"/>
      <c r="AQ3" s="52" t="s">
        <v>12</v>
      </c>
      <c r="AR3" s="53"/>
      <c r="AS3" s="53"/>
      <c r="AT3" s="53"/>
      <c r="AU3" s="53"/>
      <c r="AV3" s="53"/>
      <c r="AW3" s="53"/>
      <c r="AX3" s="53"/>
      <c r="AY3" s="53"/>
      <c r="AZ3" s="54"/>
      <c r="BA3" s="52" t="s">
        <v>13</v>
      </c>
      <c r="BB3" s="53"/>
      <c r="BC3" s="53"/>
      <c r="BD3" s="53"/>
      <c r="BE3" s="53"/>
      <c r="BF3" s="53"/>
      <c r="BG3" s="53"/>
      <c r="BH3" s="53"/>
      <c r="BI3" s="53"/>
      <c r="BJ3" s="54"/>
      <c r="BK3" s="56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</row>
    <row r="4" spans="1:104" s="5" customFormat="1" x14ac:dyDescent="0.25">
      <c r="A4" s="47"/>
      <c r="B4" s="59"/>
      <c r="C4" s="66" t="s">
        <v>38</v>
      </c>
      <c r="D4" s="67"/>
      <c r="E4" s="67"/>
      <c r="F4" s="67"/>
      <c r="G4" s="68"/>
      <c r="H4" s="63" t="s">
        <v>39</v>
      </c>
      <c r="I4" s="64"/>
      <c r="J4" s="64"/>
      <c r="K4" s="64"/>
      <c r="L4" s="65"/>
      <c r="M4" s="66" t="s">
        <v>38</v>
      </c>
      <c r="N4" s="67"/>
      <c r="O4" s="67"/>
      <c r="P4" s="67"/>
      <c r="Q4" s="68"/>
      <c r="R4" s="63" t="s">
        <v>39</v>
      </c>
      <c r="S4" s="64"/>
      <c r="T4" s="64"/>
      <c r="U4" s="64"/>
      <c r="V4" s="65"/>
      <c r="W4" s="66" t="s">
        <v>38</v>
      </c>
      <c r="X4" s="67"/>
      <c r="Y4" s="67"/>
      <c r="Z4" s="67"/>
      <c r="AA4" s="68"/>
      <c r="AB4" s="63" t="s">
        <v>39</v>
      </c>
      <c r="AC4" s="64"/>
      <c r="AD4" s="64"/>
      <c r="AE4" s="64"/>
      <c r="AF4" s="65"/>
      <c r="AG4" s="66" t="s">
        <v>38</v>
      </c>
      <c r="AH4" s="67"/>
      <c r="AI4" s="67"/>
      <c r="AJ4" s="67"/>
      <c r="AK4" s="68"/>
      <c r="AL4" s="63" t="s">
        <v>39</v>
      </c>
      <c r="AM4" s="64"/>
      <c r="AN4" s="64"/>
      <c r="AO4" s="64"/>
      <c r="AP4" s="65"/>
      <c r="AQ4" s="66" t="s">
        <v>38</v>
      </c>
      <c r="AR4" s="67"/>
      <c r="AS4" s="67"/>
      <c r="AT4" s="67"/>
      <c r="AU4" s="68"/>
      <c r="AV4" s="63" t="s">
        <v>39</v>
      </c>
      <c r="AW4" s="64"/>
      <c r="AX4" s="64"/>
      <c r="AY4" s="64"/>
      <c r="AZ4" s="65"/>
      <c r="BA4" s="66" t="s">
        <v>38</v>
      </c>
      <c r="BB4" s="67"/>
      <c r="BC4" s="67"/>
      <c r="BD4" s="67"/>
      <c r="BE4" s="68"/>
      <c r="BF4" s="63" t="s">
        <v>39</v>
      </c>
      <c r="BG4" s="64"/>
      <c r="BH4" s="64"/>
      <c r="BI4" s="64"/>
      <c r="BJ4" s="65"/>
      <c r="BK4" s="56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</row>
    <row r="5" spans="1:104" s="5" customFormat="1" ht="15" customHeight="1" x14ac:dyDescent="0.25">
      <c r="A5" s="47"/>
      <c r="B5" s="59"/>
      <c r="C5" s="6">
        <v>1</v>
      </c>
      <c r="D5" s="7">
        <v>2</v>
      </c>
      <c r="E5" s="7">
        <v>3</v>
      </c>
      <c r="F5" s="7">
        <v>4</v>
      </c>
      <c r="G5" s="8">
        <v>5</v>
      </c>
      <c r="H5" s="6">
        <v>1</v>
      </c>
      <c r="I5" s="7">
        <v>2</v>
      </c>
      <c r="J5" s="7">
        <v>3</v>
      </c>
      <c r="K5" s="7">
        <v>4</v>
      </c>
      <c r="L5" s="8">
        <v>5</v>
      </c>
      <c r="M5" s="6">
        <v>1</v>
      </c>
      <c r="N5" s="7">
        <v>2</v>
      </c>
      <c r="O5" s="7">
        <v>3</v>
      </c>
      <c r="P5" s="7">
        <v>4</v>
      </c>
      <c r="Q5" s="8">
        <v>5</v>
      </c>
      <c r="R5" s="6">
        <v>1</v>
      </c>
      <c r="S5" s="7">
        <v>2</v>
      </c>
      <c r="T5" s="7">
        <v>3</v>
      </c>
      <c r="U5" s="7">
        <v>4</v>
      </c>
      <c r="V5" s="8">
        <v>5</v>
      </c>
      <c r="W5" s="6">
        <v>1</v>
      </c>
      <c r="X5" s="7">
        <v>2</v>
      </c>
      <c r="Y5" s="7">
        <v>3</v>
      </c>
      <c r="Z5" s="7">
        <v>4</v>
      </c>
      <c r="AA5" s="8">
        <v>5</v>
      </c>
      <c r="AB5" s="6">
        <v>1</v>
      </c>
      <c r="AC5" s="7">
        <v>2</v>
      </c>
      <c r="AD5" s="7">
        <v>3</v>
      </c>
      <c r="AE5" s="7">
        <v>4</v>
      </c>
      <c r="AF5" s="8">
        <v>5</v>
      </c>
      <c r="AG5" s="6">
        <v>1</v>
      </c>
      <c r="AH5" s="7">
        <v>2</v>
      </c>
      <c r="AI5" s="7">
        <v>3</v>
      </c>
      <c r="AJ5" s="7">
        <v>4</v>
      </c>
      <c r="AK5" s="8">
        <v>5</v>
      </c>
      <c r="AL5" s="6">
        <v>1</v>
      </c>
      <c r="AM5" s="7">
        <v>2</v>
      </c>
      <c r="AN5" s="7">
        <v>3</v>
      </c>
      <c r="AO5" s="7">
        <v>4</v>
      </c>
      <c r="AP5" s="8">
        <v>5</v>
      </c>
      <c r="AQ5" s="6">
        <v>1</v>
      </c>
      <c r="AR5" s="7">
        <v>2</v>
      </c>
      <c r="AS5" s="7">
        <v>3</v>
      </c>
      <c r="AT5" s="7">
        <v>4</v>
      </c>
      <c r="AU5" s="8">
        <v>5</v>
      </c>
      <c r="AV5" s="6">
        <v>1</v>
      </c>
      <c r="AW5" s="7">
        <v>2</v>
      </c>
      <c r="AX5" s="7">
        <v>3</v>
      </c>
      <c r="AY5" s="7">
        <v>4</v>
      </c>
      <c r="AZ5" s="8">
        <v>5</v>
      </c>
      <c r="BA5" s="6">
        <v>1</v>
      </c>
      <c r="BB5" s="7">
        <v>2</v>
      </c>
      <c r="BC5" s="7">
        <v>3</v>
      </c>
      <c r="BD5" s="7">
        <v>4</v>
      </c>
      <c r="BE5" s="8">
        <v>5</v>
      </c>
      <c r="BF5" s="6">
        <v>1</v>
      </c>
      <c r="BG5" s="7">
        <v>2</v>
      </c>
      <c r="BH5" s="7">
        <v>3</v>
      </c>
      <c r="BI5" s="7">
        <v>4</v>
      </c>
      <c r="BJ5" s="8">
        <v>5</v>
      </c>
      <c r="BK5" s="57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</row>
    <row r="6" spans="1:104" x14ac:dyDescent="0.25">
      <c r="A6" s="11" t="s">
        <v>0</v>
      </c>
      <c r="B6" s="12" t="s">
        <v>6</v>
      </c>
      <c r="C6" s="60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2"/>
    </row>
    <row r="7" spans="1:104" x14ac:dyDescent="0.25">
      <c r="A7" s="11" t="s">
        <v>79</v>
      </c>
      <c r="B7" s="14" t="s">
        <v>14</v>
      </c>
      <c r="C7" s="60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2"/>
    </row>
    <row r="8" spans="1:104" x14ac:dyDescent="0.25">
      <c r="A8" s="11"/>
      <c r="B8" s="30" t="s">
        <v>105</v>
      </c>
      <c r="C8" s="27">
        <v>0</v>
      </c>
      <c r="D8" s="27">
        <v>140.68184778961285</v>
      </c>
      <c r="E8" s="27">
        <v>0</v>
      </c>
      <c r="F8" s="27">
        <v>0</v>
      </c>
      <c r="G8" s="27">
        <v>0</v>
      </c>
      <c r="H8" s="27">
        <v>1.0912578808709676</v>
      </c>
      <c r="I8" s="27">
        <v>149.69563730280649</v>
      </c>
      <c r="J8" s="27">
        <v>319.46179148680648</v>
      </c>
      <c r="K8" s="27">
        <v>0</v>
      </c>
      <c r="L8" s="27">
        <v>31.092806714322585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0.30930187174193546</v>
      </c>
      <c r="S8" s="27">
        <v>24.020783078419356</v>
      </c>
      <c r="T8" s="27">
        <v>5.6334090724838708</v>
      </c>
      <c r="U8" s="27">
        <v>0</v>
      </c>
      <c r="V8" s="27">
        <v>4.9702880965806449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0.15084707177419354</v>
      </c>
      <c r="AC8" s="27">
        <v>37.36781388654839</v>
      </c>
      <c r="AD8" s="27">
        <v>0</v>
      </c>
      <c r="AE8" s="27">
        <v>0</v>
      </c>
      <c r="AF8" s="27">
        <v>0.66418796438709671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7">
        <v>9.5213523419354837E-2</v>
      </c>
      <c r="AM8" s="27">
        <v>5.3709354606129027</v>
      </c>
      <c r="AN8" s="27">
        <v>1.5477668446451609</v>
      </c>
      <c r="AO8" s="27">
        <v>0</v>
      </c>
      <c r="AP8" s="27">
        <v>7.1883131612903231E-2</v>
      </c>
      <c r="AQ8" s="27">
        <v>0</v>
      </c>
      <c r="AR8" s="27">
        <v>41.044873394161286</v>
      </c>
      <c r="AS8" s="27">
        <v>0</v>
      </c>
      <c r="AT8" s="27">
        <v>0</v>
      </c>
      <c r="AU8" s="27">
        <v>0</v>
      </c>
      <c r="AV8" s="27">
        <v>5.6186929653870994</v>
      </c>
      <c r="AW8" s="27">
        <v>482.84686429896749</v>
      </c>
      <c r="AX8" s="27">
        <v>18.122511114290319</v>
      </c>
      <c r="AY8" s="27">
        <v>0</v>
      </c>
      <c r="AZ8" s="27">
        <v>39.429067051903239</v>
      </c>
      <c r="BA8" s="27">
        <v>0</v>
      </c>
      <c r="BB8" s="27">
        <v>0</v>
      </c>
      <c r="BC8" s="27">
        <v>0</v>
      </c>
      <c r="BD8" s="27">
        <v>0</v>
      </c>
      <c r="BE8" s="27">
        <v>0</v>
      </c>
      <c r="BF8" s="27">
        <v>2.5383868176451601</v>
      </c>
      <c r="BG8" s="27">
        <v>38.202455569935495</v>
      </c>
      <c r="BH8" s="27">
        <v>3.8863709548387103E-2</v>
      </c>
      <c r="BI8" s="27">
        <v>0</v>
      </c>
      <c r="BJ8" s="27">
        <v>2.6469612552258059</v>
      </c>
      <c r="BK8" s="29">
        <f>SUM(C8:BJ8)</f>
        <v>1352.7144473537096</v>
      </c>
    </row>
    <row r="9" spans="1:104" x14ac:dyDescent="0.25">
      <c r="A9" s="11"/>
      <c r="B9" s="33" t="s">
        <v>88</v>
      </c>
      <c r="C9" s="41">
        <f>SUM(C8)</f>
        <v>0</v>
      </c>
      <c r="D9" s="41">
        <f t="shared" ref="D9:BJ9" si="0">SUM(D8)</f>
        <v>140.68184778961285</v>
      </c>
      <c r="E9" s="41">
        <f t="shared" si="0"/>
        <v>0</v>
      </c>
      <c r="F9" s="41">
        <f t="shared" si="0"/>
        <v>0</v>
      </c>
      <c r="G9" s="41">
        <f t="shared" si="0"/>
        <v>0</v>
      </c>
      <c r="H9" s="41">
        <f t="shared" si="0"/>
        <v>1.0912578808709676</v>
      </c>
      <c r="I9" s="41">
        <f t="shared" si="0"/>
        <v>149.69563730280649</v>
      </c>
      <c r="J9" s="41">
        <f t="shared" si="0"/>
        <v>319.46179148680648</v>
      </c>
      <c r="K9" s="41">
        <f t="shared" si="0"/>
        <v>0</v>
      </c>
      <c r="L9" s="41">
        <f t="shared" si="0"/>
        <v>31.092806714322585</v>
      </c>
      <c r="M9" s="41">
        <f t="shared" si="0"/>
        <v>0</v>
      </c>
      <c r="N9" s="41">
        <f t="shared" si="0"/>
        <v>0</v>
      </c>
      <c r="O9" s="41">
        <f t="shared" si="0"/>
        <v>0</v>
      </c>
      <c r="P9" s="41">
        <f t="shared" si="0"/>
        <v>0</v>
      </c>
      <c r="Q9" s="41">
        <f t="shared" si="0"/>
        <v>0</v>
      </c>
      <c r="R9" s="41">
        <f t="shared" si="0"/>
        <v>0.30930187174193546</v>
      </c>
      <c r="S9" s="41">
        <f t="shared" si="0"/>
        <v>24.020783078419356</v>
      </c>
      <c r="T9" s="41">
        <f t="shared" si="0"/>
        <v>5.6334090724838708</v>
      </c>
      <c r="U9" s="41">
        <f t="shared" si="0"/>
        <v>0</v>
      </c>
      <c r="V9" s="41">
        <f t="shared" si="0"/>
        <v>4.9702880965806449</v>
      </c>
      <c r="W9" s="41">
        <f t="shared" si="0"/>
        <v>0</v>
      </c>
      <c r="X9" s="41">
        <f t="shared" si="0"/>
        <v>0</v>
      </c>
      <c r="Y9" s="41">
        <f t="shared" si="0"/>
        <v>0</v>
      </c>
      <c r="Z9" s="41">
        <f t="shared" si="0"/>
        <v>0</v>
      </c>
      <c r="AA9" s="41">
        <f t="shared" si="0"/>
        <v>0</v>
      </c>
      <c r="AB9" s="41">
        <f t="shared" si="0"/>
        <v>0.15084707177419354</v>
      </c>
      <c r="AC9" s="41">
        <f t="shared" si="0"/>
        <v>37.36781388654839</v>
      </c>
      <c r="AD9" s="41">
        <f t="shared" si="0"/>
        <v>0</v>
      </c>
      <c r="AE9" s="41">
        <f t="shared" si="0"/>
        <v>0</v>
      </c>
      <c r="AF9" s="41">
        <f t="shared" si="0"/>
        <v>0.66418796438709671</v>
      </c>
      <c r="AG9" s="41">
        <f t="shared" si="0"/>
        <v>0</v>
      </c>
      <c r="AH9" s="41">
        <f t="shared" si="0"/>
        <v>0</v>
      </c>
      <c r="AI9" s="41">
        <f t="shared" si="0"/>
        <v>0</v>
      </c>
      <c r="AJ9" s="41">
        <f t="shared" si="0"/>
        <v>0</v>
      </c>
      <c r="AK9" s="41">
        <f t="shared" si="0"/>
        <v>0</v>
      </c>
      <c r="AL9" s="41">
        <f t="shared" si="0"/>
        <v>9.5213523419354837E-2</v>
      </c>
      <c r="AM9" s="41">
        <f t="shared" si="0"/>
        <v>5.3709354606129027</v>
      </c>
      <c r="AN9" s="41">
        <f t="shared" si="0"/>
        <v>1.5477668446451609</v>
      </c>
      <c r="AO9" s="41">
        <f t="shared" si="0"/>
        <v>0</v>
      </c>
      <c r="AP9" s="41">
        <f t="shared" si="0"/>
        <v>7.1883131612903231E-2</v>
      </c>
      <c r="AQ9" s="41">
        <f t="shared" si="0"/>
        <v>0</v>
      </c>
      <c r="AR9" s="41">
        <f t="shared" si="0"/>
        <v>41.044873394161286</v>
      </c>
      <c r="AS9" s="41">
        <f t="shared" si="0"/>
        <v>0</v>
      </c>
      <c r="AT9" s="41">
        <f t="shared" si="0"/>
        <v>0</v>
      </c>
      <c r="AU9" s="41">
        <f t="shared" si="0"/>
        <v>0</v>
      </c>
      <c r="AV9" s="41">
        <f t="shared" si="0"/>
        <v>5.6186929653870994</v>
      </c>
      <c r="AW9" s="41">
        <f t="shared" si="0"/>
        <v>482.84686429896749</v>
      </c>
      <c r="AX9" s="41">
        <f t="shared" si="0"/>
        <v>18.122511114290319</v>
      </c>
      <c r="AY9" s="41">
        <f t="shared" si="0"/>
        <v>0</v>
      </c>
      <c r="AZ9" s="41">
        <f t="shared" si="0"/>
        <v>39.429067051903239</v>
      </c>
      <c r="BA9" s="41">
        <f t="shared" si="0"/>
        <v>0</v>
      </c>
      <c r="BB9" s="41">
        <f t="shared" si="0"/>
        <v>0</v>
      </c>
      <c r="BC9" s="41">
        <f t="shared" si="0"/>
        <v>0</v>
      </c>
      <c r="BD9" s="41">
        <f t="shared" si="0"/>
        <v>0</v>
      </c>
      <c r="BE9" s="41">
        <f t="shared" si="0"/>
        <v>0</v>
      </c>
      <c r="BF9" s="41">
        <f t="shared" si="0"/>
        <v>2.5383868176451601</v>
      </c>
      <c r="BG9" s="41">
        <f t="shared" si="0"/>
        <v>38.202455569935495</v>
      </c>
      <c r="BH9" s="41">
        <f t="shared" si="0"/>
        <v>3.8863709548387103E-2</v>
      </c>
      <c r="BI9" s="41">
        <f t="shared" si="0"/>
        <v>0</v>
      </c>
      <c r="BJ9" s="41">
        <f t="shared" si="0"/>
        <v>2.6469612552258059</v>
      </c>
      <c r="BK9" s="41">
        <f>SUM(C9:BJ9)</f>
        <v>1352.7144473537096</v>
      </c>
    </row>
    <row r="10" spans="1:104" x14ac:dyDescent="0.25">
      <c r="A10" s="11" t="s">
        <v>80</v>
      </c>
      <c r="B10" s="32" t="s">
        <v>3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</row>
    <row r="11" spans="1:104" x14ac:dyDescent="0.25">
      <c r="A11" s="11"/>
      <c r="B11" s="30" t="s">
        <v>106</v>
      </c>
      <c r="C11" s="27">
        <v>0</v>
      </c>
      <c r="D11" s="27">
        <v>1.518687967741936E-3</v>
      </c>
      <c r="E11" s="27">
        <v>0</v>
      </c>
      <c r="F11" s="27">
        <v>0</v>
      </c>
      <c r="G11" s="27">
        <v>0</v>
      </c>
      <c r="H11" s="27">
        <v>5.1078237516129027E-2</v>
      </c>
      <c r="I11" s="27">
        <v>41.555827137612894</v>
      </c>
      <c r="J11" s="27">
        <v>0</v>
      </c>
      <c r="K11" s="27">
        <v>0</v>
      </c>
      <c r="L11" s="27">
        <v>7.6012969806451641E-2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3.5347014645161288E-2</v>
      </c>
      <c r="S11" s="27">
        <v>10.119429667677421</v>
      </c>
      <c r="T11" s="27">
        <v>0</v>
      </c>
      <c r="U11" s="27">
        <v>0</v>
      </c>
      <c r="V11" s="27">
        <v>7.3390487096774201E-4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1.4131069129032257E-2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</v>
      </c>
      <c r="AL11" s="27">
        <v>1.3953696129032255E-2</v>
      </c>
      <c r="AM11" s="27">
        <v>0</v>
      </c>
      <c r="AN11" s="27">
        <v>0</v>
      </c>
      <c r="AO11" s="27">
        <v>0</v>
      </c>
      <c r="AP11" s="27">
        <v>1.4768364516129027E-4</v>
      </c>
      <c r="AQ11" s="27">
        <v>0</v>
      </c>
      <c r="AR11" s="27">
        <v>0</v>
      </c>
      <c r="AS11" s="27">
        <v>0</v>
      </c>
      <c r="AT11" s="27">
        <v>0</v>
      </c>
      <c r="AU11" s="27">
        <v>0</v>
      </c>
      <c r="AV11" s="27">
        <v>0.94289655435483866</v>
      </c>
      <c r="AW11" s="27">
        <v>0.67219706932261736</v>
      </c>
      <c r="AX11" s="27">
        <v>0</v>
      </c>
      <c r="AY11" s="27">
        <v>0</v>
      </c>
      <c r="AZ11" s="27">
        <v>3.0325508052258061</v>
      </c>
      <c r="BA11" s="27">
        <v>0</v>
      </c>
      <c r="BB11" s="27">
        <v>0</v>
      </c>
      <c r="BC11" s="27">
        <v>0</v>
      </c>
      <c r="BD11" s="27">
        <v>0</v>
      </c>
      <c r="BE11" s="27">
        <v>0</v>
      </c>
      <c r="BF11" s="27">
        <v>0.12765810851612902</v>
      </c>
      <c r="BG11" s="27">
        <v>5.2667629354838714E-2</v>
      </c>
      <c r="BH11" s="27">
        <v>0.248765231</v>
      </c>
      <c r="BI11" s="27">
        <v>0</v>
      </c>
      <c r="BJ11" s="27">
        <v>5.5566516129032257E-5</v>
      </c>
      <c r="BK11" s="29">
        <f t="shared" ref="BK11:BK12" si="1">SUM(C11:BJ11)</f>
        <v>56.944971033290344</v>
      </c>
    </row>
    <row r="12" spans="1:104" x14ac:dyDescent="0.25">
      <c r="A12" s="11"/>
      <c r="B12" s="33" t="s">
        <v>89</v>
      </c>
      <c r="C12" s="41">
        <f t="shared" ref="C12:BJ12" si="2">SUM(C11)</f>
        <v>0</v>
      </c>
      <c r="D12" s="41">
        <f t="shared" si="2"/>
        <v>1.518687967741936E-3</v>
      </c>
      <c r="E12" s="41">
        <f t="shared" si="2"/>
        <v>0</v>
      </c>
      <c r="F12" s="41">
        <f t="shared" si="2"/>
        <v>0</v>
      </c>
      <c r="G12" s="41">
        <f t="shared" si="2"/>
        <v>0</v>
      </c>
      <c r="H12" s="41">
        <f t="shared" si="2"/>
        <v>5.1078237516129027E-2</v>
      </c>
      <c r="I12" s="41">
        <f t="shared" si="2"/>
        <v>41.555827137612894</v>
      </c>
      <c r="J12" s="41">
        <f t="shared" si="2"/>
        <v>0</v>
      </c>
      <c r="K12" s="41">
        <f t="shared" si="2"/>
        <v>0</v>
      </c>
      <c r="L12" s="41">
        <f t="shared" si="2"/>
        <v>7.6012969806451641E-2</v>
      </c>
      <c r="M12" s="41">
        <f t="shared" si="2"/>
        <v>0</v>
      </c>
      <c r="N12" s="41">
        <f t="shared" si="2"/>
        <v>0</v>
      </c>
      <c r="O12" s="41">
        <f t="shared" si="2"/>
        <v>0</v>
      </c>
      <c r="P12" s="41">
        <f t="shared" si="2"/>
        <v>0</v>
      </c>
      <c r="Q12" s="41">
        <f t="shared" si="2"/>
        <v>0</v>
      </c>
      <c r="R12" s="41">
        <f t="shared" si="2"/>
        <v>3.5347014645161288E-2</v>
      </c>
      <c r="S12" s="41">
        <f t="shared" si="2"/>
        <v>10.119429667677421</v>
      </c>
      <c r="T12" s="41">
        <f t="shared" si="2"/>
        <v>0</v>
      </c>
      <c r="U12" s="41">
        <f t="shared" si="2"/>
        <v>0</v>
      </c>
      <c r="V12" s="41">
        <f t="shared" si="2"/>
        <v>7.3390487096774201E-4</v>
      </c>
      <c r="W12" s="41">
        <f t="shared" si="2"/>
        <v>0</v>
      </c>
      <c r="X12" s="41">
        <f t="shared" si="2"/>
        <v>0</v>
      </c>
      <c r="Y12" s="41">
        <f t="shared" si="2"/>
        <v>0</v>
      </c>
      <c r="Z12" s="41">
        <f t="shared" si="2"/>
        <v>0</v>
      </c>
      <c r="AA12" s="41">
        <f t="shared" si="2"/>
        <v>0</v>
      </c>
      <c r="AB12" s="41">
        <f t="shared" si="2"/>
        <v>1.4131069129032257E-2</v>
      </c>
      <c r="AC12" s="41">
        <f t="shared" si="2"/>
        <v>0</v>
      </c>
      <c r="AD12" s="41">
        <f t="shared" si="2"/>
        <v>0</v>
      </c>
      <c r="AE12" s="41">
        <f t="shared" si="2"/>
        <v>0</v>
      </c>
      <c r="AF12" s="41">
        <f t="shared" si="2"/>
        <v>0</v>
      </c>
      <c r="AG12" s="41">
        <f t="shared" si="2"/>
        <v>0</v>
      </c>
      <c r="AH12" s="41">
        <f t="shared" si="2"/>
        <v>0</v>
      </c>
      <c r="AI12" s="41">
        <f t="shared" si="2"/>
        <v>0</v>
      </c>
      <c r="AJ12" s="41">
        <f t="shared" si="2"/>
        <v>0</v>
      </c>
      <c r="AK12" s="41">
        <f t="shared" si="2"/>
        <v>0</v>
      </c>
      <c r="AL12" s="41">
        <f t="shared" si="2"/>
        <v>1.3953696129032255E-2</v>
      </c>
      <c r="AM12" s="41">
        <f t="shared" si="2"/>
        <v>0</v>
      </c>
      <c r="AN12" s="41">
        <f t="shared" si="2"/>
        <v>0</v>
      </c>
      <c r="AO12" s="41">
        <f t="shared" si="2"/>
        <v>0</v>
      </c>
      <c r="AP12" s="41">
        <f t="shared" si="2"/>
        <v>1.4768364516129027E-4</v>
      </c>
      <c r="AQ12" s="41">
        <f t="shared" si="2"/>
        <v>0</v>
      </c>
      <c r="AR12" s="41">
        <f t="shared" si="2"/>
        <v>0</v>
      </c>
      <c r="AS12" s="41">
        <f t="shared" si="2"/>
        <v>0</v>
      </c>
      <c r="AT12" s="41">
        <f t="shared" si="2"/>
        <v>0</v>
      </c>
      <c r="AU12" s="41">
        <f t="shared" si="2"/>
        <v>0</v>
      </c>
      <c r="AV12" s="41">
        <f t="shared" si="2"/>
        <v>0.94289655435483866</v>
      </c>
      <c r="AW12" s="41">
        <f t="shared" si="2"/>
        <v>0.67219706932261736</v>
      </c>
      <c r="AX12" s="41">
        <f t="shared" si="2"/>
        <v>0</v>
      </c>
      <c r="AY12" s="41">
        <f t="shared" si="2"/>
        <v>0</v>
      </c>
      <c r="AZ12" s="41">
        <f t="shared" si="2"/>
        <v>3.0325508052258061</v>
      </c>
      <c r="BA12" s="41">
        <f t="shared" si="2"/>
        <v>0</v>
      </c>
      <c r="BB12" s="41">
        <f t="shared" si="2"/>
        <v>0</v>
      </c>
      <c r="BC12" s="41">
        <f t="shared" si="2"/>
        <v>0</v>
      </c>
      <c r="BD12" s="41">
        <f t="shared" si="2"/>
        <v>0</v>
      </c>
      <c r="BE12" s="41">
        <f t="shared" si="2"/>
        <v>0</v>
      </c>
      <c r="BF12" s="41">
        <f t="shared" si="2"/>
        <v>0.12765810851612902</v>
      </c>
      <c r="BG12" s="41">
        <f t="shared" si="2"/>
        <v>5.2667629354838714E-2</v>
      </c>
      <c r="BH12" s="41">
        <f t="shared" si="2"/>
        <v>0.248765231</v>
      </c>
      <c r="BI12" s="41">
        <f t="shared" si="2"/>
        <v>0</v>
      </c>
      <c r="BJ12" s="41">
        <f t="shared" si="2"/>
        <v>5.5566516129032257E-5</v>
      </c>
      <c r="BK12" s="41">
        <f t="shared" si="1"/>
        <v>56.944971033290344</v>
      </c>
    </row>
    <row r="13" spans="1:104" x14ac:dyDescent="0.25">
      <c r="A13" s="11" t="s">
        <v>81</v>
      </c>
      <c r="B13" s="32" t="s">
        <v>10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</row>
    <row r="14" spans="1:104" x14ac:dyDescent="0.25">
      <c r="A14" s="11"/>
      <c r="B14" s="32" t="s">
        <v>113</v>
      </c>
      <c r="C14" s="39">
        <v>0</v>
      </c>
      <c r="D14" s="39">
        <v>1.6965133210645158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0.16816175806451611</v>
      </c>
      <c r="M14" s="39">
        <v>0</v>
      </c>
      <c r="N14" s="39">
        <v>0</v>
      </c>
      <c r="O14" s="39">
        <v>0</v>
      </c>
      <c r="P14" s="39">
        <v>0</v>
      </c>
      <c r="Q14" s="39">
        <v>0</v>
      </c>
      <c r="R14" s="39">
        <v>1.1210783870967743E-2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39">
        <v>5.6053919354838708</v>
      </c>
      <c r="Y14" s="39">
        <v>0</v>
      </c>
      <c r="Z14" s="39">
        <v>0</v>
      </c>
      <c r="AA14" s="39">
        <v>0</v>
      </c>
      <c r="AB14" s="39">
        <v>6.7219860258064493E-2</v>
      </c>
      <c r="AC14" s="39">
        <v>0</v>
      </c>
      <c r="AD14" s="39">
        <v>0</v>
      </c>
      <c r="AE14" s="39">
        <v>0</v>
      </c>
      <c r="AF14" s="39">
        <v>0</v>
      </c>
      <c r="AG14" s="39">
        <v>0</v>
      </c>
      <c r="AH14" s="39">
        <v>0</v>
      </c>
      <c r="AI14" s="39">
        <v>0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39">
        <v>0</v>
      </c>
      <c r="AP14" s="39">
        <v>0</v>
      </c>
      <c r="AQ14" s="39">
        <v>0</v>
      </c>
      <c r="AR14" s="39">
        <v>0</v>
      </c>
      <c r="AS14" s="39">
        <v>0</v>
      </c>
      <c r="AT14" s="39">
        <v>0</v>
      </c>
      <c r="AU14" s="39">
        <v>0</v>
      </c>
      <c r="AV14" s="39">
        <v>0.95693617445161261</v>
      </c>
      <c r="AW14" s="39">
        <v>4.8887601632580715</v>
      </c>
      <c r="AX14" s="39">
        <v>1.7937254193548386</v>
      </c>
      <c r="AY14" s="39">
        <v>0</v>
      </c>
      <c r="AZ14" s="39">
        <v>6.3957791447419368</v>
      </c>
      <c r="BA14" s="39">
        <v>0</v>
      </c>
      <c r="BB14" s="39">
        <v>0</v>
      </c>
      <c r="BC14" s="39">
        <v>0</v>
      </c>
      <c r="BD14" s="39">
        <v>0</v>
      </c>
      <c r="BE14" s="39">
        <v>0</v>
      </c>
      <c r="BF14" s="39">
        <v>0.39736150151612903</v>
      </c>
      <c r="BG14" s="39">
        <v>1.4063357635483871</v>
      </c>
      <c r="BH14" s="39">
        <v>0</v>
      </c>
      <c r="BI14" s="39">
        <v>0</v>
      </c>
      <c r="BJ14" s="39">
        <v>1.9763922290322578</v>
      </c>
      <c r="BK14" s="29">
        <f t="shared" ref="BK14:BK21" si="3">SUM(C14:BJ14)</f>
        <v>25.36378805464517</v>
      </c>
    </row>
    <row r="15" spans="1:104" x14ac:dyDescent="0.25">
      <c r="A15" s="11"/>
      <c r="B15" s="32" t="s">
        <v>112</v>
      </c>
      <c r="C15" s="39">
        <v>0</v>
      </c>
      <c r="D15" s="39">
        <v>5.3041403225806452</v>
      </c>
      <c r="E15" s="39">
        <v>0</v>
      </c>
      <c r="F15" s="39">
        <v>0</v>
      </c>
      <c r="G15" s="39">
        <v>0</v>
      </c>
      <c r="H15" s="39">
        <v>0.15098134432258062</v>
      </c>
      <c r="I15" s="39">
        <v>10.60828064516129</v>
      </c>
      <c r="J15" s="39">
        <v>5.3041403225806452</v>
      </c>
      <c r="K15" s="39">
        <v>0</v>
      </c>
      <c r="L15" s="39">
        <v>5.9668048244193548</v>
      </c>
      <c r="M15" s="39">
        <v>0</v>
      </c>
      <c r="N15" s="39">
        <v>0</v>
      </c>
      <c r="O15" s="39">
        <v>0</v>
      </c>
      <c r="P15" s="39">
        <v>0</v>
      </c>
      <c r="Q15" s="39">
        <v>0</v>
      </c>
      <c r="R15" s="39">
        <v>0.18201192848387099</v>
      </c>
      <c r="S15" s="39">
        <v>0</v>
      </c>
      <c r="T15" s="39">
        <v>0</v>
      </c>
      <c r="U15" s="39">
        <v>0</v>
      </c>
      <c r="V15" s="39">
        <v>1.2623853967741936</v>
      </c>
      <c r="W15" s="39">
        <v>0</v>
      </c>
      <c r="X15" s="39">
        <v>0</v>
      </c>
      <c r="Y15" s="39">
        <v>0</v>
      </c>
      <c r="Z15" s="39">
        <v>0</v>
      </c>
      <c r="AA15" s="39">
        <v>0</v>
      </c>
      <c r="AB15" s="39">
        <v>0.33179599580645164</v>
      </c>
      <c r="AC15" s="39">
        <v>0</v>
      </c>
      <c r="AD15" s="39">
        <v>0</v>
      </c>
      <c r="AE15" s="39">
        <v>0</v>
      </c>
      <c r="AF15" s="39">
        <v>0.34464275754838708</v>
      </c>
      <c r="AG15" s="39">
        <v>0</v>
      </c>
      <c r="AH15" s="39">
        <v>0</v>
      </c>
      <c r="AI15" s="39">
        <v>0</v>
      </c>
      <c r="AJ15" s="39">
        <v>0</v>
      </c>
      <c r="AK15" s="39">
        <v>0</v>
      </c>
      <c r="AL15" s="39">
        <v>0.33534817687096785</v>
      </c>
      <c r="AM15" s="39">
        <v>0</v>
      </c>
      <c r="AN15" s="39">
        <v>0</v>
      </c>
      <c r="AO15" s="39">
        <v>0</v>
      </c>
      <c r="AP15" s="39">
        <v>8.4819151129032266E-2</v>
      </c>
      <c r="AQ15" s="39">
        <v>0</v>
      </c>
      <c r="AR15" s="39">
        <v>0</v>
      </c>
      <c r="AS15" s="39">
        <v>0</v>
      </c>
      <c r="AT15" s="39">
        <v>0</v>
      </c>
      <c r="AU15" s="39">
        <v>0</v>
      </c>
      <c r="AV15" s="39">
        <v>0.63013824825806475</v>
      </c>
      <c r="AW15" s="39">
        <v>11.0285601706129</v>
      </c>
      <c r="AX15" s="39">
        <v>0</v>
      </c>
      <c r="AY15" s="39">
        <v>0</v>
      </c>
      <c r="AZ15" s="39">
        <v>11.049385948451611</v>
      </c>
      <c r="BA15" s="39">
        <v>0</v>
      </c>
      <c r="BB15" s="39">
        <v>0</v>
      </c>
      <c r="BC15" s="39">
        <v>0</v>
      </c>
      <c r="BD15" s="39">
        <v>0</v>
      </c>
      <c r="BE15" s="39">
        <v>0</v>
      </c>
      <c r="BF15" s="39">
        <v>0.4909153692903227</v>
      </c>
      <c r="BG15" s="39">
        <v>0.10605045161290322</v>
      </c>
      <c r="BH15" s="39">
        <v>0</v>
      </c>
      <c r="BI15" s="39">
        <v>0</v>
      </c>
      <c r="BJ15" s="39">
        <v>1.3727966207096776</v>
      </c>
      <c r="BK15" s="29">
        <f t="shared" si="3"/>
        <v>54.553197674612903</v>
      </c>
    </row>
    <row r="16" spans="1:104" x14ac:dyDescent="0.25">
      <c r="A16" s="11"/>
      <c r="B16" s="32" t="s">
        <v>107</v>
      </c>
      <c r="C16" s="39">
        <v>0</v>
      </c>
      <c r="D16" s="39">
        <v>2.0446012903225808</v>
      </c>
      <c r="E16" s="39">
        <v>0</v>
      </c>
      <c r="F16" s="39">
        <v>0</v>
      </c>
      <c r="G16" s="39">
        <v>0</v>
      </c>
      <c r="H16" s="39">
        <v>0.53860581777419347</v>
      </c>
      <c r="I16" s="39">
        <v>52.128783151354831</v>
      </c>
      <c r="J16" s="39">
        <v>0</v>
      </c>
      <c r="K16" s="39">
        <v>0</v>
      </c>
      <c r="L16" s="39">
        <v>3.8431806306774194</v>
      </c>
      <c r="M16" s="39">
        <v>0</v>
      </c>
      <c r="N16" s="39">
        <v>0</v>
      </c>
      <c r="O16" s="39">
        <v>0</v>
      </c>
      <c r="P16" s="39">
        <v>0</v>
      </c>
      <c r="Q16" s="39">
        <v>0</v>
      </c>
      <c r="R16" s="39">
        <v>0.155170748516129</v>
      </c>
      <c r="S16" s="39">
        <v>0.15334509677419356</v>
      </c>
      <c r="T16" s="39">
        <v>0</v>
      </c>
      <c r="U16" s="39">
        <v>0</v>
      </c>
      <c r="V16" s="39">
        <v>0.27234660458064519</v>
      </c>
      <c r="W16" s="39">
        <v>0</v>
      </c>
      <c r="X16" s="39">
        <v>2.8079256451612906</v>
      </c>
      <c r="Y16" s="39">
        <v>0</v>
      </c>
      <c r="Z16" s="39">
        <v>0</v>
      </c>
      <c r="AA16" s="39">
        <v>0</v>
      </c>
      <c r="AB16" s="39">
        <v>0.10976436612903226</v>
      </c>
      <c r="AC16" s="39">
        <v>0</v>
      </c>
      <c r="AD16" s="39">
        <v>0</v>
      </c>
      <c r="AE16" s="39">
        <v>0</v>
      </c>
      <c r="AF16" s="39">
        <v>6.3405968258064521E-2</v>
      </c>
      <c r="AG16" s="39">
        <v>0</v>
      </c>
      <c r="AH16" s="39">
        <v>0</v>
      </c>
      <c r="AI16" s="39">
        <v>0</v>
      </c>
      <c r="AJ16" s="39">
        <v>0</v>
      </c>
      <c r="AK16" s="39">
        <v>0</v>
      </c>
      <c r="AL16" s="39">
        <v>1.021063870967742E-2</v>
      </c>
      <c r="AM16" s="39">
        <v>0</v>
      </c>
      <c r="AN16" s="39">
        <v>0</v>
      </c>
      <c r="AO16" s="39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39">
        <v>2.0747721216129031</v>
      </c>
      <c r="AW16" s="39">
        <v>7.2723971847741877</v>
      </c>
      <c r="AX16" s="39">
        <v>0.11231702580645161</v>
      </c>
      <c r="AY16" s="39">
        <v>0</v>
      </c>
      <c r="AZ16" s="39">
        <v>28.499299706741933</v>
      </c>
      <c r="BA16" s="39">
        <v>0</v>
      </c>
      <c r="BB16" s="39">
        <v>0</v>
      </c>
      <c r="BC16" s="39">
        <v>0</v>
      </c>
      <c r="BD16" s="39">
        <v>0</v>
      </c>
      <c r="BE16" s="39">
        <v>0</v>
      </c>
      <c r="BF16" s="39">
        <v>0.60118669025806459</v>
      </c>
      <c r="BG16" s="39">
        <v>0.4438621408709677</v>
      </c>
      <c r="BH16" s="39">
        <v>0</v>
      </c>
      <c r="BI16" s="39">
        <v>0</v>
      </c>
      <c r="BJ16" s="39">
        <v>1.1175298032258065</v>
      </c>
      <c r="BK16" s="29">
        <f t="shared" si="3"/>
        <v>102.24870463154838</v>
      </c>
    </row>
    <row r="17" spans="1:63" x14ac:dyDescent="0.25">
      <c r="A17" s="11"/>
      <c r="B17" s="32" t="s">
        <v>108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0.43671588267741923</v>
      </c>
      <c r="I17" s="39">
        <v>11.856409150677417</v>
      </c>
      <c r="J17" s="39">
        <v>1.5115867741935485</v>
      </c>
      <c r="K17" s="39">
        <v>0</v>
      </c>
      <c r="L17" s="39">
        <v>1.4581792885806453</v>
      </c>
      <c r="M17" s="39">
        <v>0</v>
      </c>
      <c r="N17" s="39">
        <v>0</v>
      </c>
      <c r="O17" s="39">
        <v>0</v>
      </c>
      <c r="P17" s="39">
        <v>0</v>
      </c>
      <c r="Q17" s="39">
        <v>0</v>
      </c>
      <c r="R17" s="39">
        <v>0.136583911483871</v>
      </c>
      <c r="S17" s="39">
        <v>5.0890088064516128</v>
      </c>
      <c r="T17" s="39">
        <v>0</v>
      </c>
      <c r="U17" s="39">
        <v>0</v>
      </c>
      <c r="V17" s="39">
        <v>1.6821393063870966</v>
      </c>
      <c r="W17" s="39">
        <v>0</v>
      </c>
      <c r="X17" s="39">
        <v>0</v>
      </c>
      <c r="Y17" s="39">
        <v>0</v>
      </c>
      <c r="Z17" s="39">
        <v>0</v>
      </c>
      <c r="AA17" s="39">
        <v>0</v>
      </c>
      <c r="AB17" s="39">
        <v>0.60522339303225803</v>
      </c>
      <c r="AC17" s="39">
        <v>0</v>
      </c>
      <c r="AD17" s="39">
        <v>0</v>
      </c>
      <c r="AE17" s="39">
        <v>0</v>
      </c>
      <c r="AF17" s="39">
        <v>6.1246641129032241E-2</v>
      </c>
      <c r="AG17" s="39">
        <v>0</v>
      </c>
      <c r="AH17" s="39">
        <v>0</v>
      </c>
      <c r="AI17" s="39">
        <v>0</v>
      </c>
      <c r="AJ17" s="39">
        <v>0</v>
      </c>
      <c r="AK17" s="39">
        <v>0</v>
      </c>
      <c r="AL17" s="39">
        <v>0.1456516589354839</v>
      </c>
      <c r="AM17" s="39">
        <v>0.70531345161290326</v>
      </c>
      <c r="AN17" s="39">
        <v>0</v>
      </c>
      <c r="AO17" s="39">
        <v>0</v>
      </c>
      <c r="AP17" s="39">
        <v>0.40303625806451615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39">
        <v>0.45071223932258053</v>
      </c>
      <c r="AW17" s="39">
        <v>3.032433057387097</v>
      </c>
      <c r="AX17" s="39">
        <v>0</v>
      </c>
      <c r="AY17" s="39">
        <v>0</v>
      </c>
      <c r="AZ17" s="39">
        <v>2.9485690531612909</v>
      </c>
      <c r="BA17" s="39">
        <v>0</v>
      </c>
      <c r="BB17" s="39">
        <v>0</v>
      </c>
      <c r="BC17" s="39">
        <v>0</v>
      </c>
      <c r="BD17" s="39">
        <v>0</v>
      </c>
      <c r="BE17" s="39">
        <v>0</v>
      </c>
      <c r="BF17" s="39">
        <v>0.20936806032258065</v>
      </c>
      <c r="BG17" s="39">
        <v>0</v>
      </c>
      <c r="BH17" s="39">
        <v>0</v>
      </c>
      <c r="BI17" s="39">
        <v>0</v>
      </c>
      <c r="BJ17" s="39">
        <v>0.10574754419354838</v>
      </c>
      <c r="BK17" s="29">
        <f t="shared" si="3"/>
        <v>30.837924477612898</v>
      </c>
    </row>
    <row r="18" spans="1:63" x14ac:dyDescent="0.25">
      <c r="A18" s="11"/>
      <c r="B18" s="32" t="s">
        <v>109</v>
      </c>
      <c r="C18" s="39">
        <v>0</v>
      </c>
      <c r="D18" s="39">
        <v>4.5388320841290328</v>
      </c>
      <c r="E18" s="39">
        <v>0</v>
      </c>
      <c r="F18" s="39">
        <v>0</v>
      </c>
      <c r="G18" s="39">
        <v>0</v>
      </c>
      <c r="H18" s="39">
        <v>0.20809644680645162</v>
      </c>
      <c r="I18" s="39">
        <v>1.1946062303225806</v>
      </c>
      <c r="J18" s="39">
        <v>0</v>
      </c>
      <c r="K18" s="39">
        <v>0</v>
      </c>
      <c r="L18" s="39">
        <v>4.388903862483871</v>
      </c>
      <c r="M18" s="39">
        <v>0</v>
      </c>
      <c r="N18" s="39">
        <v>0</v>
      </c>
      <c r="O18" s="39">
        <v>0</v>
      </c>
      <c r="P18" s="39">
        <v>0</v>
      </c>
      <c r="Q18" s="39">
        <v>0</v>
      </c>
      <c r="R18" s="39">
        <v>0.1222883594516129</v>
      </c>
      <c r="S18" s="39">
        <v>0</v>
      </c>
      <c r="T18" s="39">
        <v>0</v>
      </c>
      <c r="U18" s="39">
        <v>0</v>
      </c>
      <c r="V18" s="39">
        <v>0.58961248387096776</v>
      </c>
      <c r="W18" s="39">
        <v>0</v>
      </c>
      <c r="X18" s="39">
        <v>0</v>
      </c>
      <c r="Y18" s="39">
        <v>0</v>
      </c>
      <c r="Z18" s="39">
        <v>0</v>
      </c>
      <c r="AA18" s="39">
        <v>0</v>
      </c>
      <c r="AB18" s="39">
        <v>0.23901196529032256</v>
      </c>
      <c r="AC18" s="39">
        <v>0</v>
      </c>
      <c r="AD18" s="39">
        <v>0</v>
      </c>
      <c r="AE18" s="39">
        <v>0</v>
      </c>
      <c r="AF18" s="39">
        <v>9.0706129032258068E-2</v>
      </c>
      <c r="AG18" s="39">
        <v>0</v>
      </c>
      <c r="AH18" s="39">
        <v>0</v>
      </c>
      <c r="AI18" s="39">
        <v>0</v>
      </c>
      <c r="AJ18" s="39">
        <v>0</v>
      </c>
      <c r="AK18" s="39">
        <v>0</v>
      </c>
      <c r="AL18" s="39">
        <v>0.26353852703225805</v>
      </c>
      <c r="AM18" s="39">
        <v>0.45353064516129027</v>
      </c>
      <c r="AN18" s="39">
        <v>0</v>
      </c>
      <c r="AO18" s="39">
        <v>0</v>
      </c>
      <c r="AP18" s="39">
        <v>0.22676532258064516</v>
      </c>
      <c r="AQ18" s="39">
        <v>0</v>
      </c>
      <c r="AR18" s="39">
        <v>0</v>
      </c>
      <c r="AS18" s="39">
        <v>0</v>
      </c>
      <c r="AT18" s="39">
        <v>0</v>
      </c>
      <c r="AU18" s="39">
        <v>0</v>
      </c>
      <c r="AV18" s="39">
        <v>0.57246173929032262</v>
      </c>
      <c r="AW18" s="39">
        <v>11.06630278751614</v>
      </c>
      <c r="AX18" s="39">
        <v>0</v>
      </c>
      <c r="AY18" s="39">
        <v>0</v>
      </c>
      <c r="AZ18" s="39">
        <v>4.1487516747741937</v>
      </c>
      <c r="BA18" s="39">
        <v>0</v>
      </c>
      <c r="BB18" s="39">
        <v>0</v>
      </c>
      <c r="BC18" s="39">
        <v>0</v>
      </c>
      <c r="BD18" s="39">
        <v>0</v>
      </c>
      <c r="BE18" s="39">
        <v>0</v>
      </c>
      <c r="BF18" s="39">
        <v>0.21761177570967741</v>
      </c>
      <c r="BG18" s="39">
        <v>0.23583593548387094</v>
      </c>
      <c r="BH18" s="39">
        <v>0</v>
      </c>
      <c r="BI18" s="39">
        <v>0</v>
      </c>
      <c r="BJ18" s="39">
        <v>0.17240000654838708</v>
      </c>
      <c r="BK18" s="29">
        <f t="shared" si="3"/>
        <v>28.729255975483877</v>
      </c>
    </row>
    <row r="19" spans="1:63" x14ac:dyDescent="0.25">
      <c r="A19" s="11"/>
      <c r="B19" s="32" t="s">
        <v>110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9">
        <v>8.0532150419354825E-2</v>
      </c>
      <c r="I19" s="39">
        <v>8.5766957920000007</v>
      </c>
      <c r="J19" s="39">
        <v>0</v>
      </c>
      <c r="K19" s="39">
        <v>0</v>
      </c>
      <c r="L19" s="39">
        <v>3.1166238580645165</v>
      </c>
      <c r="M19" s="39">
        <v>0</v>
      </c>
      <c r="N19" s="39">
        <v>0</v>
      </c>
      <c r="O19" s="39">
        <v>0</v>
      </c>
      <c r="P19" s="39">
        <v>0</v>
      </c>
      <c r="Q19" s="39">
        <v>0</v>
      </c>
      <c r="R19" s="39">
        <v>7.0385292258064516E-2</v>
      </c>
      <c r="S19" s="39">
        <v>0.61471870967741937</v>
      </c>
      <c r="T19" s="39">
        <v>0</v>
      </c>
      <c r="U19" s="39">
        <v>0</v>
      </c>
      <c r="V19" s="39">
        <v>0.10450218064516129</v>
      </c>
      <c r="W19" s="39">
        <v>0</v>
      </c>
      <c r="X19" s="39">
        <v>0</v>
      </c>
      <c r="Y19" s="39">
        <v>0</v>
      </c>
      <c r="Z19" s="39">
        <v>0</v>
      </c>
      <c r="AA19" s="39">
        <v>0</v>
      </c>
      <c r="AB19" s="39">
        <v>0.21175782996774192</v>
      </c>
      <c r="AC19" s="39">
        <v>0</v>
      </c>
      <c r="AD19" s="39">
        <v>0</v>
      </c>
      <c r="AE19" s="39">
        <v>0</v>
      </c>
      <c r="AF19" s="39">
        <v>0.36093034290322579</v>
      </c>
      <c r="AG19" s="39">
        <v>0</v>
      </c>
      <c r="AH19" s="39">
        <v>0</v>
      </c>
      <c r="AI19" s="39">
        <v>0</v>
      </c>
      <c r="AJ19" s="39">
        <v>0</v>
      </c>
      <c r="AK19" s="39">
        <v>0</v>
      </c>
      <c r="AL19" s="39">
        <v>0.17916776577419352</v>
      </c>
      <c r="AM19" s="39">
        <v>0.4610184677419355</v>
      </c>
      <c r="AN19" s="39">
        <v>0</v>
      </c>
      <c r="AO19" s="39">
        <v>0</v>
      </c>
      <c r="AP19" s="39">
        <v>0.25202342903225805</v>
      </c>
      <c r="AQ19" s="39">
        <v>0</v>
      </c>
      <c r="AR19" s="39">
        <v>0</v>
      </c>
      <c r="AS19" s="39">
        <v>0</v>
      </c>
      <c r="AT19" s="39">
        <v>0</v>
      </c>
      <c r="AU19" s="39">
        <v>0</v>
      </c>
      <c r="AV19" s="39">
        <v>0.39472633645161298</v>
      </c>
      <c r="AW19" s="39">
        <v>2.0355601784193591</v>
      </c>
      <c r="AX19" s="39">
        <v>0</v>
      </c>
      <c r="AY19" s="39">
        <v>0</v>
      </c>
      <c r="AZ19" s="39">
        <v>0.79127971806451614</v>
      </c>
      <c r="BA19" s="39">
        <v>0</v>
      </c>
      <c r="BB19" s="39">
        <v>0</v>
      </c>
      <c r="BC19" s="39">
        <v>0</v>
      </c>
      <c r="BD19" s="39">
        <v>0</v>
      </c>
      <c r="BE19" s="39">
        <v>0</v>
      </c>
      <c r="BF19" s="39">
        <v>6.5144982838709675E-2</v>
      </c>
      <c r="BG19" s="39">
        <v>6.1469129032258062E-2</v>
      </c>
      <c r="BH19" s="39">
        <v>0</v>
      </c>
      <c r="BI19" s="39">
        <v>0</v>
      </c>
      <c r="BJ19" s="39">
        <v>0.62592522800000006</v>
      </c>
      <c r="BK19" s="29">
        <f t="shared" si="3"/>
        <v>18.002461391290325</v>
      </c>
    </row>
    <row r="20" spans="1:63" x14ac:dyDescent="0.25">
      <c r="A20" s="11"/>
      <c r="B20" s="32" t="s">
        <v>111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9">
        <v>4.424793629032258E-2</v>
      </c>
      <c r="I20" s="39">
        <v>1.353500806451613</v>
      </c>
      <c r="J20" s="39">
        <v>0</v>
      </c>
      <c r="K20" s="39">
        <v>0</v>
      </c>
      <c r="L20" s="39">
        <v>0.31213991890322579</v>
      </c>
      <c r="M20" s="39">
        <v>0</v>
      </c>
      <c r="N20" s="39">
        <v>0</v>
      </c>
      <c r="O20" s="39">
        <v>0</v>
      </c>
      <c r="P20" s="39">
        <v>0</v>
      </c>
      <c r="Q20" s="39">
        <v>0</v>
      </c>
      <c r="R20" s="39">
        <v>2.3911067258064515E-2</v>
      </c>
      <c r="S20" s="39">
        <v>0.38782258064516129</v>
      </c>
      <c r="T20" s="39">
        <v>0</v>
      </c>
      <c r="U20" s="39">
        <v>0</v>
      </c>
      <c r="V20" s="39">
        <v>7.7564516129032257E-2</v>
      </c>
      <c r="W20" s="39">
        <v>0</v>
      </c>
      <c r="X20" s="39">
        <v>0</v>
      </c>
      <c r="Y20" s="39">
        <v>0</v>
      </c>
      <c r="Z20" s="39">
        <v>0</v>
      </c>
      <c r="AA20" s="39">
        <v>0</v>
      </c>
      <c r="AB20" s="39">
        <v>0.11332579948387098</v>
      </c>
      <c r="AC20" s="39">
        <v>0</v>
      </c>
      <c r="AD20" s="39">
        <v>0</v>
      </c>
      <c r="AE20" s="39">
        <v>0</v>
      </c>
      <c r="AF20" s="39">
        <v>0.14252432419354841</v>
      </c>
      <c r="AG20" s="39">
        <v>0</v>
      </c>
      <c r="AH20" s="39">
        <v>0</v>
      </c>
      <c r="AI20" s="39">
        <v>0</v>
      </c>
      <c r="AJ20" s="39">
        <v>0</v>
      </c>
      <c r="AK20" s="39">
        <v>0</v>
      </c>
      <c r="AL20" s="39">
        <v>3.2451313870967738E-2</v>
      </c>
      <c r="AM20" s="39">
        <v>0.21330170967741938</v>
      </c>
      <c r="AN20" s="39">
        <v>0</v>
      </c>
      <c r="AO20" s="39">
        <v>0</v>
      </c>
      <c r="AP20" s="39">
        <v>0.22703853751612901</v>
      </c>
      <c r="AQ20" s="39">
        <v>0</v>
      </c>
      <c r="AR20" s="39">
        <v>0</v>
      </c>
      <c r="AS20" s="39">
        <v>0</v>
      </c>
      <c r="AT20" s="39">
        <v>0</v>
      </c>
      <c r="AU20" s="39">
        <v>0</v>
      </c>
      <c r="AV20" s="39">
        <v>0.13080871229032257</v>
      </c>
      <c r="AW20" s="39">
        <v>1.3088968545161304</v>
      </c>
      <c r="AX20" s="39">
        <v>0</v>
      </c>
      <c r="AY20" s="39">
        <v>0</v>
      </c>
      <c r="AZ20" s="39">
        <v>0.97827920483870967</v>
      </c>
      <c r="BA20" s="39">
        <v>0</v>
      </c>
      <c r="BB20" s="39">
        <v>0</v>
      </c>
      <c r="BC20" s="39">
        <v>0</v>
      </c>
      <c r="BD20" s="39">
        <v>0</v>
      </c>
      <c r="BE20" s="39">
        <v>0</v>
      </c>
      <c r="BF20" s="39">
        <v>2.3052279935483873E-2</v>
      </c>
      <c r="BG20" s="39">
        <v>7.3762487870967744E-2</v>
      </c>
      <c r="BH20" s="39">
        <v>0</v>
      </c>
      <c r="BI20" s="39">
        <v>0</v>
      </c>
      <c r="BJ20" s="39">
        <v>0.30529225922580644</v>
      </c>
      <c r="BK20" s="29">
        <f t="shared" si="3"/>
        <v>5.7479203090967754</v>
      </c>
    </row>
    <row r="21" spans="1:63" x14ac:dyDescent="0.25">
      <c r="A21" s="11"/>
      <c r="B21" s="33" t="s">
        <v>96</v>
      </c>
      <c r="C21" s="41">
        <f>SUM(C14:C20)</f>
        <v>0</v>
      </c>
      <c r="D21" s="41">
        <f t="shared" ref="D21:BJ21" si="4">SUM(D14:D20)</f>
        <v>13.584087018096774</v>
      </c>
      <c r="E21" s="41">
        <f t="shared" si="4"/>
        <v>0</v>
      </c>
      <c r="F21" s="41">
        <f t="shared" si="4"/>
        <v>0</v>
      </c>
      <c r="G21" s="41">
        <f t="shared" si="4"/>
        <v>0</v>
      </c>
      <c r="H21" s="41">
        <f t="shared" si="4"/>
        <v>1.4591795782903223</v>
      </c>
      <c r="I21" s="41">
        <f t="shared" si="4"/>
        <v>85.718275775967726</v>
      </c>
      <c r="J21" s="41">
        <f t="shared" si="4"/>
        <v>6.8157270967741939</v>
      </c>
      <c r="K21" s="41">
        <f t="shared" si="4"/>
        <v>0</v>
      </c>
      <c r="L21" s="41">
        <f t="shared" si="4"/>
        <v>19.253994141193552</v>
      </c>
      <c r="M21" s="41">
        <f t="shared" si="4"/>
        <v>0</v>
      </c>
      <c r="N21" s="41">
        <f t="shared" si="4"/>
        <v>0</v>
      </c>
      <c r="O21" s="41">
        <f t="shared" si="4"/>
        <v>0</v>
      </c>
      <c r="P21" s="41">
        <f t="shared" si="4"/>
        <v>0</v>
      </c>
      <c r="Q21" s="41">
        <f t="shared" si="4"/>
        <v>0</v>
      </c>
      <c r="R21" s="41">
        <f t="shared" si="4"/>
        <v>0.70156209132258063</v>
      </c>
      <c r="S21" s="41">
        <f t="shared" si="4"/>
        <v>6.2448951935483867</v>
      </c>
      <c r="T21" s="41">
        <f t="shared" si="4"/>
        <v>0</v>
      </c>
      <c r="U21" s="41">
        <f t="shared" si="4"/>
        <v>0</v>
      </c>
      <c r="V21" s="41">
        <f t="shared" si="4"/>
        <v>3.9885504883870966</v>
      </c>
      <c r="W21" s="41">
        <f t="shared" si="4"/>
        <v>0</v>
      </c>
      <c r="X21" s="41">
        <f t="shared" si="4"/>
        <v>8.4133175806451614</v>
      </c>
      <c r="Y21" s="41">
        <f t="shared" si="4"/>
        <v>0</v>
      </c>
      <c r="Z21" s="41">
        <f t="shared" si="4"/>
        <v>0</v>
      </c>
      <c r="AA21" s="41">
        <f t="shared" si="4"/>
        <v>0</v>
      </c>
      <c r="AB21" s="41">
        <f t="shared" si="4"/>
        <v>1.6780992099677419</v>
      </c>
      <c r="AC21" s="41">
        <f t="shared" si="4"/>
        <v>0</v>
      </c>
      <c r="AD21" s="41">
        <f t="shared" si="4"/>
        <v>0</v>
      </c>
      <c r="AE21" s="41">
        <f t="shared" si="4"/>
        <v>0</v>
      </c>
      <c r="AF21" s="41">
        <f t="shared" si="4"/>
        <v>1.0634561630645161</v>
      </c>
      <c r="AG21" s="41">
        <f t="shared" si="4"/>
        <v>0</v>
      </c>
      <c r="AH21" s="41">
        <f t="shared" si="4"/>
        <v>0</v>
      </c>
      <c r="AI21" s="41">
        <f t="shared" si="4"/>
        <v>0</v>
      </c>
      <c r="AJ21" s="41">
        <f t="shared" si="4"/>
        <v>0</v>
      </c>
      <c r="AK21" s="41">
        <f t="shared" si="4"/>
        <v>0</v>
      </c>
      <c r="AL21" s="41">
        <f t="shared" si="4"/>
        <v>0.96636808119354856</v>
      </c>
      <c r="AM21" s="41">
        <f t="shared" si="4"/>
        <v>1.8331642741935485</v>
      </c>
      <c r="AN21" s="41">
        <f t="shared" si="4"/>
        <v>0</v>
      </c>
      <c r="AO21" s="41">
        <f t="shared" si="4"/>
        <v>0</v>
      </c>
      <c r="AP21" s="41">
        <f t="shared" si="4"/>
        <v>1.1936826983225806</v>
      </c>
      <c r="AQ21" s="41">
        <f t="shared" si="4"/>
        <v>0</v>
      </c>
      <c r="AR21" s="41">
        <f t="shared" si="4"/>
        <v>0</v>
      </c>
      <c r="AS21" s="41">
        <f t="shared" si="4"/>
        <v>0</v>
      </c>
      <c r="AT21" s="41">
        <f t="shared" si="4"/>
        <v>0</v>
      </c>
      <c r="AU21" s="41">
        <f t="shared" si="4"/>
        <v>0</v>
      </c>
      <c r="AV21" s="41">
        <f t="shared" si="4"/>
        <v>5.2105555716774195</v>
      </c>
      <c r="AW21" s="41">
        <f t="shared" si="4"/>
        <v>40.632910396483886</v>
      </c>
      <c r="AX21" s="41">
        <f t="shared" si="4"/>
        <v>1.9060424451612903</v>
      </c>
      <c r="AY21" s="41">
        <f t="shared" si="4"/>
        <v>0</v>
      </c>
      <c r="AZ21" s="41">
        <f t="shared" si="4"/>
        <v>54.811344450774193</v>
      </c>
      <c r="BA21" s="41">
        <f t="shared" si="4"/>
        <v>0</v>
      </c>
      <c r="BB21" s="41">
        <f t="shared" si="4"/>
        <v>0</v>
      </c>
      <c r="BC21" s="41">
        <f t="shared" si="4"/>
        <v>0</v>
      </c>
      <c r="BD21" s="41">
        <f t="shared" si="4"/>
        <v>0</v>
      </c>
      <c r="BE21" s="41">
        <f t="shared" si="4"/>
        <v>0</v>
      </c>
      <c r="BF21" s="41">
        <f t="shared" si="4"/>
        <v>2.0046406598709678</v>
      </c>
      <c r="BG21" s="41">
        <f t="shared" si="4"/>
        <v>2.3273159084193549</v>
      </c>
      <c r="BH21" s="41">
        <f t="shared" si="4"/>
        <v>0</v>
      </c>
      <c r="BI21" s="41">
        <f t="shared" si="4"/>
        <v>0</v>
      </c>
      <c r="BJ21" s="41">
        <f t="shared" si="4"/>
        <v>5.6760836909354841</v>
      </c>
      <c r="BK21" s="41">
        <f t="shared" si="3"/>
        <v>265.48325251429026</v>
      </c>
    </row>
    <row r="22" spans="1:63" x14ac:dyDescent="0.25">
      <c r="A22" s="11" t="s">
        <v>82</v>
      </c>
      <c r="B22" s="32" t="s">
        <v>15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x14ac:dyDescent="0.25">
      <c r="A23" s="11"/>
      <c r="B23" s="32"/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39">
        <v>0</v>
      </c>
      <c r="L23" s="39">
        <v>0</v>
      </c>
      <c r="M23" s="39">
        <v>0</v>
      </c>
      <c r="N23" s="39">
        <v>0</v>
      </c>
      <c r="O23" s="39">
        <v>0</v>
      </c>
      <c r="P23" s="39">
        <v>0</v>
      </c>
      <c r="Q23" s="39">
        <v>0</v>
      </c>
      <c r="R23" s="39">
        <v>0</v>
      </c>
      <c r="S23" s="39">
        <v>0</v>
      </c>
      <c r="T23" s="39">
        <v>0</v>
      </c>
      <c r="U23" s="39">
        <v>0</v>
      </c>
      <c r="V23" s="39">
        <v>0</v>
      </c>
      <c r="W23" s="39">
        <v>0</v>
      </c>
      <c r="X23" s="39">
        <v>0</v>
      </c>
      <c r="Y23" s="39">
        <v>0</v>
      </c>
      <c r="Z23" s="39">
        <v>0</v>
      </c>
      <c r="AA23" s="39">
        <v>0</v>
      </c>
      <c r="AB23" s="39">
        <v>0</v>
      </c>
      <c r="AC23" s="39">
        <v>0</v>
      </c>
      <c r="AD23" s="39">
        <v>0</v>
      </c>
      <c r="AE23" s="39">
        <v>0</v>
      </c>
      <c r="AF23" s="39">
        <v>0</v>
      </c>
      <c r="AG23" s="39">
        <v>0</v>
      </c>
      <c r="AH23" s="39">
        <v>0</v>
      </c>
      <c r="AI23" s="39">
        <v>0</v>
      </c>
      <c r="AJ23" s="39">
        <v>0</v>
      </c>
      <c r="AK23" s="39">
        <v>0</v>
      </c>
      <c r="AL23" s="39">
        <v>0</v>
      </c>
      <c r="AM23" s="39">
        <v>0</v>
      </c>
      <c r="AN23" s="39">
        <v>0</v>
      </c>
      <c r="AO23" s="39">
        <v>0</v>
      </c>
      <c r="AP23" s="39">
        <v>0</v>
      </c>
      <c r="AQ23" s="39">
        <v>0</v>
      </c>
      <c r="AR23" s="39">
        <v>0</v>
      </c>
      <c r="AS23" s="39">
        <v>0</v>
      </c>
      <c r="AT23" s="39">
        <v>0</v>
      </c>
      <c r="AU23" s="39">
        <v>0</v>
      </c>
      <c r="AV23" s="39">
        <v>0</v>
      </c>
      <c r="AW23" s="39">
        <v>0</v>
      </c>
      <c r="AX23" s="39">
        <v>0</v>
      </c>
      <c r="AY23" s="39">
        <v>0</v>
      </c>
      <c r="AZ23" s="39">
        <v>0</v>
      </c>
      <c r="BA23" s="39">
        <v>0</v>
      </c>
      <c r="BB23" s="39">
        <v>0</v>
      </c>
      <c r="BC23" s="39">
        <v>0</v>
      </c>
      <c r="BD23" s="39">
        <v>0</v>
      </c>
      <c r="BE23" s="39">
        <v>0</v>
      </c>
      <c r="BF23" s="39">
        <v>0</v>
      </c>
      <c r="BG23" s="39">
        <v>0</v>
      </c>
      <c r="BH23" s="39">
        <v>0</v>
      </c>
      <c r="BI23" s="39">
        <v>0</v>
      </c>
      <c r="BJ23" s="39">
        <v>0</v>
      </c>
      <c r="BK23" s="29">
        <f t="shared" ref="BK23:BK24" si="5">SUM(C23:BJ23)</f>
        <v>0</v>
      </c>
    </row>
    <row r="24" spans="1:63" x14ac:dyDescent="0.25">
      <c r="A24" s="11"/>
      <c r="B24" s="33" t="s">
        <v>95</v>
      </c>
      <c r="C24" s="41">
        <f>SUM(C23)</f>
        <v>0</v>
      </c>
      <c r="D24" s="41">
        <f t="shared" ref="D24:BJ24" si="6">SUM(D23)</f>
        <v>0</v>
      </c>
      <c r="E24" s="41">
        <f t="shared" si="6"/>
        <v>0</v>
      </c>
      <c r="F24" s="41">
        <f t="shared" si="6"/>
        <v>0</v>
      </c>
      <c r="G24" s="41">
        <f t="shared" si="6"/>
        <v>0</v>
      </c>
      <c r="H24" s="41">
        <f t="shared" si="6"/>
        <v>0</v>
      </c>
      <c r="I24" s="41">
        <f t="shared" si="6"/>
        <v>0</v>
      </c>
      <c r="J24" s="41">
        <f t="shared" si="6"/>
        <v>0</v>
      </c>
      <c r="K24" s="41">
        <f t="shared" si="6"/>
        <v>0</v>
      </c>
      <c r="L24" s="41">
        <f t="shared" si="6"/>
        <v>0</v>
      </c>
      <c r="M24" s="41">
        <f t="shared" si="6"/>
        <v>0</v>
      </c>
      <c r="N24" s="41">
        <f t="shared" si="6"/>
        <v>0</v>
      </c>
      <c r="O24" s="41">
        <f t="shared" si="6"/>
        <v>0</v>
      </c>
      <c r="P24" s="41">
        <f t="shared" si="6"/>
        <v>0</v>
      </c>
      <c r="Q24" s="41">
        <f t="shared" si="6"/>
        <v>0</v>
      </c>
      <c r="R24" s="41">
        <f t="shared" si="6"/>
        <v>0</v>
      </c>
      <c r="S24" s="41">
        <f t="shared" si="6"/>
        <v>0</v>
      </c>
      <c r="T24" s="41">
        <f t="shared" si="6"/>
        <v>0</v>
      </c>
      <c r="U24" s="41">
        <f t="shared" si="6"/>
        <v>0</v>
      </c>
      <c r="V24" s="41">
        <f t="shared" si="6"/>
        <v>0</v>
      </c>
      <c r="W24" s="41">
        <f t="shared" si="6"/>
        <v>0</v>
      </c>
      <c r="X24" s="41">
        <f t="shared" si="6"/>
        <v>0</v>
      </c>
      <c r="Y24" s="41">
        <f t="shared" si="6"/>
        <v>0</v>
      </c>
      <c r="Z24" s="41">
        <f t="shared" si="6"/>
        <v>0</v>
      </c>
      <c r="AA24" s="41">
        <f t="shared" si="6"/>
        <v>0</v>
      </c>
      <c r="AB24" s="41">
        <f t="shared" si="6"/>
        <v>0</v>
      </c>
      <c r="AC24" s="41">
        <f t="shared" si="6"/>
        <v>0</v>
      </c>
      <c r="AD24" s="41">
        <f t="shared" si="6"/>
        <v>0</v>
      </c>
      <c r="AE24" s="41">
        <f t="shared" si="6"/>
        <v>0</v>
      </c>
      <c r="AF24" s="41">
        <f t="shared" si="6"/>
        <v>0</v>
      </c>
      <c r="AG24" s="41">
        <f t="shared" si="6"/>
        <v>0</v>
      </c>
      <c r="AH24" s="41">
        <f t="shared" si="6"/>
        <v>0</v>
      </c>
      <c r="AI24" s="41">
        <f t="shared" si="6"/>
        <v>0</v>
      </c>
      <c r="AJ24" s="41">
        <f t="shared" si="6"/>
        <v>0</v>
      </c>
      <c r="AK24" s="41">
        <f t="shared" si="6"/>
        <v>0</v>
      </c>
      <c r="AL24" s="41">
        <f t="shared" si="6"/>
        <v>0</v>
      </c>
      <c r="AM24" s="41">
        <f t="shared" si="6"/>
        <v>0</v>
      </c>
      <c r="AN24" s="41">
        <f t="shared" si="6"/>
        <v>0</v>
      </c>
      <c r="AO24" s="41">
        <f t="shared" si="6"/>
        <v>0</v>
      </c>
      <c r="AP24" s="41">
        <f t="shared" si="6"/>
        <v>0</v>
      </c>
      <c r="AQ24" s="41">
        <f t="shared" si="6"/>
        <v>0</v>
      </c>
      <c r="AR24" s="41">
        <f t="shared" si="6"/>
        <v>0</v>
      </c>
      <c r="AS24" s="41">
        <f t="shared" si="6"/>
        <v>0</v>
      </c>
      <c r="AT24" s="41">
        <f t="shared" si="6"/>
        <v>0</v>
      </c>
      <c r="AU24" s="41">
        <f t="shared" si="6"/>
        <v>0</v>
      </c>
      <c r="AV24" s="41">
        <f t="shared" si="6"/>
        <v>0</v>
      </c>
      <c r="AW24" s="41">
        <f t="shared" si="6"/>
        <v>0</v>
      </c>
      <c r="AX24" s="41">
        <f t="shared" si="6"/>
        <v>0</v>
      </c>
      <c r="AY24" s="41">
        <f t="shared" si="6"/>
        <v>0</v>
      </c>
      <c r="AZ24" s="41">
        <f t="shared" si="6"/>
        <v>0</v>
      </c>
      <c r="BA24" s="41">
        <f t="shared" si="6"/>
        <v>0</v>
      </c>
      <c r="BB24" s="41">
        <f t="shared" si="6"/>
        <v>0</v>
      </c>
      <c r="BC24" s="41">
        <f t="shared" si="6"/>
        <v>0</v>
      </c>
      <c r="BD24" s="41">
        <f t="shared" si="6"/>
        <v>0</v>
      </c>
      <c r="BE24" s="41">
        <f t="shared" si="6"/>
        <v>0</v>
      </c>
      <c r="BF24" s="41">
        <f t="shared" si="6"/>
        <v>0</v>
      </c>
      <c r="BG24" s="41">
        <f t="shared" si="6"/>
        <v>0</v>
      </c>
      <c r="BH24" s="41">
        <f t="shared" si="6"/>
        <v>0</v>
      </c>
      <c r="BI24" s="41">
        <f t="shared" si="6"/>
        <v>0</v>
      </c>
      <c r="BJ24" s="41">
        <f t="shared" si="6"/>
        <v>0</v>
      </c>
      <c r="BK24" s="41">
        <f t="shared" si="5"/>
        <v>0</v>
      </c>
    </row>
    <row r="25" spans="1:63" x14ac:dyDescent="0.25">
      <c r="A25" s="11" t="s">
        <v>84</v>
      </c>
      <c r="B25" s="32" t="s">
        <v>100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</row>
    <row r="26" spans="1:63" x14ac:dyDescent="0.25">
      <c r="A26" s="11"/>
      <c r="B26" s="31"/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9">
        <v>0</v>
      </c>
      <c r="M26" s="39">
        <v>0</v>
      </c>
      <c r="N26" s="39">
        <v>0</v>
      </c>
      <c r="O26" s="39">
        <v>0</v>
      </c>
      <c r="P26" s="39">
        <v>0</v>
      </c>
      <c r="Q26" s="39">
        <v>0</v>
      </c>
      <c r="R26" s="39">
        <v>0</v>
      </c>
      <c r="S26" s="39">
        <v>0</v>
      </c>
      <c r="T26" s="39">
        <v>0</v>
      </c>
      <c r="U26" s="39">
        <v>0</v>
      </c>
      <c r="V26" s="39">
        <v>0</v>
      </c>
      <c r="W26" s="39">
        <v>0</v>
      </c>
      <c r="X26" s="39">
        <v>0</v>
      </c>
      <c r="Y26" s="39">
        <v>0</v>
      </c>
      <c r="Z26" s="39">
        <v>0</v>
      </c>
      <c r="AA26" s="39">
        <v>0</v>
      </c>
      <c r="AB26" s="39">
        <v>0</v>
      </c>
      <c r="AC26" s="39">
        <v>0</v>
      </c>
      <c r="AD26" s="39">
        <v>0</v>
      </c>
      <c r="AE26" s="39">
        <v>0</v>
      </c>
      <c r="AF26" s="39">
        <v>0</v>
      </c>
      <c r="AG26" s="39">
        <v>0</v>
      </c>
      <c r="AH26" s="39">
        <v>0</v>
      </c>
      <c r="AI26" s="39">
        <v>0</v>
      </c>
      <c r="AJ26" s="39">
        <v>0</v>
      </c>
      <c r="AK26" s="39">
        <v>0</v>
      </c>
      <c r="AL26" s="39">
        <v>0</v>
      </c>
      <c r="AM26" s="39">
        <v>0</v>
      </c>
      <c r="AN26" s="39">
        <v>0</v>
      </c>
      <c r="AO26" s="39">
        <v>0</v>
      </c>
      <c r="AP26" s="39">
        <v>0</v>
      </c>
      <c r="AQ26" s="39">
        <v>0</v>
      </c>
      <c r="AR26" s="39">
        <v>0</v>
      </c>
      <c r="AS26" s="39">
        <v>0</v>
      </c>
      <c r="AT26" s="39">
        <v>0</v>
      </c>
      <c r="AU26" s="39">
        <v>0</v>
      </c>
      <c r="AV26" s="39">
        <v>0</v>
      </c>
      <c r="AW26" s="39">
        <v>0</v>
      </c>
      <c r="AX26" s="39">
        <v>0</v>
      </c>
      <c r="AY26" s="39">
        <v>0</v>
      </c>
      <c r="AZ26" s="39">
        <v>0</v>
      </c>
      <c r="BA26" s="39">
        <v>0</v>
      </c>
      <c r="BB26" s="39">
        <v>0</v>
      </c>
      <c r="BC26" s="39">
        <v>0</v>
      </c>
      <c r="BD26" s="39">
        <v>0</v>
      </c>
      <c r="BE26" s="39">
        <v>0</v>
      </c>
      <c r="BF26" s="39">
        <v>0</v>
      </c>
      <c r="BG26" s="39">
        <v>0</v>
      </c>
      <c r="BH26" s="39">
        <v>0</v>
      </c>
      <c r="BI26" s="39">
        <v>0</v>
      </c>
      <c r="BJ26" s="39">
        <v>0</v>
      </c>
      <c r="BK26" s="29">
        <f t="shared" ref="BK26:BK27" si="7">SUM(C26:BJ26)</f>
        <v>0</v>
      </c>
    </row>
    <row r="27" spans="1:63" x14ac:dyDescent="0.25">
      <c r="A27" s="11"/>
      <c r="B27" s="33" t="s">
        <v>94</v>
      </c>
      <c r="C27" s="41">
        <f>SUM(C26)</f>
        <v>0</v>
      </c>
      <c r="D27" s="41">
        <f t="shared" ref="D27:BJ27" si="8">SUM(D26)</f>
        <v>0</v>
      </c>
      <c r="E27" s="41">
        <f t="shared" si="8"/>
        <v>0</v>
      </c>
      <c r="F27" s="41">
        <f t="shared" si="8"/>
        <v>0</v>
      </c>
      <c r="G27" s="41">
        <f t="shared" si="8"/>
        <v>0</v>
      </c>
      <c r="H27" s="41">
        <f t="shared" si="8"/>
        <v>0</v>
      </c>
      <c r="I27" s="41">
        <f t="shared" si="8"/>
        <v>0</v>
      </c>
      <c r="J27" s="41">
        <f t="shared" si="8"/>
        <v>0</v>
      </c>
      <c r="K27" s="41">
        <f t="shared" si="8"/>
        <v>0</v>
      </c>
      <c r="L27" s="41">
        <f t="shared" si="8"/>
        <v>0</v>
      </c>
      <c r="M27" s="41">
        <f t="shared" si="8"/>
        <v>0</v>
      </c>
      <c r="N27" s="41">
        <f t="shared" si="8"/>
        <v>0</v>
      </c>
      <c r="O27" s="41">
        <f t="shared" si="8"/>
        <v>0</v>
      </c>
      <c r="P27" s="41">
        <f t="shared" si="8"/>
        <v>0</v>
      </c>
      <c r="Q27" s="41">
        <f t="shared" si="8"/>
        <v>0</v>
      </c>
      <c r="R27" s="41">
        <f t="shared" si="8"/>
        <v>0</v>
      </c>
      <c r="S27" s="41">
        <f t="shared" si="8"/>
        <v>0</v>
      </c>
      <c r="T27" s="41">
        <f t="shared" si="8"/>
        <v>0</v>
      </c>
      <c r="U27" s="41">
        <f t="shared" si="8"/>
        <v>0</v>
      </c>
      <c r="V27" s="41">
        <f t="shared" si="8"/>
        <v>0</v>
      </c>
      <c r="W27" s="41">
        <f t="shared" si="8"/>
        <v>0</v>
      </c>
      <c r="X27" s="41">
        <f t="shared" si="8"/>
        <v>0</v>
      </c>
      <c r="Y27" s="41">
        <f t="shared" si="8"/>
        <v>0</v>
      </c>
      <c r="Z27" s="41">
        <f t="shared" si="8"/>
        <v>0</v>
      </c>
      <c r="AA27" s="41">
        <f t="shared" si="8"/>
        <v>0</v>
      </c>
      <c r="AB27" s="41">
        <f t="shared" si="8"/>
        <v>0</v>
      </c>
      <c r="AC27" s="41">
        <f t="shared" si="8"/>
        <v>0</v>
      </c>
      <c r="AD27" s="41">
        <f t="shared" si="8"/>
        <v>0</v>
      </c>
      <c r="AE27" s="41">
        <f t="shared" si="8"/>
        <v>0</v>
      </c>
      <c r="AF27" s="41">
        <f t="shared" si="8"/>
        <v>0</v>
      </c>
      <c r="AG27" s="41">
        <f t="shared" si="8"/>
        <v>0</v>
      </c>
      <c r="AH27" s="41">
        <f t="shared" si="8"/>
        <v>0</v>
      </c>
      <c r="AI27" s="41">
        <f t="shared" si="8"/>
        <v>0</v>
      </c>
      <c r="AJ27" s="41">
        <f t="shared" si="8"/>
        <v>0</v>
      </c>
      <c r="AK27" s="41">
        <f t="shared" si="8"/>
        <v>0</v>
      </c>
      <c r="AL27" s="41">
        <f t="shared" si="8"/>
        <v>0</v>
      </c>
      <c r="AM27" s="41">
        <f t="shared" si="8"/>
        <v>0</v>
      </c>
      <c r="AN27" s="41">
        <f t="shared" si="8"/>
        <v>0</v>
      </c>
      <c r="AO27" s="41">
        <f t="shared" si="8"/>
        <v>0</v>
      </c>
      <c r="AP27" s="41">
        <f t="shared" si="8"/>
        <v>0</v>
      </c>
      <c r="AQ27" s="41">
        <f t="shared" si="8"/>
        <v>0</v>
      </c>
      <c r="AR27" s="41">
        <f t="shared" si="8"/>
        <v>0</v>
      </c>
      <c r="AS27" s="41">
        <f t="shared" si="8"/>
        <v>0</v>
      </c>
      <c r="AT27" s="41">
        <f t="shared" si="8"/>
        <v>0</v>
      </c>
      <c r="AU27" s="41">
        <f t="shared" si="8"/>
        <v>0</v>
      </c>
      <c r="AV27" s="41">
        <f t="shared" si="8"/>
        <v>0</v>
      </c>
      <c r="AW27" s="41">
        <f t="shared" si="8"/>
        <v>0</v>
      </c>
      <c r="AX27" s="41">
        <f t="shared" si="8"/>
        <v>0</v>
      </c>
      <c r="AY27" s="41">
        <f t="shared" si="8"/>
        <v>0</v>
      </c>
      <c r="AZ27" s="41">
        <f t="shared" si="8"/>
        <v>0</v>
      </c>
      <c r="BA27" s="41">
        <f t="shared" si="8"/>
        <v>0</v>
      </c>
      <c r="BB27" s="41">
        <f t="shared" si="8"/>
        <v>0</v>
      </c>
      <c r="BC27" s="41">
        <f t="shared" si="8"/>
        <v>0</v>
      </c>
      <c r="BD27" s="41">
        <f t="shared" si="8"/>
        <v>0</v>
      </c>
      <c r="BE27" s="41">
        <f t="shared" si="8"/>
        <v>0</v>
      </c>
      <c r="BF27" s="41">
        <f t="shared" si="8"/>
        <v>0</v>
      </c>
      <c r="BG27" s="41">
        <f t="shared" si="8"/>
        <v>0</v>
      </c>
      <c r="BH27" s="41">
        <f t="shared" si="8"/>
        <v>0</v>
      </c>
      <c r="BI27" s="41">
        <f t="shared" si="8"/>
        <v>0</v>
      </c>
      <c r="BJ27" s="41">
        <f t="shared" si="8"/>
        <v>0</v>
      </c>
      <c r="BK27" s="41">
        <f t="shared" si="7"/>
        <v>0</v>
      </c>
    </row>
    <row r="28" spans="1:63" x14ac:dyDescent="0.25">
      <c r="A28" s="11" t="s">
        <v>85</v>
      </c>
      <c r="B28" s="32" t="s">
        <v>16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</row>
    <row r="29" spans="1:63" x14ac:dyDescent="0.25">
      <c r="A29" s="11"/>
      <c r="B29" s="32" t="s">
        <v>114</v>
      </c>
      <c r="C29" s="39">
        <v>0</v>
      </c>
      <c r="D29" s="39">
        <v>11.013912101677422</v>
      </c>
      <c r="E29" s="39">
        <v>0</v>
      </c>
      <c r="F29" s="39">
        <v>0</v>
      </c>
      <c r="G29" s="39">
        <v>0</v>
      </c>
      <c r="H29" s="39">
        <v>2.1984000905483865</v>
      </c>
      <c r="I29" s="39">
        <v>22.524700396064514</v>
      </c>
      <c r="J29" s="39">
        <v>0.91614788983870954</v>
      </c>
      <c r="K29" s="39">
        <v>0</v>
      </c>
      <c r="L29" s="39">
        <v>30.668327552774191</v>
      </c>
      <c r="M29" s="39">
        <v>0</v>
      </c>
      <c r="N29" s="39">
        <v>0</v>
      </c>
      <c r="O29" s="39">
        <v>0</v>
      </c>
      <c r="P29" s="39">
        <v>0</v>
      </c>
      <c r="Q29" s="39">
        <v>0</v>
      </c>
      <c r="R29" s="39">
        <v>1.614897548032258</v>
      </c>
      <c r="S29" s="39">
        <v>8.6415682982580666</v>
      </c>
      <c r="T29" s="39">
        <v>0.10372199748387097</v>
      </c>
      <c r="U29" s="39">
        <v>0</v>
      </c>
      <c r="V29" s="39">
        <v>1.9233527313225807</v>
      </c>
      <c r="W29" s="39">
        <v>0</v>
      </c>
      <c r="X29" s="39">
        <v>0</v>
      </c>
      <c r="Y29" s="39">
        <v>0</v>
      </c>
      <c r="Z29" s="39">
        <v>0</v>
      </c>
      <c r="AA29" s="39">
        <v>0</v>
      </c>
      <c r="AB29" s="39">
        <v>0.45135564129032257</v>
      </c>
      <c r="AC29" s="39">
        <v>5.7629743079032236</v>
      </c>
      <c r="AD29" s="39">
        <v>0</v>
      </c>
      <c r="AE29" s="39">
        <v>0</v>
      </c>
      <c r="AF29" s="39">
        <v>0.43896280799999998</v>
      </c>
      <c r="AG29" s="39">
        <v>0</v>
      </c>
      <c r="AH29" s="39">
        <v>0</v>
      </c>
      <c r="AI29" s="39">
        <v>0</v>
      </c>
      <c r="AJ29" s="39">
        <v>0</v>
      </c>
      <c r="AK29" s="39">
        <v>0</v>
      </c>
      <c r="AL29" s="39">
        <v>0.54152839822580645</v>
      </c>
      <c r="AM29" s="39">
        <v>0.55216501122580641</v>
      </c>
      <c r="AN29" s="39">
        <v>2.5934238949677413</v>
      </c>
      <c r="AO29" s="39">
        <v>0</v>
      </c>
      <c r="AP29" s="39">
        <v>0.34073234938709673</v>
      </c>
      <c r="AQ29" s="39">
        <v>0</v>
      </c>
      <c r="AR29" s="39">
        <v>0</v>
      </c>
      <c r="AS29" s="39">
        <v>0</v>
      </c>
      <c r="AT29" s="39">
        <v>0</v>
      </c>
      <c r="AU29" s="39">
        <v>0</v>
      </c>
      <c r="AV29" s="39">
        <v>7.8076755758709711</v>
      </c>
      <c r="AW29" s="39">
        <v>173.03591826961289</v>
      </c>
      <c r="AX29" s="39">
        <v>4.9397812903225809E-3</v>
      </c>
      <c r="AY29" s="39">
        <v>0</v>
      </c>
      <c r="AZ29" s="39">
        <v>58.147057520161283</v>
      </c>
      <c r="BA29" s="39">
        <v>0</v>
      </c>
      <c r="BB29" s="39">
        <v>0</v>
      </c>
      <c r="BC29" s="39">
        <v>0</v>
      </c>
      <c r="BD29" s="39">
        <v>0</v>
      </c>
      <c r="BE29" s="39">
        <v>0</v>
      </c>
      <c r="BF29" s="39">
        <v>4.6777954106451558</v>
      </c>
      <c r="BG29" s="39">
        <v>5.9837145959032254</v>
      </c>
      <c r="BH29" s="39">
        <v>3.2717565133225799</v>
      </c>
      <c r="BI29" s="39">
        <v>0</v>
      </c>
      <c r="BJ29" s="39">
        <v>4.2864197417419359</v>
      </c>
      <c r="BK29" s="29">
        <f t="shared" ref="BK29:BK38" si="9">SUM(C29:BJ29)</f>
        <v>347.5014484255484</v>
      </c>
    </row>
    <row r="30" spans="1:63" x14ac:dyDescent="0.25">
      <c r="A30" s="11"/>
      <c r="B30" s="32" t="s">
        <v>115</v>
      </c>
      <c r="C30" s="39">
        <v>0</v>
      </c>
      <c r="D30" s="39">
        <v>1.084672258064516E-3</v>
      </c>
      <c r="E30" s="39">
        <v>0</v>
      </c>
      <c r="F30" s="39">
        <v>0</v>
      </c>
      <c r="G30" s="39">
        <v>0</v>
      </c>
      <c r="H30" s="39">
        <v>6.52462878064516E-2</v>
      </c>
      <c r="I30" s="39">
        <v>0</v>
      </c>
      <c r="J30" s="39">
        <v>0</v>
      </c>
      <c r="K30" s="39">
        <v>0</v>
      </c>
      <c r="L30" s="39">
        <v>5.5385943548387105E-3</v>
      </c>
      <c r="M30" s="39">
        <v>0</v>
      </c>
      <c r="N30" s="39">
        <v>0</v>
      </c>
      <c r="O30" s="39">
        <v>0</v>
      </c>
      <c r="P30" s="39">
        <v>0</v>
      </c>
      <c r="Q30" s="39">
        <v>0</v>
      </c>
      <c r="R30" s="39">
        <v>2.2277877483870973E-2</v>
      </c>
      <c r="S30" s="39">
        <v>0</v>
      </c>
      <c r="T30" s="39">
        <v>0</v>
      </c>
      <c r="U30" s="39">
        <v>0</v>
      </c>
      <c r="V30" s="39">
        <v>4.3238646129032266E-3</v>
      </c>
      <c r="W30" s="39">
        <v>0</v>
      </c>
      <c r="X30" s="39">
        <v>0</v>
      </c>
      <c r="Y30" s="39">
        <v>0</v>
      </c>
      <c r="Z30" s="39">
        <v>0</v>
      </c>
      <c r="AA30" s="39">
        <v>0</v>
      </c>
      <c r="AB30" s="39">
        <v>6.1066096129032263E-3</v>
      </c>
      <c r="AC30" s="39">
        <v>4.247666193548388E-3</v>
      </c>
      <c r="AD30" s="39">
        <v>0</v>
      </c>
      <c r="AE30" s="39">
        <v>0</v>
      </c>
      <c r="AF30" s="39">
        <v>2.8949148387096777E-4</v>
      </c>
      <c r="AG30" s="39">
        <v>0</v>
      </c>
      <c r="AH30" s="39">
        <v>0</v>
      </c>
      <c r="AI30" s="39">
        <v>0</v>
      </c>
      <c r="AJ30" s="39">
        <v>0</v>
      </c>
      <c r="AK30" s="39">
        <v>0</v>
      </c>
      <c r="AL30" s="39">
        <v>1.2962665096774195E-2</v>
      </c>
      <c r="AM30" s="39">
        <v>1.8439787677419356E-2</v>
      </c>
      <c r="AN30" s="39">
        <v>0</v>
      </c>
      <c r="AO30" s="39">
        <v>0</v>
      </c>
      <c r="AP30" s="39">
        <v>5.2209774193548382E-5</v>
      </c>
      <c r="AQ30" s="39">
        <v>0</v>
      </c>
      <c r="AR30" s="39">
        <v>0</v>
      </c>
      <c r="AS30" s="39">
        <v>0</v>
      </c>
      <c r="AT30" s="39">
        <v>0</v>
      </c>
      <c r="AU30" s="39">
        <v>0</v>
      </c>
      <c r="AV30" s="39">
        <v>1.4063228658064513</v>
      </c>
      <c r="AW30" s="39">
        <v>0.30532789067742022</v>
      </c>
      <c r="AX30" s="39">
        <v>0</v>
      </c>
      <c r="AY30" s="39">
        <v>0</v>
      </c>
      <c r="AZ30" s="39">
        <v>0.10120031006451613</v>
      </c>
      <c r="BA30" s="39">
        <v>0</v>
      </c>
      <c r="BB30" s="39">
        <v>0</v>
      </c>
      <c r="BC30" s="39">
        <v>0</v>
      </c>
      <c r="BD30" s="39">
        <v>0</v>
      </c>
      <c r="BE30" s="39">
        <v>0</v>
      </c>
      <c r="BF30" s="39">
        <v>0.70237413174193575</v>
      </c>
      <c r="BG30" s="39">
        <v>0</v>
      </c>
      <c r="BH30" s="39">
        <v>0.64699915722580637</v>
      </c>
      <c r="BI30" s="39">
        <v>0</v>
      </c>
      <c r="BJ30" s="39">
        <v>0.52983168119354829</v>
      </c>
      <c r="BK30" s="29">
        <f t="shared" si="9"/>
        <v>3.8326257630645166</v>
      </c>
    </row>
    <row r="31" spans="1:63" x14ac:dyDescent="0.25">
      <c r="A31" s="11"/>
      <c r="B31" s="32" t="s">
        <v>131</v>
      </c>
      <c r="C31" s="39">
        <v>0</v>
      </c>
      <c r="D31" s="39">
        <v>5.1456679129677418</v>
      </c>
      <c r="E31" s="39">
        <v>0</v>
      </c>
      <c r="F31" s="39">
        <v>0</v>
      </c>
      <c r="G31" s="39">
        <v>0</v>
      </c>
      <c r="H31" s="39">
        <v>1.0765125516129028</v>
      </c>
      <c r="I31" s="39">
        <v>1.1313861999999999E-2</v>
      </c>
      <c r="J31" s="39">
        <v>0</v>
      </c>
      <c r="K31" s="39">
        <v>0</v>
      </c>
      <c r="L31" s="39">
        <v>0.58031553338709674</v>
      </c>
      <c r="M31" s="39">
        <v>0</v>
      </c>
      <c r="N31" s="39">
        <v>0</v>
      </c>
      <c r="O31" s="39">
        <v>0</v>
      </c>
      <c r="P31" s="39">
        <v>0</v>
      </c>
      <c r="Q31" s="39">
        <v>0</v>
      </c>
      <c r="R31" s="39">
        <v>0.44984027332258064</v>
      </c>
      <c r="S31" s="39">
        <v>0</v>
      </c>
      <c r="T31" s="39">
        <v>0</v>
      </c>
      <c r="U31" s="39">
        <v>0</v>
      </c>
      <c r="V31" s="39">
        <v>0.62205506545161282</v>
      </c>
      <c r="W31" s="39">
        <v>0</v>
      </c>
      <c r="X31" s="39">
        <v>0</v>
      </c>
      <c r="Y31" s="39">
        <v>0</v>
      </c>
      <c r="Z31" s="39">
        <v>0</v>
      </c>
      <c r="AA31" s="39">
        <v>0</v>
      </c>
      <c r="AB31" s="39">
        <v>1.1635971384193551</v>
      </c>
      <c r="AC31" s="39">
        <v>1.1322800805483868</v>
      </c>
      <c r="AD31" s="39">
        <v>0</v>
      </c>
      <c r="AE31" s="39">
        <v>0</v>
      </c>
      <c r="AF31" s="39">
        <v>0.3610469914193547</v>
      </c>
      <c r="AG31" s="39">
        <v>0</v>
      </c>
      <c r="AH31" s="39">
        <v>0</v>
      </c>
      <c r="AI31" s="39">
        <v>0</v>
      </c>
      <c r="AJ31" s="39">
        <v>0</v>
      </c>
      <c r="AK31" s="39">
        <v>0</v>
      </c>
      <c r="AL31" s="39">
        <v>0.54200020367741941</v>
      </c>
      <c r="AM31" s="39">
        <v>0.5621421302258065</v>
      </c>
      <c r="AN31" s="39">
        <v>0</v>
      </c>
      <c r="AO31" s="39">
        <v>0</v>
      </c>
      <c r="AP31" s="39">
        <v>0.2058927423225807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39">
        <v>15.056475990000003</v>
      </c>
      <c r="AW31" s="39">
        <v>20.272839868677409</v>
      </c>
      <c r="AX31" s="39">
        <v>6.661170799548386</v>
      </c>
      <c r="AY31" s="39">
        <v>0</v>
      </c>
      <c r="AZ31" s="39">
        <v>44.211526453193521</v>
      </c>
      <c r="BA31" s="39">
        <v>0</v>
      </c>
      <c r="BB31" s="39">
        <v>0</v>
      </c>
      <c r="BC31" s="39">
        <v>0</v>
      </c>
      <c r="BD31" s="39">
        <v>0</v>
      </c>
      <c r="BE31" s="39">
        <v>0</v>
      </c>
      <c r="BF31" s="39">
        <v>4.184567361354838</v>
      </c>
      <c r="BG31" s="39">
        <v>3.4691317413225797</v>
      </c>
      <c r="BH31" s="39">
        <v>0.11922471625806451</v>
      </c>
      <c r="BI31" s="39">
        <v>0</v>
      </c>
      <c r="BJ31" s="39">
        <v>3.231826051967742</v>
      </c>
      <c r="BK31" s="29">
        <f t="shared" si="9"/>
        <v>109.05942746767738</v>
      </c>
    </row>
    <row r="32" spans="1:63" x14ac:dyDescent="0.25">
      <c r="A32" s="11"/>
      <c r="B32" s="32" t="s">
        <v>116</v>
      </c>
      <c r="C32" s="39">
        <v>0</v>
      </c>
      <c r="D32" s="39">
        <v>17.536569271354843</v>
      </c>
      <c r="E32" s="39">
        <v>0</v>
      </c>
      <c r="F32" s="39">
        <v>0</v>
      </c>
      <c r="G32" s="39">
        <v>0</v>
      </c>
      <c r="H32" s="39">
        <v>0.82823058877419364</v>
      </c>
      <c r="I32" s="39">
        <v>13.125953621548385</v>
      </c>
      <c r="J32" s="39">
        <v>0.42121089161290332</v>
      </c>
      <c r="K32" s="39">
        <v>0</v>
      </c>
      <c r="L32" s="39">
        <v>2.2301556832580642</v>
      </c>
      <c r="M32" s="39">
        <v>0</v>
      </c>
      <c r="N32" s="39">
        <v>0</v>
      </c>
      <c r="O32" s="39">
        <v>0</v>
      </c>
      <c r="P32" s="39">
        <v>0</v>
      </c>
      <c r="Q32" s="39">
        <v>0</v>
      </c>
      <c r="R32" s="39">
        <v>0.27303393012903227</v>
      </c>
      <c r="S32" s="39">
        <v>0.34167953254838707</v>
      </c>
      <c r="T32" s="39">
        <v>0</v>
      </c>
      <c r="U32" s="39">
        <v>0</v>
      </c>
      <c r="V32" s="39">
        <v>0.248389474516129</v>
      </c>
      <c r="W32" s="39">
        <v>0</v>
      </c>
      <c r="X32" s="39">
        <v>0</v>
      </c>
      <c r="Y32" s="39">
        <v>0</v>
      </c>
      <c r="Z32" s="39">
        <v>0</v>
      </c>
      <c r="AA32" s="39">
        <v>0</v>
      </c>
      <c r="AB32" s="39">
        <v>1.313912224806451</v>
      </c>
      <c r="AC32" s="39">
        <v>3.0120781590322574</v>
      </c>
      <c r="AD32" s="39">
        <v>0</v>
      </c>
      <c r="AE32" s="39">
        <v>0</v>
      </c>
      <c r="AF32" s="39">
        <v>0.7447736432580645</v>
      </c>
      <c r="AG32" s="39">
        <v>0</v>
      </c>
      <c r="AH32" s="39">
        <v>0</v>
      </c>
      <c r="AI32" s="39">
        <v>0</v>
      </c>
      <c r="AJ32" s="39">
        <v>0</v>
      </c>
      <c r="AK32" s="39">
        <v>0</v>
      </c>
      <c r="AL32" s="39">
        <v>0.75076777151612895</v>
      </c>
      <c r="AM32" s="39">
        <v>2.4975396171612902</v>
      </c>
      <c r="AN32" s="39">
        <v>0</v>
      </c>
      <c r="AO32" s="39">
        <v>0</v>
      </c>
      <c r="AP32" s="39">
        <v>1.1288214375806453</v>
      </c>
      <c r="AQ32" s="39">
        <v>0</v>
      </c>
      <c r="AR32" s="39">
        <v>0</v>
      </c>
      <c r="AS32" s="39">
        <v>0</v>
      </c>
      <c r="AT32" s="39">
        <v>0</v>
      </c>
      <c r="AU32" s="39">
        <v>0</v>
      </c>
      <c r="AV32" s="39">
        <v>5.7324177414838697</v>
      </c>
      <c r="AW32" s="39">
        <v>45.994331678129015</v>
      </c>
      <c r="AX32" s="39">
        <v>0</v>
      </c>
      <c r="AY32" s="39">
        <v>0</v>
      </c>
      <c r="AZ32" s="39">
        <v>20.319248987000009</v>
      </c>
      <c r="BA32" s="39">
        <v>0</v>
      </c>
      <c r="BB32" s="39">
        <v>0</v>
      </c>
      <c r="BC32" s="39">
        <v>0</v>
      </c>
      <c r="BD32" s="39">
        <v>0</v>
      </c>
      <c r="BE32" s="39">
        <v>0</v>
      </c>
      <c r="BF32" s="39">
        <v>2.7067167120645164</v>
      </c>
      <c r="BG32" s="39">
        <v>0.36692253748387099</v>
      </c>
      <c r="BH32" s="39">
        <v>0.47772269651612914</v>
      </c>
      <c r="BI32" s="39">
        <v>0</v>
      </c>
      <c r="BJ32" s="39">
        <v>4.0637641456774194</v>
      </c>
      <c r="BK32" s="29">
        <f t="shared" si="9"/>
        <v>124.11424034545162</v>
      </c>
    </row>
    <row r="33" spans="1:64" x14ac:dyDescent="0.25">
      <c r="A33" s="11"/>
      <c r="B33" s="32" t="s">
        <v>117</v>
      </c>
      <c r="C33" s="39">
        <v>0</v>
      </c>
      <c r="D33" s="39">
        <v>1.548139E-3</v>
      </c>
      <c r="E33" s="39">
        <v>0</v>
      </c>
      <c r="F33" s="39">
        <v>0</v>
      </c>
      <c r="G33" s="39">
        <v>0</v>
      </c>
      <c r="H33" s="39">
        <v>0.35103979767741944</v>
      </c>
      <c r="I33" s="39">
        <v>0.15551620516129031</v>
      </c>
      <c r="J33" s="39">
        <v>0</v>
      </c>
      <c r="K33" s="39">
        <v>0</v>
      </c>
      <c r="L33" s="39">
        <v>0.31655059670967745</v>
      </c>
      <c r="M33" s="39">
        <v>0</v>
      </c>
      <c r="N33" s="39">
        <v>0</v>
      </c>
      <c r="O33" s="39">
        <v>0</v>
      </c>
      <c r="P33" s="39">
        <v>0</v>
      </c>
      <c r="Q33" s="39">
        <v>0</v>
      </c>
      <c r="R33" s="39">
        <v>7.0809557516129051E-2</v>
      </c>
      <c r="S33" s="39">
        <v>0</v>
      </c>
      <c r="T33" s="39">
        <v>0</v>
      </c>
      <c r="U33" s="39">
        <v>0</v>
      </c>
      <c r="V33" s="39">
        <v>0</v>
      </c>
      <c r="W33" s="39">
        <v>0</v>
      </c>
      <c r="X33" s="39">
        <v>0</v>
      </c>
      <c r="Y33" s="39">
        <v>0</v>
      </c>
      <c r="Z33" s="39">
        <v>0</v>
      </c>
      <c r="AA33" s="39">
        <v>0</v>
      </c>
      <c r="AB33" s="39">
        <v>0.58132561661290327</v>
      </c>
      <c r="AC33" s="39">
        <v>1.549423810612903</v>
      </c>
      <c r="AD33" s="39">
        <v>0</v>
      </c>
      <c r="AE33" s="39">
        <v>0</v>
      </c>
      <c r="AF33" s="39">
        <v>0.77625009606451623</v>
      </c>
      <c r="AG33" s="39">
        <v>0</v>
      </c>
      <c r="AH33" s="39">
        <v>0</v>
      </c>
      <c r="AI33" s="39">
        <v>0</v>
      </c>
      <c r="AJ33" s="39">
        <v>0</v>
      </c>
      <c r="AK33" s="39">
        <v>0</v>
      </c>
      <c r="AL33" s="39">
        <v>0.69991307425806448</v>
      </c>
      <c r="AM33" s="39">
        <v>0.1710224643548387</v>
      </c>
      <c r="AN33" s="39">
        <v>0</v>
      </c>
      <c r="AO33" s="39">
        <v>0</v>
      </c>
      <c r="AP33" s="39">
        <v>5.4196219129032268E-2</v>
      </c>
      <c r="AQ33" s="39">
        <v>0</v>
      </c>
      <c r="AR33" s="39">
        <v>0</v>
      </c>
      <c r="AS33" s="39">
        <v>0</v>
      </c>
      <c r="AT33" s="39">
        <v>0</v>
      </c>
      <c r="AU33" s="39">
        <v>0</v>
      </c>
      <c r="AV33" s="39">
        <v>7.7981953881290345</v>
      </c>
      <c r="AW33" s="39">
        <v>3.8805724520000071</v>
      </c>
      <c r="AX33" s="39">
        <v>4.411499658064514E-2</v>
      </c>
      <c r="AY33" s="39">
        <v>0</v>
      </c>
      <c r="AZ33" s="39">
        <v>5.4860586638387074</v>
      </c>
      <c r="BA33" s="39">
        <v>0</v>
      </c>
      <c r="BB33" s="39">
        <v>0</v>
      </c>
      <c r="BC33" s="39">
        <v>0</v>
      </c>
      <c r="BD33" s="39">
        <v>0</v>
      </c>
      <c r="BE33" s="39">
        <v>0</v>
      </c>
      <c r="BF33" s="39">
        <v>3.6249843744516119</v>
      </c>
      <c r="BG33" s="39">
        <v>1.2543373623225806</v>
      </c>
      <c r="BH33" s="39">
        <v>1.4228004838709675E-3</v>
      </c>
      <c r="BI33" s="39">
        <v>0</v>
      </c>
      <c r="BJ33" s="39">
        <v>1.3312429642580645</v>
      </c>
      <c r="BK33" s="29">
        <f t="shared" si="9"/>
        <v>28.148524579161293</v>
      </c>
    </row>
    <row r="34" spans="1:64" x14ac:dyDescent="0.25">
      <c r="A34" s="11"/>
      <c r="B34" s="32" t="s">
        <v>118</v>
      </c>
      <c r="C34" s="39">
        <v>0</v>
      </c>
      <c r="D34" s="39">
        <v>0</v>
      </c>
      <c r="E34" s="39">
        <v>0</v>
      </c>
      <c r="F34" s="39">
        <v>0</v>
      </c>
      <c r="G34" s="39">
        <v>0</v>
      </c>
      <c r="H34" s="39">
        <v>1.8760724511935485</v>
      </c>
      <c r="I34" s="39">
        <v>0.12380776403225804</v>
      </c>
      <c r="J34" s="39">
        <v>0</v>
      </c>
      <c r="K34" s="39">
        <v>0</v>
      </c>
      <c r="L34" s="39">
        <v>1.8269122316129034</v>
      </c>
      <c r="M34" s="39">
        <v>0</v>
      </c>
      <c r="N34" s="39">
        <v>0</v>
      </c>
      <c r="O34" s="39">
        <v>0</v>
      </c>
      <c r="P34" s="39">
        <v>0</v>
      </c>
      <c r="Q34" s="39">
        <v>0</v>
      </c>
      <c r="R34" s="39">
        <v>0.87928429012903231</v>
      </c>
      <c r="S34" s="39">
        <v>0</v>
      </c>
      <c r="T34" s="39">
        <v>0</v>
      </c>
      <c r="U34" s="39">
        <v>0</v>
      </c>
      <c r="V34" s="39">
        <v>0.88604429777419358</v>
      </c>
      <c r="W34" s="39">
        <v>0</v>
      </c>
      <c r="X34" s="39">
        <v>0</v>
      </c>
      <c r="Y34" s="39">
        <v>0</v>
      </c>
      <c r="Z34" s="39">
        <v>0</v>
      </c>
      <c r="AA34" s="39">
        <v>0</v>
      </c>
      <c r="AB34" s="39">
        <v>0.1222774614516129</v>
      </c>
      <c r="AC34" s="39">
        <v>0</v>
      </c>
      <c r="AD34" s="39">
        <v>0</v>
      </c>
      <c r="AE34" s="39">
        <v>0</v>
      </c>
      <c r="AF34" s="39">
        <v>0.13163001470967742</v>
      </c>
      <c r="AG34" s="39">
        <v>0</v>
      </c>
      <c r="AH34" s="39">
        <v>0</v>
      </c>
      <c r="AI34" s="39">
        <v>0</v>
      </c>
      <c r="AJ34" s="39">
        <v>0</v>
      </c>
      <c r="AK34" s="39">
        <v>0</v>
      </c>
      <c r="AL34" s="39">
        <v>1.5300701258064519E-2</v>
      </c>
      <c r="AM34" s="39">
        <v>0</v>
      </c>
      <c r="AN34" s="39">
        <v>0</v>
      </c>
      <c r="AO34" s="39">
        <v>0</v>
      </c>
      <c r="AP34" s="39">
        <v>0.1907848130967742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39">
        <v>4.6583774874838735</v>
      </c>
      <c r="AW34" s="39">
        <v>5.4448717612899857E-2</v>
      </c>
      <c r="AX34" s="39">
        <v>0</v>
      </c>
      <c r="AY34" s="39">
        <v>0</v>
      </c>
      <c r="AZ34" s="39">
        <v>6.995983035129032</v>
      </c>
      <c r="BA34" s="39">
        <v>0</v>
      </c>
      <c r="BB34" s="39">
        <v>0</v>
      </c>
      <c r="BC34" s="39">
        <v>0</v>
      </c>
      <c r="BD34" s="39">
        <v>0</v>
      </c>
      <c r="BE34" s="39">
        <v>0</v>
      </c>
      <c r="BF34" s="39">
        <v>1.9792012078709671</v>
      </c>
      <c r="BG34" s="39">
        <v>1.5915456290322576E-2</v>
      </c>
      <c r="BH34" s="39">
        <v>0</v>
      </c>
      <c r="BI34" s="39">
        <v>0</v>
      </c>
      <c r="BJ34" s="39">
        <v>1.4083236913225807</v>
      </c>
      <c r="BK34" s="29">
        <f t="shared" si="9"/>
        <v>21.164363620967741</v>
      </c>
    </row>
    <row r="35" spans="1:64" x14ac:dyDescent="0.25">
      <c r="A35" s="11"/>
      <c r="B35" s="32" t="s">
        <v>119</v>
      </c>
      <c r="C35" s="39">
        <v>0</v>
      </c>
      <c r="D35" s="39">
        <v>0</v>
      </c>
      <c r="E35" s="39">
        <v>0</v>
      </c>
      <c r="F35" s="39">
        <v>0</v>
      </c>
      <c r="G35" s="39">
        <v>0</v>
      </c>
      <c r="H35" s="39">
        <v>0.53686136887096769</v>
      </c>
      <c r="I35" s="39">
        <v>0</v>
      </c>
      <c r="J35" s="39">
        <v>0</v>
      </c>
      <c r="K35" s="39">
        <v>0</v>
      </c>
      <c r="L35" s="39">
        <v>1.5429500518064514</v>
      </c>
      <c r="M35" s="39">
        <v>0</v>
      </c>
      <c r="N35" s="39">
        <v>0</v>
      </c>
      <c r="O35" s="39">
        <v>0</v>
      </c>
      <c r="P35" s="39">
        <v>0</v>
      </c>
      <c r="Q35" s="39">
        <v>0</v>
      </c>
      <c r="R35" s="39">
        <v>0.49243626816129044</v>
      </c>
      <c r="S35" s="39">
        <v>2.2235435483870963E-3</v>
      </c>
      <c r="T35" s="39">
        <v>0</v>
      </c>
      <c r="U35" s="39">
        <v>0</v>
      </c>
      <c r="V35" s="39">
        <v>3.2223663645161292E-2</v>
      </c>
      <c r="W35" s="39">
        <v>0</v>
      </c>
      <c r="X35" s="39">
        <v>0</v>
      </c>
      <c r="Y35" s="39">
        <v>0</v>
      </c>
      <c r="Z35" s="39">
        <v>0</v>
      </c>
      <c r="AA35" s="39">
        <v>0</v>
      </c>
      <c r="AB35" s="39">
        <v>0.42757079909677409</v>
      </c>
      <c r="AC35" s="39">
        <v>0.34758608458064516</v>
      </c>
      <c r="AD35" s="39">
        <v>0</v>
      </c>
      <c r="AE35" s="39">
        <v>0</v>
      </c>
      <c r="AF35" s="39">
        <v>0.40163989274193562</v>
      </c>
      <c r="AG35" s="39">
        <v>0</v>
      </c>
      <c r="AH35" s="39">
        <v>0</v>
      </c>
      <c r="AI35" s="39">
        <v>0</v>
      </c>
      <c r="AJ35" s="39">
        <v>0</v>
      </c>
      <c r="AK35" s="39">
        <v>0</v>
      </c>
      <c r="AL35" s="39">
        <v>0.43488206522580652</v>
      </c>
      <c r="AM35" s="39">
        <v>9.291115993548385E-2</v>
      </c>
      <c r="AN35" s="39">
        <v>0</v>
      </c>
      <c r="AO35" s="39">
        <v>0</v>
      </c>
      <c r="AP35" s="39">
        <v>0.1015232684193548</v>
      </c>
      <c r="AQ35" s="39">
        <v>0</v>
      </c>
      <c r="AR35" s="39">
        <v>0</v>
      </c>
      <c r="AS35" s="39">
        <v>0</v>
      </c>
      <c r="AT35" s="39">
        <v>0</v>
      </c>
      <c r="AU35" s="39">
        <v>0</v>
      </c>
      <c r="AV35" s="39">
        <v>10.192852486000001</v>
      </c>
      <c r="AW35" s="39">
        <v>2.3733169229032276</v>
      </c>
      <c r="AX35" s="39">
        <v>0</v>
      </c>
      <c r="AY35" s="39">
        <v>0</v>
      </c>
      <c r="AZ35" s="39">
        <v>4.5426434269354825</v>
      </c>
      <c r="BA35" s="39">
        <v>0</v>
      </c>
      <c r="BB35" s="39">
        <v>0</v>
      </c>
      <c r="BC35" s="39">
        <v>0</v>
      </c>
      <c r="BD35" s="39">
        <v>0</v>
      </c>
      <c r="BE35" s="39">
        <v>0</v>
      </c>
      <c r="BF35" s="39">
        <v>4.7061606960645133</v>
      </c>
      <c r="BG35" s="39">
        <v>0.32259309616129028</v>
      </c>
      <c r="BH35" s="39">
        <v>0</v>
      </c>
      <c r="BI35" s="39">
        <v>0</v>
      </c>
      <c r="BJ35" s="39">
        <v>8.1095377645161282E-2</v>
      </c>
      <c r="BK35" s="29">
        <f t="shared" si="9"/>
        <v>26.631470171741938</v>
      </c>
    </row>
    <row r="36" spans="1:64" x14ac:dyDescent="0.25">
      <c r="A36" s="11"/>
      <c r="B36" s="32" t="s">
        <v>120</v>
      </c>
      <c r="C36" s="39">
        <v>0</v>
      </c>
      <c r="D36" s="39">
        <v>21.417022112774191</v>
      </c>
      <c r="E36" s="39">
        <v>0</v>
      </c>
      <c r="F36" s="39">
        <v>0</v>
      </c>
      <c r="G36" s="39">
        <v>0</v>
      </c>
      <c r="H36" s="39">
        <v>0.68279081403225816</v>
      </c>
      <c r="I36" s="39">
        <v>2.0996101570967736</v>
      </c>
      <c r="J36" s="39">
        <v>0.52143903325806429</v>
      </c>
      <c r="K36" s="39">
        <v>0</v>
      </c>
      <c r="L36" s="39">
        <v>5.0196867731612906</v>
      </c>
      <c r="M36" s="39">
        <v>0</v>
      </c>
      <c r="N36" s="39">
        <v>0</v>
      </c>
      <c r="O36" s="39">
        <v>0</v>
      </c>
      <c r="P36" s="39">
        <v>0</v>
      </c>
      <c r="Q36" s="39">
        <v>0</v>
      </c>
      <c r="R36" s="39">
        <v>0.19054705683870965</v>
      </c>
      <c r="S36" s="39">
        <v>9.2484604551290328</v>
      </c>
      <c r="T36" s="39">
        <v>1.053408029032258E-2</v>
      </c>
      <c r="U36" s="39">
        <v>0</v>
      </c>
      <c r="V36" s="39">
        <v>0.51603866961290323</v>
      </c>
      <c r="W36" s="39">
        <v>0</v>
      </c>
      <c r="X36" s="39">
        <v>0</v>
      </c>
      <c r="Y36" s="39">
        <v>0</v>
      </c>
      <c r="Z36" s="39">
        <v>0</v>
      </c>
      <c r="AA36" s="39">
        <v>0</v>
      </c>
      <c r="AB36" s="39">
        <v>0.13753802664516129</v>
      </c>
      <c r="AC36" s="39">
        <v>2.7356432903225822E-3</v>
      </c>
      <c r="AD36" s="39">
        <v>0</v>
      </c>
      <c r="AE36" s="39">
        <v>0</v>
      </c>
      <c r="AF36" s="39">
        <v>6.0856478677419355E-2</v>
      </c>
      <c r="AG36" s="39">
        <v>0</v>
      </c>
      <c r="AH36" s="39">
        <v>0</v>
      </c>
      <c r="AI36" s="39">
        <v>0</v>
      </c>
      <c r="AJ36" s="39">
        <v>0</v>
      </c>
      <c r="AK36" s="39">
        <v>0</v>
      </c>
      <c r="AL36" s="39">
        <v>5.6815413161290344E-2</v>
      </c>
      <c r="AM36" s="39">
        <v>3.0425370322580648E-3</v>
      </c>
      <c r="AN36" s="39">
        <v>0</v>
      </c>
      <c r="AO36" s="39">
        <v>0</v>
      </c>
      <c r="AP36" s="39">
        <v>1.5136045096774199E-2</v>
      </c>
      <c r="AQ36" s="39">
        <v>0</v>
      </c>
      <c r="AR36" s="39">
        <v>0</v>
      </c>
      <c r="AS36" s="39">
        <v>0</v>
      </c>
      <c r="AT36" s="39">
        <v>0</v>
      </c>
      <c r="AU36" s="39">
        <v>0</v>
      </c>
      <c r="AV36" s="39">
        <v>3.4577911991290282</v>
      </c>
      <c r="AW36" s="39">
        <v>41.827086514774223</v>
      </c>
      <c r="AX36" s="39">
        <v>3.3559132967741941E-2</v>
      </c>
      <c r="AY36" s="39">
        <v>0</v>
      </c>
      <c r="AZ36" s="39">
        <v>17.736775161806442</v>
      </c>
      <c r="BA36" s="39">
        <v>0</v>
      </c>
      <c r="BB36" s="39">
        <v>0</v>
      </c>
      <c r="BC36" s="39">
        <v>0</v>
      </c>
      <c r="BD36" s="39">
        <v>0</v>
      </c>
      <c r="BE36" s="39">
        <v>0</v>
      </c>
      <c r="BF36" s="39">
        <v>1.2730582297096784</v>
      </c>
      <c r="BG36" s="39">
        <v>2.4555992609032251</v>
      </c>
      <c r="BH36" s="39">
        <v>0</v>
      </c>
      <c r="BI36" s="39">
        <v>0</v>
      </c>
      <c r="BJ36" s="39">
        <v>0.99660908935483861</v>
      </c>
      <c r="BK36" s="29">
        <f t="shared" si="9"/>
        <v>107.76273188474194</v>
      </c>
    </row>
    <row r="37" spans="1:64" x14ac:dyDescent="0.25">
      <c r="A37" s="11"/>
      <c r="B37" s="33" t="s">
        <v>93</v>
      </c>
      <c r="C37" s="41">
        <f>SUM(C29:C36)</f>
        <v>0</v>
      </c>
      <c r="D37" s="41">
        <f t="shared" ref="D37:BJ37" si="10">SUM(D29:D36)</f>
        <v>55.115804210032259</v>
      </c>
      <c r="E37" s="41">
        <f t="shared" si="10"/>
        <v>0</v>
      </c>
      <c r="F37" s="41">
        <f t="shared" si="10"/>
        <v>0</v>
      </c>
      <c r="G37" s="41">
        <f t="shared" si="10"/>
        <v>0</v>
      </c>
      <c r="H37" s="41">
        <f t="shared" si="10"/>
        <v>7.6151539505161283</v>
      </c>
      <c r="I37" s="41">
        <f t="shared" si="10"/>
        <v>38.040902005903227</v>
      </c>
      <c r="J37" s="41">
        <f t="shared" si="10"/>
        <v>1.8587978147096771</v>
      </c>
      <c r="K37" s="41">
        <f t="shared" si="10"/>
        <v>0</v>
      </c>
      <c r="L37" s="41">
        <f t="shared" si="10"/>
        <v>42.190437017064504</v>
      </c>
      <c r="M37" s="41">
        <f t="shared" si="10"/>
        <v>0</v>
      </c>
      <c r="N37" s="41">
        <f t="shared" si="10"/>
        <v>0</v>
      </c>
      <c r="O37" s="41">
        <f t="shared" si="10"/>
        <v>0</v>
      </c>
      <c r="P37" s="41">
        <f t="shared" si="10"/>
        <v>0</v>
      </c>
      <c r="Q37" s="41">
        <f t="shared" si="10"/>
        <v>0</v>
      </c>
      <c r="R37" s="41">
        <f t="shared" si="10"/>
        <v>3.9931268016129033</v>
      </c>
      <c r="S37" s="41">
        <f t="shared" si="10"/>
        <v>18.233931829483872</v>
      </c>
      <c r="T37" s="41">
        <f t="shared" si="10"/>
        <v>0.11425607777419355</v>
      </c>
      <c r="U37" s="41">
        <f t="shared" si="10"/>
        <v>0</v>
      </c>
      <c r="V37" s="41">
        <f t="shared" si="10"/>
        <v>4.2324277669354835</v>
      </c>
      <c r="W37" s="41">
        <f t="shared" si="10"/>
        <v>0</v>
      </c>
      <c r="X37" s="41">
        <f t="shared" si="10"/>
        <v>0</v>
      </c>
      <c r="Y37" s="41">
        <f t="shared" si="10"/>
        <v>0</v>
      </c>
      <c r="Z37" s="41">
        <f t="shared" si="10"/>
        <v>0</v>
      </c>
      <c r="AA37" s="41">
        <f t="shared" si="10"/>
        <v>0</v>
      </c>
      <c r="AB37" s="41">
        <f t="shared" si="10"/>
        <v>4.2036835179354837</v>
      </c>
      <c r="AC37" s="41">
        <f t="shared" si="10"/>
        <v>11.811325752161288</v>
      </c>
      <c r="AD37" s="41">
        <f t="shared" si="10"/>
        <v>0</v>
      </c>
      <c r="AE37" s="41">
        <f t="shared" si="10"/>
        <v>0</v>
      </c>
      <c r="AF37" s="41">
        <f t="shared" si="10"/>
        <v>2.9154494163548388</v>
      </c>
      <c r="AG37" s="41">
        <f t="shared" si="10"/>
        <v>0</v>
      </c>
      <c r="AH37" s="41">
        <f t="shared" si="10"/>
        <v>0</v>
      </c>
      <c r="AI37" s="41">
        <f t="shared" si="10"/>
        <v>0</v>
      </c>
      <c r="AJ37" s="41">
        <f t="shared" si="10"/>
        <v>0</v>
      </c>
      <c r="AK37" s="41">
        <f t="shared" si="10"/>
        <v>0</v>
      </c>
      <c r="AL37" s="41">
        <f t="shared" si="10"/>
        <v>3.054170292419355</v>
      </c>
      <c r="AM37" s="41">
        <f t="shared" si="10"/>
        <v>3.8972627076129034</v>
      </c>
      <c r="AN37" s="41">
        <f t="shared" si="10"/>
        <v>2.5934238949677413</v>
      </c>
      <c r="AO37" s="41">
        <f t="shared" si="10"/>
        <v>0</v>
      </c>
      <c r="AP37" s="41">
        <f t="shared" si="10"/>
        <v>2.0371390848064519</v>
      </c>
      <c r="AQ37" s="41">
        <f t="shared" si="10"/>
        <v>0</v>
      </c>
      <c r="AR37" s="41">
        <f t="shared" si="10"/>
        <v>0</v>
      </c>
      <c r="AS37" s="41">
        <f t="shared" si="10"/>
        <v>0</v>
      </c>
      <c r="AT37" s="41">
        <f t="shared" si="10"/>
        <v>0</v>
      </c>
      <c r="AU37" s="41">
        <f t="shared" si="10"/>
        <v>0</v>
      </c>
      <c r="AV37" s="41">
        <f t="shared" si="10"/>
        <v>56.110108733903232</v>
      </c>
      <c r="AW37" s="41">
        <f t="shared" si="10"/>
        <v>287.74384231438711</v>
      </c>
      <c r="AX37" s="41">
        <f t="shared" si="10"/>
        <v>6.7437847103870956</v>
      </c>
      <c r="AY37" s="41">
        <f t="shared" si="10"/>
        <v>0</v>
      </c>
      <c r="AZ37" s="41">
        <f t="shared" si="10"/>
        <v>157.54049355812899</v>
      </c>
      <c r="BA37" s="41">
        <f t="shared" si="10"/>
        <v>0</v>
      </c>
      <c r="BB37" s="41">
        <f t="shared" si="10"/>
        <v>0</v>
      </c>
      <c r="BC37" s="41">
        <f t="shared" si="10"/>
        <v>0</v>
      </c>
      <c r="BD37" s="41">
        <f t="shared" si="10"/>
        <v>0</v>
      </c>
      <c r="BE37" s="41">
        <f t="shared" si="10"/>
        <v>0</v>
      </c>
      <c r="BF37" s="41">
        <f t="shared" si="10"/>
        <v>23.854858123903217</v>
      </c>
      <c r="BG37" s="41">
        <f t="shared" si="10"/>
        <v>13.868214050387095</v>
      </c>
      <c r="BH37" s="41">
        <f t="shared" si="10"/>
        <v>4.5171258838064512</v>
      </c>
      <c r="BI37" s="41">
        <f t="shared" si="10"/>
        <v>0</v>
      </c>
      <c r="BJ37" s="41">
        <f t="shared" si="10"/>
        <v>15.929112743161292</v>
      </c>
      <c r="BK37" s="41">
        <f t="shared" si="9"/>
        <v>768.21483225835493</v>
      </c>
      <c r="BL37" s="40"/>
    </row>
    <row r="38" spans="1:64" x14ac:dyDescent="0.25">
      <c r="A38" s="11"/>
      <c r="B38" s="33" t="s">
        <v>83</v>
      </c>
      <c r="C38" s="41">
        <f>C9+C12+C21+C24+C27+C37</f>
        <v>0</v>
      </c>
      <c r="D38" s="41">
        <f t="shared" ref="D38:BJ38" si="11">D9+D12+D21+D24+D27+D37</f>
        <v>209.38325770570961</v>
      </c>
      <c r="E38" s="41">
        <f t="shared" si="11"/>
        <v>0</v>
      </c>
      <c r="F38" s="41">
        <f t="shared" si="11"/>
        <v>0</v>
      </c>
      <c r="G38" s="41">
        <f t="shared" si="11"/>
        <v>0</v>
      </c>
      <c r="H38" s="41">
        <f t="shared" si="11"/>
        <v>10.216669647193548</v>
      </c>
      <c r="I38" s="41">
        <f t="shared" si="11"/>
        <v>315.0106422222903</v>
      </c>
      <c r="J38" s="41">
        <f t="shared" si="11"/>
        <v>328.13631639829038</v>
      </c>
      <c r="K38" s="41">
        <f t="shared" si="11"/>
        <v>0</v>
      </c>
      <c r="L38" s="41">
        <f t="shared" si="11"/>
        <v>92.613250842387089</v>
      </c>
      <c r="M38" s="41">
        <f t="shared" si="11"/>
        <v>0</v>
      </c>
      <c r="N38" s="41">
        <f t="shared" si="11"/>
        <v>0</v>
      </c>
      <c r="O38" s="41">
        <f t="shared" si="11"/>
        <v>0</v>
      </c>
      <c r="P38" s="41">
        <f t="shared" si="11"/>
        <v>0</v>
      </c>
      <c r="Q38" s="41">
        <f t="shared" si="11"/>
        <v>0</v>
      </c>
      <c r="R38" s="41">
        <f t="shared" si="11"/>
        <v>5.0393377793225804</v>
      </c>
      <c r="S38" s="41">
        <f t="shared" si="11"/>
        <v>58.619039769129039</v>
      </c>
      <c r="T38" s="41">
        <f t="shared" si="11"/>
        <v>5.7476651502580642</v>
      </c>
      <c r="U38" s="41">
        <f t="shared" si="11"/>
        <v>0</v>
      </c>
      <c r="V38" s="41">
        <f t="shared" si="11"/>
        <v>13.192000256774193</v>
      </c>
      <c r="W38" s="41">
        <f t="shared" si="11"/>
        <v>0</v>
      </c>
      <c r="X38" s="41">
        <f t="shared" si="11"/>
        <v>8.4133175806451614</v>
      </c>
      <c r="Y38" s="41">
        <f t="shared" si="11"/>
        <v>0</v>
      </c>
      <c r="Z38" s="41">
        <f t="shared" si="11"/>
        <v>0</v>
      </c>
      <c r="AA38" s="41">
        <f t="shared" si="11"/>
        <v>0</v>
      </c>
      <c r="AB38" s="41">
        <f t="shared" si="11"/>
        <v>6.0467608688064516</v>
      </c>
      <c r="AC38" s="41">
        <f t="shared" si="11"/>
        <v>49.179139638709678</v>
      </c>
      <c r="AD38" s="41">
        <f t="shared" si="11"/>
        <v>0</v>
      </c>
      <c r="AE38" s="41">
        <f t="shared" si="11"/>
        <v>0</v>
      </c>
      <c r="AF38" s="41">
        <f t="shared" si="11"/>
        <v>4.6430935438064518</v>
      </c>
      <c r="AG38" s="41">
        <f t="shared" si="11"/>
        <v>0</v>
      </c>
      <c r="AH38" s="41">
        <f t="shared" si="11"/>
        <v>0</v>
      </c>
      <c r="AI38" s="41">
        <f t="shared" si="11"/>
        <v>0</v>
      </c>
      <c r="AJ38" s="41">
        <f t="shared" si="11"/>
        <v>0</v>
      </c>
      <c r="AK38" s="41">
        <f t="shared" si="11"/>
        <v>0</v>
      </c>
      <c r="AL38" s="41">
        <f t="shared" si="11"/>
        <v>4.1297055931612903</v>
      </c>
      <c r="AM38" s="41">
        <f t="shared" si="11"/>
        <v>11.101362442419354</v>
      </c>
      <c r="AN38" s="41">
        <f t="shared" si="11"/>
        <v>4.1411907396129024</v>
      </c>
      <c r="AO38" s="41">
        <f t="shared" si="11"/>
        <v>0</v>
      </c>
      <c r="AP38" s="41">
        <f t="shared" si="11"/>
        <v>3.3028525983870969</v>
      </c>
      <c r="AQ38" s="41">
        <f t="shared" si="11"/>
        <v>0</v>
      </c>
      <c r="AR38" s="41">
        <f t="shared" si="11"/>
        <v>41.044873394161286</v>
      </c>
      <c r="AS38" s="41">
        <f t="shared" si="11"/>
        <v>0</v>
      </c>
      <c r="AT38" s="41">
        <f t="shared" si="11"/>
        <v>0</v>
      </c>
      <c r="AU38" s="41">
        <f t="shared" si="11"/>
        <v>0</v>
      </c>
      <c r="AV38" s="41">
        <f t="shared" si="11"/>
        <v>67.882253825322593</v>
      </c>
      <c r="AW38" s="41">
        <f t="shared" si="11"/>
        <v>811.89581407916103</v>
      </c>
      <c r="AX38" s="41">
        <f t="shared" si="11"/>
        <v>26.772338269838706</v>
      </c>
      <c r="AY38" s="41">
        <f t="shared" si="11"/>
        <v>0</v>
      </c>
      <c r="AZ38" s="41">
        <f t="shared" si="11"/>
        <v>254.81345586603223</v>
      </c>
      <c r="BA38" s="41">
        <f t="shared" si="11"/>
        <v>0</v>
      </c>
      <c r="BB38" s="41">
        <f t="shared" si="11"/>
        <v>0</v>
      </c>
      <c r="BC38" s="41">
        <f t="shared" si="11"/>
        <v>0</v>
      </c>
      <c r="BD38" s="41">
        <f t="shared" si="11"/>
        <v>0</v>
      </c>
      <c r="BE38" s="41">
        <f t="shared" si="11"/>
        <v>0</v>
      </c>
      <c r="BF38" s="41">
        <f t="shared" si="11"/>
        <v>28.525543709935473</v>
      </c>
      <c r="BG38" s="41">
        <f t="shared" si="11"/>
        <v>54.450653158096785</v>
      </c>
      <c r="BH38" s="41">
        <f t="shared" si="11"/>
        <v>4.8047548243548386</v>
      </c>
      <c r="BI38" s="41">
        <f t="shared" si="11"/>
        <v>0</v>
      </c>
      <c r="BJ38" s="41">
        <f t="shared" si="11"/>
        <v>24.252213255838711</v>
      </c>
      <c r="BK38" s="41">
        <f t="shared" si="9"/>
        <v>2443.3575031596447</v>
      </c>
    </row>
    <row r="39" spans="1:64" ht="3.75" customHeight="1" x14ac:dyDescent="0.25">
      <c r="A39" s="11"/>
      <c r="B39" s="34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4" x14ac:dyDescent="0.25">
      <c r="A40" s="11" t="s">
        <v>1</v>
      </c>
      <c r="B40" s="35" t="s">
        <v>7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4" s="15" customFormat="1" x14ac:dyDescent="0.25">
      <c r="A41" s="11" t="s">
        <v>79</v>
      </c>
      <c r="B41" s="32" t="s">
        <v>2</v>
      </c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</row>
    <row r="42" spans="1:64" s="15" customFormat="1" x14ac:dyDescent="0.25">
      <c r="A42" s="11"/>
      <c r="B42" s="32" t="s">
        <v>121</v>
      </c>
      <c r="C42" s="39">
        <v>0</v>
      </c>
      <c r="D42" s="39">
        <v>1.0879129032258063E-4</v>
      </c>
      <c r="E42" s="39">
        <v>0</v>
      </c>
      <c r="F42" s="39">
        <v>0</v>
      </c>
      <c r="G42" s="39">
        <v>0</v>
      </c>
      <c r="H42" s="39">
        <v>19.236377850935476</v>
      </c>
      <c r="I42" s="39">
        <v>4.2318438677419364E-2</v>
      </c>
      <c r="J42" s="39">
        <v>0</v>
      </c>
      <c r="K42" s="39">
        <v>0</v>
      </c>
      <c r="L42" s="39">
        <v>4.4974250096774193E-2</v>
      </c>
      <c r="M42" s="39">
        <v>0</v>
      </c>
      <c r="N42" s="39">
        <v>0</v>
      </c>
      <c r="O42" s="39">
        <v>0</v>
      </c>
      <c r="P42" s="39">
        <v>0</v>
      </c>
      <c r="Q42" s="39">
        <v>0</v>
      </c>
      <c r="R42" s="39">
        <v>9.5590086252580662</v>
      </c>
      <c r="S42" s="39">
        <v>1.9941836903225808E-2</v>
      </c>
      <c r="T42" s="39">
        <v>0</v>
      </c>
      <c r="U42" s="39">
        <v>0</v>
      </c>
      <c r="V42" s="39">
        <v>3.5059001999999999E-2</v>
      </c>
      <c r="W42" s="39">
        <v>0</v>
      </c>
      <c r="X42" s="39">
        <v>0</v>
      </c>
      <c r="Y42" s="39">
        <v>0</v>
      </c>
      <c r="Z42" s="39">
        <v>0</v>
      </c>
      <c r="AA42" s="39">
        <v>0</v>
      </c>
      <c r="AB42" s="39">
        <v>6.9773310818387095</v>
      </c>
      <c r="AC42" s="39">
        <v>7.6683815129032273E-2</v>
      </c>
      <c r="AD42" s="39">
        <v>0</v>
      </c>
      <c r="AE42" s="39">
        <v>0</v>
      </c>
      <c r="AF42" s="39">
        <v>0.19308613312903222</v>
      </c>
      <c r="AG42" s="39">
        <v>0</v>
      </c>
      <c r="AH42" s="39">
        <v>0</v>
      </c>
      <c r="AI42" s="39">
        <v>0</v>
      </c>
      <c r="AJ42" s="39">
        <v>0</v>
      </c>
      <c r="AK42" s="39">
        <v>0</v>
      </c>
      <c r="AL42" s="39">
        <v>7.7880039196129021</v>
      </c>
      <c r="AM42" s="39">
        <v>2.2670879290322576E-2</v>
      </c>
      <c r="AN42" s="39">
        <v>9.7291545161290319E-4</v>
      </c>
      <c r="AO42" s="39">
        <v>0</v>
      </c>
      <c r="AP42" s="39">
        <v>3.1730277935483872E-2</v>
      </c>
      <c r="AQ42" s="39">
        <v>0</v>
      </c>
      <c r="AR42" s="39">
        <v>0</v>
      </c>
      <c r="AS42" s="39">
        <v>0</v>
      </c>
      <c r="AT42" s="39">
        <v>0</v>
      </c>
      <c r="AU42" s="39">
        <v>0</v>
      </c>
      <c r="AV42" s="39">
        <v>182.71679496732318</v>
      </c>
      <c r="AW42" s="39">
        <v>0.69526648512903222</v>
      </c>
      <c r="AX42" s="39">
        <v>1.1589427096774195E-3</v>
      </c>
      <c r="AY42" s="39">
        <v>0</v>
      </c>
      <c r="AZ42" s="39">
        <v>2.6301526208387096</v>
      </c>
      <c r="BA42" s="39">
        <v>0</v>
      </c>
      <c r="BB42" s="39">
        <v>0</v>
      </c>
      <c r="BC42" s="39">
        <v>0</v>
      </c>
      <c r="BD42" s="39">
        <v>0</v>
      </c>
      <c r="BE42" s="39">
        <v>0</v>
      </c>
      <c r="BF42" s="39">
        <v>101.85616160648333</v>
      </c>
      <c r="BG42" s="39">
        <v>5.4452747004516135</v>
      </c>
      <c r="BH42" s="39">
        <v>0</v>
      </c>
      <c r="BI42" s="39">
        <v>0</v>
      </c>
      <c r="BJ42" s="39">
        <v>0.34226543870967746</v>
      </c>
      <c r="BK42" s="29">
        <f t="shared" ref="BK42:BK44" si="12">SUM(C42:BJ42)</f>
        <v>337.71534257919353</v>
      </c>
    </row>
    <row r="43" spans="1:64" s="15" customFormat="1" x14ac:dyDescent="0.25">
      <c r="A43" s="11"/>
      <c r="B43" s="30" t="s">
        <v>122</v>
      </c>
      <c r="C43" s="27">
        <v>0</v>
      </c>
      <c r="D43" s="27">
        <v>0</v>
      </c>
      <c r="E43" s="27">
        <v>0</v>
      </c>
      <c r="F43" s="27">
        <v>0</v>
      </c>
      <c r="G43" s="27">
        <v>0</v>
      </c>
      <c r="H43" s="27">
        <v>51.865315556129033</v>
      </c>
      <c r="I43" s="27">
        <v>2.6117093870967746E-3</v>
      </c>
      <c r="J43" s="27">
        <v>0</v>
      </c>
      <c r="K43" s="27">
        <v>0</v>
      </c>
      <c r="L43" s="27">
        <v>4.0298522677419374E-2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44.329846063645199</v>
      </c>
      <c r="S43" s="27">
        <v>1.761282819354839E-2</v>
      </c>
      <c r="T43" s="27">
        <v>0</v>
      </c>
      <c r="U43" s="27">
        <v>0</v>
      </c>
      <c r="V43" s="27">
        <v>3.7075587064516136E-2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  <c r="AB43" s="27">
        <v>3.8645719113225816</v>
      </c>
      <c r="AC43" s="27">
        <v>2.5546853612903223E-2</v>
      </c>
      <c r="AD43" s="27">
        <v>0</v>
      </c>
      <c r="AE43" s="27">
        <v>0</v>
      </c>
      <c r="AF43" s="27">
        <v>3.0208380806451607E-2</v>
      </c>
      <c r="AG43" s="27">
        <v>0</v>
      </c>
      <c r="AH43" s="27">
        <v>0</v>
      </c>
      <c r="AI43" s="27">
        <v>0</v>
      </c>
      <c r="AJ43" s="27">
        <v>0</v>
      </c>
      <c r="AK43" s="27">
        <v>0</v>
      </c>
      <c r="AL43" s="27">
        <v>7.1927150731935487</v>
      </c>
      <c r="AM43" s="27">
        <v>5.9672112967741928E-2</v>
      </c>
      <c r="AN43" s="27">
        <v>0</v>
      </c>
      <c r="AO43" s="27">
        <v>0</v>
      </c>
      <c r="AP43" s="27">
        <v>0</v>
      </c>
      <c r="AQ43" s="27">
        <v>0</v>
      </c>
      <c r="AR43" s="27">
        <v>0</v>
      </c>
      <c r="AS43" s="27">
        <v>0</v>
      </c>
      <c r="AT43" s="27">
        <v>0</v>
      </c>
      <c r="AU43" s="27">
        <v>0</v>
      </c>
      <c r="AV43" s="27">
        <v>56.434737129032229</v>
      </c>
      <c r="AW43" s="27">
        <v>0.3642498996451613</v>
      </c>
      <c r="AX43" s="27">
        <v>0</v>
      </c>
      <c r="AY43" s="27">
        <v>0</v>
      </c>
      <c r="AZ43" s="27">
        <v>0.76752212141935483</v>
      </c>
      <c r="BA43" s="27">
        <v>0</v>
      </c>
      <c r="BB43" s="27">
        <v>0</v>
      </c>
      <c r="BC43" s="27">
        <v>0</v>
      </c>
      <c r="BD43" s="27">
        <v>0</v>
      </c>
      <c r="BE43" s="27">
        <v>0</v>
      </c>
      <c r="BF43" s="27">
        <v>37.627306046709627</v>
      </c>
      <c r="BG43" s="27">
        <v>1.5807707548387097E-2</v>
      </c>
      <c r="BH43" s="27">
        <v>0</v>
      </c>
      <c r="BI43" s="27">
        <v>0</v>
      </c>
      <c r="BJ43" s="27">
        <v>3.0413870354838706E-2</v>
      </c>
      <c r="BK43" s="29">
        <f t="shared" si="12"/>
        <v>202.70551137370967</v>
      </c>
    </row>
    <row r="44" spans="1:64" s="15" customFormat="1" x14ac:dyDescent="0.25">
      <c r="A44" s="11"/>
      <c r="B44" s="33" t="s">
        <v>88</v>
      </c>
      <c r="C44" s="28">
        <f>SUM(C42:C43)</f>
        <v>0</v>
      </c>
      <c r="D44" s="28">
        <f t="shared" ref="D44:BJ44" si="13">SUM(D42:D43)</f>
        <v>1.0879129032258063E-4</v>
      </c>
      <c r="E44" s="28">
        <f t="shared" si="13"/>
        <v>0</v>
      </c>
      <c r="F44" s="28">
        <f t="shared" si="13"/>
        <v>0</v>
      </c>
      <c r="G44" s="28">
        <f t="shared" si="13"/>
        <v>0</v>
      </c>
      <c r="H44" s="28">
        <f t="shared" si="13"/>
        <v>71.101693407064516</v>
      </c>
      <c r="I44" s="28">
        <f t="shared" si="13"/>
        <v>4.4930148064516139E-2</v>
      </c>
      <c r="J44" s="28">
        <f t="shared" si="13"/>
        <v>0</v>
      </c>
      <c r="K44" s="28">
        <f t="shared" si="13"/>
        <v>0</v>
      </c>
      <c r="L44" s="28">
        <f t="shared" si="13"/>
        <v>8.5272772774193567E-2</v>
      </c>
      <c r="M44" s="28">
        <f t="shared" si="13"/>
        <v>0</v>
      </c>
      <c r="N44" s="28">
        <f t="shared" si="13"/>
        <v>0</v>
      </c>
      <c r="O44" s="28">
        <f t="shared" si="13"/>
        <v>0</v>
      </c>
      <c r="P44" s="28">
        <f t="shared" si="13"/>
        <v>0</v>
      </c>
      <c r="Q44" s="28">
        <f t="shared" si="13"/>
        <v>0</v>
      </c>
      <c r="R44" s="28">
        <f t="shared" si="13"/>
        <v>53.888854688903265</v>
      </c>
      <c r="S44" s="28">
        <f t="shared" si="13"/>
        <v>3.7554665096774201E-2</v>
      </c>
      <c r="T44" s="28">
        <f t="shared" si="13"/>
        <v>0</v>
      </c>
      <c r="U44" s="28">
        <f t="shared" si="13"/>
        <v>0</v>
      </c>
      <c r="V44" s="28">
        <f t="shared" si="13"/>
        <v>7.2134589064516141E-2</v>
      </c>
      <c r="W44" s="28">
        <f t="shared" si="13"/>
        <v>0</v>
      </c>
      <c r="X44" s="28">
        <f t="shared" si="13"/>
        <v>0</v>
      </c>
      <c r="Y44" s="28">
        <f t="shared" si="13"/>
        <v>0</v>
      </c>
      <c r="Z44" s="28">
        <f t="shared" si="13"/>
        <v>0</v>
      </c>
      <c r="AA44" s="28">
        <f t="shared" si="13"/>
        <v>0</v>
      </c>
      <c r="AB44" s="28">
        <f t="shared" si="13"/>
        <v>10.841902993161291</v>
      </c>
      <c r="AC44" s="28">
        <f t="shared" si="13"/>
        <v>0.1022306687419355</v>
      </c>
      <c r="AD44" s="28">
        <f t="shared" si="13"/>
        <v>0</v>
      </c>
      <c r="AE44" s="28">
        <f t="shared" si="13"/>
        <v>0</v>
      </c>
      <c r="AF44" s="28">
        <f t="shared" si="13"/>
        <v>0.22329451393548383</v>
      </c>
      <c r="AG44" s="28">
        <f t="shared" si="13"/>
        <v>0</v>
      </c>
      <c r="AH44" s="28">
        <f t="shared" si="13"/>
        <v>0</v>
      </c>
      <c r="AI44" s="28">
        <f t="shared" si="13"/>
        <v>0</v>
      </c>
      <c r="AJ44" s="28">
        <f t="shared" si="13"/>
        <v>0</v>
      </c>
      <c r="AK44" s="28">
        <f t="shared" si="13"/>
        <v>0</v>
      </c>
      <c r="AL44" s="28">
        <f t="shared" si="13"/>
        <v>14.980718992806452</v>
      </c>
      <c r="AM44" s="28">
        <f t="shared" si="13"/>
        <v>8.2342992258064504E-2</v>
      </c>
      <c r="AN44" s="28">
        <f t="shared" si="13"/>
        <v>9.7291545161290319E-4</v>
      </c>
      <c r="AO44" s="28">
        <f t="shared" si="13"/>
        <v>0</v>
      </c>
      <c r="AP44" s="28">
        <f t="shared" si="13"/>
        <v>3.1730277935483872E-2</v>
      </c>
      <c r="AQ44" s="28">
        <f t="shared" si="13"/>
        <v>0</v>
      </c>
      <c r="AR44" s="28">
        <f t="shared" si="13"/>
        <v>0</v>
      </c>
      <c r="AS44" s="28">
        <f t="shared" si="13"/>
        <v>0</v>
      </c>
      <c r="AT44" s="28">
        <f t="shared" si="13"/>
        <v>0</v>
      </c>
      <c r="AU44" s="28">
        <f t="shared" si="13"/>
        <v>0</v>
      </c>
      <c r="AV44" s="28">
        <f t="shared" si="13"/>
        <v>239.15153209635542</v>
      </c>
      <c r="AW44" s="28">
        <f t="shared" si="13"/>
        <v>1.0595163847741935</v>
      </c>
      <c r="AX44" s="28">
        <f t="shared" si="13"/>
        <v>1.1589427096774195E-3</v>
      </c>
      <c r="AY44" s="28">
        <f t="shared" si="13"/>
        <v>0</v>
      </c>
      <c r="AZ44" s="28">
        <f t="shared" si="13"/>
        <v>3.3976747422580642</v>
      </c>
      <c r="BA44" s="28">
        <f t="shared" si="13"/>
        <v>0</v>
      </c>
      <c r="BB44" s="28">
        <f t="shared" si="13"/>
        <v>0</v>
      </c>
      <c r="BC44" s="28">
        <f t="shared" si="13"/>
        <v>0</v>
      </c>
      <c r="BD44" s="28">
        <f t="shared" si="13"/>
        <v>0</v>
      </c>
      <c r="BE44" s="28">
        <f t="shared" si="13"/>
        <v>0</v>
      </c>
      <c r="BF44" s="28">
        <f t="shared" si="13"/>
        <v>139.48346765319295</v>
      </c>
      <c r="BG44" s="28">
        <f t="shared" si="13"/>
        <v>5.4610824080000002</v>
      </c>
      <c r="BH44" s="28">
        <f t="shared" si="13"/>
        <v>0</v>
      </c>
      <c r="BI44" s="28">
        <f t="shared" si="13"/>
        <v>0</v>
      </c>
      <c r="BJ44" s="28">
        <f t="shared" si="13"/>
        <v>0.37267930906451618</v>
      </c>
      <c r="BK44" s="41">
        <f t="shared" si="12"/>
        <v>540.42085395290337</v>
      </c>
    </row>
    <row r="45" spans="1:64" x14ac:dyDescent="0.25">
      <c r="A45" s="11" t="s">
        <v>80</v>
      </c>
      <c r="B45" s="32" t="s">
        <v>17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4" x14ac:dyDescent="0.25">
      <c r="A46" s="11"/>
      <c r="B46" s="32" t="s">
        <v>123</v>
      </c>
      <c r="C46" s="39">
        <v>0</v>
      </c>
      <c r="D46" s="39">
        <v>0</v>
      </c>
      <c r="E46" s="39">
        <v>0</v>
      </c>
      <c r="F46" s="39">
        <v>0</v>
      </c>
      <c r="G46" s="39">
        <v>0</v>
      </c>
      <c r="H46" s="39">
        <v>36.291197178516121</v>
      </c>
      <c r="I46" s="39">
        <v>3.6723797631290322</v>
      </c>
      <c r="J46" s="39">
        <v>4.2601265161290314E-3</v>
      </c>
      <c r="K46" s="39">
        <v>0</v>
      </c>
      <c r="L46" s="39">
        <v>0.61292089861290322</v>
      </c>
      <c r="M46" s="39">
        <v>0</v>
      </c>
      <c r="N46" s="39">
        <v>0</v>
      </c>
      <c r="O46" s="39">
        <v>0</v>
      </c>
      <c r="P46" s="39">
        <v>0</v>
      </c>
      <c r="Q46" s="39">
        <v>0</v>
      </c>
      <c r="R46" s="39">
        <v>22.647632473483856</v>
      </c>
      <c r="S46" s="39">
        <v>0.16097806887096774</v>
      </c>
      <c r="T46" s="39">
        <v>0</v>
      </c>
      <c r="U46" s="39">
        <v>0</v>
      </c>
      <c r="V46" s="39">
        <v>0.58631589312903221</v>
      </c>
      <c r="W46" s="39">
        <v>0</v>
      </c>
      <c r="X46" s="39">
        <v>0</v>
      </c>
      <c r="Y46" s="39">
        <v>0</v>
      </c>
      <c r="Z46" s="39">
        <v>0</v>
      </c>
      <c r="AA46" s="39">
        <v>0</v>
      </c>
      <c r="AB46" s="39">
        <v>3.9632751493548395</v>
      </c>
      <c r="AC46" s="39">
        <v>0.35550974106451616</v>
      </c>
      <c r="AD46" s="39">
        <v>0</v>
      </c>
      <c r="AE46" s="39">
        <v>0</v>
      </c>
      <c r="AF46" s="39">
        <v>0</v>
      </c>
      <c r="AG46" s="39">
        <v>0</v>
      </c>
      <c r="AH46" s="39">
        <v>0</v>
      </c>
      <c r="AI46" s="39">
        <v>0</v>
      </c>
      <c r="AJ46" s="39">
        <v>0</v>
      </c>
      <c r="AK46" s="39">
        <v>0</v>
      </c>
      <c r="AL46" s="39">
        <v>1.7612276208709685</v>
      </c>
      <c r="AM46" s="39">
        <v>8.4213391838709697E-2</v>
      </c>
      <c r="AN46" s="39">
        <v>0</v>
      </c>
      <c r="AO46" s="39">
        <v>0</v>
      </c>
      <c r="AP46" s="39">
        <v>0.10892657512903227</v>
      </c>
      <c r="AQ46" s="39">
        <v>0</v>
      </c>
      <c r="AR46" s="39">
        <v>0</v>
      </c>
      <c r="AS46" s="39">
        <v>0</v>
      </c>
      <c r="AT46" s="39">
        <v>0</v>
      </c>
      <c r="AU46" s="39">
        <v>0</v>
      </c>
      <c r="AV46" s="39">
        <v>14.341677891870972</v>
      </c>
      <c r="AW46" s="39">
        <v>1.0416092430645163</v>
      </c>
      <c r="AX46" s="39">
        <v>0</v>
      </c>
      <c r="AY46" s="39">
        <v>0</v>
      </c>
      <c r="AZ46" s="39">
        <v>3.9998465079354846</v>
      </c>
      <c r="BA46" s="39">
        <v>0</v>
      </c>
      <c r="BB46" s="39">
        <v>0</v>
      </c>
      <c r="BC46" s="39">
        <v>0</v>
      </c>
      <c r="BD46" s="39">
        <v>0</v>
      </c>
      <c r="BE46" s="39">
        <v>0</v>
      </c>
      <c r="BF46" s="39">
        <v>7.7070780966451817</v>
      </c>
      <c r="BG46" s="39">
        <v>0.24017225474193549</v>
      </c>
      <c r="BH46" s="39">
        <v>0</v>
      </c>
      <c r="BI46" s="39">
        <v>0</v>
      </c>
      <c r="BJ46" s="39">
        <v>0.35206694803225802</v>
      </c>
      <c r="BK46" s="29">
        <f t="shared" ref="BK46:BK53" si="14">SUM(C46:BJ46)</f>
        <v>97.931287822806468</v>
      </c>
    </row>
    <row r="47" spans="1:64" x14ac:dyDescent="0.25">
      <c r="A47" s="11"/>
      <c r="B47" s="32" t="s">
        <v>124</v>
      </c>
      <c r="C47" s="39">
        <v>0</v>
      </c>
      <c r="D47" s="39">
        <v>0</v>
      </c>
      <c r="E47" s="39">
        <v>0</v>
      </c>
      <c r="F47" s="39">
        <v>0</v>
      </c>
      <c r="G47" s="39">
        <v>0</v>
      </c>
      <c r="H47" s="39">
        <v>4.0792048112903228</v>
      </c>
      <c r="I47" s="39">
        <v>2.5564242997096778</v>
      </c>
      <c r="J47" s="39">
        <v>0</v>
      </c>
      <c r="K47" s="39">
        <v>0</v>
      </c>
      <c r="L47" s="39">
        <v>3.4319456078387094</v>
      </c>
      <c r="M47" s="39">
        <v>0</v>
      </c>
      <c r="N47" s="39">
        <v>0</v>
      </c>
      <c r="O47" s="39">
        <v>0</v>
      </c>
      <c r="P47" s="39">
        <v>0</v>
      </c>
      <c r="Q47" s="39">
        <v>0</v>
      </c>
      <c r="R47" s="39">
        <v>2.64769732032258</v>
      </c>
      <c r="S47" s="39">
        <v>1.5661925161290322E-2</v>
      </c>
      <c r="T47" s="39">
        <v>0</v>
      </c>
      <c r="U47" s="39">
        <v>0</v>
      </c>
      <c r="V47" s="39">
        <v>5.8272721451612906E-2</v>
      </c>
      <c r="W47" s="39">
        <v>0</v>
      </c>
      <c r="X47" s="39">
        <v>0</v>
      </c>
      <c r="Y47" s="39">
        <v>0</v>
      </c>
      <c r="Z47" s="39">
        <v>0</v>
      </c>
      <c r="AA47" s="39">
        <v>0</v>
      </c>
      <c r="AB47" s="39">
        <v>19.349873644483868</v>
      </c>
      <c r="AC47" s="39">
        <v>4.3875864988387114</v>
      </c>
      <c r="AD47" s="39">
        <v>0</v>
      </c>
      <c r="AE47" s="39">
        <v>0</v>
      </c>
      <c r="AF47" s="39">
        <v>1.2740130798387097</v>
      </c>
      <c r="AG47" s="39">
        <v>0</v>
      </c>
      <c r="AH47" s="39">
        <v>0</v>
      </c>
      <c r="AI47" s="39">
        <v>0</v>
      </c>
      <c r="AJ47" s="39">
        <v>0</v>
      </c>
      <c r="AK47" s="39">
        <v>0</v>
      </c>
      <c r="AL47" s="39">
        <v>23.475961985935498</v>
      </c>
      <c r="AM47" s="39">
        <v>2.2286893653548394</v>
      </c>
      <c r="AN47" s="39">
        <v>0</v>
      </c>
      <c r="AO47" s="39">
        <v>0</v>
      </c>
      <c r="AP47" s="39">
        <v>0.49247779925806456</v>
      </c>
      <c r="AQ47" s="39">
        <v>0</v>
      </c>
      <c r="AR47" s="39">
        <v>0</v>
      </c>
      <c r="AS47" s="39">
        <v>0</v>
      </c>
      <c r="AT47" s="39">
        <v>0</v>
      </c>
      <c r="AU47" s="39">
        <v>0</v>
      </c>
      <c r="AV47" s="39">
        <v>83.37147911387099</v>
      </c>
      <c r="AW47" s="39">
        <v>8.1025177606451617</v>
      </c>
      <c r="AX47" s="39">
        <v>1.0768654163870968</v>
      </c>
      <c r="AY47" s="39">
        <v>0</v>
      </c>
      <c r="AZ47" s="39">
        <v>19.178674922548392</v>
      </c>
      <c r="BA47" s="39">
        <v>0</v>
      </c>
      <c r="BB47" s="39">
        <v>0</v>
      </c>
      <c r="BC47" s="39">
        <v>0</v>
      </c>
      <c r="BD47" s="39">
        <v>0</v>
      </c>
      <c r="BE47" s="39">
        <v>0</v>
      </c>
      <c r="BF47" s="39">
        <v>60.749698941677295</v>
      </c>
      <c r="BG47" s="39">
        <v>9.960613066129028</v>
      </c>
      <c r="BH47" s="39">
        <v>0.2292072486774194</v>
      </c>
      <c r="BI47" s="39">
        <v>0</v>
      </c>
      <c r="BJ47" s="39">
        <v>4.8855427546774219</v>
      </c>
      <c r="BK47" s="29">
        <f t="shared" si="14"/>
        <v>251.55240828409671</v>
      </c>
    </row>
    <row r="48" spans="1:64" x14ac:dyDescent="0.25">
      <c r="A48" s="11"/>
      <c r="B48" s="32" t="s">
        <v>125</v>
      </c>
      <c r="C48" s="39">
        <v>0</v>
      </c>
      <c r="D48" s="39">
        <v>0</v>
      </c>
      <c r="E48" s="39">
        <v>0</v>
      </c>
      <c r="F48" s="39">
        <v>0</v>
      </c>
      <c r="G48" s="39">
        <v>0</v>
      </c>
      <c r="H48" s="39">
        <v>15.886277985838715</v>
      </c>
      <c r="I48" s="39">
        <v>3.5048826486774196</v>
      </c>
      <c r="J48" s="39">
        <v>0</v>
      </c>
      <c r="K48" s="39">
        <v>0</v>
      </c>
      <c r="L48" s="39">
        <v>1.1047297165806451</v>
      </c>
      <c r="M48" s="39">
        <v>0</v>
      </c>
      <c r="N48" s="39">
        <v>0</v>
      </c>
      <c r="O48" s="39">
        <v>0</v>
      </c>
      <c r="P48" s="39">
        <v>0</v>
      </c>
      <c r="Q48" s="39">
        <v>0</v>
      </c>
      <c r="R48" s="39">
        <v>18.087264708516127</v>
      </c>
      <c r="S48" s="39">
        <v>7.8343161677419365E-2</v>
      </c>
      <c r="T48" s="39">
        <v>0</v>
      </c>
      <c r="U48" s="39">
        <v>0</v>
      </c>
      <c r="V48" s="39">
        <v>0.1129894330967742</v>
      </c>
      <c r="W48" s="39">
        <v>0</v>
      </c>
      <c r="X48" s="39">
        <v>0</v>
      </c>
      <c r="Y48" s="39">
        <v>0</v>
      </c>
      <c r="Z48" s="39">
        <v>0</v>
      </c>
      <c r="AA48" s="39">
        <v>0</v>
      </c>
      <c r="AB48" s="39">
        <v>11.149158227999996</v>
      </c>
      <c r="AC48" s="39">
        <v>0.24393742090322576</v>
      </c>
      <c r="AD48" s="39">
        <v>0</v>
      </c>
      <c r="AE48" s="39">
        <v>0</v>
      </c>
      <c r="AF48" s="39">
        <v>0.15764164064516129</v>
      </c>
      <c r="AG48" s="39">
        <v>0</v>
      </c>
      <c r="AH48" s="39">
        <v>0</v>
      </c>
      <c r="AI48" s="39">
        <v>0</v>
      </c>
      <c r="AJ48" s="39">
        <v>0</v>
      </c>
      <c r="AK48" s="39">
        <v>0</v>
      </c>
      <c r="AL48" s="39">
        <v>9.92330553625807</v>
      </c>
      <c r="AM48" s="39">
        <v>0.41186302641935491</v>
      </c>
      <c r="AN48" s="39">
        <v>0</v>
      </c>
      <c r="AO48" s="39">
        <v>0</v>
      </c>
      <c r="AP48" s="39">
        <v>0.12969482209677419</v>
      </c>
      <c r="AQ48" s="39">
        <v>0</v>
      </c>
      <c r="AR48" s="39">
        <v>0</v>
      </c>
      <c r="AS48" s="39">
        <v>0</v>
      </c>
      <c r="AT48" s="39">
        <v>0</v>
      </c>
      <c r="AU48" s="39">
        <v>0</v>
      </c>
      <c r="AV48" s="39">
        <v>117.58006247329081</v>
      </c>
      <c r="AW48" s="39">
        <v>9.2674623461612846</v>
      </c>
      <c r="AX48" s="39">
        <v>2.0578864161290316</v>
      </c>
      <c r="AY48" s="39">
        <v>0</v>
      </c>
      <c r="AZ48" s="39">
        <v>13.338914949645153</v>
      </c>
      <c r="BA48" s="39">
        <v>0</v>
      </c>
      <c r="BB48" s="39">
        <v>0</v>
      </c>
      <c r="BC48" s="39">
        <v>0</v>
      </c>
      <c r="BD48" s="39">
        <v>0</v>
      </c>
      <c r="BE48" s="39">
        <v>0</v>
      </c>
      <c r="BF48" s="39">
        <v>59.68903361658024</v>
      </c>
      <c r="BG48" s="39">
        <v>2.8749246830322579</v>
      </c>
      <c r="BH48" s="39">
        <v>0</v>
      </c>
      <c r="BI48" s="39">
        <v>0</v>
      </c>
      <c r="BJ48" s="39">
        <v>1.9659009160322582</v>
      </c>
      <c r="BK48" s="29">
        <f t="shared" si="14"/>
        <v>267.56427372958069</v>
      </c>
    </row>
    <row r="49" spans="1:63" x14ac:dyDescent="0.25">
      <c r="A49" s="11"/>
      <c r="B49" s="32" t="s">
        <v>126</v>
      </c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>
        <v>3.4026957562580646</v>
      </c>
      <c r="I49" s="39">
        <v>46.790071907483863</v>
      </c>
      <c r="J49" s="39">
        <v>0</v>
      </c>
      <c r="K49" s="39">
        <v>0</v>
      </c>
      <c r="L49" s="39">
        <v>1.1366024780322581</v>
      </c>
      <c r="M49" s="39">
        <v>0</v>
      </c>
      <c r="N49" s="39">
        <v>0</v>
      </c>
      <c r="O49" s="39">
        <v>0</v>
      </c>
      <c r="P49" s="39">
        <v>0</v>
      </c>
      <c r="Q49" s="39">
        <v>0</v>
      </c>
      <c r="R49" s="39">
        <v>2.4582120427419349</v>
      </c>
      <c r="S49" s="39">
        <v>4.5047627193548379E-2</v>
      </c>
      <c r="T49" s="39">
        <v>0</v>
      </c>
      <c r="U49" s="39">
        <v>0</v>
      </c>
      <c r="V49" s="39">
        <v>0.18255152099999999</v>
      </c>
      <c r="W49" s="39">
        <v>0</v>
      </c>
      <c r="X49" s="39">
        <v>0</v>
      </c>
      <c r="Y49" s="39">
        <v>0</v>
      </c>
      <c r="Z49" s="39">
        <v>0</v>
      </c>
      <c r="AA49" s="39">
        <v>0</v>
      </c>
      <c r="AB49" s="39">
        <v>14.912785441612904</v>
      </c>
      <c r="AC49" s="39">
        <v>1.1970750278709679</v>
      </c>
      <c r="AD49" s="39">
        <v>0</v>
      </c>
      <c r="AE49" s="39">
        <v>0</v>
      </c>
      <c r="AF49" s="39">
        <v>0.75443101532258061</v>
      </c>
      <c r="AG49" s="39">
        <v>0</v>
      </c>
      <c r="AH49" s="39">
        <v>0</v>
      </c>
      <c r="AI49" s="39">
        <v>0</v>
      </c>
      <c r="AJ49" s="39">
        <v>0</v>
      </c>
      <c r="AK49" s="39">
        <v>0</v>
      </c>
      <c r="AL49" s="39">
        <v>27.240341794806451</v>
      </c>
      <c r="AM49" s="39">
        <v>1.7901670633225804</v>
      </c>
      <c r="AN49" s="39">
        <v>0</v>
      </c>
      <c r="AO49" s="39">
        <v>0</v>
      </c>
      <c r="AP49" s="39">
        <v>0.55610982299999989</v>
      </c>
      <c r="AQ49" s="39">
        <v>0</v>
      </c>
      <c r="AR49" s="39">
        <v>0</v>
      </c>
      <c r="AS49" s="39">
        <v>0</v>
      </c>
      <c r="AT49" s="39">
        <v>0</v>
      </c>
      <c r="AU49" s="39">
        <v>0</v>
      </c>
      <c r="AV49" s="39">
        <v>81.551336586870633</v>
      </c>
      <c r="AW49" s="39">
        <v>20.993222790419356</v>
      </c>
      <c r="AX49" s="39">
        <v>0</v>
      </c>
      <c r="AY49" s="39">
        <v>0</v>
      </c>
      <c r="AZ49" s="39">
        <v>19.985183803870967</v>
      </c>
      <c r="BA49" s="39">
        <v>0</v>
      </c>
      <c r="BB49" s="39">
        <v>0</v>
      </c>
      <c r="BC49" s="39">
        <v>0</v>
      </c>
      <c r="BD49" s="39">
        <v>0</v>
      </c>
      <c r="BE49" s="39">
        <v>0</v>
      </c>
      <c r="BF49" s="39">
        <v>58.687252401806646</v>
      </c>
      <c r="BG49" s="39">
        <v>9.3096751690322606</v>
      </c>
      <c r="BH49" s="39">
        <v>2.1736666352580643</v>
      </c>
      <c r="BI49" s="39">
        <v>0</v>
      </c>
      <c r="BJ49" s="39">
        <v>4.6195351302580638</v>
      </c>
      <c r="BK49" s="29">
        <f t="shared" si="14"/>
        <v>297.78596401616113</v>
      </c>
    </row>
    <row r="50" spans="1:63" x14ac:dyDescent="0.25">
      <c r="A50" s="11"/>
      <c r="B50" s="32" t="s">
        <v>127</v>
      </c>
      <c r="C50" s="39">
        <v>0</v>
      </c>
      <c r="D50" s="39">
        <v>5.5733764516128993E-4</v>
      </c>
      <c r="E50" s="39">
        <v>0</v>
      </c>
      <c r="F50" s="39">
        <v>0</v>
      </c>
      <c r="G50" s="39">
        <v>0</v>
      </c>
      <c r="H50" s="39">
        <v>0.3390920472903225</v>
      </c>
      <c r="I50" s="39">
        <v>0.51373244258064521</v>
      </c>
      <c r="J50" s="39">
        <v>0</v>
      </c>
      <c r="K50" s="39">
        <v>0</v>
      </c>
      <c r="L50" s="39">
        <v>0.14095010148387099</v>
      </c>
      <c r="M50" s="39">
        <v>0</v>
      </c>
      <c r="N50" s="39">
        <v>0</v>
      </c>
      <c r="O50" s="39">
        <v>0</v>
      </c>
      <c r="P50" s="39">
        <v>0</v>
      </c>
      <c r="Q50" s="39">
        <v>0</v>
      </c>
      <c r="R50" s="39">
        <v>0.11133462187096774</v>
      </c>
      <c r="S50" s="39">
        <v>0</v>
      </c>
      <c r="T50" s="39">
        <v>0</v>
      </c>
      <c r="U50" s="39">
        <v>0</v>
      </c>
      <c r="V50" s="39">
        <v>0</v>
      </c>
      <c r="W50" s="39">
        <v>0</v>
      </c>
      <c r="X50" s="39">
        <v>0</v>
      </c>
      <c r="Y50" s="39">
        <v>0</v>
      </c>
      <c r="Z50" s="39">
        <v>0</v>
      </c>
      <c r="AA50" s="39">
        <v>0</v>
      </c>
      <c r="AB50" s="39">
        <v>1.3553653656774194</v>
      </c>
      <c r="AC50" s="39">
        <v>0.3490122680322581</v>
      </c>
      <c r="AD50" s="39">
        <v>0</v>
      </c>
      <c r="AE50" s="39">
        <v>0</v>
      </c>
      <c r="AF50" s="39">
        <v>0.30141259300000001</v>
      </c>
      <c r="AG50" s="39">
        <v>0</v>
      </c>
      <c r="AH50" s="39">
        <v>0</v>
      </c>
      <c r="AI50" s="39">
        <v>0</v>
      </c>
      <c r="AJ50" s="39">
        <v>0</v>
      </c>
      <c r="AK50" s="39">
        <v>0</v>
      </c>
      <c r="AL50" s="39">
        <v>1.7633652409677418</v>
      </c>
      <c r="AM50" s="39">
        <v>0.69232970574193542</v>
      </c>
      <c r="AN50" s="39">
        <v>0</v>
      </c>
      <c r="AO50" s="39">
        <v>0</v>
      </c>
      <c r="AP50" s="39">
        <v>0.15697844061290323</v>
      </c>
      <c r="AQ50" s="39">
        <v>0</v>
      </c>
      <c r="AR50" s="39">
        <v>0</v>
      </c>
      <c r="AS50" s="39">
        <v>0</v>
      </c>
      <c r="AT50" s="39">
        <v>0</v>
      </c>
      <c r="AU50" s="39">
        <v>0</v>
      </c>
      <c r="AV50" s="39">
        <v>12.81090615606449</v>
      </c>
      <c r="AW50" s="39">
        <v>0.88799974509677426</v>
      </c>
      <c r="AX50" s="39">
        <v>0</v>
      </c>
      <c r="AY50" s="39">
        <v>0</v>
      </c>
      <c r="AZ50" s="39">
        <v>10.523327271516131</v>
      </c>
      <c r="BA50" s="39">
        <v>0</v>
      </c>
      <c r="BB50" s="39">
        <v>0</v>
      </c>
      <c r="BC50" s="39">
        <v>0</v>
      </c>
      <c r="BD50" s="39">
        <v>0</v>
      </c>
      <c r="BE50" s="39">
        <v>0</v>
      </c>
      <c r="BF50" s="39">
        <v>11.676436412451645</v>
      </c>
      <c r="BG50" s="39">
        <v>5.9513881810645142</v>
      </c>
      <c r="BH50" s="39">
        <v>0</v>
      </c>
      <c r="BI50" s="39">
        <v>0</v>
      </c>
      <c r="BJ50" s="39">
        <v>3.5780841557096776</v>
      </c>
      <c r="BK50" s="29">
        <f t="shared" si="14"/>
        <v>51.152272086806455</v>
      </c>
    </row>
    <row r="51" spans="1:63" x14ac:dyDescent="0.25">
      <c r="A51" s="11"/>
      <c r="B51" s="32" t="s">
        <v>128</v>
      </c>
      <c r="C51" s="39">
        <v>0</v>
      </c>
      <c r="D51" s="39">
        <v>1.1069722258064516E-3</v>
      </c>
      <c r="E51" s="39">
        <v>0</v>
      </c>
      <c r="F51" s="39">
        <v>0</v>
      </c>
      <c r="G51" s="39">
        <v>0</v>
      </c>
      <c r="H51" s="39">
        <v>0.82425298277419357</v>
      </c>
      <c r="I51" s="39">
        <v>2.747254592129031</v>
      </c>
      <c r="J51" s="39">
        <v>0</v>
      </c>
      <c r="K51" s="39">
        <v>0</v>
      </c>
      <c r="L51" s="39">
        <v>0</v>
      </c>
      <c r="M51" s="39">
        <v>0</v>
      </c>
      <c r="N51" s="39">
        <v>0</v>
      </c>
      <c r="O51" s="39">
        <v>0</v>
      </c>
      <c r="P51" s="39">
        <v>0</v>
      </c>
      <c r="Q51" s="39">
        <v>0</v>
      </c>
      <c r="R51" s="39">
        <v>0.15657699387096771</v>
      </c>
      <c r="S51" s="39">
        <v>0</v>
      </c>
      <c r="T51" s="39">
        <v>0</v>
      </c>
      <c r="U51" s="39">
        <v>0</v>
      </c>
      <c r="V51" s="39">
        <v>7.4174926451612902E-3</v>
      </c>
      <c r="W51" s="39">
        <v>0</v>
      </c>
      <c r="X51" s="39">
        <v>0</v>
      </c>
      <c r="Y51" s="39">
        <v>0</v>
      </c>
      <c r="Z51" s="39">
        <v>0</v>
      </c>
      <c r="AA51" s="39">
        <v>0</v>
      </c>
      <c r="AB51" s="39">
        <v>4.15909655483871E-2</v>
      </c>
      <c r="AC51" s="39">
        <v>2.4662515483870971E-3</v>
      </c>
      <c r="AD51" s="39">
        <v>0</v>
      </c>
      <c r="AE51" s="39">
        <v>0</v>
      </c>
      <c r="AF51" s="39">
        <v>5.4766438709677424E-4</v>
      </c>
      <c r="AG51" s="39">
        <v>0</v>
      </c>
      <c r="AH51" s="39">
        <v>0</v>
      </c>
      <c r="AI51" s="39">
        <v>0</v>
      </c>
      <c r="AJ51" s="39">
        <v>0</v>
      </c>
      <c r="AK51" s="39">
        <v>0</v>
      </c>
      <c r="AL51" s="39">
        <v>1.7345751967741938E-2</v>
      </c>
      <c r="AM51" s="39">
        <v>0</v>
      </c>
      <c r="AN51" s="39">
        <v>0</v>
      </c>
      <c r="AO51" s="39">
        <v>0</v>
      </c>
      <c r="AP51" s="39">
        <v>0</v>
      </c>
      <c r="AQ51" s="39">
        <v>0</v>
      </c>
      <c r="AR51" s="39">
        <v>0</v>
      </c>
      <c r="AS51" s="39">
        <v>0</v>
      </c>
      <c r="AT51" s="39">
        <v>0</v>
      </c>
      <c r="AU51" s="39">
        <v>0</v>
      </c>
      <c r="AV51" s="39">
        <v>4.0308788155161324</v>
      </c>
      <c r="AW51" s="39">
        <v>0.25196553325806453</v>
      </c>
      <c r="AX51" s="39">
        <v>0</v>
      </c>
      <c r="AY51" s="39">
        <v>0</v>
      </c>
      <c r="AZ51" s="39">
        <v>4.2580645161290333E-9</v>
      </c>
      <c r="BA51" s="39">
        <v>0</v>
      </c>
      <c r="BB51" s="39">
        <v>0</v>
      </c>
      <c r="BC51" s="39">
        <v>0</v>
      </c>
      <c r="BD51" s="39">
        <v>0</v>
      </c>
      <c r="BE51" s="39">
        <v>0</v>
      </c>
      <c r="BF51" s="39">
        <v>0.65818754751612885</v>
      </c>
      <c r="BG51" s="39">
        <v>0</v>
      </c>
      <c r="BH51" s="39">
        <v>0</v>
      </c>
      <c r="BI51" s="39">
        <v>0</v>
      </c>
      <c r="BJ51" s="39">
        <v>4.5947991354838714E-2</v>
      </c>
      <c r="BK51" s="29">
        <f t="shared" si="14"/>
        <v>8.7855395590000001</v>
      </c>
    </row>
    <row r="52" spans="1:63" x14ac:dyDescent="0.25">
      <c r="A52" s="11"/>
      <c r="B52" s="33" t="s">
        <v>89</v>
      </c>
      <c r="C52" s="41">
        <f>SUM(C46:C51)</f>
        <v>0</v>
      </c>
      <c r="D52" s="41">
        <f t="shared" ref="D52:BJ52" si="15">SUM(D46:D51)</f>
        <v>1.6643098709677416E-3</v>
      </c>
      <c r="E52" s="41">
        <f t="shared" si="15"/>
        <v>0</v>
      </c>
      <c r="F52" s="41">
        <f t="shared" si="15"/>
        <v>0</v>
      </c>
      <c r="G52" s="41">
        <f t="shared" si="15"/>
        <v>0</v>
      </c>
      <c r="H52" s="41">
        <f t="shared" si="15"/>
        <v>60.822720761967737</v>
      </c>
      <c r="I52" s="41">
        <f t="shared" si="15"/>
        <v>59.78474565370967</v>
      </c>
      <c r="J52" s="41">
        <f t="shared" si="15"/>
        <v>4.2601265161290314E-3</v>
      </c>
      <c r="K52" s="41">
        <f t="shared" si="15"/>
        <v>0</v>
      </c>
      <c r="L52" s="41">
        <f t="shared" si="15"/>
        <v>6.4271488025483876</v>
      </c>
      <c r="M52" s="41">
        <f t="shared" si="15"/>
        <v>0</v>
      </c>
      <c r="N52" s="41">
        <f t="shared" si="15"/>
        <v>0</v>
      </c>
      <c r="O52" s="41">
        <f t="shared" si="15"/>
        <v>0</v>
      </c>
      <c r="P52" s="41">
        <f t="shared" si="15"/>
        <v>0</v>
      </c>
      <c r="Q52" s="41">
        <f t="shared" si="15"/>
        <v>0</v>
      </c>
      <c r="R52" s="41">
        <f t="shared" si="15"/>
        <v>46.108718160806433</v>
      </c>
      <c r="S52" s="41">
        <f t="shared" si="15"/>
        <v>0.30003078290322582</v>
      </c>
      <c r="T52" s="41">
        <f t="shared" si="15"/>
        <v>0</v>
      </c>
      <c r="U52" s="41">
        <f t="shared" si="15"/>
        <v>0</v>
      </c>
      <c r="V52" s="41">
        <f t="shared" si="15"/>
        <v>0.94754706132258071</v>
      </c>
      <c r="W52" s="41">
        <f t="shared" si="15"/>
        <v>0</v>
      </c>
      <c r="X52" s="41">
        <f t="shared" si="15"/>
        <v>0</v>
      </c>
      <c r="Y52" s="41">
        <f t="shared" si="15"/>
        <v>0</v>
      </c>
      <c r="Z52" s="41">
        <f t="shared" si="15"/>
        <v>0</v>
      </c>
      <c r="AA52" s="41">
        <f t="shared" si="15"/>
        <v>0</v>
      </c>
      <c r="AB52" s="41">
        <f t="shared" si="15"/>
        <v>50.772048794677417</v>
      </c>
      <c r="AC52" s="41">
        <f t="shared" si="15"/>
        <v>6.5355872082580664</v>
      </c>
      <c r="AD52" s="41">
        <f t="shared" si="15"/>
        <v>0</v>
      </c>
      <c r="AE52" s="41">
        <f t="shared" si="15"/>
        <v>0</v>
      </c>
      <c r="AF52" s="41">
        <f t="shared" si="15"/>
        <v>2.4880459931935488</v>
      </c>
      <c r="AG52" s="41">
        <f t="shared" si="15"/>
        <v>0</v>
      </c>
      <c r="AH52" s="41">
        <f t="shared" si="15"/>
        <v>0</v>
      </c>
      <c r="AI52" s="41">
        <f t="shared" si="15"/>
        <v>0</v>
      </c>
      <c r="AJ52" s="41">
        <f t="shared" si="15"/>
        <v>0</v>
      </c>
      <c r="AK52" s="41">
        <f t="shared" si="15"/>
        <v>0</v>
      </c>
      <c r="AL52" s="41">
        <f t="shared" si="15"/>
        <v>64.181547930806474</v>
      </c>
      <c r="AM52" s="41">
        <f t="shared" si="15"/>
        <v>5.2072625526774194</v>
      </c>
      <c r="AN52" s="41">
        <f t="shared" si="15"/>
        <v>0</v>
      </c>
      <c r="AO52" s="41">
        <f t="shared" si="15"/>
        <v>0</v>
      </c>
      <c r="AP52" s="41">
        <f t="shared" si="15"/>
        <v>1.4441874600967739</v>
      </c>
      <c r="AQ52" s="41">
        <f t="shared" si="15"/>
        <v>0</v>
      </c>
      <c r="AR52" s="41">
        <f t="shared" si="15"/>
        <v>0</v>
      </c>
      <c r="AS52" s="41">
        <f t="shared" si="15"/>
        <v>0</v>
      </c>
      <c r="AT52" s="41">
        <f t="shared" si="15"/>
        <v>0</v>
      </c>
      <c r="AU52" s="41">
        <f t="shared" si="15"/>
        <v>0</v>
      </c>
      <c r="AV52" s="41">
        <f t="shared" si="15"/>
        <v>313.686341037484</v>
      </c>
      <c r="AW52" s="41">
        <f t="shared" si="15"/>
        <v>40.544777418645161</v>
      </c>
      <c r="AX52" s="41">
        <f t="shared" si="15"/>
        <v>3.1347518325161285</v>
      </c>
      <c r="AY52" s="41">
        <f t="shared" si="15"/>
        <v>0</v>
      </c>
      <c r="AZ52" s="41">
        <f t="shared" si="15"/>
        <v>67.025947459774201</v>
      </c>
      <c r="BA52" s="41">
        <f t="shared" si="15"/>
        <v>0</v>
      </c>
      <c r="BB52" s="41">
        <f t="shared" si="15"/>
        <v>0</v>
      </c>
      <c r="BC52" s="41">
        <f t="shared" si="15"/>
        <v>0</v>
      </c>
      <c r="BD52" s="41">
        <f t="shared" si="15"/>
        <v>0</v>
      </c>
      <c r="BE52" s="41">
        <f t="shared" si="15"/>
        <v>0</v>
      </c>
      <c r="BF52" s="41">
        <f t="shared" si="15"/>
        <v>199.16768701667712</v>
      </c>
      <c r="BG52" s="41">
        <f t="shared" si="15"/>
        <v>28.336773353999995</v>
      </c>
      <c r="BH52" s="41">
        <f t="shared" si="15"/>
        <v>2.4028738839354835</v>
      </c>
      <c r="BI52" s="41">
        <f t="shared" si="15"/>
        <v>0</v>
      </c>
      <c r="BJ52" s="41">
        <f t="shared" si="15"/>
        <v>15.447077896064519</v>
      </c>
      <c r="BK52" s="41">
        <f t="shared" si="14"/>
        <v>974.77174549845142</v>
      </c>
    </row>
    <row r="53" spans="1:63" x14ac:dyDescent="0.25">
      <c r="A53" s="11"/>
      <c r="B53" s="33" t="s">
        <v>87</v>
      </c>
      <c r="C53" s="41">
        <f>C44+C52</f>
        <v>0</v>
      </c>
      <c r="D53" s="41">
        <f t="shared" ref="D53:BJ53" si="16">D44+D52</f>
        <v>1.7731011612903223E-3</v>
      </c>
      <c r="E53" s="41">
        <f t="shared" si="16"/>
        <v>0</v>
      </c>
      <c r="F53" s="41">
        <f t="shared" si="16"/>
        <v>0</v>
      </c>
      <c r="G53" s="41">
        <f t="shared" si="16"/>
        <v>0</v>
      </c>
      <c r="H53" s="41">
        <f t="shared" si="16"/>
        <v>131.92441416903225</v>
      </c>
      <c r="I53" s="41">
        <f t="shared" si="16"/>
        <v>59.829675801774187</v>
      </c>
      <c r="J53" s="41">
        <f t="shared" si="16"/>
        <v>4.2601265161290314E-3</v>
      </c>
      <c r="K53" s="41">
        <f t="shared" si="16"/>
        <v>0</v>
      </c>
      <c r="L53" s="41">
        <f t="shared" si="16"/>
        <v>6.5124215753225814</v>
      </c>
      <c r="M53" s="41">
        <f t="shared" si="16"/>
        <v>0</v>
      </c>
      <c r="N53" s="41">
        <f t="shared" si="16"/>
        <v>0</v>
      </c>
      <c r="O53" s="41">
        <f t="shared" si="16"/>
        <v>0</v>
      </c>
      <c r="P53" s="41">
        <f t="shared" si="16"/>
        <v>0</v>
      </c>
      <c r="Q53" s="41">
        <f t="shared" si="16"/>
        <v>0</v>
      </c>
      <c r="R53" s="41">
        <f t="shared" si="16"/>
        <v>99.997572849709698</v>
      </c>
      <c r="S53" s="41">
        <f t="shared" si="16"/>
        <v>0.33758544800000001</v>
      </c>
      <c r="T53" s="41">
        <f t="shared" si="16"/>
        <v>0</v>
      </c>
      <c r="U53" s="41">
        <f t="shared" si="16"/>
        <v>0</v>
      </c>
      <c r="V53" s="41">
        <f t="shared" si="16"/>
        <v>1.0196816503870969</v>
      </c>
      <c r="W53" s="41">
        <f t="shared" si="16"/>
        <v>0</v>
      </c>
      <c r="X53" s="41">
        <f t="shared" si="16"/>
        <v>0</v>
      </c>
      <c r="Y53" s="41">
        <f t="shared" si="16"/>
        <v>0</v>
      </c>
      <c r="Z53" s="41">
        <f t="shared" si="16"/>
        <v>0</v>
      </c>
      <c r="AA53" s="41">
        <f t="shared" si="16"/>
        <v>0</v>
      </c>
      <c r="AB53" s="41">
        <f t="shared" si="16"/>
        <v>61.613951787838708</v>
      </c>
      <c r="AC53" s="41">
        <f t="shared" si="16"/>
        <v>6.6378178770000016</v>
      </c>
      <c r="AD53" s="41">
        <f t="shared" si="16"/>
        <v>0</v>
      </c>
      <c r="AE53" s="41">
        <f t="shared" si="16"/>
        <v>0</v>
      </c>
      <c r="AF53" s="41">
        <f t="shared" si="16"/>
        <v>2.7113405071290329</v>
      </c>
      <c r="AG53" s="41">
        <f t="shared" si="16"/>
        <v>0</v>
      </c>
      <c r="AH53" s="41">
        <f t="shared" si="16"/>
        <v>0</v>
      </c>
      <c r="AI53" s="41">
        <f t="shared" si="16"/>
        <v>0</v>
      </c>
      <c r="AJ53" s="41">
        <f t="shared" si="16"/>
        <v>0</v>
      </c>
      <c r="AK53" s="41">
        <f t="shared" si="16"/>
        <v>0</v>
      </c>
      <c r="AL53" s="41">
        <f t="shared" si="16"/>
        <v>79.162266923612918</v>
      </c>
      <c r="AM53" s="41">
        <f t="shared" si="16"/>
        <v>5.2896055449354842</v>
      </c>
      <c r="AN53" s="41">
        <f t="shared" si="16"/>
        <v>9.7291545161290319E-4</v>
      </c>
      <c r="AO53" s="41">
        <f t="shared" si="16"/>
        <v>0</v>
      </c>
      <c r="AP53" s="41">
        <f t="shared" si="16"/>
        <v>1.4759177380322577</v>
      </c>
      <c r="AQ53" s="41">
        <f t="shared" si="16"/>
        <v>0</v>
      </c>
      <c r="AR53" s="41">
        <f t="shared" si="16"/>
        <v>0</v>
      </c>
      <c r="AS53" s="41">
        <f t="shared" si="16"/>
        <v>0</v>
      </c>
      <c r="AT53" s="41">
        <f t="shared" si="16"/>
        <v>0</v>
      </c>
      <c r="AU53" s="41">
        <f t="shared" si="16"/>
        <v>0</v>
      </c>
      <c r="AV53" s="41">
        <f t="shared" si="16"/>
        <v>552.83787313383937</v>
      </c>
      <c r="AW53" s="41">
        <f t="shared" si="16"/>
        <v>41.604293803419353</v>
      </c>
      <c r="AX53" s="41">
        <f t="shared" si="16"/>
        <v>3.1359107752258057</v>
      </c>
      <c r="AY53" s="41">
        <f t="shared" si="16"/>
        <v>0</v>
      </c>
      <c r="AZ53" s="41">
        <f t="shared" si="16"/>
        <v>70.423622202032263</v>
      </c>
      <c r="BA53" s="41">
        <f t="shared" si="16"/>
        <v>0</v>
      </c>
      <c r="BB53" s="41">
        <f t="shared" si="16"/>
        <v>0</v>
      </c>
      <c r="BC53" s="41">
        <f t="shared" si="16"/>
        <v>0</v>
      </c>
      <c r="BD53" s="41">
        <f t="shared" si="16"/>
        <v>0</v>
      </c>
      <c r="BE53" s="41">
        <f t="shared" si="16"/>
        <v>0</v>
      </c>
      <c r="BF53" s="41">
        <f t="shared" si="16"/>
        <v>338.65115466987004</v>
      </c>
      <c r="BG53" s="41">
        <f t="shared" si="16"/>
        <v>33.797855761999998</v>
      </c>
      <c r="BH53" s="41">
        <f t="shared" si="16"/>
        <v>2.4028738839354835</v>
      </c>
      <c r="BI53" s="41">
        <f t="shared" si="16"/>
        <v>0</v>
      </c>
      <c r="BJ53" s="41">
        <f t="shared" si="16"/>
        <v>15.819757205129035</v>
      </c>
      <c r="BK53" s="41">
        <f t="shared" si="14"/>
        <v>1515.1925994513542</v>
      </c>
    </row>
    <row r="54" spans="1:63" ht="3" customHeight="1" x14ac:dyDescent="0.25">
      <c r="A54" s="11"/>
      <c r="B54" s="32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</row>
    <row r="55" spans="1:63" x14ac:dyDescent="0.25">
      <c r="A55" s="11" t="s">
        <v>18</v>
      </c>
      <c r="B55" s="35" t="s">
        <v>8</v>
      </c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</row>
    <row r="56" spans="1:63" x14ac:dyDescent="0.25">
      <c r="A56" s="11" t="s">
        <v>79</v>
      </c>
      <c r="B56" s="32" t="s">
        <v>19</v>
      </c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</row>
    <row r="57" spans="1:63" x14ac:dyDescent="0.25">
      <c r="A57" s="11"/>
      <c r="B57" s="30" t="s">
        <v>129</v>
      </c>
      <c r="C57" s="27">
        <v>0</v>
      </c>
      <c r="D57" s="27">
        <v>1.096956129032258E-3</v>
      </c>
      <c r="E57" s="27">
        <v>0</v>
      </c>
      <c r="F57" s="27">
        <v>0</v>
      </c>
      <c r="G57" s="27">
        <v>0</v>
      </c>
      <c r="H57" s="27">
        <v>0.4505024809032257</v>
      </c>
      <c r="I57" s="27">
        <v>0.26633040248387096</v>
      </c>
      <c r="J57" s="27">
        <v>0</v>
      </c>
      <c r="K57" s="27">
        <v>0</v>
      </c>
      <c r="L57" s="27">
        <v>8.7704232290322565E-2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9.1117080903225817E-2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6.9568771387096773E-2</v>
      </c>
      <c r="AC57" s="27">
        <v>3.8962897096774191E-3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7.4068496548387083E-2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10.154754237580649</v>
      </c>
      <c r="AW57" s="27">
        <v>0.4378696247096775</v>
      </c>
      <c r="AX57" s="27">
        <v>0</v>
      </c>
      <c r="AY57" s="27">
        <v>0</v>
      </c>
      <c r="AZ57" s="27">
        <v>1.373556368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2.276402953483871</v>
      </c>
      <c r="BG57" s="27">
        <v>0.28191892835483867</v>
      </c>
      <c r="BH57" s="27">
        <v>0</v>
      </c>
      <c r="BI57" s="27">
        <v>0</v>
      </c>
      <c r="BJ57" s="27">
        <v>0.41562802509677416</v>
      </c>
      <c r="BK57" s="29">
        <f t="shared" ref="BK57:BK58" si="17">SUM(C57:BJ57)</f>
        <v>15.984414847580648</v>
      </c>
    </row>
    <row r="58" spans="1:63" x14ac:dyDescent="0.25">
      <c r="A58" s="11"/>
      <c r="B58" s="33" t="s">
        <v>86</v>
      </c>
      <c r="C58" s="41">
        <f>SUM(C57)</f>
        <v>0</v>
      </c>
      <c r="D58" s="41">
        <f t="shared" ref="D58:BJ58" si="18">SUM(D57)</f>
        <v>1.096956129032258E-3</v>
      </c>
      <c r="E58" s="41">
        <f t="shared" si="18"/>
        <v>0</v>
      </c>
      <c r="F58" s="41">
        <f t="shared" si="18"/>
        <v>0</v>
      </c>
      <c r="G58" s="41">
        <f t="shared" si="18"/>
        <v>0</v>
      </c>
      <c r="H58" s="41">
        <f t="shared" si="18"/>
        <v>0.4505024809032257</v>
      </c>
      <c r="I58" s="41">
        <f t="shared" si="18"/>
        <v>0.26633040248387096</v>
      </c>
      <c r="J58" s="41">
        <f t="shared" si="18"/>
        <v>0</v>
      </c>
      <c r="K58" s="41">
        <f t="shared" si="18"/>
        <v>0</v>
      </c>
      <c r="L58" s="41">
        <f t="shared" si="18"/>
        <v>8.7704232290322565E-2</v>
      </c>
      <c r="M58" s="41">
        <f t="shared" si="18"/>
        <v>0</v>
      </c>
      <c r="N58" s="41">
        <f t="shared" si="18"/>
        <v>0</v>
      </c>
      <c r="O58" s="41">
        <f t="shared" si="18"/>
        <v>0</v>
      </c>
      <c r="P58" s="41">
        <f t="shared" si="18"/>
        <v>0</v>
      </c>
      <c r="Q58" s="41">
        <f t="shared" si="18"/>
        <v>0</v>
      </c>
      <c r="R58" s="41">
        <f t="shared" si="18"/>
        <v>9.1117080903225817E-2</v>
      </c>
      <c r="S58" s="41">
        <f t="shared" si="18"/>
        <v>0</v>
      </c>
      <c r="T58" s="41">
        <f t="shared" si="18"/>
        <v>0</v>
      </c>
      <c r="U58" s="41">
        <f t="shared" si="18"/>
        <v>0</v>
      </c>
      <c r="V58" s="41">
        <f t="shared" si="18"/>
        <v>0</v>
      </c>
      <c r="W58" s="41">
        <f t="shared" si="18"/>
        <v>0</v>
      </c>
      <c r="X58" s="41">
        <f t="shared" si="18"/>
        <v>0</v>
      </c>
      <c r="Y58" s="41">
        <f t="shared" si="18"/>
        <v>0</v>
      </c>
      <c r="Z58" s="41">
        <f t="shared" si="18"/>
        <v>0</v>
      </c>
      <c r="AA58" s="41">
        <f t="shared" si="18"/>
        <v>0</v>
      </c>
      <c r="AB58" s="41">
        <f t="shared" si="18"/>
        <v>6.9568771387096773E-2</v>
      </c>
      <c r="AC58" s="41">
        <f t="shared" si="18"/>
        <v>3.8962897096774191E-3</v>
      </c>
      <c r="AD58" s="41">
        <f t="shared" si="18"/>
        <v>0</v>
      </c>
      <c r="AE58" s="41">
        <f t="shared" si="18"/>
        <v>0</v>
      </c>
      <c r="AF58" s="41">
        <f t="shared" si="18"/>
        <v>0</v>
      </c>
      <c r="AG58" s="41">
        <f t="shared" si="18"/>
        <v>0</v>
      </c>
      <c r="AH58" s="41">
        <f t="shared" si="18"/>
        <v>0</v>
      </c>
      <c r="AI58" s="41">
        <f t="shared" si="18"/>
        <v>0</v>
      </c>
      <c r="AJ58" s="41">
        <f t="shared" si="18"/>
        <v>0</v>
      </c>
      <c r="AK58" s="41">
        <f t="shared" si="18"/>
        <v>0</v>
      </c>
      <c r="AL58" s="41">
        <f t="shared" si="18"/>
        <v>7.4068496548387083E-2</v>
      </c>
      <c r="AM58" s="41">
        <f t="shared" si="18"/>
        <v>0</v>
      </c>
      <c r="AN58" s="41">
        <f t="shared" si="18"/>
        <v>0</v>
      </c>
      <c r="AO58" s="41">
        <f t="shared" si="18"/>
        <v>0</v>
      </c>
      <c r="AP58" s="41">
        <f t="shared" si="18"/>
        <v>0</v>
      </c>
      <c r="AQ58" s="41">
        <f t="shared" si="18"/>
        <v>0</v>
      </c>
      <c r="AR58" s="41">
        <f t="shared" si="18"/>
        <v>0</v>
      </c>
      <c r="AS58" s="41">
        <f t="shared" si="18"/>
        <v>0</v>
      </c>
      <c r="AT58" s="41">
        <f t="shared" si="18"/>
        <v>0</v>
      </c>
      <c r="AU58" s="41">
        <f t="shared" si="18"/>
        <v>0</v>
      </c>
      <c r="AV58" s="41">
        <f t="shared" si="18"/>
        <v>10.154754237580649</v>
      </c>
      <c r="AW58" s="41">
        <f t="shared" si="18"/>
        <v>0.4378696247096775</v>
      </c>
      <c r="AX58" s="41">
        <f t="shared" si="18"/>
        <v>0</v>
      </c>
      <c r="AY58" s="41">
        <f t="shared" si="18"/>
        <v>0</v>
      </c>
      <c r="AZ58" s="41">
        <f t="shared" si="18"/>
        <v>1.373556368</v>
      </c>
      <c r="BA58" s="41">
        <f t="shared" si="18"/>
        <v>0</v>
      </c>
      <c r="BB58" s="41">
        <f t="shared" si="18"/>
        <v>0</v>
      </c>
      <c r="BC58" s="41">
        <f t="shared" si="18"/>
        <v>0</v>
      </c>
      <c r="BD58" s="41">
        <f t="shared" si="18"/>
        <v>0</v>
      </c>
      <c r="BE58" s="41">
        <f t="shared" si="18"/>
        <v>0</v>
      </c>
      <c r="BF58" s="41">
        <f t="shared" si="18"/>
        <v>2.276402953483871</v>
      </c>
      <c r="BG58" s="41">
        <f t="shared" si="18"/>
        <v>0.28191892835483867</v>
      </c>
      <c r="BH58" s="41">
        <f t="shared" si="18"/>
        <v>0</v>
      </c>
      <c r="BI58" s="41">
        <f t="shared" si="18"/>
        <v>0</v>
      </c>
      <c r="BJ58" s="41">
        <f t="shared" si="18"/>
        <v>0.41562802509677416</v>
      </c>
      <c r="BK58" s="41">
        <f t="shared" si="17"/>
        <v>15.984414847580648</v>
      </c>
    </row>
    <row r="59" spans="1:63" ht="2.25" customHeight="1" x14ac:dyDescent="0.25">
      <c r="A59" s="11"/>
      <c r="B59" s="32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</row>
    <row r="60" spans="1:63" x14ac:dyDescent="0.25">
      <c r="A60" s="11" t="s">
        <v>4</v>
      </c>
      <c r="B60" s="35" t="s">
        <v>9</v>
      </c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</row>
    <row r="61" spans="1:63" x14ac:dyDescent="0.25">
      <c r="A61" s="11" t="s">
        <v>79</v>
      </c>
      <c r="B61" s="32" t="s">
        <v>20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</row>
    <row r="62" spans="1:63" x14ac:dyDescent="0.25">
      <c r="A62" s="11"/>
      <c r="B62" s="31"/>
      <c r="C62" s="39">
        <v>0</v>
      </c>
      <c r="D62" s="39">
        <v>0</v>
      </c>
      <c r="E62" s="39">
        <v>0</v>
      </c>
      <c r="F62" s="39">
        <v>0</v>
      </c>
      <c r="G62" s="39">
        <v>0</v>
      </c>
      <c r="H62" s="39">
        <v>0</v>
      </c>
      <c r="I62" s="39">
        <v>0</v>
      </c>
      <c r="J62" s="39">
        <v>0</v>
      </c>
      <c r="K62" s="39">
        <v>0</v>
      </c>
      <c r="L62" s="39">
        <v>0</v>
      </c>
      <c r="M62" s="39">
        <v>0</v>
      </c>
      <c r="N62" s="39">
        <v>0</v>
      </c>
      <c r="O62" s="39">
        <v>0</v>
      </c>
      <c r="P62" s="39">
        <v>0</v>
      </c>
      <c r="Q62" s="39">
        <v>0</v>
      </c>
      <c r="R62" s="39">
        <v>0</v>
      </c>
      <c r="S62" s="39">
        <v>0</v>
      </c>
      <c r="T62" s="39">
        <v>0</v>
      </c>
      <c r="U62" s="39">
        <v>0</v>
      </c>
      <c r="V62" s="39">
        <v>0</v>
      </c>
      <c r="W62" s="39">
        <v>0</v>
      </c>
      <c r="X62" s="39">
        <v>0</v>
      </c>
      <c r="Y62" s="39">
        <v>0</v>
      </c>
      <c r="Z62" s="39">
        <v>0</v>
      </c>
      <c r="AA62" s="39">
        <v>0</v>
      </c>
      <c r="AB62" s="39">
        <v>0</v>
      </c>
      <c r="AC62" s="39">
        <v>0</v>
      </c>
      <c r="AD62" s="39">
        <v>0</v>
      </c>
      <c r="AE62" s="39">
        <v>0</v>
      </c>
      <c r="AF62" s="39">
        <v>0</v>
      </c>
      <c r="AG62" s="39">
        <v>0</v>
      </c>
      <c r="AH62" s="39">
        <v>0</v>
      </c>
      <c r="AI62" s="39">
        <v>0</v>
      </c>
      <c r="AJ62" s="39">
        <v>0</v>
      </c>
      <c r="AK62" s="39">
        <v>0</v>
      </c>
      <c r="AL62" s="39">
        <v>0</v>
      </c>
      <c r="AM62" s="39">
        <v>0</v>
      </c>
      <c r="AN62" s="39">
        <v>0</v>
      </c>
      <c r="AO62" s="39">
        <v>0</v>
      </c>
      <c r="AP62" s="39">
        <v>0</v>
      </c>
      <c r="AQ62" s="39">
        <v>0</v>
      </c>
      <c r="AR62" s="39">
        <v>0</v>
      </c>
      <c r="AS62" s="39">
        <v>0</v>
      </c>
      <c r="AT62" s="39">
        <v>0</v>
      </c>
      <c r="AU62" s="39">
        <v>0</v>
      </c>
      <c r="AV62" s="39">
        <v>0</v>
      </c>
      <c r="AW62" s="39">
        <v>0</v>
      </c>
      <c r="AX62" s="39">
        <v>0</v>
      </c>
      <c r="AY62" s="39">
        <v>0</v>
      </c>
      <c r="AZ62" s="39">
        <v>0</v>
      </c>
      <c r="BA62" s="39">
        <v>0</v>
      </c>
      <c r="BB62" s="39">
        <v>0</v>
      </c>
      <c r="BC62" s="39">
        <v>0</v>
      </c>
      <c r="BD62" s="39">
        <v>0</v>
      </c>
      <c r="BE62" s="39">
        <v>0</v>
      </c>
      <c r="BF62" s="39">
        <v>0</v>
      </c>
      <c r="BG62" s="39">
        <v>0</v>
      </c>
      <c r="BH62" s="39">
        <v>0</v>
      </c>
      <c r="BI62" s="39">
        <v>0</v>
      </c>
      <c r="BJ62" s="39">
        <v>0</v>
      </c>
      <c r="BK62" s="29">
        <f t="shared" ref="BK62:BK63" si="19">SUM(C62:BJ62)</f>
        <v>0</v>
      </c>
    </row>
    <row r="63" spans="1:63" x14ac:dyDescent="0.25">
      <c r="A63" s="11"/>
      <c r="B63" s="33" t="s">
        <v>88</v>
      </c>
      <c r="C63" s="41">
        <f>SUM(C62)</f>
        <v>0</v>
      </c>
      <c r="D63" s="41">
        <f t="shared" ref="D63:BJ63" si="20">SUM(D62)</f>
        <v>0</v>
      </c>
      <c r="E63" s="41">
        <f t="shared" si="20"/>
        <v>0</v>
      </c>
      <c r="F63" s="41">
        <f t="shared" si="20"/>
        <v>0</v>
      </c>
      <c r="G63" s="41">
        <f t="shared" si="20"/>
        <v>0</v>
      </c>
      <c r="H63" s="41">
        <f t="shared" si="20"/>
        <v>0</v>
      </c>
      <c r="I63" s="41">
        <f t="shared" si="20"/>
        <v>0</v>
      </c>
      <c r="J63" s="41">
        <f t="shared" si="20"/>
        <v>0</v>
      </c>
      <c r="K63" s="41">
        <f t="shared" si="20"/>
        <v>0</v>
      </c>
      <c r="L63" s="41">
        <f t="shared" si="20"/>
        <v>0</v>
      </c>
      <c r="M63" s="41">
        <f t="shared" si="20"/>
        <v>0</v>
      </c>
      <c r="N63" s="41">
        <f t="shared" si="20"/>
        <v>0</v>
      </c>
      <c r="O63" s="41">
        <f t="shared" si="20"/>
        <v>0</v>
      </c>
      <c r="P63" s="41">
        <f t="shared" si="20"/>
        <v>0</v>
      </c>
      <c r="Q63" s="41">
        <f t="shared" si="20"/>
        <v>0</v>
      </c>
      <c r="R63" s="41">
        <f t="shared" si="20"/>
        <v>0</v>
      </c>
      <c r="S63" s="41">
        <f t="shared" si="20"/>
        <v>0</v>
      </c>
      <c r="T63" s="41">
        <f t="shared" si="20"/>
        <v>0</v>
      </c>
      <c r="U63" s="41">
        <f t="shared" si="20"/>
        <v>0</v>
      </c>
      <c r="V63" s="41">
        <f t="shared" si="20"/>
        <v>0</v>
      </c>
      <c r="W63" s="41">
        <f t="shared" si="20"/>
        <v>0</v>
      </c>
      <c r="X63" s="41">
        <f t="shared" si="20"/>
        <v>0</v>
      </c>
      <c r="Y63" s="41">
        <f t="shared" si="20"/>
        <v>0</v>
      </c>
      <c r="Z63" s="41">
        <f t="shared" si="20"/>
        <v>0</v>
      </c>
      <c r="AA63" s="41">
        <f t="shared" si="20"/>
        <v>0</v>
      </c>
      <c r="AB63" s="41">
        <f t="shared" si="20"/>
        <v>0</v>
      </c>
      <c r="AC63" s="41">
        <f t="shared" si="20"/>
        <v>0</v>
      </c>
      <c r="AD63" s="41">
        <f t="shared" si="20"/>
        <v>0</v>
      </c>
      <c r="AE63" s="41">
        <f t="shared" si="20"/>
        <v>0</v>
      </c>
      <c r="AF63" s="41">
        <f t="shared" si="20"/>
        <v>0</v>
      </c>
      <c r="AG63" s="41">
        <f t="shared" si="20"/>
        <v>0</v>
      </c>
      <c r="AH63" s="41">
        <f t="shared" si="20"/>
        <v>0</v>
      </c>
      <c r="AI63" s="41">
        <f t="shared" si="20"/>
        <v>0</v>
      </c>
      <c r="AJ63" s="41">
        <f t="shared" si="20"/>
        <v>0</v>
      </c>
      <c r="AK63" s="41">
        <f t="shared" si="20"/>
        <v>0</v>
      </c>
      <c r="AL63" s="41">
        <f t="shared" si="20"/>
        <v>0</v>
      </c>
      <c r="AM63" s="41">
        <f t="shared" si="20"/>
        <v>0</v>
      </c>
      <c r="AN63" s="41">
        <f t="shared" si="20"/>
        <v>0</v>
      </c>
      <c r="AO63" s="41">
        <f t="shared" si="20"/>
        <v>0</v>
      </c>
      <c r="AP63" s="41">
        <f t="shared" si="20"/>
        <v>0</v>
      </c>
      <c r="AQ63" s="41">
        <f t="shared" si="20"/>
        <v>0</v>
      </c>
      <c r="AR63" s="41">
        <f t="shared" si="20"/>
        <v>0</v>
      </c>
      <c r="AS63" s="41">
        <f t="shared" si="20"/>
        <v>0</v>
      </c>
      <c r="AT63" s="41">
        <f t="shared" si="20"/>
        <v>0</v>
      </c>
      <c r="AU63" s="41">
        <f t="shared" si="20"/>
        <v>0</v>
      </c>
      <c r="AV63" s="41">
        <f t="shared" si="20"/>
        <v>0</v>
      </c>
      <c r="AW63" s="41">
        <f t="shared" si="20"/>
        <v>0</v>
      </c>
      <c r="AX63" s="41">
        <f t="shared" si="20"/>
        <v>0</v>
      </c>
      <c r="AY63" s="41">
        <f t="shared" si="20"/>
        <v>0</v>
      </c>
      <c r="AZ63" s="41">
        <f t="shared" si="20"/>
        <v>0</v>
      </c>
      <c r="BA63" s="41">
        <f t="shared" si="20"/>
        <v>0</v>
      </c>
      <c r="BB63" s="41">
        <f t="shared" si="20"/>
        <v>0</v>
      </c>
      <c r="BC63" s="41">
        <f t="shared" si="20"/>
        <v>0</v>
      </c>
      <c r="BD63" s="41">
        <f t="shared" si="20"/>
        <v>0</v>
      </c>
      <c r="BE63" s="41">
        <f t="shared" si="20"/>
        <v>0</v>
      </c>
      <c r="BF63" s="41">
        <f t="shared" si="20"/>
        <v>0</v>
      </c>
      <c r="BG63" s="41">
        <f t="shared" si="20"/>
        <v>0</v>
      </c>
      <c r="BH63" s="41">
        <f t="shared" si="20"/>
        <v>0</v>
      </c>
      <c r="BI63" s="41">
        <f t="shared" si="20"/>
        <v>0</v>
      </c>
      <c r="BJ63" s="41">
        <f t="shared" si="20"/>
        <v>0</v>
      </c>
      <c r="BK63" s="41">
        <f t="shared" si="19"/>
        <v>0</v>
      </c>
    </row>
    <row r="64" spans="1:63" x14ac:dyDescent="0.25">
      <c r="A64" s="11" t="s">
        <v>80</v>
      </c>
      <c r="B64" s="32" t="s">
        <v>21</v>
      </c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</row>
    <row r="65" spans="1:63" x14ac:dyDescent="0.25">
      <c r="A65" s="11"/>
      <c r="B65" s="31"/>
      <c r="C65" s="39">
        <v>0</v>
      </c>
      <c r="D65" s="39">
        <v>0</v>
      </c>
      <c r="E65" s="39">
        <v>0</v>
      </c>
      <c r="F65" s="39">
        <v>0</v>
      </c>
      <c r="G65" s="39">
        <v>0</v>
      </c>
      <c r="H65" s="39">
        <v>0</v>
      </c>
      <c r="I65" s="39">
        <v>0</v>
      </c>
      <c r="J65" s="39">
        <v>0</v>
      </c>
      <c r="K65" s="39">
        <v>0</v>
      </c>
      <c r="L65" s="39">
        <v>0</v>
      </c>
      <c r="M65" s="39">
        <v>0</v>
      </c>
      <c r="N65" s="39">
        <v>0</v>
      </c>
      <c r="O65" s="39">
        <v>0</v>
      </c>
      <c r="P65" s="39">
        <v>0</v>
      </c>
      <c r="Q65" s="39">
        <v>0</v>
      </c>
      <c r="R65" s="39">
        <v>0</v>
      </c>
      <c r="S65" s="39">
        <v>0</v>
      </c>
      <c r="T65" s="39">
        <v>0</v>
      </c>
      <c r="U65" s="39">
        <v>0</v>
      </c>
      <c r="V65" s="39">
        <v>0</v>
      </c>
      <c r="W65" s="39">
        <v>0</v>
      </c>
      <c r="X65" s="39">
        <v>0</v>
      </c>
      <c r="Y65" s="39">
        <v>0</v>
      </c>
      <c r="Z65" s="39">
        <v>0</v>
      </c>
      <c r="AA65" s="39">
        <v>0</v>
      </c>
      <c r="AB65" s="39">
        <v>0</v>
      </c>
      <c r="AC65" s="39">
        <v>0</v>
      </c>
      <c r="AD65" s="39">
        <v>0</v>
      </c>
      <c r="AE65" s="39">
        <v>0</v>
      </c>
      <c r="AF65" s="39">
        <v>0</v>
      </c>
      <c r="AG65" s="39">
        <v>0</v>
      </c>
      <c r="AH65" s="39">
        <v>0</v>
      </c>
      <c r="AI65" s="39">
        <v>0</v>
      </c>
      <c r="AJ65" s="39">
        <v>0</v>
      </c>
      <c r="AK65" s="39">
        <v>0</v>
      </c>
      <c r="AL65" s="39">
        <v>0</v>
      </c>
      <c r="AM65" s="39">
        <v>0</v>
      </c>
      <c r="AN65" s="39">
        <v>0</v>
      </c>
      <c r="AO65" s="39">
        <v>0</v>
      </c>
      <c r="AP65" s="39">
        <v>0</v>
      </c>
      <c r="AQ65" s="39">
        <v>0</v>
      </c>
      <c r="AR65" s="39">
        <v>0</v>
      </c>
      <c r="AS65" s="39">
        <v>0</v>
      </c>
      <c r="AT65" s="39">
        <v>0</v>
      </c>
      <c r="AU65" s="39">
        <v>0</v>
      </c>
      <c r="AV65" s="39">
        <v>0</v>
      </c>
      <c r="AW65" s="39">
        <v>0</v>
      </c>
      <c r="AX65" s="39">
        <v>0</v>
      </c>
      <c r="AY65" s="39">
        <v>0</v>
      </c>
      <c r="AZ65" s="39">
        <v>0</v>
      </c>
      <c r="BA65" s="39">
        <v>0</v>
      </c>
      <c r="BB65" s="39">
        <v>0</v>
      </c>
      <c r="BC65" s="39">
        <v>0</v>
      </c>
      <c r="BD65" s="39">
        <v>0</v>
      </c>
      <c r="BE65" s="39">
        <v>0</v>
      </c>
      <c r="BF65" s="39">
        <v>0</v>
      </c>
      <c r="BG65" s="39">
        <v>0</v>
      </c>
      <c r="BH65" s="39">
        <v>0</v>
      </c>
      <c r="BI65" s="39">
        <v>0</v>
      </c>
      <c r="BJ65" s="39">
        <v>0</v>
      </c>
      <c r="BK65" s="29">
        <f t="shared" ref="BK65:BK67" si="21">SUM(C65:BJ65)</f>
        <v>0</v>
      </c>
    </row>
    <row r="66" spans="1:63" x14ac:dyDescent="0.25">
      <c r="A66" s="11"/>
      <c r="B66" s="33" t="s">
        <v>89</v>
      </c>
      <c r="C66" s="41">
        <f>SUM(C65)</f>
        <v>0</v>
      </c>
      <c r="D66" s="41">
        <f t="shared" ref="D66:BJ66" si="22">SUM(D65)</f>
        <v>0</v>
      </c>
      <c r="E66" s="41">
        <f t="shared" si="22"/>
        <v>0</v>
      </c>
      <c r="F66" s="41">
        <f t="shared" si="22"/>
        <v>0</v>
      </c>
      <c r="G66" s="41">
        <f t="shared" si="22"/>
        <v>0</v>
      </c>
      <c r="H66" s="41">
        <f t="shared" si="22"/>
        <v>0</v>
      </c>
      <c r="I66" s="41">
        <f t="shared" si="22"/>
        <v>0</v>
      </c>
      <c r="J66" s="41">
        <f t="shared" si="22"/>
        <v>0</v>
      </c>
      <c r="K66" s="41">
        <f t="shared" si="22"/>
        <v>0</v>
      </c>
      <c r="L66" s="41">
        <f t="shared" si="22"/>
        <v>0</v>
      </c>
      <c r="M66" s="41">
        <f t="shared" si="22"/>
        <v>0</v>
      </c>
      <c r="N66" s="41">
        <f t="shared" si="22"/>
        <v>0</v>
      </c>
      <c r="O66" s="41">
        <f t="shared" si="22"/>
        <v>0</v>
      </c>
      <c r="P66" s="41">
        <f t="shared" si="22"/>
        <v>0</v>
      </c>
      <c r="Q66" s="41">
        <f t="shared" si="22"/>
        <v>0</v>
      </c>
      <c r="R66" s="41">
        <f t="shared" si="22"/>
        <v>0</v>
      </c>
      <c r="S66" s="41">
        <f t="shared" si="22"/>
        <v>0</v>
      </c>
      <c r="T66" s="41">
        <f t="shared" si="22"/>
        <v>0</v>
      </c>
      <c r="U66" s="41">
        <f t="shared" si="22"/>
        <v>0</v>
      </c>
      <c r="V66" s="41">
        <f t="shared" si="22"/>
        <v>0</v>
      </c>
      <c r="W66" s="41">
        <f t="shared" si="22"/>
        <v>0</v>
      </c>
      <c r="X66" s="41">
        <f t="shared" si="22"/>
        <v>0</v>
      </c>
      <c r="Y66" s="41">
        <f t="shared" si="22"/>
        <v>0</v>
      </c>
      <c r="Z66" s="41">
        <f t="shared" si="22"/>
        <v>0</v>
      </c>
      <c r="AA66" s="41">
        <f t="shared" si="22"/>
        <v>0</v>
      </c>
      <c r="AB66" s="41">
        <f t="shared" si="22"/>
        <v>0</v>
      </c>
      <c r="AC66" s="41">
        <f t="shared" si="22"/>
        <v>0</v>
      </c>
      <c r="AD66" s="41">
        <f t="shared" si="22"/>
        <v>0</v>
      </c>
      <c r="AE66" s="41">
        <f t="shared" si="22"/>
        <v>0</v>
      </c>
      <c r="AF66" s="41">
        <f t="shared" si="22"/>
        <v>0</v>
      </c>
      <c r="AG66" s="41">
        <f t="shared" si="22"/>
        <v>0</v>
      </c>
      <c r="AH66" s="41">
        <f t="shared" si="22"/>
        <v>0</v>
      </c>
      <c r="AI66" s="41">
        <f t="shared" si="22"/>
        <v>0</v>
      </c>
      <c r="AJ66" s="41">
        <f t="shared" si="22"/>
        <v>0</v>
      </c>
      <c r="AK66" s="41">
        <f t="shared" si="22"/>
        <v>0</v>
      </c>
      <c r="AL66" s="41">
        <f t="shared" si="22"/>
        <v>0</v>
      </c>
      <c r="AM66" s="41">
        <f t="shared" si="22"/>
        <v>0</v>
      </c>
      <c r="AN66" s="41">
        <f t="shared" si="22"/>
        <v>0</v>
      </c>
      <c r="AO66" s="41">
        <f t="shared" si="22"/>
        <v>0</v>
      </c>
      <c r="AP66" s="41">
        <f t="shared" si="22"/>
        <v>0</v>
      </c>
      <c r="AQ66" s="41">
        <f t="shared" si="22"/>
        <v>0</v>
      </c>
      <c r="AR66" s="41">
        <f t="shared" si="22"/>
        <v>0</v>
      </c>
      <c r="AS66" s="41">
        <f t="shared" si="22"/>
        <v>0</v>
      </c>
      <c r="AT66" s="41">
        <f t="shared" si="22"/>
        <v>0</v>
      </c>
      <c r="AU66" s="41">
        <f t="shared" si="22"/>
        <v>0</v>
      </c>
      <c r="AV66" s="41">
        <f t="shared" si="22"/>
        <v>0</v>
      </c>
      <c r="AW66" s="41">
        <f t="shared" si="22"/>
        <v>0</v>
      </c>
      <c r="AX66" s="41">
        <f t="shared" si="22"/>
        <v>0</v>
      </c>
      <c r="AY66" s="41">
        <f t="shared" si="22"/>
        <v>0</v>
      </c>
      <c r="AZ66" s="41">
        <f t="shared" si="22"/>
        <v>0</v>
      </c>
      <c r="BA66" s="41">
        <f t="shared" si="22"/>
        <v>0</v>
      </c>
      <c r="BB66" s="41">
        <f t="shared" si="22"/>
        <v>0</v>
      </c>
      <c r="BC66" s="41">
        <f t="shared" si="22"/>
        <v>0</v>
      </c>
      <c r="BD66" s="41">
        <f t="shared" si="22"/>
        <v>0</v>
      </c>
      <c r="BE66" s="41">
        <f t="shared" si="22"/>
        <v>0</v>
      </c>
      <c r="BF66" s="41">
        <f t="shared" si="22"/>
        <v>0</v>
      </c>
      <c r="BG66" s="41">
        <f t="shared" si="22"/>
        <v>0</v>
      </c>
      <c r="BH66" s="41">
        <f t="shared" si="22"/>
        <v>0</v>
      </c>
      <c r="BI66" s="41">
        <f t="shared" si="22"/>
        <v>0</v>
      </c>
      <c r="BJ66" s="41">
        <f t="shared" si="22"/>
        <v>0</v>
      </c>
      <c r="BK66" s="41">
        <f t="shared" si="21"/>
        <v>0</v>
      </c>
    </row>
    <row r="67" spans="1:63" x14ac:dyDescent="0.25">
      <c r="A67" s="11"/>
      <c r="B67" s="33" t="s">
        <v>87</v>
      </c>
      <c r="C67" s="41">
        <f>C63+C66</f>
        <v>0</v>
      </c>
      <c r="D67" s="41">
        <f t="shared" ref="D67:BJ67" si="23">D63+D66</f>
        <v>0</v>
      </c>
      <c r="E67" s="41">
        <f t="shared" si="23"/>
        <v>0</v>
      </c>
      <c r="F67" s="41">
        <f t="shared" si="23"/>
        <v>0</v>
      </c>
      <c r="G67" s="41">
        <f t="shared" si="23"/>
        <v>0</v>
      </c>
      <c r="H67" s="41">
        <f t="shared" si="23"/>
        <v>0</v>
      </c>
      <c r="I67" s="41">
        <f t="shared" si="23"/>
        <v>0</v>
      </c>
      <c r="J67" s="41">
        <f t="shared" si="23"/>
        <v>0</v>
      </c>
      <c r="K67" s="41">
        <f t="shared" si="23"/>
        <v>0</v>
      </c>
      <c r="L67" s="41">
        <f t="shared" si="23"/>
        <v>0</v>
      </c>
      <c r="M67" s="41">
        <f t="shared" si="23"/>
        <v>0</v>
      </c>
      <c r="N67" s="41">
        <f t="shared" si="23"/>
        <v>0</v>
      </c>
      <c r="O67" s="41">
        <f t="shared" si="23"/>
        <v>0</v>
      </c>
      <c r="P67" s="41">
        <f t="shared" si="23"/>
        <v>0</v>
      </c>
      <c r="Q67" s="41">
        <f t="shared" si="23"/>
        <v>0</v>
      </c>
      <c r="R67" s="41">
        <f t="shared" si="23"/>
        <v>0</v>
      </c>
      <c r="S67" s="41">
        <f t="shared" si="23"/>
        <v>0</v>
      </c>
      <c r="T67" s="41">
        <f t="shared" si="23"/>
        <v>0</v>
      </c>
      <c r="U67" s="41">
        <f t="shared" si="23"/>
        <v>0</v>
      </c>
      <c r="V67" s="41">
        <f t="shared" si="23"/>
        <v>0</v>
      </c>
      <c r="W67" s="41">
        <f t="shared" si="23"/>
        <v>0</v>
      </c>
      <c r="X67" s="41">
        <f t="shared" si="23"/>
        <v>0</v>
      </c>
      <c r="Y67" s="41">
        <f t="shared" si="23"/>
        <v>0</v>
      </c>
      <c r="Z67" s="41">
        <f t="shared" si="23"/>
        <v>0</v>
      </c>
      <c r="AA67" s="41">
        <f t="shared" si="23"/>
        <v>0</v>
      </c>
      <c r="AB67" s="41">
        <f t="shared" si="23"/>
        <v>0</v>
      </c>
      <c r="AC67" s="41">
        <f t="shared" si="23"/>
        <v>0</v>
      </c>
      <c r="AD67" s="41">
        <f t="shared" si="23"/>
        <v>0</v>
      </c>
      <c r="AE67" s="41">
        <f t="shared" si="23"/>
        <v>0</v>
      </c>
      <c r="AF67" s="41">
        <f t="shared" si="23"/>
        <v>0</v>
      </c>
      <c r="AG67" s="41">
        <f t="shared" si="23"/>
        <v>0</v>
      </c>
      <c r="AH67" s="41">
        <f t="shared" si="23"/>
        <v>0</v>
      </c>
      <c r="AI67" s="41">
        <f t="shared" si="23"/>
        <v>0</v>
      </c>
      <c r="AJ67" s="41">
        <f t="shared" si="23"/>
        <v>0</v>
      </c>
      <c r="AK67" s="41">
        <f t="shared" si="23"/>
        <v>0</v>
      </c>
      <c r="AL67" s="41">
        <f t="shared" si="23"/>
        <v>0</v>
      </c>
      <c r="AM67" s="41">
        <f t="shared" si="23"/>
        <v>0</v>
      </c>
      <c r="AN67" s="41">
        <f t="shared" si="23"/>
        <v>0</v>
      </c>
      <c r="AO67" s="41">
        <f t="shared" si="23"/>
        <v>0</v>
      </c>
      <c r="AP67" s="41">
        <f t="shared" si="23"/>
        <v>0</v>
      </c>
      <c r="AQ67" s="41">
        <f t="shared" si="23"/>
        <v>0</v>
      </c>
      <c r="AR67" s="41">
        <f t="shared" si="23"/>
        <v>0</v>
      </c>
      <c r="AS67" s="41">
        <f t="shared" si="23"/>
        <v>0</v>
      </c>
      <c r="AT67" s="41">
        <f t="shared" si="23"/>
        <v>0</v>
      </c>
      <c r="AU67" s="41">
        <f t="shared" si="23"/>
        <v>0</v>
      </c>
      <c r="AV67" s="41">
        <f t="shared" si="23"/>
        <v>0</v>
      </c>
      <c r="AW67" s="41">
        <f t="shared" si="23"/>
        <v>0</v>
      </c>
      <c r="AX67" s="41">
        <f t="shared" si="23"/>
        <v>0</v>
      </c>
      <c r="AY67" s="41">
        <f t="shared" si="23"/>
        <v>0</v>
      </c>
      <c r="AZ67" s="41">
        <f t="shared" si="23"/>
        <v>0</v>
      </c>
      <c r="BA67" s="41">
        <f t="shared" si="23"/>
        <v>0</v>
      </c>
      <c r="BB67" s="41">
        <f t="shared" si="23"/>
        <v>0</v>
      </c>
      <c r="BC67" s="41">
        <f t="shared" si="23"/>
        <v>0</v>
      </c>
      <c r="BD67" s="41">
        <f t="shared" si="23"/>
        <v>0</v>
      </c>
      <c r="BE67" s="41">
        <f t="shared" si="23"/>
        <v>0</v>
      </c>
      <c r="BF67" s="41">
        <f t="shared" si="23"/>
        <v>0</v>
      </c>
      <c r="BG67" s="41">
        <f t="shared" si="23"/>
        <v>0</v>
      </c>
      <c r="BH67" s="41">
        <f t="shared" si="23"/>
        <v>0</v>
      </c>
      <c r="BI67" s="41">
        <f t="shared" si="23"/>
        <v>0</v>
      </c>
      <c r="BJ67" s="41">
        <f t="shared" si="23"/>
        <v>0</v>
      </c>
      <c r="BK67" s="41">
        <f t="shared" si="21"/>
        <v>0</v>
      </c>
    </row>
    <row r="68" spans="1:63" ht="4.5" customHeight="1" x14ac:dyDescent="0.25">
      <c r="A68" s="11"/>
      <c r="B68" s="32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</row>
    <row r="69" spans="1:63" x14ac:dyDescent="0.25">
      <c r="A69" s="11" t="s">
        <v>22</v>
      </c>
      <c r="B69" s="35" t="s">
        <v>23</v>
      </c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</row>
    <row r="70" spans="1:63" x14ac:dyDescent="0.25">
      <c r="A70" s="11" t="s">
        <v>79</v>
      </c>
      <c r="B70" s="32" t="s">
        <v>24</v>
      </c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</row>
    <row r="71" spans="1:63" x14ac:dyDescent="0.25">
      <c r="A71" s="11"/>
      <c r="B71" s="30" t="s">
        <v>130</v>
      </c>
      <c r="C71" s="27">
        <v>0</v>
      </c>
      <c r="D71" s="27">
        <v>1.9639719999999996E-3</v>
      </c>
      <c r="E71" s="27">
        <v>0</v>
      </c>
      <c r="F71" s="27">
        <v>0</v>
      </c>
      <c r="G71" s="27">
        <v>0</v>
      </c>
      <c r="H71" s="27">
        <v>0.66672971919354851</v>
      </c>
      <c r="I71" s="27">
        <v>0</v>
      </c>
      <c r="J71" s="27">
        <v>0</v>
      </c>
      <c r="K71" s="27">
        <v>0</v>
      </c>
      <c r="L71" s="27">
        <v>6.4258141935483858E-3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0.13103544654838711</v>
      </c>
      <c r="S71" s="27">
        <v>0</v>
      </c>
      <c r="T71" s="27">
        <v>0</v>
      </c>
      <c r="U71" s="27">
        <v>0</v>
      </c>
      <c r="V71" s="27">
        <v>4.3340961935483865E-3</v>
      </c>
      <c r="W71" s="27">
        <v>0</v>
      </c>
      <c r="X71" s="27">
        <v>0</v>
      </c>
      <c r="Y71" s="27">
        <v>0</v>
      </c>
      <c r="Z71" s="27">
        <v>0</v>
      </c>
      <c r="AA71" s="27">
        <v>0</v>
      </c>
      <c r="AB71" s="27">
        <v>0.42574313677419356</v>
      </c>
      <c r="AC71" s="27">
        <v>1.5945701290322578E-3</v>
      </c>
      <c r="AD71" s="27">
        <v>0</v>
      </c>
      <c r="AE71" s="27">
        <v>0</v>
      </c>
      <c r="AF71" s="27">
        <v>0</v>
      </c>
      <c r="AG71" s="27">
        <v>0</v>
      </c>
      <c r="AH71" s="27">
        <v>0</v>
      </c>
      <c r="AI71" s="27">
        <v>0</v>
      </c>
      <c r="AJ71" s="27">
        <v>0</v>
      </c>
      <c r="AK71" s="27">
        <v>0</v>
      </c>
      <c r="AL71" s="27">
        <v>0.38713770896774186</v>
      </c>
      <c r="AM71" s="27">
        <v>8.8647681935483877E-3</v>
      </c>
      <c r="AN71" s="27">
        <v>0</v>
      </c>
      <c r="AO71" s="27">
        <v>0</v>
      </c>
      <c r="AP71" s="27">
        <v>0</v>
      </c>
      <c r="AQ71" s="27">
        <v>0</v>
      </c>
      <c r="AR71" s="27">
        <v>0</v>
      </c>
      <c r="AS71" s="27">
        <v>0</v>
      </c>
      <c r="AT71" s="27">
        <v>0</v>
      </c>
      <c r="AU71" s="27">
        <v>0</v>
      </c>
      <c r="AV71" s="27">
        <v>12.15502508816129</v>
      </c>
      <c r="AW71" s="27">
        <v>1.0089588305806452</v>
      </c>
      <c r="AX71" s="27">
        <v>0</v>
      </c>
      <c r="AY71" s="27">
        <v>0</v>
      </c>
      <c r="AZ71" s="27">
        <v>5.8162834442258076</v>
      </c>
      <c r="BA71" s="27">
        <v>0</v>
      </c>
      <c r="BB71" s="27">
        <v>0</v>
      </c>
      <c r="BC71" s="27">
        <v>0</v>
      </c>
      <c r="BD71" s="27">
        <v>0</v>
      </c>
      <c r="BE71" s="27">
        <v>0</v>
      </c>
      <c r="BF71" s="27">
        <v>3.3282295693870991</v>
      </c>
      <c r="BG71" s="27">
        <v>5.8497666096774183E-2</v>
      </c>
      <c r="BH71" s="27">
        <v>0</v>
      </c>
      <c r="BI71" s="27">
        <v>0</v>
      </c>
      <c r="BJ71" s="27">
        <v>5.980251464516128E-2</v>
      </c>
      <c r="BK71" s="29">
        <f t="shared" ref="BK71:BK72" si="24">SUM(C71:BJ71)</f>
        <v>24.060626345290324</v>
      </c>
    </row>
    <row r="72" spans="1:63" x14ac:dyDescent="0.25">
      <c r="A72" s="11"/>
      <c r="B72" s="33" t="s">
        <v>86</v>
      </c>
      <c r="C72" s="41">
        <f>SUM(C71)</f>
        <v>0</v>
      </c>
      <c r="D72" s="41">
        <f t="shared" ref="D72:BJ72" si="25">SUM(D71)</f>
        <v>1.9639719999999996E-3</v>
      </c>
      <c r="E72" s="41">
        <f t="shared" si="25"/>
        <v>0</v>
      </c>
      <c r="F72" s="41">
        <f t="shared" si="25"/>
        <v>0</v>
      </c>
      <c r="G72" s="41">
        <f t="shared" si="25"/>
        <v>0</v>
      </c>
      <c r="H72" s="41">
        <f t="shared" si="25"/>
        <v>0.66672971919354851</v>
      </c>
      <c r="I72" s="41">
        <f t="shared" si="25"/>
        <v>0</v>
      </c>
      <c r="J72" s="41">
        <f t="shared" si="25"/>
        <v>0</v>
      </c>
      <c r="K72" s="41">
        <f t="shared" si="25"/>
        <v>0</v>
      </c>
      <c r="L72" s="41">
        <f t="shared" si="25"/>
        <v>6.4258141935483858E-3</v>
      </c>
      <c r="M72" s="41">
        <f t="shared" si="25"/>
        <v>0</v>
      </c>
      <c r="N72" s="41">
        <f t="shared" si="25"/>
        <v>0</v>
      </c>
      <c r="O72" s="41">
        <f t="shared" si="25"/>
        <v>0</v>
      </c>
      <c r="P72" s="41">
        <f t="shared" si="25"/>
        <v>0</v>
      </c>
      <c r="Q72" s="41">
        <f t="shared" si="25"/>
        <v>0</v>
      </c>
      <c r="R72" s="41">
        <f t="shared" si="25"/>
        <v>0.13103544654838711</v>
      </c>
      <c r="S72" s="41">
        <f t="shared" si="25"/>
        <v>0</v>
      </c>
      <c r="T72" s="41">
        <f t="shared" si="25"/>
        <v>0</v>
      </c>
      <c r="U72" s="41">
        <f t="shared" si="25"/>
        <v>0</v>
      </c>
      <c r="V72" s="41">
        <f t="shared" si="25"/>
        <v>4.3340961935483865E-3</v>
      </c>
      <c r="W72" s="41">
        <f t="shared" si="25"/>
        <v>0</v>
      </c>
      <c r="X72" s="41">
        <f t="shared" si="25"/>
        <v>0</v>
      </c>
      <c r="Y72" s="41">
        <f t="shared" si="25"/>
        <v>0</v>
      </c>
      <c r="Z72" s="41">
        <f t="shared" si="25"/>
        <v>0</v>
      </c>
      <c r="AA72" s="41">
        <f t="shared" si="25"/>
        <v>0</v>
      </c>
      <c r="AB72" s="41">
        <f t="shared" si="25"/>
        <v>0.42574313677419356</v>
      </c>
      <c r="AC72" s="41">
        <f t="shared" si="25"/>
        <v>1.5945701290322578E-3</v>
      </c>
      <c r="AD72" s="41">
        <f t="shared" si="25"/>
        <v>0</v>
      </c>
      <c r="AE72" s="41">
        <f t="shared" si="25"/>
        <v>0</v>
      </c>
      <c r="AF72" s="41">
        <f t="shared" si="25"/>
        <v>0</v>
      </c>
      <c r="AG72" s="41">
        <f t="shared" si="25"/>
        <v>0</v>
      </c>
      <c r="AH72" s="41">
        <f t="shared" si="25"/>
        <v>0</v>
      </c>
      <c r="AI72" s="41">
        <f t="shared" si="25"/>
        <v>0</v>
      </c>
      <c r="AJ72" s="41">
        <f t="shared" si="25"/>
        <v>0</v>
      </c>
      <c r="AK72" s="41">
        <f t="shared" si="25"/>
        <v>0</v>
      </c>
      <c r="AL72" s="41">
        <f t="shared" si="25"/>
        <v>0.38713770896774186</v>
      </c>
      <c r="AM72" s="41">
        <f t="shared" si="25"/>
        <v>8.8647681935483877E-3</v>
      </c>
      <c r="AN72" s="41">
        <f t="shared" si="25"/>
        <v>0</v>
      </c>
      <c r="AO72" s="41">
        <f t="shared" si="25"/>
        <v>0</v>
      </c>
      <c r="AP72" s="41">
        <f t="shared" si="25"/>
        <v>0</v>
      </c>
      <c r="AQ72" s="41">
        <f t="shared" si="25"/>
        <v>0</v>
      </c>
      <c r="AR72" s="41">
        <f t="shared" si="25"/>
        <v>0</v>
      </c>
      <c r="AS72" s="41">
        <f t="shared" si="25"/>
        <v>0</v>
      </c>
      <c r="AT72" s="41">
        <f t="shared" si="25"/>
        <v>0</v>
      </c>
      <c r="AU72" s="41">
        <f t="shared" si="25"/>
        <v>0</v>
      </c>
      <c r="AV72" s="41">
        <f t="shared" si="25"/>
        <v>12.15502508816129</v>
      </c>
      <c r="AW72" s="41">
        <f t="shared" si="25"/>
        <v>1.0089588305806452</v>
      </c>
      <c r="AX72" s="41">
        <f t="shared" si="25"/>
        <v>0</v>
      </c>
      <c r="AY72" s="41">
        <f t="shared" si="25"/>
        <v>0</v>
      </c>
      <c r="AZ72" s="41">
        <f t="shared" si="25"/>
        <v>5.8162834442258076</v>
      </c>
      <c r="BA72" s="41">
        <f t="shared" si="25"/>
        <v>0</v>
      </c>
      <c r="BB72" s="41">
        <f t="shared" si="25"/>
        <v>0</v>
      </c>
      <c r="BC72" s="41">
        <f t="shared" si="25"/>
        <v>0</v>
      </c>
      <c r="BD72" s="41">
        <f t="shared" si="25"/>
        <v>0</v>
      </c>
      <c r="BE72" s="41">
        <f t="shared" si="25"/>
        <v>0</v>
      </c>
      <c r="BF72" s="41">
        <f t="shared" si="25"/>
        <v>3.3282295693870991</v>
      </c>
      <c r="BG72" s="41">
        <f t="shared" si="25"/>
        <v>5.8497666096774183E-2</v>
      </c>
      <c r="BH72" s="41">
        <f t="shared" si="25"/>
        <v>0</v>
      </c>
      <c r="BI72" s="41">
        <f t="shared" si="25"/>
        <v>0</v>
      </c>
      <c r="BJ72" s="41">
        <f t="shared" si="25"/>
        <v>5.980251464516128E-2</v>
      </c>
      <c r="BK72" s="41">
        <f t="shared" si="24"/>
        <v>24.060626345290324</v>
      </c>
    </row>
    <row r="73" spans="1:63" ht="4.5" customHeight="1" x14ac:dyDescent="0.25">
      <c r="A73" s="11"/>
      <c r="B73" s="36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</row>
    <row r="74" spans="1:63" x14ac:dyDescent="0.25">
      <c r="A74" s="11"/>
      <c r="B74" s="37" t="s">
        <v>102</v>
      </c>
      <c r="C74" s="42">
        <f>C38+C53+C58+C67+C72</f>
        <v>0</v>
      </c>
      <c r="D74" s="42">
        <f t="shared" ref="D74:BJ74" si="26">D38+D53+D58+D67+D72</f>
        <v>209.38809173499993</v>
      </c>
      <c r="E74" s="42">
        <f t="shared" si="26"/>
        <v>0</v>
      </c>
      <c r="F74" s="42">
        <f t="shared" si="26"/>
        <v>0</v>
      </c>
      <c r="G74" s="42">
        <f t="shared" si="26"/>
        <v>0</v>
      </c>
      <c r="H74" s="42">
        <f t="shared" si="26"/>
        <v>143.25831601632257</v>
      </c>
      <c r="I74" s="42">
        <f t="shared" si="26"/>
        <v>375.1066484265483</v>
      </c>
      <c r="J74" s="42">
        <f t="shared" si="26"/>
        <v>328.14057652480648</v>
      </c>
      <c r="K74" s="42">
        <f t="shared" si="26"/>
        <v>0</v>
      </c>
      <c r="L74" s="42">
        <f t="shared" si="26"/>
        <v>99.219802464193535</v>
      </c>
      <c r="M74" s="42">
        <f t="shared" si="26"/>
        <v>0</v>
      </c>
      <c r="N74" s="42">
        <f t="shared" si="26"/>
        <v>0</v>
      </c>
      <c r="O74" s="42">
        <f t="shared" si="26"/>
        <v>0</v>
      </c>
      <c r="P74" s="42">
        <f t="shared" si="26"/>
        <v>0</v>
      </c>
      <c r="Q74" s="42">
        <f t="shared" si="26"/>
        <v>0</v>
      </c>
      <c r="R74" s="42">
        <f t="shared" si="26"/>
        <v>105.25906315648389</v>
      </c>
      <c r="S74" s="42">
        <f t="shared" si="26"/>
        <v>58.956625217129037</v>
      </c>
      <c r="T74" s="42">
        <f t="shared" si="26"/>
        <v>5.7476651502580642</v>
      </c>
      <c r="U74" s="42">
        <f t="shared" si="26"/>
        <v>0</v>
      </c>
      <c r="V74" s="42">
        <f t="shared" si="26"/>
        <v>14.21601600335484</v>
      </c>
      <c r="W74" s="42">
        <f t="shared" si="26"/>
        <v>0</v>
      </c>
      <c r="X74" s="42">
        <f t="shared" si="26"/>
        <v>8.4133175806451614</v>
      </c>
      <c r="Y74" s="42">
        <f t="shared" si="26"/>
        <v>0</v>
      </c>
      <c r="Z74" s="42">
        <f t="shared" si="26"/>
        <v>0</v>
      </c>
      <c r="AA74" s="42">
        <f t="shared" si="26"/>
        <v>0</v>
      </c>
      <c r="AB74" s="42">
        <f t="shared" si="26"/>
        <v>68.156024564806444</v>
      </c>
      <c r="AC74" s="42">
        <f t="shared" si="26"/>
        <v>55.82244837554839</v>
      </c>
      <c r="AD74" s="42">
        <f t="shared" si="26"/>
        <v>0</v>
      </c>
      <c r="AE74" s="42">
        <f t="shared" si="26"/>
        <v>0</v>
      </c>
      <c r="AF74" s="42">
        <f t="shared" si="26"/>
        <v>7.3544340509354846</v>
      </c>
      <c r="AG74" s="42">
        <f t="shared" si="26"/>
        <v>0</v>
      </c>
      <c r="AH74" s="42">
        <f t="shared" si="26"/>
        <v>0</v>
      </c>
      <c r="AI74" s="42">
        <f t="shared" si="26"/>
        <v>0</v>
      </c>
      <c r="AJ74" s="42">
        <f t="shared" si="26"/>
        <v>0</v>
      </c>
      <c r="AK74" s="42">
        <f t="shared" si="26"/>
        <v>0</v>
      </c>
      <c r="AL74" s="42">
        <f t="shared" si="26"/>
        <v>83.753178722290343</v>
      </c>
      <c r="AM74" s="42">
        <f t="shared" si="26"/>
        <v>16.399832755548385</v>
      </c>
      <c r="AN74" s="42">
        <f t="shared" si="26"/>
        <v>4.1421636550645156</v>
      </c>
      <c r="AO74" s="42">
        <f t="shared" si="26"/>
        <v>0</v>
      </c>
      <c r="AP74" s="42">
        <f t="shared" si="26"/>
        <v>4.7787703364193543</v>
      </c>
      <c r="AQ74" s="42">
        <f t="shared" si="26"/>
        <v>0</v>
      </c>
      <c r="AR74" s="42">
        <f t="shared" si="26"/>
        <v>41.044873394161286</v>
      </c>
      <c r="AS74" s="42">
        <f t="shared" si="26"/>
        <v>0</v>
      </c>
      <c r="AT74" s="42">
        <f t="shared" si="26"/>
        <v>0</v>
      </c>
      <c r="AU74" s="42">
        <f t="shared" si="26"/>
        <v>0</v>
      </c>
      <c r="AV74" s="42">
        <f t="shared" si="26"/>
        <v>643.02990628490386</v>
      </c>
      <c r="AW74" s="42">
        <f t="shared" si="26"/>
        <v>854.94693633787074</v>
      </c>
      <c r="AX74" s="42">
        <f t="shared" si="26"/>
        <v>29.908249045064512</v>
      </c>
      <c r="AY74" s="42">
        <f t="shared" si="26"/>
        <v>0</v>
      </c>
      <c r="AZ74" s="42">
        <f t="shared" si="26"/>
        <v>332.42691788029026</v>
      </c>
      <c r="BA74" s="42">
        <f t="shared" si="26"/>
        <v>0</v>
      </c>
      <c r="BB74" s="42">
        <f t="shared" si="26"/>
        <v>0</v>
      </c>
      <c r="BC74" s="42">
        <f t="shared" si="26"/>
        <v>0</v>
      </c>
      <c r="BD74" s="42">
        <f t="shared" si="26"/>
        <v>0</v>
      </c>
      <c r="BE74" s="42">
        <f t="shared" si="26"/>
        <v>0</v>
      </c>
      <c r="BF74" s="42">
        <f t="shared" si="26"/>
        <v>372.78133090267642</v>
      </c>
      <c r="BG74" s="42">
        <f t="shared" si="26"/>
        <v>88.588925514548393</v>
      </c>
      <c r="BH74" s="42">
        <f t="shared" si="26"/>
        <v>7.2076287082903221</v>
      </c>
      <c r="BI74" s="42">
        <f t="shared" si="26"/>
        <v>0</v>
      </c>
      <c r="BJ74" s="42">
        <f t="shared" si="26"/>
        <v>40.547401000709684</v>
      </c>
      <c r="BK74" s="41">
        <f>SUM(C74:BJ74)</f>
        <v>3998.5951438038701</v>
      </c>
    </row>
    <row r="75" spans="1:63" ht="4.5" customHeight="1" x14ac:dyDescent="0.25">
      <c r="A75" s="11"/>
      <c r="B75" s="37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</row>
    <row r="76" spans="1:63" ht="14.25" customHeight="1" x14ac:dyDescent="0.25">
      <c r="A76" s="11" t="s">
        <v>5</v>
      </c>
      <c r="B76" s="38" t="s">
        <v>26</v>
      </c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</row>
    <row r="77" spans="1:63" x14ac:dyDescent="0.25">
      <c r="A77" s="11"/>
      <c r="B77" s="31"/>
      <c r="C77" s="39">
        <v>0</v>
      </c>
      <c r="D77" s="39">
        <v>0</v>
      </c>
      <c r="E77" s="39">
        <v>0</v>
      </c>
      <c r="F77" s="39">
        <v>0</v>
      </c>
      <c r="G77" s="39">
        <v>0</v>
      </c>
      <c r="H77" s="39">
        <v>0</v>
      </c>
      <c r="I77" s="39">
        <v>0</v>
      </c>
      <c r="J77" s="39">
        <v>0</v>
      </c>
      <c r="K77" s="39">
        <v>0</v>
      </c>
      <c r="L77" s="39">
        <v>0</v>
      </c>
      <c r="M77" s="39">
        <v>0</v>
      </c>
      <c r="N77" s="39">
        <v>0</v>
      </c>
      <c r="O77" s="39">
        <v>0</v>
      </c>
      <c r="P77" s="39">
        <v>0</v>
      </c>
      <c r="Q77" s="39">
        <v>0</v>
      </c>
      <c r="R77" s="39">
        <v>0</v>
      </c>
      <c r="S77" s="39">
        <v>0</v>
      </c>
      <c r="T77" s="39">
        <v>0</v>
      </c>
      <c r="U77" s="39">
        <v>0</v>
      </c>
      <c r="V77" s="39">
        <v>0</v>
      </c>
      <c r="W77" s="39">
        <v>0</v>
      </c>
      <c r="X77" s="39">
        <v>0</v>
      </c>
      <c r="Y77" s="39">
        <v>0</v>
      </c>
      <c r="Z77" s="39">
        <v>0</v>
      </c>
      <c r="AA77" s="39">
        <v>0</v>
      </c>
      <c r="AB77" s="39">
        <v>0</v>
      </c>
      <c r="AC77" s="39">
        <v>0</v>
      </c>
      <c r="AD77" s="39">
        <v>0</v>
      </c>
      <c r="AE77" s="39">
        <v>0</v>
      </c>
      <c r="AF77" s="39">
        <v>0</v>
      </c>
      <c r="AG77" s="39">
        <v>0</v>
      </c>
      <c r="AH77" s="39">
        <v>0</v>
      </c>
      <c r="AI77" s="39">
        <v>0</v>
      </c>
      <c r="AJ77" s="39">
        <v>0</v>
      </c>
      <c r="AK77" s="39">
        <v>0</v>
      </c>
      <c r="AL77" s="39">
        <v>0</v>
      </c>
      <c r="AM77" s="39">
        <v>0</v>
      </c>
      <c r="AN77" s="39">
        <v>0</v>
      </c>
      <c r="AO77" s="39">
        <v>0</v>
      </c>
      <c r="AP77" s="39">
        <v>0</v>
      </c>
      <c r="AQ77" s="39">
        <v>0</v>
      </c>
      <c r="AR77" s="39">
        <v>0</v>
      </c>
      <c r="AS77" s="39">
        <v>0</v>
      </c>
      <c r="AT77" s="39">
        <v>0</v>
      </c>
      <c r="AU77" s="39">
        <v>0</v>
      </c>
      <c r="AV77" s="39">
        <v>0</v>
      </c>
      <c r="AW77" s="39">
        <v>0</v>
      </c>
      <c r="AX77" s="39">
        <v>0</v>
      </c>
      <c r="AY77" s="39">
        <v>0</v>
      </c>
      <c r="AZ77" s="39">
        <v>0</v>
      </c>
      <c r="BA77" s="39">
        <v>0</v>
      </c>
      <c r="BB77" s="39">
        <v>0</v>
      </c>
      <c r="BC77" s="39">
        <v>0</v>
      </c>
      <c r="BD77" s="39">
        <v>0</v>
      </c>
      <c r="BE77" s="39">
        <v>0</v>
      </c>
      <c r="BF77" s="39">
        <v>0</v>
      </c>
      <c r="BG77" s="39">
        <v>0</v>
      </c>
      <c r="BH77" s="39">
        <v>0</v>
      </c>
      <c r="BI77" s="39">
        <v>0</v>
      </c>
      <c r="BJ77" s="39">
        <v>0</v>
      </c>
      <c r="BK77" s="29">
        <f t="shared" ref="BK77:BK78" si="27">SUM(C77:BJ77)</f>
        <v>0</v>
      </c>
    </row>
    <row r="78" spans="1:63" ht="15.75" thickBot="1" x14ac:dyDescent="0.3">
      <c r="A78" s="16"/>
      <c r="B78" s="33" t="s">
        <v>86</v>
      </c>
      <c r="C78" s="41">
        <f>SUM(C77)</f>
        <v>0</v>
      </c>
      <c r="D78" s="41">
        <f t="shared" ref="D78" si="28">SUM(D77)</f>
        <v>0</v>
      </c>
      <c r="E78" s="41">
        <f t="shared" ref="E78" si="29">SUM(E77)</f>
        <v>0</v>
      </c>
      <c r="F78" s="41">
        <f t="shared" ref="F78" si="30">SUM(F77)</f>
        <v>0</v>
      </c>
      <c r="G78" s="41">
        <f t="shared" ref="G78" si="31">SUM(G77)</f>
        <v>0</v>
      </c>
      <c r="H78" s="41">
        <f t="shared" ref="H78" si="32">SUM(H77)</f>
        <v>0</v>
      </c>
      <c r="I78" s="41">
        <f t="shared" ref="I78" si="33">SUM(I77)</f>
        <v>0</v>
      </c>
      <c r="J78" s="41">
        <f t="shared" ref="J78" si="34">SUM(J77)</f>
        <v>0</v>
      </c>
      <c r="K78" s="41">
        <f t="shared" ref="K78" si="35">SUM(K77)</f>
        <v>0</v>
      </c>
      <c r="L78" s="41">
        <f t="shared" ref="L78" si="36">SUM(L77)</f>
        <v>0</v>
      </c>
      <c r="M78" s="41">
        <f t="shared" ref="M78" si="37">SUM(M77)</f>
        <v>0</v>
      </c>
      <c r="N78" s="41">
        <f t="shared" ref="N78" si="38">SUM(N77)</f>
        <v>0</v>
      </c>
      <c r="O78" s="41">
        <f t="shared" ref="O78" si="39">SUM(O77)</f>
        <v>0</v>
      </c>
      <c r="P78" s="41">
        <f t="shared" ref="P78" si="40">SUM(P77)</f>
        <v>0</v>
      </c>
      <c r="Q78" s="41">
        <f t="shared" ref="Q78" si="41">SUM(Q77)</f>
        <v>0</v>
      </c>
      <c r="R78" s="41">
        <f t="shared" ref="R78" si="42">SUM(R77)</f>
        <v>0</v>
      </c>
      <c r="S78" s="41">
        <f t="shared" ref="S78" si="43">SUM(S77)</f>
        <v>0</v>
      </c>
      <c r="T78" s="41">
        <f t="shared" ref="T78" si="44">SUM(T77)</f>
        <v>0</v>
      </c>
      <c r="U78" s="41">
        <f t="shared" ref="U78" si="45">SUM(U77)</f>
        <v>0</v>
      </c>
      <c r="V78" s="41">
        <f t="shared" ref="V78" si="46">SUM(V77)</f>
        <v>0</v>
      </c>
      <c r="W78" s="41">
        <f t="shared" ref="W78" si="47">SUM(W77)</f>
        <v>0</v>
      </c>
      <c r="X78" s="41">
        <f t="shared" ref="X78" si="48">SUM(X77)</f>
        <v>0</v>
      </c>
      <c r="Y78" s="41">
        <f t="shared" ref="Y78" si="49">SUM(Y77)</f>
        <v>0</v>
      </c>
      <c r="Z78" s="41">
        <f t="shared" ref="Z78" si="50">SUM(Z77)</f>
        <v>0</v>
      </c>
      <c r="AA78" s="41">
        <f t="shared" ref="AA78" si="51">SUM(AA77)</f>
        <v>0</v>
      </c>
      <c r="AB78" s="41">
        <f t="shared" ref="AB78" si="52">SUM(AB77)</f>
        <v>0</v>
      </c>
      <c r="AC78" s="41">
        <f t="shared" ref="AC78" si="53">SUM(AC77)</f>
        <v>0</v>
      </c>
      <c r="AD78" s="41">
        <f t="shared" ref="AD78" si="54">SUM(AD77)</f>
        <v>0</v>
      </c>
      <c r="AE78" s="41">
        <f t="shared" ref="AE78" si="55">SUM(AE77)</f>
        <v>0</v>
      </c>
      <c r="AF78" s="41">
        <f t="shared" ref="AF78" si="56">SUM(AF77)</f>
        <v>0</v>
      </c>
      <c r="AG78" s="41">
        <f t="shared" ref="AG78" si="57">SUM(AG77)</f>
        <v>0</v>
      </c>
      <c r="AH78" s="41">
        <f t="shared" ref="AH78" si="58">SUM(AH77)</f>
        <v>0</v>
      </c>
      <c r="AI78" s="41">
        <f t="shared" ref="AI78" si="59">SUM(AI77)</f>
        <v>0</v>
      </c>
      <c r="AJ78" s="41">
        <f t="shared" ref="AJ78" si="60">SUM(AJ77)</f>
        <v>0</v>
      </c>
      <c r="AK78" s="41">
        <f t="shared" ref="AK78" si="61">SUM(AK77)</f>
        <v>0</v>
      </c>
      <c r="AL78" s="41">
        <f t="shared" ref="AL78" si="62">SUM(AL77)</f>
        <v>0</v>
      </c>
      <c r="AM78" s="41">
        <f t="shared" ref="AM78" si="63">SUM(AM77)</f>
        <v>0</v>
      </c>
      <c r="AN78" s="41">
        <f t="shared" ref="AN78" si="64">SUM(AN77)</f>
        <v>0</v>
      </c>
      <c r="AO78" s="41">
        <f t="shared" ref="AO78" si="65">SUM(AO77)</f>
        <v>0</v>
      </c>
      <c r="AP78" s="41">
        <f t="shared" ref="AP78" si="66">SUM(AP77)</f>
        <v>0</v>
      </c>
      <c r="AQ78" s="41">
        <f t="shared" ref="AQ78" si="67">SUM(AQ77)</f>
        <v>0</v>
      </c>
      <c r="AR78" s="41">
        <f t="shared" ref="AR78" si="68">SUM(AR77)</f>
        <v>0</v>
      </c>
      <c r="AS78" s="41">
        <f t="shared" ref="AS78" si="69">SUM(AS77)</f>
        <v>0</v>
      </c>
      <c r="AT78" s="41">
        <f t="shared" ref="AT78" si="70">SUM(AT77)</f>
        <v>0</v>
      </c>
      <c r="AU78" s="41">
        <f t="shared" ref="AU78" si="71">SUM(AU77)</f>
        <v>0</v>
      </c>
      <c r="AV78" s="41">
        <f t="shared" ref="AV78" si="72">SUM(AV77)</f>
        <v>0</v>
      </c>
      <c r="AW78" s="41">
        <f t="shared" ref="AW78" si="73">SUM(AW77)</f>
        <v>0</v>
      </c>
      <c r="AX78" s="41">
        <f t="shared" ref="AX78" si="74">SUM(AX77)</f>
        <v>0</v>
      </c>
      <c r="AY78" s="41">
        <f t="shared" ref="AY78" si="75">SUM(AY77)</f>
        <v>0</v>
      </c>
      <c r="AZ78" s="41">
        <f t="shared" ref="AZ78" si="76">SUM(AZ77)</f>
        <v>0</v>
      </c>
      <c r="BA78" s="41">
        <f t="shared" ref="BA78" si="77">SUM(BA77)</f>
        <v>0</v>
      </c>
      <c r="BB78" s="41">
        <f t="shared" ref="BB78" si="78">SUM(BB77)</f>
        <v>0</v>
      </c>
      <c r="BC78" s="41">
        <f t="shared" ref="BC78" si="79">SUM(BC77)</f>
        <v>0</v>
      </c>
      <c r="BD78" s="41">
        <f t="shared" ref="BD78" si="80">SUM(BD77)</f>
        <v>0</v>
      </c>
      <c r="BE78" s="41">
        <f t="shared" ref="BE78" si="81">SUM(BE77)</f>
        <v>0</v>
      </c>
      <c r="BF78" s="41">
        <f t="shared" ref="BF78" si="82">SUM(BF77)</f>
        <v>0</v>
      </c>
      <c r="BG78" s="41">
        <f t="shared" ref="BG78" si="83">SUM(BG77)</f>
        <v>0</v>
      </c>
      <c r="BH78" s="41">
        <f t="shared" ref="BH78" si="84">SUM(BH77)</f>
        <v>0</v>
      </c>
      <c r="BI78" s="41">
        <f t="shared" ref="BI78" si="85">SUM(BI77)</f>
        <v>0</v>
      </c>
      <c r="BJ78" s="41">
        <f t="shared" ref="BJ78" si="86">SUM(BJ77)</f>
        <v>0</v>
      </c>
      <c r="BK78" s="41">
        <f t="shared" si="27"/>
        <v>0</v>
      </c>
    </row>
    <row r="79" spans="1:63" ht="6" customHeight="1" x14ac:dyDescent="0.25">
      <c r="A79" s="15"/>
      <c r="B79" s="17"/>
    </row>
    <row r="80" spans="1:63" x14ac:dyDescent="0.25">
      <c r="A80" s="15"/>
      <c r="B80" s="15" t="s">
        <v>29</v>
      </c>
      <c r="L80" s="18" t="s">
        <v>40</v>
      </c>
    </row>
    <row r="81" spans="1:12" x14ac:dyDescent="0.25">
      <c r="A81" s="15"/>
      <c r="B81" s="15" t="s">
        <v>30</v>
      </c>
      <c r="L81" s="15" t="s">
        <v>33</v>
      </c>
    </row>
    <row r="82" spans="1:12" x14ac:dyDescent="0.25">
      <c r="L82" s="15" t="s">
        <v>34</v>
      </c>
    </row>
    <row r="83" spans="1:12" x14ac:dyDescent="0.25">
      <c r="B83" s="15" t="s">
        <v>36</v>
      </c>
      <c r="L83" s="15" t="s">
        <v>101</v>
      </c>
    </row>
    <row r="84" spans="1:12" x14ac:dyDescent="0.25">
      <c r="B84" s="15" t="s">
        <v>37</v>
      </c>
      <c r="L84" s="15" t="s">
        <v>103</v>
      </c>
    </row>
    <row r="85" spans="1:12" x14ac:dyDescent="0.25">
      <c r="B85" s="15"/>
      <c r="L85" s="15" t="s">
        <v>35</v>
      </c>
    </row>
    <row r="93" spans="1:12" x14ac:dyDescent="0.25">
      <c r="B93" s="15"/>
    </row>
  </sheetData>
  <mergeCells count="49"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C55:BK55"/>
    <mergeCell ref="C59:BK59"/>
    <mergeCell ref="C10:BK10"/>
    <mergeCell ref="C13:BK13"/>
    <mergeCell ref="C22:BK22"/>
    <mergeCell ref="C25:BK25"/>
    <mergeCell ref="C28:BK28"/>
    <mergeCell ref="C73:BK73"/>
    <mergeCell ref="A1:A5"/>
    <mergeCell ref="C56:BK56"/>
    <mergeCell ref="C75:BK75"/>
    <mergeCell ref="C76:BK76"/>
    <mergeCell ref="C60:BK60"/>
    <mergeCell ref="C61:BK61"/>
    <mergeCell ref="C64:BK64"/>
    <mergeCell ref="C68:BK68"/>
    <mergeCell ref="C69:BK69"/>
    <mergeCell ref="C40:BK40"/>
    <mergeCell ref="C70:BK70"/>
    <mergeCell ref="C41:BK41"/>
    <mergeCell ref="C39:BK39"/>
    <mergeCell ref="C45:BK45"/>
    <mergeCell ref="C54:BK54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7"/>
  <sheetViews>
    <sheetView workbookViewId="0">
      <selection activeCell="B2" sqref="B2:L2"/>
    </sheetView>
  </sheetViews>
  <sheetFormatPr defaultRowHeight="12.75" x14ac:dyDescent="0.2"/>
  <cols>
    <col min="1" max="1" width="2.28515625" style="19" customWidth="1"/>
    <col min="2" max="2" width="9.140625" style="19"/>
    <col min="3" max="3" width="25.28515625" style="19" bestFit="1" customWidth="1"/>
    <col min="4" max="4" width="9.28515625" style="19" bestFit="1" customWidth="1"/>
    <col min="5" max="6" width="18.28515625" style="19" bestFit="1" customWidth="1"/>
    <col min="7" max="7" width="10" style="19" bestFit="1" customWidth="1"/>
    <col min="8" max="8" width="19.85546875" style="19" bestFit="1" customWidth="1"/>
    <col min="9" max="9" width="15.85546875" style="19" bestFit="1" customWidth="1"/>
    <col min="10" max="10" width="17" style="19" bestFit="1" customWidth="1"/>
    <col min="11" max="11" width="9.28515625" style="19" bestFit="1" customWidth="1"/>
    <col min="12" max="12" width="19.85546875" style="19" bestFit="1" customWidth="1"/>
    <col min="13" max="16384" width="9.140625" style="19"/>
  </cols>
  <sheetData>
    <row r="2" spans="2:12" x14ac:dyDescent="0.2">
      <c r="B2" s="69" t="s">
        <v>133</v>
      </c>
      <c r="C2" s="70"/>
      <c r="D2" s="70"/>
      <c r="E2" s="70"/>
      <c r="F2" s="70"/>
      <c r="G2" s="70"/>
      <c r="H2" s="70"/>
      <c r="I2" s="70"/>
      <c r="J2" s="70"/>
      <c r="K2" s="70"/>
      <c r="L2" s="71"/>
    </row>
    <row r="3" spans="2:12" x14ac:dyDescent="0.2">
      <c r="B3" s="69" t="s">
        <v>104</v>
      </c>
      <c r="C3" s="70"/>
      <c r="D3" s="70"/>
      <c r="E3" s="70"/>
      <c r="F3" s="70"/>
      <c r="G3" s="70"/>
      <c r="H3" s="70"/>
      <c r="I3" s="70"/>
      <c r="J3" s="70"/>
      <c r="K3" s="70"/>
      <c r="L3" s="71"/>
    </row>
    <row r="4" spans="2:12" ht="25.5" x14ac:dyDescent="0.2">
      <c r="B4" s="1" t="s">
        <v>78</v>
      </c>
      <c r="C4" s="20" t="s">
        <v>41</v>
      </c>
      <c r="D4" s="20" t="s">
        <v>90</v>
      </c>
      <c r="E4" s="20" t="s">
        <v>91</v>
      </c>
      <c r="F4" s="20" t="s">
        <v>7</v>
      </c>
      <c r="G4" s="20" t="s">
        <v>8</v>
      </c>
      <c r="H4" s="20" t="s">
        <v>23</v>
      </c>
      <c r="I4" s="20" t="s">
        <v>97</v>
      </c>
      <c r="J4" s="20" t="s">
        <v>98</v>
      </c>
      <c r="K4" s="20" t="s">
        <v>77</v>
      </c>
      <c r="L4" s="20" t="s">
        <v>99</v>
      </c>
    </row>
    <row r="5" spans="2:12" x14ac:dyDescent="0.2">
      <c r="B5" s="22">
        <v>1</v>
      </c>
      <c r="C5" s="23" t="s">
        <v>42</v>
      </c>
      <c r="D5" s="24">
        <v>5.6318742903225805E-3</v>
      </c>
      <c r="E5" s="21">
        <v>0</v>
      </c>
      <c r="F5" s="21">
        <v>1.3729882774193547E-2</v>
      </c>
      <c r="G5" s="21">
        <v>0</v>
      </c>
      <c r="H5" s="21">
        <v>0</v>
      </c>
      <c r="I5" s="21">
        <v>0</v>
      </c>
      <c r="J5" s="21">
        <v>0</v>
      </c>
      <c r="K5" s="21">
        <f>SUM(D5:J5)</f>
        <v>1.9361757064516129E-2</v>
      </c>
      <c r="L5" s="21">
        <v>0</v>
      </c>
    </row>
    <row r="6" spans="2:12" x14ac:dyDescent="0.2">
      <c r="B6" s="22">
        <v>2</v>
      </c>
      <c r="C6" s="25" t="s">
        <v>43</v>
      </c>
      <c r="D6" s="24">
        <v>22.854997696064515</v>
      </c>
      <c r="E6" s="21">
        <v>25.582414584935467</v>
      </c>
      <c r="F6" s="21">
        <v>216.82513667219337</v>
      </c>
      <c r="G6" s="21">
        <v>0.15372714251612901</v>
      </c>
      <c r="H6" s="21">
        <v>1.23320629916129</v>
      </c>
      <c r="I6" s="21">
        <v>0</v>
      </c>
      <c r="J6" s="21">
        <v>0</v>
      </c>
      <c r="K6" s="21">
        <f t="shared" ref="K6:K41" si="0">SUM(D6:J6)</f>
        <v>266.64948239487074</v>
      </c>
      <c r="L6" s="21">
        <v>0</v>
      </c>
    </row>
    <row r="7" spans="2:12" x14ac:dyDescent="0.2">
      <c r="B7" s="22">
        <v>3</v>
      </c>
      <c r="C7" s="23" t="s">
        <v>44</v>
      </c>
      <c r="D7" s="24">
        <v>0</v>
      </c>
      <c r="E7" s="21">
        <v>0</v>
      </c>
      <c r="F7" s="21">
        <v>1.8800660967741934E-3</v>
      </c>
      <c r="G7" s="21">
        <v>0</v>
      </c>
      <c r="H7" s="21">
        <v>0</v>
      </c>
      <c r="I7" s="21">
        <v>0</v>
      </c>
      <c r="J7" s="21">
        <v>0</v>
      </c>
      <c r="K7" s="21">
        <f t="shared" si="0"/>
        <v>1.8800660967741934E-3</v>
      </c>
      <c r="L7" s="21">
        <v>0</v>
      </c>
    </row>
    <row r="8" spans="2:12" x14ac:dyDescent="0.2">
      <c r="B8" s="22">
        <v>4</v>
      </c>
      <c r="C8" s="25" t="s">
        <v>45</v>
      </c>
      <c r="D8" s="24">
        <v>2.2618921775806444</v>
      </c>
      <c r="E8" s="21">
        <v>2.6936550789354849</v>
      </c>
      <c r="F8" s="21">
        <v>10.014847975193536</v>
      </c>
      <c r="G8" s="21">
        <v>2.5814832258064517E-4</v>
      </c>
      <c r="H8" s="21">
        <v>0.17942571938709678</v>
      </c>
      <c r="I8" s="21">
        <v>0</v>
      </c>
      <c r="J8" s="21">
        <v>0</v>
      </c>
      <c r="K8" s="21">
        <f t="shared" si="0"/>
        <v>15.150079099419345</v>
      </c>
      <c r="L8" s="21">
        <v>0</v>
      </c>
    </row>
    <row r="9" spans="2:12" x14ac:dyDescent="0.2">
      <c r="B9" s="22">
        <v>5</v>
      </c>
      <c r="C9" s="25" t="s">
        <v>46</v>
      </c>
      <c r="D9" s="24">
        <v>2.7515733000000001E-2</v>
      </c>
      <c r="E9" s="21">
        <v>0.7849295674193546</v>
      </c>
      <c r="F9" s="21">
        <v>9.2415270932903031</v>
      </c>
      <c r="G9" s="21">
        <v>2.6343603870967739E-2</v>
      </c>
      <c r="H9" s="21">
        <v>0.11832428912903226</v>
      </c>
      <c r="I9" s="21">
        <v>0</v>
      </c>
      <c r="J9" s="21">
        <v>0</v>
      </c>
      <c r="K9" s="21">
        <f t="shared" si="0"/>
        <v>10.198640286709658</v>
      </c>
      <c r="L9" s="21">
        <v>0</v>
      </c>
    </row>
    <row r="10" spans="2:12" x14ac:dyDescent="0.2">
      <c r="B10" s="22">
        <v>6</v>
      </c>
      <c r="C10" s="25" t="s">
        <v>47</v>
      </c>
      <c r="D10" s="24">
        <v>16.127219203096775</v>
      </c>
      <c r="E10" s="21">
        <v>13.898228942451608</v>
      </c>
      <c r="F10" s="21">
        <v>34.452098857935525</v>
      </c>
      <c r="G10" s="21">
        <v>9.5000583935483857E-2</v>
      </c>
      <c r="H10" s="21">
        <v>0.1942610382903226</v>
      </c>
      <c r="I10" s="21">
        <v>0</v>
      </c>
      <c r="J10" s="21">
        <v>0</v>
      </c>
      <c r="K10" s="21">
        <f t="shared" si="0"/>
        <v>64.766808625709714</v>
      </c>
      <c r="L10" s="21">
        <v>0</v>
      </c>
    </row>
    <row r="11" spans="2:12" x14ac:dyDescent="0.2">
      <c r="B11" s="22">
        <v>7</v>
      </c>
      <c r="C11" s="25" t="s">
        <v>48</v>
      </c>
      <c r="D11" s="24">
        <v>9.8098216064516131E-2</v>
      </c>
      <c r="E11" s="21">
        <v>0.6043174346451613</v>
      </c>
      <c r="F11" s="21">
        <v>4.8252162783548407</v>
      </c>
      <c r="G11" s="21">
        <v>1.0984051935483869E-2</v>
      </c>
      <c r="H11" s="21">
        <v>6.7511831612903214E-3</v>
      </c>
      <c r="I11" s="21">
        <v>0</v>
      </c>
      <c r="J11" s="21">
        <v>0</v>
      </c>
      <c r="K11" s="21">
        <f t="shared" si="0"/>
        <v>5.5453671641612923</v>
      </c>
      <c r="L11" s="21">
        <v>0</v>
      </c>
    </row>
    <row r="12" spans="2:12" x14ac:dyDescent="0.2">
      <c r="B12" s="22">
        <v>8</v>
      </c>
      <c r="C12" s="23" t="s">
        <v>49</v>
      </c>
      <c r="D12" s="24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f t="shared" si="0"/>
        <v>0</v>
      </c>
      <c r="L12" s="21">
        <v>0</v>
      </c>
    </row>
    <row r="13" spans="2:12" x14ac:dyDescent="0.2">
      <c r="B13" s="22">
        <v>9</v>
      </c>
      <c r="C13" s="23" t="s">
        <v>50</v>
      </c>
      <c r="D13" s="24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f t="shared" si="0"/>
        <v>0</v>
      </c>
      <c r="L13" s="21">
        <v>0</v>
      </c>
    </row>
    <row r="14" spans="2:12" x14ac:dyDescent="0.2">
      <c r="B14" s="22">
        <v>10</v>
      </c>
      <c r="C14" s="25" t="s">
        <v>51</v>
      </c>
      <c r="D14" s="24">
        <v>2.0754350967741936E-2</v>
      </c>
      <c r="E14" s="21">
        <v>4.022524183870968E-2</v>
      </c>
      <c r="F14" s="21">
        <v>2.218976584225806</v>
      </c>
      <c r="G14" s="21">
        <v>0.28171476454838706</v>
      </c>
      <c r="H14" s="21">
        <v>1.1834100322580651E-3</v>
      </c>
      <c r="I14" s="21">
        <v>0</v>
      </c>
      <c r="J14" s="21">
        <v>0</v>
      </c>
      <c r="K14" s="21">
        <f t="shared" si="0"/>
        <v>2.562854351612903</v>
      </c>
      <c r="L14" s="21">
        <v>0</v>
      </c>
    </row>
    <row r="15" spans="2:12" x14ac:dyDescent="0.2">
      <c r="B15" s="22">
        <v>11</v>
      </c>
      <c r="C15" s="25" t="s">
        <v>52</v>
      </c>
      <c r="D15" s="24">
        <v>71.575642600516133</v>
      </c>
      <c r="E15" s="21">
        <v>132.35575942012932</v>
      </c>
      <c r="F15" s="21">
        <v>148.03415157825731</v>
      </c>
      <c r="G15" s="21">
        <v>2.6150106364516108</v>
      </c>
      <c r="H15" s="21">
        <v>1.1796263753548384</v>
      </c>
      <c r="I15" s="21">
        <v>0</v>
      </c>
      <c r="J15" s="21">
        <v>0</v>
      </c>
      <c r="K15" s="21">
        <f t="shared" si="0"/>
        <v>355.76019061070917</v>
      </c>
      <c r="L15" s="21">
        <v>0</v>
      </c>
    </row>
    <row r="16" spans="2:12" x14ac:dyDescent="0.2">
      <c r="B16" s="22">
        <v>12</v>
      </c>
      <c r="C16" s="25" t="s">
        <v>53</v>
      </c>
      <c r="D16" s="24">
        <v>156.98470284345163</v>
      </c>
      <c r="E16" s="21">
        <v>30.859652635161275</v>
      </c>
      <c r="F16" s="21">
        <v>13.260560572612903</v>
      </c>
      <c r="G16" s="21">
        <v>6.1876856064516123E-2</v>
      </c>
      <c r="H16" s="21">
        <v>0.34052209535483863</v>
      </c>
      <c r="I16" s="21">
        <v>0</v>
      </c>
      <c r="J16" s="21">
        <v>0</v>
      </c>
      <c r="K16" s="21">
        <f t="shared" si="0"/>
        <v>201.50731500264516</v>
      </c>
      <c r="L16" s="21">
        <v>0</v>
      </c>
    </row>
    <row r="17" spans="2:12" x14ac:dyDescent="0.2">
      <c r="B17" s="22">
        <v>13</v>
      </c>
      <c r="C17" s="25" t="s">
        <v>54</v>
      </c>
      <c r="D17" s="24">
        <v>0</v>
      </c>
      <c r="E17" s="21">
        <v>6.8298519903225802E-2</v>
      </c>
      <c r="F17" s="21">
        <v>0.20296628396774197</v>
      </c>
      <c r="G17" s="21">
        <v>0</v>
      </c>
      <c r="H17" s="21">
        <v>3.2129070967741929E-3</v>
      </c>
      <c r="I17" s="21">
        <v>0</v>
      </c>
      <c r="J17" s="21">
        <v>0</v>
      </c>
      <c r="K17" s="21">
        <f t="shared" si="0"/>
        <v>0.27447771096774193</v>
      </c>
      <c r="L17" s="21">
        <v>0</v>
      </c>
    </row>
    <row r="18" spans="2:12" x14ac:dyDescent="0.2">
      <c r="B18" s="22">
        <v>14</v>
      </c>
      <c r="C18" s="25" t="s">
        <v>55</v>
      </c>
      <c r="D18" s="24">
        <v>0</v>
      </c>
      <c r="E18" s="21">
        <v>0.13097938261290321</v>
      </c>
      <c r="F18" s="21">
        <v>2.3001252388387101</v>
      </c>
      <c r="G18" s="21">
        <v>0</v>
      </c>
      <c r="H18" s="21">
        <v>8.3604960096774192E-2</v>
      </c>
      <c r="I18" s="21">
        <v>0</v>
      </c>
      <c r="J18" s="21">
        <v>0</v>
      </c>
      <c r="K18" s="21">
        <f t="shared" si="0"/>
        <v>2.5147095815483875</v>
      </c>
      <c r="L18" s="21">
        <v>0</v>
      </c>
    </row>
    <row r="19" spans="2:12" x14ac:dyDescent="0.2">
      <c r="B19" s="22">
        <v>15</v>
      </c>
      <c r="C19" s="25" t="s">
        <v>56</v>
      </c>
      <c r="D19" s="24">
        <v>0.41737116203225816</v>
      </c>
      <c r="E19" s="21">
        <v>5.1369488836129005</v>
      </c>
      <c r="F19" s="21">
        <v>18.67175660409681</v>
      </c>
      <c r="G19" s="21">
        <v>4.1842539580645169E-2</v>
      </c>
      <c r="H19" s="21">
        <v>0.23034878529032257</v>
      </c>
      <c r="I19" s="21">
        <v>0</v>
      </c>
      <c r="J19" s="21">
        <v>0</v>
      </c>
      <c r="K19" s="21">
        <f t="shared" si="0"/>
        <v>24.498267974612936</v>
      </c>
      <c r="L19" s="21">
        <v>0</v>
      </c>
    </row>
    <row r="20" spans="2:12" x14ac:dyDescent="0.2">
      <c r="B20" s="22">
        <v>16</v>
      </c>
      <c r="C20" s="25" t="s">
        <v>57</v>
      </c>
      <c r="D20" s="24">
        <v>27.598852563387101</v>
      </c>
      <c r="E20" s="21">
        <v>35.983569265548347</v>
      </c>
      <c r="F20" s="21">
        <v>70.429230637645091</v>
      </c>
      <c r="G20" s="21">
        <v>0.72397631825806452</v>
      </c>
      <c r="H20" s="21">
        <v>1.7866560295161287</v>
      </c>
      <c r="I20" s="21">
        <v>0</v>
      </c>
      <c r="J20" s="21">
        <v>0</v>
      </c>
      <c r="K20" s="21">
        <f t="shared" si="0"/>
        <v>136.52228481435472</v>
      </c>
      <c r="L20" s="21">
        <v>0</v>
      </c>
    </row>
    <row r="21" spans="2:12" x14ac:dyDescent="0.2">
      <c r="B21" s="22">
        <v>17</v>
      </c>
      <c r="C21" s="25" t="s">
        <v>58</v>
      </c>
      <c r="D21" s="24">
        <v>4.7471991471612904</v>
      </c>
      <c r="E21" s="21">
        <v>5.3357769724516118</v>
      </c>
      <c r="F21" s="21">
        <v>16.962966608032236</v>
      </c>
      <c r="G21" s="21">
        <v>4.7493498999999995E-2</v>
      </c>
      <c r="H21" s="21">
        <v>0.39689518348387098</v>
      </c>
      <c r="I21" s="21">
        <v>0</v>
      </c>
      <c r="J21" s="21">
        <v>0</v>
      </c>
      <c r="K21" s="21">
        <f t="shared" si="0"/>
        <v>27.490331410129009</v>
      </c>
      <c r="L21" s="21">
        <v>0</v>
      </c>
    </row>
    <row r="22" spans="2:12" x14ac:dyDescent="0.2">
      <c r="B22" s="22">
        <v>18</v>
      </c>
      <c r="C22" s="23" t="s">
        <v>59</v>
      </c>
      <c r="D22" s="24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f t="shared" si="0"/>
        <v>0</v>
      </c>
      <c r="L22" s="21">
        <v>0</v>
      </c>
    </row>
    <row r="23" spans="2:12" x14ac:dyDescent="0.2">
      <c r="B23" s="22">
        <v>19</v>
      </c>
      <c r="C23" s="25" t="s">
        <v>60</v>
      </c>
      <c r="D23" s="24">
        <v>1.8976272822580649</v>
      </c>
      <c r="E23" s="21">
        <v>12.146285246225823</v>
      </c>
      <c r="F23" s="21">
        <v>29.822789796096718</v>
      </c>
      <c r="G23" s="21">
        <v>0.40373876241935497</v>
      </c>
      <c r="H23" s="21">
        <v>0.19684798032258061</v>
      </c>
      <c r="I23" s="21">
        <v>0</v>
      </c>
      <c r="J23" s="21">
        <v>0</v>
      </c>
      <c r="K23" s="21">
        <f t="shared" si="0"/>
        <v>44.46728906732254</v>
      </c>
      <c r="L23" s="21">
        <v>0</v>
      </c>
    </row>
    <row r="24" spans="2:12" x14ac:dyDescent="0.2">
      <c r="B24" s="22">
        <v>20</v>
      </c>
      <c r="C24" s="25" t="s">
        <v>61</v>
      </c>
      <c r="D24" s="24">
        <v>814.24483090980641</v>
      </c>
      <c r="E24" s="21">
        <v>444.97168833767711</v>
      </c>
      <c r="F24" s="21">
        <v>454.15236628148529</v>
      </c>
      <c r="G24" s="21">
        <v>8.540950302193556</v>
      </c>
      <c r="H24" s="21">
        <v>11.291040578290325</v>
      </c>
      <c r="I24" s="21">
        <v>0</v>
      </c>
      <c r="J24" s="21">
        <v>0</v>
      </c>
      <c r="K24" s="21">
        <f t="shared" si="0"/>
        <v>1733.2008764094526</v>
      </c>
      <c r="L24" s="21">
        <v>0</v>
      </c>
    </row>
    <row r="25" spans="2:12" x14ac:dyDescent="0.2">
      <c r="B25" s="22">
        <v>21</v>
      </c>
      <c r="C25" s="23" t="s">
        <v>62</v>
      </c>
      <c r="D25" s="24">
        <v>0</v>
      </c>
      <c r="E25" s="21">
        <v>0</v>
      </c>
      <c r="F25" s="21">
        <v>1.7067064161290325E-2</v>
      </c>
      <c r="G25" s="21">
        <v>0</v>
      </c>
      <c r="H25" s="21">
        <v>0</v>
      </c>
      <c r="I25" s="21">
        <v>0</v>
      </c>
      <c r="J25" s="21">
        <v>0</v>
      </c>
      <c r="K25" s="21">
        <f t="shared" si="0"/>
        <v>1.7067064161290325E-2</v>
      </c>
      <c r="L25" s="21">
        <v>0</v>
      </c>
    </row>
    <row r="26" spans="2:12" x14ac:dyDescent="0.2">
      <c r="B26" s="22">
        <v>22</v>
      </c>
      <c r="C26" s="25" t="s">
        <v>63</v>
      </c>
      <c r="D26" s="24">
        <v>8.5367762258064493E-3</v>
      </c>
      <c r="E26" s="21">
        <v>0</v>
      </c>
      <c r="F26" s="21">
        <v>7.9161277419354831E-2</v>
      </c>
      <c r="G26" s="21">
        <v>0</v>
      </c>
      <c r="H26" s="21">
        <v>0</v>
      </c>
      <c r="I26" s="21">
        <v>0</v>
      </c>
      <c r="J26" s="21">
        <v>0</v>
      </c>
      <c r="K26" s="21">
        <f t="shared" si="0"/>
        <v>8.7698053645161284E-2</v>
      </c>
      <c r="L26" s="21">
        <v>0</v>
      </c>
    </row>
    <row r="27" spans="2:12" x14ac:dyDescent="0.2">
      <c r="B27" s="22">
        <v>23</v>
      </c>
      <c r="C27" s="23" t="s">
        <v>64</v>
      </c>
      <c r="D27" s="24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f t="shared" si="0"/>
        <v>0</v>
      </c>
      <c r="L27" s="21">
        <v>0</v>
      </c>
    </row>
    <row r="28" spans="2:12" x14ac:dyDescent="0.2">
      <c r="B28" s="22">
        <v>24</v>
      </c>
      <c r="C28" s="23" t="s">
        <v>65</v>
      </c>
      <c r="D28" s="24">
        <v>0</v>
      </c>
      <c r="E28" s="21">
        <v>0</v>
      </c>
      <c r="F28" s="21">
        <v>1.5844184193548386E-3</v>
      </c>
      <c r="G28" s="21">
        <v>0</v>
      </c>
      <c r="H28" s="21">
        <v>0</v>
      </c>
      <c r="I28" s="21">
        <v>0</v>
      </c>
      <c r="J28" s="21">
        <v>0</v>
      </c>
      <c r="K28" s="21">
        <f t="shared" si="0"/>
        <v>1.5844184193548386E-3</v>
      </c>
      <c r="L28" s="21">
        <v>0</v>
      </c>
    </row>
    <row r="29" spans="2:12" x14ac:dyDescent="0.2">
      <c r="B29" s="22">
        <v>25</v>
      </c>
      <c r="C29" s="25" t="s">
        <v>66</v>
      </c>
      <c r="D29" s="24">
        <v>52.356684413903238</v>
      </c>
      <c r="E29" s="21">
        <v>111.43381265858068</v>
      </c>
      <c r="F29" s="21">
        <v>120.33783183283848</v>
      </c>
      <c r="G29" s="21">
        <v>0.45571891400000009</v>
      </c>
      <c r="H29" s="21">
        <v>2.0050690756129042</v>
      </c>
      <c r="I29" s="21">
        <v>0</v>
      </c>
      <c r="J29" s="21">
        <v>0</v>
      </c>
      <c r="K29" s="21">
        <f t="shared" si="0"/>
        <v>286.58911689493527</v>
      </c>
      <c r="L29" s="21">
        <v>0</v>
      </c>
    </row>
    <row r="30" spans="2:12" x14ac:dyDescent="0.2">
      <c r="B30" s="22">
        <v>26</v>
      </c>
      <c r="C30" s="25" t="s">
        <v>67</v>
      </c>
      <c r="D30" s="24">
        <v>17.072559700000003</v>
      </c>
      <c r="E30" s="21">
        <v>2.5128026777741934</v>
      </c>
      <c r="F30" s="21">
        <v>6.6512614902258136</v>
      </c>
      <c r="G30" s="21">
        <v>1.2600690903225806E-2</v>
      </c>
      <c r="H30" s="21">
        <v>1.7608414806451613E-2</v>
      </c>
      <c r="I30" s="21">
        <v>0</v>
      </c>
      <c r="J30" s="21">
        <v>0</v>
      </c>
      <c r="K30" s="21">
        <f t="shared" si="0"/>
        <v>26.26683297370969</v>
      </c>
      <c r="L30" s="21">
        <v>0</v>
      </c>
    </row>
    <row r="31" spans="2:12" x14ac:dyDescent="0.2">
      <c r="B31" s="22">
        <v>27</v>
      </c>
      <c r="C31" s="25" t="s">
        <v>17</v>
      </c>
      <c r="D31" s="24">
        <v>0.25057356448387097</v>
      </c>
      <c r="E31" s="21">
        <v>2.6208526492580648</v>
      </c>
      <c r="F31" s="21">
        <v>4.8868735783870978</v>
      </c>
      <c r="G31" s="21">
        <v>3.8477436903225803E-2</v>
      </c>
      <c r="H31" s="21">
        <v>6.1352347387096773E-2</v>
      </c>
      <c r="I31" s="21">
        <v>0</v>
      </c>
      <c r="J31" s="21">
        <v>0</v>
      </c>
      <c r="K31" s="21">
        <f t="shared" si="0"/>
        <v>7.8581295764193566</v>
      </c>
      <c r="L31" s="21">
        <v>0</v>
      </c>
    </row>
    <row r="32" spans="2:12" x14ac:dyDescent="0.2">
      <c r="B32" s="22">
        <v>28</v>
      </c>
      <c r="C32" s="25" t="s">
        <v>68</v>
      </c>
      <c r="D32" s="24">
        <v>2.2587741935483868E-5</v>
      </c>
      <c r="E32" s="21">
        <v>0.11661645529032261</v>
      </c>
      <c r="F32" s="21">
        <v>0.62572522245161266</v>
      </c>
      <c r="G32" s="21">
        <v>0</v>
      </c>
      <c r="H32" s="21">
        <v>0</v>
      </c>
      <c r="I32" s="21">
        <v>0</v>
      </c>
      <c r="J32" s="21">
        <v>0</v>
      </c>
      <c r="K32" s="21">
        <f t="shared" si="0"/>
        <v>0.7423642654838708</v>
      </c>
      <c r="L32" s="21">
        <v>0</v>
      </c>
    </row>
    <row r="33" spans="2:12" x14ac:dyDescent="0.2">
      <c r="B33" s="22">
        <v>29</v>
      </c>
      <c r="C33" s="25" t="s">
        <v>69</v>
      </c>
      <c r="D33" s="24">
        <v>0.51524617509677417</v>
      </c>
      <c r="E33" s="21">
        <v>27.758810517741914</v>
      </c>
      <c r="F33" s="21">
        <v>37.36968721816126</v>
      </c>
      <c r="G33" s="21">
        <v>3.762498238709678E-2</v>
      </c>
      <c r="H33" s="21">
        <v>0.24667300422580643</v>
      </c>
      <c r="I33" s="21">
        <v>0</v>
      </c>
      <c r="J33" s="21">
        <v>0</v>
      </c>
      <c r="K33" s="21">
        <f t="shared" si="0"/>
        <v>65.928041897612857</v>
      </c>
      <c r="L33" s="21">
        <v>0</v>
      </c>
    </row>
    <row r="34" spans="2:12" x14ac:dyDescent="0.2">
      <c r="B34" s="22">
        <v>30</v>
      </c>
      <c r="C34" s="25" t="s">
        <v>70</v>
      </c>
      <c r="D34" s="24">
        <v>18.327956657516129</v>
      </c>
      <c r="E34" s="21">
        <v>30.220892330483885</v>
      </c>
      <c r="F34" s="21">
        <v>77.231342940741754</v>
      </c>
      <c r="G34" s="21">
        <v>0.79642254935483847</v>
      </c>
      <c r="H34" s="21">
        <v>0.22023120800000001</v>
      </c>
      <c r="I34" s="21">
        <v>0</v>
      </c>
      <c r="J34" s="21">
        <v>0</v>
      </c>
      <c r="K34" s="21">
        <f t="shared" si="0"/>
        <v>126.79684568609662</v>
      </c>
      <c r="L34" s="21">
        <v>0</v>
      </c>
    </row>
    <row r="35" spans="2:12" x14ac:dyDescent="0.2">
      <c r="B35" s="22">
        <v>31</v>
      </c>
      <c r="C35" s="23" t="s">
        <v>71</v>
      </c>
      <c r="D35" s="24">
        <v>0</v>
      </c>
      <c r="E35" s="21">
        <v>0</v>
      </c>
      <c r="F35" s="21">
        <v>4.2452673225806467E-3</v>
      </c>
      <c r="G35" s="21">
        <v>0</v>
      </c>
      <c r="H35" s="21">
        <v>0</v>
      </c>
      <c r="I35" s="21">
        <v>0</v>
      </c>
      <c r="J35" s="21">
        <v>0</v>
      </c>
      <c r="K35" s="21">
        <f t="shared" si="0"/>
        <v>4.2452673225806467E-3</v>
      </c>
      <c r="L35" s="21">
        <v>0</v>
      </c>
    </row>
    <row r="36" spans="2:12" x14ac:dyDescent="0.2">
      <c r="B36" s="22">
        <v>32</v>
      </c>
      <c r="C36" s="25" t="s">
        <v>72</v>
      </c>
      <c r="D36" s="24">
        <v>92.535303868064545</v>
      </c>
      <c r="E36" s="21">
        <v>45.761396485677466</v>
      </c>
      <c r="F36" s="21">
        <v>55.471240314741848</v>
      </c>
      <c r="G36" s="21">
        <v>0.33909391012903234</v>
      </c>
      <c r="H36" s="21">
        <v>1.6284215775483872</v>
      </c>
      <c r="I36" s="21">
        <v>0</v>
      </c>
      <c r="J36" s="21">
        <v>0</v>
      </c>
      <c r="K36" s="21">
        <f t="shared" si="0"/>
        <v>195.73545615616126</v>
      </c>
      <c r="L36" s="21">
        <v>0</v>
      </c>
    </row>
    <row r="37" spans="2:12" x14ac:dyDescent="0.2">
      <c r="B37" s="22">
        <v>33</v>
      </c>
      <c r="C37" s="25" t="s">
        <v>73</v>
      </c>
      <c r="D37" s="24">
        <v>0</v>
      </c>
      <c r="E37" s="21">
        <v>0</v>
      </c>
      <c r="F37" s="21">
        <v>8.7708670967741938E-4</v>
      </c>
      <c r="G37" s="21">
        <v>0</v>
      </c>
      <c r="H37" s="21">
        <v>0</v>
      </c>
      <c r="I37" s="21">
        <v>0</v>
      </c>
      <c r="J37" s="21">
        <v>0</v>
      </c>
      <c r="K37" s="21">
        <f t="shared" si="0"/>
        <v>8.7708670967741938E-4</v>
      </c>
      <c r="L37" s="21">
        <v>0</v>
      </c>
    </row>
    <row r="38" spans="2:12" x14ac:dyDescent="0.2">
      <c r="B38" s="22">
        <v>34</v>
      </c>
      <c r="C38" s="25" t="s">
        <v>74</v>
      </c>
      <c r="D38" s="24">
        <v>4.5403314216451616</v>
      </c>
      <c r="E38" s="21">
        <v>64.173395325612859</v>
      </c>
      <c r="F38" s="21">
        <v>101.11202644158028</v>
      </c>
      <c r="G38" s="21">
        <v>0.60561956567741937</v>
      </c>
      <c r="H38" s="21">
        <v>1.1748198484193551</v>
      </c>
      <c r="I38" s="21">
        <v>0</v>
      </c>
      <c r="J38" s="21">
        <v>0</v>
      </c>
      <c r="K38" s="21">
        <f t="shared" si="0"/>
        <v>171.60619260293507</v>
      </c>
      <c r="L38" s="21">
        <v>0</v>
      </c>
    </row>
    <row r="39" spans="2:12" x14ac:dyDescent="0.2">
      <c r="B39" s="22">
        <v>35</v>
      </c>
      <c r="C39" s="25" t="s">
        <v>75</v>
      </c>
      <c r="D39" s="24">
        <v>3.5392837580645167E-2</v>
      </c>
      <c r="E39" s="21">
        <v>0.25084205306451618</v>
      </c>
      <c r="F39" s="21">
        <v>5.1871657914838734</v>
      </c>
      <c r="G39" s="21">
        <v>3.688160077419355E-2</v>
      </c>
      <c r="H39" s="21">
        <v>7.5865004193548394E-3</v>
      </c>
      <c r="I39" s="21">
        <v>0</v>
      </c>
      <c r="J39" s="21">
        <v>0</v>
      </c>
      <c r="K39" s="21">
        <f t="shared" si="0"/>
        <v>5.5178687833225828</v>
      </c>
      <c r="L39" s="21">
        <v>0</v>
      </c>
    </row>
    <row r="40" spans="2:12" x14ac:dyDescent="0.2">
      <c r="B40" s="22">
        <v>36</v>
      </c>
      <c r="C40" s="25" t="s">
        <v>76</v>
      </c>
      <c r="D40" s="24">
        <v>48.209503591774194</v>
      </c>
      <c r="E40" s="21">
        <v>95.200905138903352</v>
      </c>
      <c r="F40" s="21">
        <v>74.78618249561292</v>
      </c>
      <c r="G40" s="21">
        <v>0.65905798835483864</v>
      </c>
      <c r="H40" s="21">
        <v>1.456957534903226</v>
      </c>
      <c r="I40" s="21">
        <v>0</v>
      </c>
      <c r="J40" s="21">
        <v>0</v>
      </c>
      <c r="K40" s="21">
        <f t="shared" si="0"/>
        <v>220.31260674954856</v>
      </c>
      <c r="L40" s="21">
        <v>0</v>
      </c>
    </row>
    <row r="41" spans="2:12" x14ac:dyDescent="0.2">
      <c r="B41" s="20" t="s">
        <v>11</v>
      </c>
      <c r="C41" s="1"/>
      <c r="D41" s="26">
        <f>SUM(D5:D40)</f>
        <v>1352.7144473537096</v>
      </c>
      <c r="E41" s="26">
        <f t="shared" ref="E41:H41" si="1">SUM(E5:E40)</f>
        <v>1090.6430558059355</v>
      </c>
      <c r="F41" s="26">
        <f t="shared" si="1"/>
        <v>1515.1925994513542</v>
      </c>
      <c r="G41" s="26">
        <f t="shared" si="1"/>
        <v>15.984414847580648</v>
      </c>
      <c r="H41" s="26">
        <f t="shared" si="1"/>
        <v>24.060626345290324</v>
      </c>
      <c r="I41" s="26">
        <f>SUM(I5:I40)</f>
        <v>0</v>
      </c>
      <c r="J41" s="26">
        <f>SUM(J5:J40)</f>
        <v>0</v>
      </c>
      <c r="K41" s="26">
        <f t="shared" si="0"/>
        <v>3998.595143803871</v>
      </c>
      <c r="L41" s="26">
        <v>0</v>
      </c>
    </row>
    <row r="42" spans="2:12" x14ac:dyDescent="0.2">
      <c r="B42" s="19" t="s">
        <v>92</v>
      </c>
    </row>
    <row r="43" spans="2:12" x14ac:dyDescent="0.2">
      <c r="E43" s="43"/>
      <c r="F43" s="43"/>
      <c r="G43" s="43"/>
      <c r="H43" s="43"/>
    </row>
    <row r="45" spans="2:12" x14ac:dyDescent="0.2">
      <c r="D45" s="44"/>
      <c r="E45" s="44"/>
      <c r="F45" s="44"/>
      <c r="G45" s="44"/>
      <c r="H45" s="44"/>
    </row>
    <row r="47" spans="2:12" x14ac:dyDescent="0.2">
      <c r="D47" s="44"/>
      <c r="E47" s="44"/>
      <c r="F47" s="44"/>
      <c r="G47" s="44"/>
      <c r="H47" s="44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Rodrigues,Genevieve</cp:lastModifiedBy>
  <cp:lastPrinted>2014-03-24T10:58:12Z</cp:lastPrinted>
  <dcterms:created xsi:type="dcterms:W3CDTF">2014-01-06T04:43:23Z</dcterms:created>
  <dcterms:modified xsi:type="dcterms:W3CDTF">2015-04-09T04:44:26Z</dcterms:modified>
</cp:coreProperties>
</file>