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N:\Compliance\Legal &amp; comp - secr-7-4-08\Comp- Secr\AMFI correspondence\Monthly AAUM Disclosure\August\"/>
    </mc:Choice>
  </mc:AlternateContent>
  <bookViews>
    <workbookView xWindow="-6750" yWindow="495" windowWidth="15480" windowHeight="8190" tabRatio="675" activeTab="1"/>
  </bookViews>
  <sheets>
    <sheet name="Anex A1 Frmt for AUM disclosure" sheetId="8" r:id="rId1"/>
    <sheet name="Anex A2 Frmt AUM stateUT wise " sheetId="9" r:id="rId2"/>
  </sheets>
  <calcPr calcId="152511"/>
</workbook>
</file>

<file path=xl/calcChain.xml><?xml version="1.0" encoding="utf-8"?>
<calcChain xmlns="http://schemas.openxmlformats.org/spreadsheetml/2006/main">
  <c r="D43" i="9" l="1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A56" i="8"/>
  <c r="BE56" i="8"/>
  <c r="BI56" i="8"/>
  <c r="J43" i="9"/>
  <c r="I43" i="9"/>
  <c r="H43" i="9"/>
  <c r="G43" i="9"/>
  <c r="F43" i="9"/>
  <c r="E43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BK54" i="8"/>
  <c r="BK22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K21" i="8"/>
  <c r="BJ81" i="8"/>
  <c r="BI81" i="8"/>
  <c r="BH81" i="8"/>
  <c r="BG81" i="8"/>
  <c r="BF81" i="8"/>
  <c r="BE81" i="8"/>
  <c r="BD81" i="8"/>
  <c r="BC81" i="8"/>
  <c r="BB81" i="8"/>
  <c r="BA81" i="8"/>
  <c r="AZ81" i="8"/>
  <c r="AY81" i="8"/>
  <c r="AX81" i="8"/>
  <c r="AW81" i="8"/>
  <c r="AV81" i="8"/>
  <c r="AU81" i="8"/>
  <c r="AT81" i="8"/>
  <c r="AS81" i="8"/>
  <c r="AR81" i="8"/>
  <c r="AQ81" i="8"/>
  <c r="AP81" i="8"/>
  <c r="AO81" i="8"/>
  <c r="AN81" i="8"/>
  <c r="AM81" i="8"/>
  <c r="AL81" i="8"/>
  <c r="AK81" i="8"/>
  <c r="AJ81" i="8"/>
  <c r="AI81" i="8"/>
  <c r="AH81" i="8"/>
  <c r="AG81" i="8"/>
  <c r="AF81" i="8"/>
  <c r="AE81" i="8"/>
  <c r="AD81" i="8"/>
  <c r="AC81" i="8"/>
  <c r="AB81" i="8"/>
  <c r="AA81" i="8"/>
  <c r="Z81" i="8"/>
  <c r="Y81" i="8"/>
  <c r="X81" i="8"/>
  <c r="W81" i="8"/>
  <c r="V81" i="8"/>
  <c r="U81" i="8"/>
  <c r="T81" i="8"/>
  <c r="S81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BK81" i="8" s="1"/>
  <c r="BK80" i="8"/>
  <c r="BK74" i="8"/>
  <c r="BK68" i="8"/>
  <c r="BK65" i="8"/>
  <c r="BK60" i="8"/>
  <c r="BK53" i="8"/>
  <c r="BK52" i="8"/>
  <c r="BK51" i="8"/>
  <c r="BK50" i="8"/>
  <c r="BK49" i="8"/>
  <c r="BK48" i="8"/>
  <c r="BK45" i="8"/>
  <c r="BK44" i="8"/>
  <c r="BK38" i="8"/>
  <c r="BK37" i="8"/>
  <c r="BK36" i="8"/>
  <c r="BK35" i="8"/>
  <c r="BK34" i="8"/>
  <c r="BK33" i="8"/>
  <c r="BK32" i="8"/>
  <c r="BK31" i="8"/>
  <c r="BK28" i="8"/>
  <c r="BK25" i="8"/>
  <c r="BK20" i="8"/>
  <c r="BK19" i="8"/>
  <c r="BK18" i="8"/>
  <c r="BK17" i="8"/>
  <c r="BK16" i="8"/>
  <c r="BK15" i="8"/>
  <c r="BK14" i="8"/>
  <c r="BK11" i="8"/>
  <c r="BK8" i="8"/>
  <c r="BJ75" i="8"/>
  <c r="BI75" i="8"/>
  <c r="BH75" i="8"/>
  <c r="BG75" i="8"/>
  <c r="BF75" i="8"/>
  <c r="BE75" i="8"/>
  <c r="BD75" i="8"/>
  <c r="BC75" i="8"/>
  <c r="BB75" i="8"/>
  <c r="BA75" i="8"/>
  <c r="AZ75" i="8"/>
  <c r="AY75" i="8"/>
  <c r="AX75" i="8"/>
  <c r="AW75" i="8"/>
  <c r="AV75" i="8"/>
  <c r="AU75" i="8"/>
  <c r="AT75" i="8"/>
  <c r="AS75" i="8"/>
  <c r="AR75" i="8"/>
  <c r="AQ75" i="8"/>
  <c r="AP75" i="8"/>
  <c r="AO75" i="8"/>
  <c r="AN75" i="8"/>
  <c r="AM75" i="8"/>
  <c r="AL75" i="8"/>
  <c r="AK75" i="8"/>
  <c r="AJ75" i="8"/>
  <c r="AI75" i="8"/>
  <c r="AH75" i="8"/>
  <c r="AG75" i="8"/>
  <c r="AF75" i="8"/>
  <c r="AE75" i="8"/>
  <c r="AD75" i="8"/>
  <c r="AC75" i="8"/>
  <c r="AB75" i="8"/>
  <c r="AA75" i="8"/>
  <c r="Z75" i="8"/>
  <c r="Y75" i="8"/>
  <c r="X75" i="8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BJ69" i="8"/>
  <c r="BI69" i="8"/>
  <c r="BH69" i="8"/>
  <c r="BG69" i="8"/>
  <c r="BF69" i="8"/>
  <c r="BE69" i="8"/>
  <c r="BD69" i="8"/>
  <c r="BC69" i="8"/>
  <c r="BB69" i="8"/>
  <c r="BA69" i="8"/>
  <c r="AZ69" i="8"/>
  <c r="AY69" i="8"/>
  <c r="AX69" i="8"/>
  <c r="AW69" i="8"/>
  <c r="AV69" i="8"/>
  <c r="AU69" i="8"/>
  <c r="AT69" i="8"/>
  <c r="AS69" i="8"/>
  <c r="AR69" i="8"/>
  <c r="AQ69" i="8"/>
  <c r="AP69" i="8"/>
  <c r="AO69" i="8"/>
  <c r="AN69" i="8"/>
  <c r="AM69" i="8"/>
  <c r="AL69" i="8"/>
  <c r="AK69" i="8"/>
  <c r="AJ69" i="8"/>
  <c r="AI69" i="8"/>
  <c r="AH69" i="8"/>
  <c r="AG69" i="8"/>
  <c r="AF69" i="8"/>
  <c r="AE69" i="8"/>
  <c r="AD69" i="8"/>
  <c r="AC69" i="8"/>
  <c r="AB69" i="8"/>
  <c r="AA69" i="8"/>
  <c r="Z69" i="8"/>
  <c r="Y69" i="8"/>
  <c r="X69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BJ66" i="8"/>
  <c r="BJ70" i="8" s="1"/>
  <c r="BI66" i="8"/>
  <c r="BI70" i="8" s="1"/>
  <c r="BH66" i="8"/>
  <c r="BH70" i="8" s="1"/>
  <c r="BG66" i="8"/>
  <c r="BG70" i="8" s="1"/>
  <c r="BF66" i="8"/>
  <c r="BF70" i="8" s="1"/>
  <c r="BE66" i="8"/>
  <c r="BE70" i="8" s="1"/>
  <c r="BD66" i="8"/>
  <c r="BD70" i="8" s="1"/>
  <c r="BC66" i="8"/>
  <c r="BC70" i="8" s="1"/>
  <c r="BB66" i="8"/>
  <c r="BB70" i="8" s="1"/>
  <c r="BA66" i="8"/>
  <c r="BA70" i="8" s="1"/>
  <c r="AZ66" i="8"/>
  <c r="AZ70" i="8" s="1"/>
  <c r="AY66" i="8"/>
  <c r="AY70" i="8" s="1"/>
  <c r="AX66" i="8"/>
  <c r="AX70" i="8" s="1"/>
  <c r="AW66" i="8"/>
  <c r="AW70" i="8" s="1"/>
  <c r="AV66" i="8"/>
  <c r="AV70" i="8" s="1"/>
  <c r="AU66" i="8"/>
  <c r="AU70" i="8" s="1"/>
  <c r="AT66" i="8"/>
  <c r="AT70" i="8" s="1"/>
  <c r="AS66" i="8"/>
  <c r="AS70" i="8" s="1"/>
  <c r="AR66" i="8"/>
  <c r="AR70" i="8" s="1"/>
  <c r="AQ66" i="8"/>
  <c r="AQ70" i="8" s="1"/>
  <c r="AP66" i="8"/>
  <c r="AP70" i="8" s="1"/>
  <c r="AO66" i="8"/>
  <c r="AO70" i="8" s="1"/>
  <c r="AN66" i="8"/>
  <c r="AN70" i="8" s="1"/>
  <c r="AM66" i="8"/>
  <c r="AM70" i="8" s="1"/>
  <c r="AL66" i="8"/>
  <c r="AL70" i="8" s="1"/>
  <c r="AK66" i="8"/>
  <c r="AK70" i="8" s="1"/>
  <c r="AJ66" i="8"/>
  <c r="AJ70" i="8" s="1"/>
  <c r="AI66" i="8"/>
  <c r="AI70" i="8" s="1"/>
  <c r="AH66" i="8"/>
  <c r="AH70" i="8" s="1"/>
  <c r="AG66" i="8"/>
  <c r="AG70" i="8" s="1"/>
  <c r="AF66" i="8"/>
  <c r="AF70" i="8" s="1"/>
  <c r="AE66" i="8"/>
  <c r="AE70" i="8" s="1"/>
  <c r="AD66" i="8"/>
  <c r="AD70" i="8" s="1"/>
  <c r="AC66" i="8"/>
  <c r="AC70" i="8" s="1"/>
  <c r="AB66" i="8"/>
  <c r="AB70" i="8" s="1"/>
  <c r="AA66" i="8"/>
  <c r="AA70" i="8" s="1"/>
  <c r="Z66" i="8"/>
  <c r="Z70" i="8" s="1"/>
  <c r="Y66" i="8"/>
  <c r="Y70" i="8" s="1"/>
  <c r="X66" i="8"/>
  <c r="X70" i="8" s="1"/>
  <c r="W66" i="8"/>
  <c r="W70" i="8" s="1"/>
  <c r="V66" i="8"/>
  <c r="V70" i="8" s="1"/>
  <c r="U66" i="8"/>
  <c r="U70" i="8" s="1"/>
  <c r="T66" i="8"/>
  <c r="T70" i="8" s="1"/>
  <c r="S66" i="8"/>
  <c r="S70" i="8" s="1"/>
  <c r="R66" i="8"/>
  <c r="R70" i="8" s="1"/>
  <c r="Q66" i="8"/>
  <c r="Q70" i="8" s="1"/>
  <c r="P66" i="8"/>
  <c r="P70" i="8" s="1"/>
  <c r="O66" i="8"/>
  <c r="O70" i="8" s="1"/>
  <c r="N66" i="8"/>
  <c r="N70" i="8" s="1"/>
  <c r="M66" i="8"/>
  <c r="M70" i="8" s="1"/>
  <c r="L66" i="8"/>
  <c r="L70" i="8" s="1"/>
  <c r="K66" i="8"/>
  <c r="K70" i="8" s="1"/>
  <c r="J66" i="8"/>
  <c r="J70" i="8" s="1"/>
  <c r="I66" i="8"/>
  <c r="I70" i="8" s="1"/>
  <c r="H66" i="8"/>
  <c r="H70" i="8" s="1"/>
  <c r="G66" i="8"/>
  <c r="G70" i="8" s="1"/>
  <c r="F66" i="8"/>
  <c r="F70" i="8" s="1"/>
  <c r="E66" i="8"/>
  <c r="E70" i="8" s="1"/>
  <c r="D66" i="8"/>
  <c r="D70" i="8" s="1"/>
  <c r="C66" i="8"/>
  <c r="BJ61" i="8"/>
  <c r="BI61" i="8"/>
  <c r="BH61" i="8"/>
  <c r="BG61" i="8"/>
  <c r="BF61" i="8"/>
  <c r="BE61" i="8"/>
  <c r="BD61" i="8"/>
  <c r="BC61" i="8"/>
  <c r="BB61" i="8"/>
  <c r="BA61" i="8"/>
  <c r="AZ61" i="8"/>
  <c r="AY61" i="8"/>
  <c r="AX61" i="8"/>
  <c r="AW61" i="8"/>
  <c r="AV61" i="8"/>
  <c r="AU61" i="8"/>
  <c r="AT61" i="8"/>
  <c r="AS61" i="8"/>
  <c r="AR61" i="8"/>
  <c r="AQ61" i="8"/>
  <c r="AP61" i="8"/>
  <c r="AO61" i="8"/>
  <c r="AN61" i="8"/>
  <c r="AM61" i="8"/>
  <c r="AL61" i="8"/>
  <c r="AK61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J46" i="8"/>
  <c r="BJ56" i="8" s="1"/>
  <c r="BI46" i="8"/>
  <c r="BH46" i="8"/>
  <c r="BH56" i="8" s="1"/>
  <c r="BG46" i="8"/>
  <c r="BG56" i="8" s="1"/>
  <c r="BF46" i="8"/>
  <c r="BF56" i="8" s="1"/>
  <c r="BE46" i="8"/>
  <c r="BD46" i="8"/>
  <c r="BD56" i="8" s="1"/>
  <c r="BC46" i="8"/>
  <c r="BC56" i="8" s="1"/>
  <c r="BB46" i="8"/>
  <c r="BB56" i="8" s="1"/>
  <c r="BA46" i="8"/>
  <c r="AZ46" i="8"/>
  <c r="AZ56" i="8" s="1"/>
  <c r="AY46" i="8"/>
  <c r="AY56" i="8" s="1"/>
  <c r="AX46" i="8"/>
  <c r="AX56" i="8" s="1"/>
  <c r="AW46" i="8"/>
  <c r="AW56" i="8" s="1"/>
  <c r="AV46" i="8"/>
  <c r="AV56" i="8" s="1"/>
  <c r="AU46" i="8"/>
  <c r="AU56" i="8" s="1"/>
  <c r="AT46" i="8"/>
  <c r="AT56" i="8" s="1"/>
  <c r="AS46" i="8"/>
  <c r="AS56" i="8" s="1"/>
  <c r="AR46" i="8"/>
  <c r="AR56" i="8" s="1"/>
  <c r="AQ46" i="8"/>
  <c r="AQ56" i="8" s="1"/>
  <c r="AP46" i="8"/>
  <c r="AP56" i="8" s="1"/>
  <c r="AO46" i="8"/>
  <c r="AO56" i="8" s="1"/>
  <c r="AN46" i="8"/>
  <c r="AN56" i="8" s="1"/>
  <c r="AM46" i="8"/>
  <c r="AM56" i="8" s="1"/>
  <c r="AL46" i="8"/>
  <c r="AL56" i="8" s="1"/>
  <c r="AK46" i="8"/>
  <c r="AK56" i="8" s="1"/>
  <c r="AJ46" i="8"/>
  <c r="AJ56" i="8" s="1"/>
  <c r="AI46" i="8"/>
  <c r="AI56" i="8" s="1"/>
  <c r="AH46" i="8"/>
  <c r="AH56" i="8" s="1"/>
  <c r="AG46" i="8"/>
  <c r="AG56" i="8" s="1"/>
  <c r="AF46" i="8"/>
  <c r="AF56" i="8" s="1"/>
  <c r="AE46" i="8"/>
  <c r="AE56" i="8" s="1"/>
  <c r="AD46" i="8"/>
  <c r="AD56" i="8" s="1"/>
  <c r="AC46" i="8"/>
  <c r="AC56" i="8" s="1"/>
  <c r="AB46" i="8"/>
  <c r="AB56" i="8" s="1"/>
  <c r="AA46" i="8"/>
  <c r="AA56" i="8" s="1"/>
  <c r="Z46" i="8"/>
  <c r="Z56" i="8" s="1"/>
  <c r="Y46" i="8"/>
  <c r="Y56" i="8" s="1"/>
  <c r="X46" i="8"/>
  <c r="X56" i="8" s="1"/>
  <c r="W46" i="8"/>
  <c r="W56" i="8" s="1"/>
  <c r="V46" i="8"/>
  <c r="V56" i="8" s="1"/>
  <c r="U46" i="8"/>
  <c r="U56" i="8" s="1"/>
  <c r="T46" i="8"/>
  <c r="T56" i="8" s="1"/>
  <c r="S46" i="8"/>
  <c r="S56" i="8" s="1"/>
  <c r="R46" i="8"/>
  <c r="R56" i="8" s="1"/>
  <c r="Q46" i="8"/>
  <c r="Q56" i="8" s="1"/>
  <c r="P46" i="8"/>
  <c r="P56" i="8" s="1"/>
  <c r="O46" i="8"/>
  <c r="O56" i="8" s="1"/>
  <c r="N46" i="8"/>
  <c r="N56" i="8" s="1"/>
  <c r="M46" i="8"/>
  <c r="M56" i="8" s="1"/>
  <c r="L46" i="8"/>
  <c r="L56" i="8" s="1"/>
  <c r="K46" i="8"/>
  <c r="K56" i="8" s="1"/>
  <c r="J46" i="8"/>
  <c r="J56" i="8" s="1"/>
  <c r="I46" i="8"/>
  <c r="I56" i="8" s="1"/>
  <c r="H46" i="8"/>
  <c r="H56" i="8" s="1"/>
  <c r="G46" i="8"/>
  <c r="G56" i="8" s="1"/>
  <c r="F46" i="8"/>
  <c r="F56" i="8" s="1"/>
  <c r="E46" i="8"/>
  <c r="E56" i="8" s="1"/>
  <c r="D46" i="8"/>
  <c r="D56" i="8" s="1"/>
  <c r="C46" i="8"/>
  <c r="C56" i="8" s="1"/>
  <c r="BJ39" i="8"/>
  <c r="BI39" i="8"/>
  <c r="BH39" i="8"/>
  <c r="BG39" i="8"/>
  <c r="BF39" i="8"/>
  <c r="BE39" i="8"/>
  <c r="BD39" i="8"/>
  <c r="BC39" i="8"/>
  <c r="BB39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J29" i="8"/>
  <c r="BI29" i="8"/>
  <c r="BH29" i="8"/>
  <c r="BG29" i="8"/>
  <c r="BF29" i="8"/>
  <c r="BE29" i="8"/>
  <c r="BD29" i="8"/>
  <c r="BC29" i="8"/>
  <c r="BB29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K29" i="8" s="1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K26" i="8" s="1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J9" i="8"/>
  <c r="BI9" i="8"/>
  <c r="BI40" i="8" s="1"/>
  <c r="BH9" i="8"/>
  <c r="BG9" i="8"/>
  <c r="BG40" i="8" s="1"/>
  <c r="BF9" i="8"/>
  <c r="BE9" i="8"/>
  <c r="BE40" i="8" s="1"/>
  <c r="BD9" i="8"/>
  <c r="BC9" i="8"/>
  <c r="BC40" i="8" s="1"/>
  <c r="BB9" i="8"/>
  <c r="BA9" i="8"/>
  <c r="BA40" i="8" s="1"/>
  <c r="AZ9" i="8"/>
  <c r="AY9" i="8"/>
  <c r="AY40" i="8" s="1"/>
  <c r="AX9" i="8"/>
  <c r="AW9" i="8"/>
  <c r="AW40" i="8" s="1"/>
  <c r="AV9" i="8"/>
  <c r="AU9" i="8"/>
  <c r="AU40" i="8" s="1"/>
  <c r="AT9" i="8"/>
  <c r="AS9" i="8"/>
  <c r="AS40" i="8" s="1"/>
  <c r="AR9" i="8"/>
  <c r="AQ9" i="8"/>
  <c r="AQ40" i="8" s="1"/>
  <c r="AP9" i="8"/>
  <c r="AO9" i="8"/>
  <c r="AO40" i="8" s="1"/>
  <c r="AN9" i="8"/>
  <c r="AM9" i="8"/>
  <c r="AM40" i="8" s="1"/>
  <c r="AL9" i="8"/>
  <c r="AK9" i="8"/>
  <c r="AK40" i="8" s="1"/>
  <c r="AJ9" i="8"/>
  <c r="AI9" i="8"/>
  <c r="AI40" i="8" s="1"/>
  <c r="AH9" i="8"/>
  <c r="AG9" i="8"/>
  <c r="AG40" i="8" s="1"/>
  <c r="AF9" i="8"/>
  <c r="AE9" i="8"/>
  <c r="AE40" i="8" s="1"/>
  <c r="AD9" i="8"/>
  <c r="AC9" i="8"/>
  <c r="AC40" i="8" s="1"/>
  <c r="AB9" i="8"/>
  <c r="AA9" i="8"/>
  <c r="AA40" i="8" s="1"/>
  <c r="Z9" i="8"/>
  <c r="Y9" i="8"/>
  <c r="Y40" i="8" s="1"/>
  <c r="X9" i="8"/>
  <c r="W9" i="8"/>
  <c r="W40" i="8" s="1"/>
  <c r="V9" i="8"/>
  <c r="U9" i="8"/>
  <c r="U40" i="8" s="1"/>
  <c r="T9" i="8"/>
  <c r="S9" i="8"/>
  <c r="S40" i="8" s="1"/>
  <c r="R9" i="8"/>
  <c r="Q9" i="8"/>
  <c r="Q40" i="8" s="1"/>
  <c r="P9" i="8"/>
  <c r="O9" i="8"/>
  <c r="O40" i="8" s="1"/>
  <c r="N9" i="8"/>
  <c r="M9" i="8"/>
  <c r="M40" i="8" s="1"/>
  <c r="L9" i="8"/>
  <c r="K9" i="8"/>
  <c r="K40" i="8" s="1"/>
  <c r="J9" i="8"/>
  <c r="I9" i="8"/>
  <c r="I40" i="8" s="1"/>
  <c r="H9" i="8"/>
  <c r="G9" i="8"/>
  <c r="G40" i="8" s="1"/>
  <c r="F9" i="8"/>
  <c r="E9" i="8"/>
  <c r="E40" i="8" s="1"/>
  <c r="D9" i="8"/>
  <c r="C9" i="8"/>
  <c r="C40" i="8" s="1"/>
  <c r="D40" i="8" l="1"/>
  <c r="F40" i="8"/>
  <c r="F77" i="8" s="1"/>
  <c r="H40" i="8"/>
  <c r="J40" i="8"/>
  <c r="J77" i="8" s="1"/>
  <c r="L40" i="8"/>
  <c r="N40" i="8"/>
  <c r="N77" i="8" s="1"/>
  <c r="P40" i="8"/>
  <c r="R40" i="8"/>
  <c r="R77" i="8" s="1"/>
  <c r="T40" i="8"/>
  <c r="V40" i="8"/>
  <c r="V77" i="8" s="1"/>
  <c r="X40" i="8"/>
  <c r="Z40" i="8"/>
  <c r="Z77" i="8" s="1"/>
  <c r="AB40" i="8"/>
  <c r="AD40" i="8"/>
  <c r="AD77" i="8" s="1"/>
  <c r="AF40" i="8"/>
  <c r="AH40" i="8"/>
  <c r="AH77" i="8" s="1"/>
  <c r="AJ40" i="8"/>
  <c r="AL40" i="8"/>
  <c r="AL77" i="8" s="1"/>
  <c r="AN40" i="8"/>
  <c r="AP40" i="8"/>
  <c r="AP77" i="8" s="1"/>
  <c r="AR40" i="8"/>
  <c r="AT40" i="8"/>
  <c r="AT77" i="8" s="1"/>
  <c r="AV40" i="8"/>
  <c r="AX40" i="8"/>
  <c r="AZ40" i="8"/>
  <c r="BB40" i="8"/>
  <c r="BD40" i="8"/>
  <c r="BF40" i="8"/>
  <c r="BH40" i="8"/>
  <c r="BJ40" i="8"/>
  <c r="E77" i="8"/>
  <c r="G77" i="8"/>
  <c r="I77" i="8"/>
  <c r="K77" i="8"/>
  <c r="M77" i="8"/>
  <c r="O77" i="8"/>
  <c r="Q77" i="8"/>
  <c r="U77" i="8"/>
  <c r="W77" i="8"/>
  <c r="Y77" i="8"/>
  <c r="AA77" i="8"/>
  <c r="AC77" i="8"/>
  <c r="AE77" i="8"/>
  <c r="AG77" i="8"/>
  <c r="AI77" i="8"/>
  <c r="AK77" i="8"/>
  <c r="AM77" i="8"/>
  <c r="AO77" i="8"/>
  <c r="AQ77" i="8"/>
  <c r="AS77" i="8"/>
  <c r="AU77" i="8"/>
  <c r="AY77" i="8"/>
  <c r="BA77" i="8"/>
  <c r="BC77" i="8"/>
  <c r="BE77" i="8"/>
  <c r="BG77" i="8"/>
  <c r="BI77" i="8"/>
  <c r="D77" i="8"/>
  <c r="H77" i="8"/>
  <c r="L77" i="8"/>
  <c r="P77" i="8"/>
  <c r="T77" i="8"/>
  <c r="X77" i="8"/>
  <c r="AB77" i="8"/>
  <c r="AF77" i="8"/>
  <c r="AJ77" i="8"/>
  <c r="AN77" i="8"/>
  <c r="AR77" i="8"/>
  <c r="AX77" i="8"/>
  <c r="AZ77" i="8"/>
  <c r="BB77" i="8"/>
  <c r="BD77" i="8"/>
  <c r="BF77" i="8"/>
  <c r="BH77" i="8"/>
  <c r="BJ77" i="8"/>
  <c r="BK69" i="8"/>
  <c r="S77" i="8"/>
  <c r="BK66" i="8"/>
  <c r="BK46" i="8"/>
  <c r="C70" i="8"/>
  <c r="BK70" i="8" s="1"/>
  <c r="BK12" i="8"/>
  <c r="BK23" i="8"/>
  <c r="BK39" i="8"/>
  <c r="AV77" i="8"/>
  <c r="BK55" i="8"/>
  <c r="BK61" i="8"/>
  <c r="BK75" i="8"/>
  <c r="BK56" i="8"/>
  <c r="BK40" i="8"/>
  <c r="BK9" i="8"/>
  <c r="C77" i="8" l="1"/>
  <c r="AW77" i="8"/>
  <c r="BK77" i="8" l="1"/>
  <c r="K5" i="9"/>
  <c r="K43" i="9" s="1"/>
</calcChain>
</file>

<file path=xl/sharedStrings.xml><?xml version="1.0" encoding="utf-8"?>
<sst xmlns="http://schemas.openxmlformats.org/spreadsheetml/2006/main" count="170" uniqueCount="138">
  <si>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</si>
  <si>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</si>
  <si>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</si>
  <si>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</si>
  <si>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</si>
  <si>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</si>
  <si>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</si>
  <si>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</si>
  <si>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</si>
  <si>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</si>
  <si>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</si>
  <si>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</si>
  <si>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</si>
  <si>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</si>
  <si>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</si>
  <si>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</si>
  <si>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</si>
  <si>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</si>
  <si>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</si>
  <si>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</si>
  <si>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</si>
  <si>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</si>
  <si>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</si>
  <si>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</si>
  <si>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</si>
  <si>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</si>
  <si>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</si>
  <si>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</si>
  <si>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</si>
  <si>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</si>
  <si>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</si>
  <si>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</si>
  <si>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</si>
  <si>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</si>
  <si>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</si>
  <si>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</si>
  <si>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</si>
  <si>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</si>
  <si>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</si>
  <si>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</si>
  <si>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</si>
  <si>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</si>
  <si>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</si>
  <si>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</si>
  <si>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</si>
  <si>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</si>
  <si>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</si>
  <si>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</si>
  <si>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</si>
  <si>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</si>
  <si>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</si>
  <si>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</si>
  <si>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</si>
  <si>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</si>
  <si>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</si>
  <si>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</si>
  <si>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</si>
  <si>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</si>
  <si>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</si>
  <si>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</si>
  <si>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</si>
  <si>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</si>
  <si>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</si>
  <si>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</si>
  <si>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</si>
  <si>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</si>
  <si>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</si>
  <si>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</si>
  <si>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</si>
  <si>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</si>
  <si>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</si>
  <si>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</si>
  <si>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</si>
  <si>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</si>
  <si>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</si>
  <si>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</si>
  <si>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</si>
  <si>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</si>
  <si>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</si>
  <si>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</si>
  <si>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</si>
  <si>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</si>
  <si>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</si>
  <si>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</si>
  <si>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</si>
  <si>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</si>
  <si>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</si>
  <si>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</si>
  <si>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</si>
  <si>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</si>
  <si>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</si>
  <si>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</si>
  <si>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</si>
  <si>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</si>
  <si>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</si>
  <si>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</si>
  <si>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</si>
  <si>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</si>
  <si>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</si>
  <si>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</si>
  <si>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Principal Mutual Fund (All figures in Rs. Crore)</t>
  </si>
  <si>
    <t>Principal Cash Management Fund</t>
  </si>
  <si>
    <t>Principal Government Securities Fund</t>
  </si>
  <si>
    <t>Principal Pnb Fixed Maturity Plan – Series B10-476 Days</t>
  </si>
  <si>
    <t xml:space="preserve">Principal Pnb Fixed Maturity Plan – Series B12-368 Days </t>
  </si>
  <si>
    <t>Principal Pnb Fixed Maturity Plan – Series B13-395 Days</t>
  </si>
  <si>
    <t>Principal Pnb Fixed Maturity Plan – Series B14-390 Days</t>
  </si>
  <si>
    <t xml:space="preserve">Principal Pnb Fixed Maturity Plan – Series B15-377 Days </t>
  </si>
  <si>
    <t xml:space="preserve">Principal Pnb Fixed Maturity Plan 1098 Days - Series B2  </t>
  </si>
  <si>
    <t>Principal Debt Opportunities Fund Conservative Plan</t>
  </si>
  <si>
    <t>Principal Debt Opportunities Fund Corporate Bond Plan</t>
  </si>
  <si>
    <t>Principal Income Fund - Short Term Plan</t>
  </si>
  <si>
    <t>Principal Retail Money Manager Fund</t>
  </si>
  <si>
    <t>Principal Debt Savings Fund-Retail Plan</t>
  </si>
  <si>
    <t>Principal Bank CD Fund</t>
  </si>
  <si>
    <t>Principal Personal Tax Saver Fund</t>
  </si>
  <si>
    <t>Principal Tax Savings Fund</t>
  </si>
  <si>
    <t>Principal Dividend Yield Fund</t>
  </si>
  <si>
    <t>Principal Emerging Bluechip Fund</t>
  </si>
  <si>
    <t>Principal Growth Fund</t>
  </si>
  <si>
    <t>Principal Large Cap Fund</t>
  </si>
  <si>
    <t>Principal Smart Equity Fund</t>
  </si>
  <si>
    <t>Principal Index Fund - Nifty</t>
  </si>
  <si>
    <t>Principal Balanced Fund</t>
  </si>
  <si>
    <t>Principal Global Opportunities Fund</t>
  </si>
  <si>
    <t>Principal Income Fund - Long Term Plan</t>
  </si>
  <si>
    <t>Principal Pnb Fixed Maturity Plan – Series B16-1094 Days</t>
  </si>
  <si>
    <t>Principal Pnb Fixed Maturity Plan – Series B17-371 Days</t>
  </si>
  <si>
    <t>Principal Index Fund - Mid Cap</t>
  </si>
  <si>
    <t>Principal Debt Savings Fund - MIP</t>
  </si>
  <si>
    <t>Dadra and Nagar Haveli</t>
  </si>
  <si>
    <t>Daman and Diu</t>
  </si>
  <si>
    <t>Lakshadweep</t>
  </si>
  <si>
    <t>Mizoram</t>
  </si>
  <si>
    <t>Telangana</t>
  </si>
  <si>
    <t>Principal Pnb Fixed Maturity Plan – Series B5-732 Days</t>
  </si>
  <si>
    <t>Table showing State wise /Union Territory wise contribution to AAUM of category of schemes for the month of Aug 14</t>
  </si>
  <si>
    <t>Principal Mutual Fund: Net Average Assets Under Management (AUM) for the month of Aug 14 (All figures in Rs. Crore)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</si>
</sst>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 * #,##0.00_ ;_ * \-#,##0.00_ ;_ * &quot;-&quot;??_ ;_ @_ "/>
  </numFmts>
  <fonts count="46" x14ac:knownFonts="1">
    <font>
      <sz val="10"/>
      <color indexed="8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64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4">
    <xf numFmtId="0" fontId="0" fillId="0" borderId="0"/>
    <xf numFmtId="0" fontId="5" fillId="0" borderId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8" borderId="31" applyNumberFormat="0" applyFont="0" applyAlignment="0" applyProtection="0"/>
    <xf numFmtId="0" fontId="30" fillId="0" borderId="0"/>
    <xf numFmtId="0" fontId="31" fillId="0" borderId="24" applyNumberFormat="0" applyFill="0" applyAlignment="0" applyProtection="0"/>
    <xf numFmtId="0" fontId="32" fillId="0" borderId="25" applyNumberFormat="0" applyFill="0" applyAlignment="0" applyProtection="0"/>
    <xf numFmtId="0" fontId="33" fillId="0" borderId="26" applyNumberFormat="0" applyFill="0" applyAlignment="0" applyProtection="0"/>
    <xf numFmtId="0" fontId="33" fillId="0" borderId="0" applyNumberFormat="0" applyFill="0" applyBorder="0" applyAlignment="0" applyProtection="0"/>
    <xf numFmtId="0" fontId="34" fillId="2" borderId="0" applyNumberFormat="0" applyBorder="0" applyAlignment="0" applyProtection="0"/>
    <xf numFmtId="0" fontId="35" fillId="3" borderId="0" applyNumberFormat="0" applyBorder="0" applyAlignment="0" applyProtection="0"/>
    <xf numFmtId="0" fontId="36" fillId="4" borderId="0" applyNumberFormat="0" applyBorder="0" applyAlignment="0" applyProtection="0"/>
    <xf numFmtId="0" fontId="37" fillId="5" borderId="27" applyNumberFormat="0" applyAlignment="0" applyProtection="0"/>
    <xf numFmtId="0" fontId="38" fillId="6" borderId="28" applyNumberFormat="0" applyAlignment="0" applyProtection="0"/>
    <xf numFmtId="0" fontId="39" fillId="6" borderId="27" applyNumberFormat="0" applyAlignment="0" applyProtection="0"/>
    <xf numFmtId="0" fontId="40" fillId="0" borderId="29" applyNumberFormat="0" applyFill="0" applyAlignment="0" applyProtection="0"/>
    <xf numFmtId="0" fontId="41" fillId="7" borderId="30" applyNumberFormat="0" applyAlignment="0" applyProtection="0"/>
    <xf numFmtId="0" fontId="42" fillId="0" borderId="0" applyNumberFormat="0" applyFill="0" applyBorder="0" applyAlignment="0" applyProtection="0"/>
    <xf numFmtId="0" fontId="30" fillId="8" borderId="31" applyNumberFormat="0" applyFont="0" applyAlignment="0" applyProtection="0"/>
    <xf numFmtId="0" fontId="43" fillId="0" borderId="0" applyNumberFormat="0" applyFill="0" applyBorder="0" applyAlignment="0" applyProtection="0"/>
    <xf numFmtId="0" fontId="44" fillId="0" borderId="32" applyNumberFormat="0" applyFill="0" applyAlignment="0" applyProtection="0"/>
    <xf numFmtId="0" fontId="45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45" fillId="20" borderId="0" applyNumberFormat="0" applyBorder="0" applyAlignment="0" applyProtection="0"/>
    <xf numFmtId="0" fontId="45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45" fillId="32" borderId="0" applyNumberFormat="0" applyBorder="0" applyAlignment="0" applyProtection="0"/>
    <xf numFmtId="164" fontId="30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" fillId="8" borderId="31" applyNumberFormat="0" applyFont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 applyFont="0" applyFill="0" applyBorder="0" applyAlignment="0" applyProtection="0"/>
  </cellStyleXfs>
  <cellXfs count="74">
    <xf numFmtId="0" fontId="0" fillId="0" borderId="0" xfId="0"/>
    <xf numFmtId="0" fontId="9" fillId="0" borderId="1" xfId="0" applyFont="1" applyBorder="1"/>
    <xf numFmtId="2" fontId="11" fillId="0" borderId="0" xfId="2" applyNumberFormat="1" applyFont="1"/>
    <xf numFmtId="0" fontId="11" fillId="0" borderId="0" xfId="2" applyFont="1"/>
    <xf numFmtId="2" fontId="10" fillId="0" borderId="0" xfId="2" applyNumberFormat="1" applyFont="1"/>
    <xf numFmtId="0" fontId="10" fillId="0" borderId="0" xfId="2" applyFont="1"/>
    <xf numFmtId="0" fontId="10" fillId="0" borderId="4" xfId="2" applyNumberFormat="1" applyFont="1" applyFill="1" applyBorder="1" applyAlignment="1">
      <alignment horizontal="center" wrapText="1"/>
    </xf>
    <xf numFmtId="0" fontId="10" fillId="0" borderId="1" xfId="2" applyNumberFormat="1" applyFont="1" applyFill="1" applyBorder="1" applyAlignment="1">
      <alignment horizontal="center" wrapText="1"/>
    </xf>
    <xf numFmtId="0" fontId="10" fillId="0" borderId="5" xfId="2" applyNumberFormat="1" applyFont="1" applyFill="1" applyBorder="1" applyAlignment="1">
      <alignment horizontal="center" wrapText="1"/>
    </xf>
    <xf numFmtId="2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center"/>
    </xf>
    <xf numFmtId="0" fontId="12" fillId="0" borderId="6" xfId="0" applyFont="1" applyBorder="1"/>
    <xf numFmtId="0" fontId="12" fillId="0" borderId="7" xfId="0" applyFont="1" applyBorder="1" applyAlignment="1">
      <alignment wrapText="1"/>
    </xf>
    <xf numFmtId="0" fontId="13" fillId="0" borderId="0" xfId="0" applyFont="1" applyBorder="1"/>
    <xf numFmtId="0" fontId="13" fillId="0" borderId="7" xfId="0" applyFont="1" applyBorder="1" applyAlignment="1">
      <alignment wrapText="1"/>
    </xf>
    <xf numFmtId="0" fontId="12" fillId="0" borderId="0" xfId="0" applyFont="1" applyBorder="1"/>
    <xf numFmtId="0" fontId="12" fillId="0" borderId="8" xfId="0" applyFont="1" applyBorder="1"/>
    <xf numFmtId="0" fontId="12" fillId="0" borderId="0" xfId="0" applyFont="1" applyBorder="1" applyAlignment="1">
      <alignment horizontal="right" wrapText="1"/>
    </xf>
    <xf numFmtId="0" fontId="12" fillId="0" borderId="0" xfId="0" applyFont="1" applyFill="1" applyBorder="1"/>
    <xf numFmtId="0" fontId="9" fillId="0" borderId="0" xfId="0" applyFont="1"/>
    <xf numFmtId="2" fontId="7" fillId="0" borderId="1" xfId="2" applyNumberFormat="1" applyFont="1" applyFill="1" applyBorder="1" applyAlignment="1">
      <alignment horizontal="center" vertical="top" wrapText="1"/>
    </xf>
    <xf numFmtId="164" fontId="9" fillId="0" borderId="1" xfId="4" applyFont="1" applyBorder="1"/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left"/>
    </xf>
    <xf numFmtId="164" fontId="9" fillId="0" borderId="1" xfId="4" applyFont="1" applyBorder="1" applyAlignment="1">
      <alignment horizontal="left"/>
    </xf>
    <xf numFmtId="0" fontId="9" fillId="0" borderId="1" xfId="1" applyFont="1" applyBorder="1"/>
    <xf numFmtId="164" fontId="8" fillId="0" borderId="1" xfId="4" applyFont="1" applyBorder="1"/>
    <xf numFmtId="164" fontId="13" fillId="0" borderId="1" xfId="4" applyFont="1" applyBorder="1"/>
    <xf numFmtId="164" fontId="12" fillId="0" borderId="1" xfId="4" applyFont="1" applyBorder="1"/>
    <xf numFmtId="164" fontId="13" fillId="0" borderId="1" xfId="0" applyNumberFormat="1" applyFont="1" applyBorder="1"/>
    <xf numFmtId="0" fontId="13" fillId="0" borderId="22" xfId="0" applyFont="1" applyBorder="1" applyAlignment="1">
      <alignment horizontal="left" wrapText="1"/>
    </xf>
    <xf numFmtId="0" fontId="13" fillId="0" borderId="22" xfId="0" applyFont="1" applyBorder="1" applyAlignment="1">
      <alignment horizontal="right" wrapText="1"/>
    </xf>
    <xf numFmtId="0" fontId="13" fillId="0" borderId="22" xfId="0" applyFont="1" applyBorder="1" applyAlignment="1">
      <alignment wrapText="1"/>
    </xf>
    <xf numFmtId="0" fontId="12" fillId="0" borderId="22" xfId="0" applyFont="1" applyBorder="1" applyAlignment="1">
      <alignment horizontal="right" wrapText="1"/>
    </xf>
    <xf numFmtId="0" fontId="14" fillId="0" borderId="22" xfId="0" applyFont="1" applyBorder="1" applyAlignment="1">
      <alignment wrapText="1"/>
    </xf>
    <xf numFmtId="0" fontId="12" fillId="0" borderId="22" xfId="0" applyFont="1" applyBorder="1" applyAlignment="1">
      <alignment wrapText="1"/>
    </xf>
    <xf numFmtId="0" fontId="12" fillId="0" borderId="22" xfId="0" applyFont="1" applyBorder="1" applyAlignment="1">
      <alignment horizontal="center" wrapText="1"/>
    </xf>
    <xf numFmtId="0" fontId="12" fillId="0" borderId="22" xfId="0" applyFont="1" applyBorder="1" applyAlignment="1">
      <alignment horizontal="right"/>
    </xf>
    <xf numFmtId="2" fontId="10" fillId="0" borderId="22" xfId="2" applyNumberFormat="1" applyFont="1" applyFill="1" applyBorder="1"/>
    <xf numFmtId="164" fontId="13" fillId="0" borderId="1" xfId="4" applyFont="1" applyBorder="1" applyAlignment="1">
      <alignment horizontal="center"/>
    </xf>
    <xf numFmtId="164" fontId="13" fillId="0" borderId="0" xfId="0" applyNumberFormat="1" applyFont="1" applyBorder="1"/>
    <xf numFmtId="164" fontId="12" fillId="0" borderId="1" xfId="0" applyNumberFormat="1" applyFont="1" applyBorder="1"/>
    <xf numFmtId="164" fontId="12" fillId="0" borderId="1" xfId="0" applyNumberFormat="1" applyFont="1" applyBorder="1" applyAlignment="1">
      <alignment horizontal="center"/>
    </xf>
    <xf numFmtId="164" fontId="9" fillId="0" borderId="0" xfId="4" applyFont="1"/>
    <xf numFmtId="164" fontId="9" fillId="0" borderId="0" xfId="0" applyNumberFormat="1" applyFont="1"/>
    <xf numFmtId="164" fontId="13" fillId="0" borderId="0" xfId="4" applyFont="1" applyBorder="1" applyAlignment="1">
      <alignment horizontal="center"/>
    </xf>
    <xf numFmtId="0" fontId="8" fillId="0" borderId="1" xfId="0" applyFont="1" applyBorder="1"/>
    <xf numFmtId="0" fontId="13" fillId="0" borderId="1" xfId="0" applyFont="1" applyBorder="1" applyAlignment="1">
      <alignment horizontal="center"/>
    </xf>
    <xf numFmtId="49" fontId="6" fillId="0" borderId="23" xfId="1" applyNumberFormat="1" applyFont="1" applyFill="1" applyBorder="1" applyAlignment="1">
      <alignment horizontal="center" vertical="center" wrapText="1"/>
    </xf>
    <xf numFmtId="49" fontId="6" fillId="0" borderId="6" xfId="1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2" fontId="10" fillId="0" borderId="15" xfId="2" applyNumberFormat="1" applyFont="1" applyFill="1" applyBorder="1" applyAlignment="1">
      <alignment horizontal="center" vertical="top" wrapText="1"/>
    </xf>
    <xf numFmtId="2" fontId="10" fillId="0" borderId="16" xfId="2" applyNumberFormat="1" applyFont="1" applyFill="1" applyBorder="1" applyAlignment="1">
      <alignment horizontal="center" vertical="top" wrapText="1"/>
    </xf>
    <xf numFmtId="2" fontId="10" fillId="0" borderId="17" xfId="2" applyNumberFormat="1" applyFont="1" applyFill="1" applyBorder="1" applyAlignment="1">
      <alignment horizontal="center" vertical="top" wrapText="1"/>
    </xf>
    <xf numFmtId="2" fontId="10" fillId="0" borderId="15" xfId="2" applyNumberFormat="1" applyFont="1" applyFill="1" applyBorder="1" applyAlignment="1">
      <alignment horizontal="center"/>
    </xf>
    <xf numFmtId="2" fontId="10" fillId="0" borderId="16" xfId="2" applyNumberFormat="1" applyFont="1" applyFill="1" applyBorder="1" applyAlignment="1">
      <alignment horizontal="center"/>
    </xf>
    <xf numFmtId="2" fontId="10" fillId="0" borderId="17" xfId="2" applyNumberFormat="1" applyFont="1" applyFill="1" applyBorder="1" applyAlignment="1">
      <alignment horizontal="center"/>
    </xf>
    <xf numFmtId="3" fontId="10" fillId="0" borderId="18" xfId="2" applyNumberFormat="1" applyFont="1" applyFill="1" applyBorder="1" applyAlignment="1">
      <alignment horizontal="center" vertical="center" wrapText="1"/>
    </xf>
    <xf numFmtId="3" fontId="10" fillId="0" borderId="19" xfId="2" applyNumberFormat="1" applyFont="1" applyFill="1" applyBorder="1" applyAlignment="1">
      <alignment horizontal="center" vertical="center" wrapText="1"/>
    </xf>
    <xf numFmtId="3" fontId="10" fillId="0" borderId="20" xfId="2" applyNumberFormat="1" applyFont="1" applyFill="1" applyBorder="1" applyAlignment="1">
      <alignment horizontal="center" vertical="center" wrapText="1"/>
    </xf>
    <xf numFmtId="49" fontId="6" fillId="0" borderId="14" xfId="1" applyNumberFormat="1" applyFont="1" applyFill="1" applyBorder="1" applyAlignment="1">
      <alignment horizontal="center" vertical="center" wrapText="1"/>
    </xf>
    <xf numFmtId="49" fontId="6" fillId="0" borderId="7" xfId="1" applyNumberFormat="1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2" fontId="10" fillId="0" borderId="9" xfId="2" applyNumberFormat="1" applyFont="1" applyFill="1" applyBorder="1" applyAlignment="1">
      <alignment horizontal="center" vertical="top" wrapText="1"/>
    </xf>
    <xf numFmtId="2" fontId="10" fillId="0" borderId="10" xfId="2" applyNumberFormat="1" applyFont="1" applyFill="1" applyBorder="1" applyAlignment="1">
      <alignment horizontal="center" vertical="top" wrapText="1"/>
    </xf>
    <xf numFmtId="2" fontId="10" fillId="0" borderId="11" xfId="2" applyNumberFormat="1" applyFont="1" applyFill="1" applyBorder="1" applyAlignment="1">
      <alignment horizontal="center" vertical="top" wrapText="1"/>
    </xf>
    <xf numFmtId="2" fontId="10" fillId="0" borderId="12" xfId="2" applyNumberFormat="1" applyFont="1" applyFill="1" applyBorder="1" applyAlignment="1">
      <alignment horizontal="center" vertical="top" wrapText="1"/>
    </xf>
    <xf numFmtId="2" fontId="10" fillId="0" borderId="13" xfId="2" applyNumberFormat="1" applyFont="1" applyFill="1" applyBorder="1" applyAlignment="1">
      <alignment horizontal="center" vertical="top" wrapText="1"/>
    </xf>
    <xf numFmtId="2" fontId="10" fillId="0" borderId="14" xfId="2" applyNumberFormat="1" applyFont="1" applyFill="1" applyBorder="1" applyAlignment="1">
      <alignment horizontal="center" vertical="top" wrapText="1"/>
    </xf>
    <xf numFmtId="0" fontId="8" fillId="0" borderId="2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3" xfId="0" applyFont="1" applyBorder="1" applyAlignment="1">
      <alignment horizontal="center"/>
    </xf>
  </cellXfs>
  <cellStyles count="164">
    <cellStyle name="20% - Accent1" xfId="22" builtinId="30" customBuiltin="1"/>
    <cellStyle name="20% - Accent1 2" xfId="66"/>
    <cellStyle name="20% - Accent1 3" xfId="109"/>
    <cellStyle name="20% - Accent1 3 2" xfId="151"/>
    <cellStyle name="20% - Accent1 4" xfId="136"/>
    <cellStyle name="20% - Accent2" xfId="26" builtinId="34" customBuiltin="1"/>
    <cellStyle name="20% - Accent2 2" xfId="70"/>
    <cellStyle name="20% - Accent2 3" xfId="113"/>
    <cellStyle name="20% - Accent2 3 2" xfId="153"/>
    <cellStyle name="20% - Accent2 4" xfId="138"/>
    <cellStyle name="20% - Accent3" xfId="30" builtinId="38" customBuiltin="1"/>
    <cellStyle name="20% - Accent3 2" xfId="74"/>
    <cellStyle name="20% - Accent3 3" xfId="117"/>
    <cellStyle name="20% - Accent3 3 2" xfId="155"/>
    <cellStyle name="20% - Accent3 4" xfId="140"/>
    <cellStyle name="20% - Accent4" xfId="34" builtinId="42" customBuiltin="1"/>
    <cellStyle name="20% - Accent4 2" xfId="78"/>
    <cellStyle name="20% - Accent4 3" xfId="121"/>
    <cellStyle name="20% - Accent4 3 2" xfId="157"/>
    <cellStyle name="20% - Accent4 4" xfId="142"/>
    <cellStyle name="20% - Accent5" xfId="38" builtinId="46" customBuiltin="1"/>
    <cellStyle name="20% - Accent5 2" xfId="82"/>
    <cellStyle name="20% - Accent5 3" xfId="125"/>
    <cellStyle name="20% - Accent5 3 2" xfId="159"/>
    <cellStyle name="20% - Accent5 4" xfId="144"/>
    <cellStyle name="20% - Accent6" xfId="42" builtinId="50" customBuiltin="1"/>
    <cellStyle name="20% - Accent6 2" xfId="86"/>
    <cellStyle name="20% - Accent6 3" xfId="129"/>
    <cellStyle name="20% - Accent6 3 2" xfId="161"/>
    <cellStyle name="20% - Accent6 4" xfId="146"/>
    <cellStyle name="40% - Accent1" xfId="23" builtinId="31" customBuiltin="1"/>
    <cellStyle name="40% - Accent1 2" xfId="67"/>
    <cellStyle name="40% - Accent1 3" xfId="110"/>
    <cellStyle name="40% - Accent1 3 2" xfId="152"/>
    <cellStyle name="40% - Accent1 4" xfId="137"/>
    <cellStyle name="40% - Accent2" xfId="27" builtinId="35" customBuiltin="1"/>
    <cellStyle name="40% - Accent2 2" xfId="71"/>
    <cellStyle name="40% - Accent2 3" xfId="114"/>
    <cellStyle name="40% - Accent2 3 2" xfId="154"/>
    <cellStyle name="40% - Accent2 4" xfId="139"/>
    <cellStyle name="40% - Accent3" xfId="31" builtinId="39" customBuiltin="1"/>
    <cellStyle name="40% - Accent3 2" xfId="75"/>
    <cellStyle name="40% - Accent3 3" xfId="118"/>
    <cellStyle name="40% - Accent3 3 2" xfId="156"/>
    <cellStyle name="40% - Accent3 4" xfId="141"/>
    <cellStyle name="40% - Accent4" xfId="35" builtinId="43" customBuiltin="1"/>
    <cellStyle name="40% - Accent4 2" xfId="79"/>
    <cellStyle name="40% - Accent4 3" xfId="122"/>
    <cellStyle name="40% - Accent4 3 2" xfId="158"/>
    <cellStyle name="40% - Accent4 4" xfId="143"/>
    <cellStyle name="40% - Accent5" xfId="39" builtinId="47" customBuiltin="1"/>
    <cellStyle name="40% - Accent5 2" xfId="83"/>
    <cellStyle name="40% - Accent5 3" xfId="126"/>
    <cellStyle name="40% - Accent5 3 2" xfId="160"/>
    <cellStyle name="40% - Accent5 4" xfId="145"/>
    <cellStyle name="40% - Accent6" xfId="43" builtinId="51" customBuiltin="1"/>
    <cellStyle name="40% - Accent6 2" xfId="87"/>
    <cellStyle name="40% - Accent6 3" xfId="130"/>
    <cellStyle name="40% - Accent6 3 2" xfId="162"/>
    <cellStyle name="40% - Accent6 4" xfId="147"/>
    <cellStyle name="60% - Accent1" xfId="24" builtinId="32" customBuiltin="1"/>
    <cellStyle name="60% - Accent1 2" xfId="68"/>
    <cellStyle name="60% - Accent1 3" xfId="111"/>
    <cellStyle name="60% - Accent2" xfId="28" builtinId="36" customBuiltin="1"/>
    <cellStyle name="60% - Accent2 2" xfId="72"/>
    <cellStyle name="60% - Accent2 3" xfId="115"/>
    <cellStyle name="60% - Accent3" xfId="32" builtinId="40" customBuiltin="1"/>
    <cellStyle name="60% - Accent3 2" xfId="76"/>
    <cellStyle name="60% - Accent3 3" xfId="119"/>
    <cellStyle name="60% - Accent4" xfId="36" builtinId="44" customBuiltin="1"/>
    <cellStyle name="60% - Accent4 2" xfId="80"/>
    <cellStyle name="60% - Accent4 3" xfId="123"/>
    <cellStyle name="60% - Accent5" xfId="40" builtinId="48" customBuiltin="1"/>
    <cellStyle name="60% - Accent5 2" xfId="84"/>
    <cellStyle name="60% - Accent5 3" xfId="127"/>
    <cellStyle name="60% - Accent6" xfId="44" builtinId="52" customBuiltin="1"/>
    <cellStyle name="60% - Accent6 2" xfId="88"/>
    <cellStyle name="60% - Accent6 3" xfId="131"/>
    <cellStyle name="Accent1" xfId="21" builtinId="29" customBuiltin="1"/>
    <cellStyle name="Accent1 2" xfId="65"/>
    <cellStyle name="Accent1 3" xfId="108"/>
    <cellStyle name="Accent2" xfId="25" builtinId="33" customBuiltin="1"/>
    <cellStyle name="Accent2 2" xfId="69"/>
    <cellStyle name="Accent2 3" xfId="112"/>
    <cellStyle name="Accent3" xfId="29" builtinId="37" customBuiltin="1"/>
    <cellStyle name="Accent3 2" xfId="73"/>
    <cellStyle name="Accent3 3" xfId="116"/>
    <cellStyle name="Accent4" xfId="33" builtinId="41" customBuiltin="1"/>
    <cellStyle name="Accent4 2" xfId="77"/>
    <cellStyle name="Accent4 3" xfId="120"/>
    <cellStyle name="Accent5" xfId="37" builtinId="45" customBuiltin="1"/>
    <cellStyle name="Accent5 2" xfId="81"/>
    <cellStyle name="Accent5 3" xfId="124"/>
    <cellStyle name="Accent6" xfId="41" builtinId="49" customBuiltin="1"/>
    <cellStyle name="Accent6 2" xfId="85"/>
    <cellStyle name="Accent6 3" xfId="128"/>
    <cellStyle name="Bad" xfId="11" builtinId="27" customBuiltin="1"/>
    <cellStyle name="Bad 2" xfId="54"/>
    <cellStyle name="Bad 3" xfId="97"/>
    <cellStyle name="Calculation" xfId="15" builtinId="22" customBuiltin="1"/>
    <cellStyle name="Calculation 2" xfId="58"/>
    <cellStyle name="Calculation 3" xfId="101"/>
    <cellStyle name="Check Cell" xfId="17" builtinId="23" customBuiltin="1"/>
    <cellStyle name="Check Cell 2" xfId="60"/>
    <cellStyle name="Check Cell 3" xfId="103"/>
    <cellStyle name="Comma" xfId="4" builtinId="3"/>
    <cellStyle name="Comma 2" xfId="89"/>
    <cellStyle name="Comma 3" xfId="91"/>
    <cellStyle name="Comma 3 2" xfId="149"/>
    <cellStyle name="Comma 4" xfId="132"/>
    <cellStyle name="Comma 4 2" xfId="163"/>
    <cellStyle name="Comma 5" xfId="46"/>
    <cellStyle name="Comma 6" xfId="134"/>
    <cellStyle name="Explanatory Text" xfId="19" builtinId="53" customBuiltin="1"/>
    <cellStyle name="Explanatory Text 2" xfId="63"/>
    <cellStyle name="Explanatory Text 3" xfId="106"/>
    <cellStyle name="Good" xfId="10" builtinId="26" customBuiltin="1"/>
    <cellStyle name="Good 2" xfId="53"/>
    <cellStyle name="Good 3" xfId="96"/>
    <cellStyle name="Heading 1" xfId="6" builtinId="16" customBuiltin="1"/>
    <cellStyle name="Heading 1 2" xfId="49"/>
    <cellStyle name="Heading 1 3" xfId="92"/>
    <cellStyle name="Heading 2" xfId="7" builtinId="17" customBuiltin="1"/>
    <cellStyle name="Heading 2 2" xfId="50"/>
    <cellStyle name="Heading 2 3" xfId="93"/>
    <cellStyle name="Heading 3" xfId="8" builtinId="18" customBuiltin="1"/>
    <cellStyle name="Heading 3 2" xfId="51"/>
    <cellStyle name="Heading 3 3" xfId="94"/>
    <cellStyle name="Heading 4" xfId="9" builtinId="19" customBuiltin="1"/>
    <cellStyle name="Heading 4 2" xfId="52"/>
    <cellStyle name="Heading 4 3" xfId="95"/>
    <cellStyle name="Input" xfId="13" builtinId="20" customBuiltin="1"/>
    <cellStyle name="Input 2" xfId="56"/>
    <cellStyle name="Input 3" xfId="99"/>
    <cellStyle name="Linked Cell" xfId="16" builtinId="24" customBuiltin="1"/>
    <cellStyle name="Linked Cell 2" xfId="59"/>
    <cellStyle name="Linked Cell 3" xfId="102"/>
    <cellStyle name="Neutral" xfId="12" builtinId="28" customBuiltin="1"/>
    <cellStyle name="Neutral 2" xfId="55"/>
    <cellStyle name="Neutral 3" xfId="98"/>
    <cellStyle name="Normal" xfId="0" builtinId="0"/>
    <cellStyle name="Normal 2" xfId="1"/>
    <cellStyle name="Normal 2 2" xfId="2"/>
    <cellStyle name="Normal 2 3" xfId="48"/>
    <cellStyle name="Normal 3" xfId="3"/>
    <cellStyle name="Normal 3 2" xfId="90"/>
    <cellStyle name="Normal 3 3" xfId="148"/>
    <cellStyle name="Normal 4" xfId="45"/>
    <cellStyle name="Normal 5" xfId="133"/>
    <cellStyle name="Note 2" xfId="62"/>
    <cellStyle name="Note 3" xfId="105"/>
    <cellStyle name="Note 3 2" xfId="150"/>
    <cellStyle name="Note 4" xfId="47"/>
    <cellStyle name="Note 5" xfId="135"/>
    <cellStyle name="Output" xfId="14" builtinId="21" customBuiltin="1"/>
    <cellStyle name="Output 2" xfId="57"/>
    <cellStyle name="Output 3" xfId="100"/>
    <cellStyle name="Title" xfId="5" builtinId="15" customBuiltin="1"/>
    <cellStyle name="Total" xfId="20" builtinId="25" customBuiltin="1"/>
    <cellStyle name="Total 2" xfId="64"/>
    <cellStyle name="Total 3" xfId="107"/>
    <cellStyle name="Warning Text" xfId="18" builtinId="11" customBuiltin="1"/>
    <cellStyle name="Warning Text 2" xfId="61"/>
    <cellStyle name="Warning Text 3" xfId="10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96"/>
  <sheetViews>
    <sheetView zoomScale="85" zoomScaleNormal="85" workbookViewId="0">
      <pane xSplit="2" ySplit="5" topLeftCell="C66" activePane="bottomRight" state="frozen"/>
      <selection activeCell="F20" sqref="F20"/>
      <selection pane="topRight" activeCell="F20" sqref="F20"/>
      <selection pane="bottomLeft" activeCell="F20" sqref="F20"/>
      <selection pane="bottomRight" activeCell="BK52" sqref="BK52"/>
    </sheetView>
  </sheetViews>
  <sheetFormatPr defaultColWidth="9.140625" defaultRowHeight="15" x14ac:dyDescent="0.25"/>
  <cols>
    <col min="1" max="1" width="5" style="13" customWidth="1"/>
    <col min="2" max="2" width="55" style="13" customWidth="1"/>
    <col min="3" max="3" width="5.140625" style="13" bestFit="1" customWidth="1"/>
    <col min="4" max="4" width="8" style="13" bestFit="1" customWidth="1"/>
    <col min="5" max="5" width="7" style="13" bestFit="1" customWidth="1"/>
    <col min="6" max="7" width="5.140625" style="13" bestFit="1" customWidth="1"/>
    <col min="8" max="10" width="8" style="13" bestFit="1" customWidth="1"/>
    <col min="11" max="11" width="5.140625" style="13" bestFit="1" customWidth="1"/>
    <col min="12" max="12" width="12.140625" style="13" customWidth="1"/>
    <col min="13" max="17" width="5.140625" style="13" bestFit="1" customWidth="1"/>
    <col min="18" max="18" width="8" style="13" bestFit="1" customWidth="1"/>
    <col min="19" max="20" width="7" style="13" bestFit="1" customWidth="1"/>
    <col min="21" max="21" width="5.140625" style="13" bestFit="1" customWidth="1"/>
    <col min="22" max="22" width="7" style="13" bestFit="1" customWidth="1"/>
    <col min="23" max="23" width="5.140625" style="13" bestFit="1" customWidth="1"/>
    <col min="24" max="24" width="6" style="13" bestFit="1" customWidth="1"/>
    <col min="25" max="27" width="5.140625" style="13" bestFit="1" customWidth="1"/>
    <col min="28" max="29" width="7" style="13" bestFit="1" customWidth="1"/>
    <col min="30" max="31" width="5.140625" style="13" bestFit="1" customWidth="1"/>
    <col min="32" max="32" width="6" style="13" bestFit="1" customWidth="1"/>
    <col min="33" max="37" width="5.140625" style="13" bestFit="1" customWidth="1"/>
    <col min="38" max="40" width="7" style="13" bestFit="1" customWidth="1"/>
    <col min="41" max="41" width="5.140625" style="13" bestFit="1" customWidth="1"/>
    <col min="42" max="42" width="6" style="13" bestFit="1" customWidth="1"/>
    <col min="43" max="43" width="5.140625" style="13" bestFit="1" customWidth="1"/>
    <col min="44" max="44" width="7" style="13" bestFit="1" customWidth="1"/>
    <col min="45" max="47" width="5.140625" style="13" bestFit="1" customWidth="1"/>
    <col min="48" max="49" width="8" style="13" bestFit="1" customWidth="1"/>
    <col min="50" max="50" width="7" style="13" bestFit="1" customWidth="1"/>
    <col min="51" max="51" width="5.140625" style="13" bestFit="1" customWidth="1"/>
    <col min="52" max="52" width="8" style="13" bestFit="1" customWidth="1"/>
    <col min="53" max="57" width="5.140625" style="13" bestFit="1" customWidth="1"/>
    <col min="58" max="58" width="8" style="13" bestFit="1" customWidth="1"/>
    <col min="59" max="59" width="7" style="13" bestFit="1" customWidth="1"/>
    <col min="60" max="60" width="6" style="13" bestFit="1" customWidth="1"/>
    <col min="61" max="61" width="5.140625" style="13" bestFit="1" customWidth="1"/>
    <col min="62" max="62" width="7" style="13" bestFit="1" customWidth="1"/>
    <col min="63" max="63" width="13.7109375" style="13" bestFit="1" customWidth="1"/>
    <col min="64" max="64" width="9.5703125" style="13" bestFit="1" customWidth="1"/>
    <col min="65" max="16384" width="9.140625" style="13"/>
  </cols>
  <sheetData>
    <row r="1" spans="1:104" s="3" customFormat="1" ht="15.75" thickBot="1" x14ac:dyDescent="0.3">
      <c r="A1" s="48" t="s">
        <v>74</v>
      </c>
      <c r="B1" s="60" t="s">
        <v>32</v>
      </c>
      <c r="C1" s="51" t="s">
        <v>137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3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</row>
    <row r="2" spans="1:104" s="3" customFormat="1" ht="15.75" thickBot="1" x14ac:dyDescent="0.3">
      <c r="A2" s="49"/>
      <c r="B2" s="61"/>
      <c r="C2" s="51" t="s">
        <v>31</v>
      </c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3"/>
      <c r="W2" s="51" t="s">
        <v>27</v>
      </c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3"/>
      <c r="AQ2" s="51" t="s">
        <v>28</v>
      </c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3"/>
      <c r="BK2" s="57" t="s">
        <v>25</v>
      </c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</row>
    <row r="3" spans="1:104" s="5" customFormat="1" ht="15.75" thickBot="1" x14ac:dyDescent="0.3">
      <c r="A3" s="49"/>
      <c r="B3" s="61"/>
      <c r="C3" s="54" t="s">
        <v>12</v>
      </c>
      <c r="D3" s="55"/>
      <c r="E3" s="55"/>
      <c r="F3" s="55"/>
      <c r="G3" s="55"/>
      <c r="H3" s="55"/>
      <c r="I3" s="55"/>
      <c r="J3" s="55"/>
      <c r="K3" s="55"/>
      <c r="L3" s="56"/>
      <c r="M3" s="54" t="s">
        <v>13</v>
      </c>
      <c r="N3" s="55"/>
      <c r="O3" s="55"/>
      <c r="P3" s="55"/>
      <c r="Q3" s="55"/>
      <c r="R3" s="55"/>
      <c r="S3" s="55"/>
      <c r="T3" s="55"/>
      <c r="U3" s="55"/>
      <c r="V3" s="56"/>
      <c r="W3" s="54" t="s">
        <v>12</v>
      </c>
      <c r="X3" s="55"/>
      <c r="Y3" s="55"/>
      <c r="Z3" s="55"/>
      <c r="AA3" s="55"/>
      <c r="AB3" s="55"/>
      <c r="AC3" s="55"/>
      <c r="AD3" s="55"/>
      <c r="AE3" s="55"/>
      <c r="AF3" s="56"/>
      <c r="AG3" s="54" t="s">
        <v>13</v>
      </c>
      <c r="AH3" s="55"/>
      <c r="AI3" s="55"/>
      <c r="AJ3" s="55"/>
      <c r="AK3" s="55"/>
      <c r="AL3" s="55"/>
      <c r="AM3" s="55"/>
      <c r="AN3" s="55"/>
      <c r="AO3" s="55"/>
      <c r="AP3" s="56"/>
      <c r="AQ3" s="54" t="s">
        <v>12</v>
      </c>
      <c r="AR3" s="55"/>
      <c r="AS3" s="55"/>
      <c r="AT3" s="55"/>
      <c r="AU3" s="55"/>
      <c r="AV3" s="55"/>
      <c r="AW3" s="55"/>
      <c r="AX3" s="55"/>
      <c r="AY3" s="55"/>
      <c r="AZ3" s="56"/>
      <c r="BA3" s="54" t="s">
        <v>13</v>
      </c>
      <c r="BB3" s="55"/>
      <c r="BC3" s="55"/>
      <c r="BD3" s="55"/>
      <c r="BE3" s="55"/>
      <c r="BF3" s="55"/>
      <c r="BG3" s="55"/>
      <c r="BH3" s="55"/>
      <c r="BI3" s="55"/>
      <c r="BJ3" s="56"/>
      <c r="BK3" s="58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</row>
    <row r="4" spans="1:104" s="5" customFormat="1" x14ac:dyDescent="0.25">
      <c r="A4" s="49"/>
      <c r="B4" s="61"/>
      <c r="C4" s="68" t="s">
        <v>38</v>
      </c>
      <c r="D4" s="69"/>
      <c r="E4" s="69"/>
      <c r="F4" s="69"/>
      <c r="G4" s="70"/>
      <c r="H4" s="65" t="s">
        <v>39</v>
      </c>
      <c r="I4" s="66"/>
      <c r="J4" s="66"/>
      <c r="K4" s="66"/>
      <c r="L4" s="67"/>
      <c r="M4" s="68" t="s">
        <v>38</v>
      </c>
      <c r="N4" s="69"/>
      <c r="O4" s="69"/>
      <c r="P4" s="69"/>
      <c r="Q4" s="70"/>
      <c r="R4" s="65" t="s">
        <v>39</v>
      </c>
      <c r="S4" s="66"/>
      <c r="T4" s="66"/>
      <c r="U4" s="66"/>
      <c r="V4" s="67"/>
      <c r="W4" s="68" t="s">
        <v>38</v>
      </c>
      <c r="X4" s="69"/>
      <c r="Y4" s="69"/>
      <c r="Z4" s="69"/>
      <c r="AA4" s="70"/>
      <c r="AB4" s="65" t="s">
        <v>39</v>
      </c>
      <c r="AC4" s="66"/>
      <c r="AD4" s="66"/>
      <c r="AE4" s="66"/>
      <c r="AF4" s="67"/>
      <c r="AG4" s="68" t="s">
        <v>38</v>
      </c>
      <c r="AH4" s="69"/>
      <c r="AI4" s="69"/>
      <c r="AJ4" s="69"/>
      <c r="AK4" s="70"/>
      <c r="AL4" s="65" t="s">
        <v>39</v>
      </c>
      <c r="AM4" s="66"/>
      <c r="AN4" s="66"/>
      <c r="AO4" s="66"/>
      <c r="AP4" s="67"/>
      <c r="AQ4" s="68" t="s">
        <v>38</v>
      </c>
      <c r="AR4" s="69"/>
      <c r="AS4" s="69"/>
      <c r="AT4" s="69"/>
      <c r="AU4" s="70"/>
      <c r="AV4" s="65" t="s">
        <v>39</v>
      </c>
      <c r="AW4" s="66"/>
      <c r="AX4" s="66"/>
      <c r="AY4" s="66"/>
      <c r="AZ4" s="67"/>
      <c r="BA4" s="68" t="s">
        <v>38</v>
      </c>
      <c r="BB4" s="69"/>
      <c r="BC4" s="69"/>
      <c r="BD4" s="69"/>
      <c r="BE4" s="70"/>
      <c r="BF4" s="65" t="s">
        <v>39</v>
      </c>
      <c r="BG4" s="66"/>
      <c r="BH4" s="66"/>
      <c r="BI4" s="66"/>
      <c r="BJ4" s="67"/>
      <c r="BK4" s="58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</row>
    <row r="5" spans="1:104" s="5" customFormat="1" ht="15" customHeight="1" x14ac:dyDescent="0.25">
      <c r="A5" s="49"/>
      <c r="B5" s="61"/>
      <c r="C5" s="6">
        <v>1</v>
      </c>
      <c r="D5" s="7">
        <v>2</v>
      </c>
      <c r="E5" s="7">
        <v>3</v>
      </c>
      <c r="F5" s="7">
        <v>4</v>
      </c>
      <c r="G5" s="8">
        <v>5</v>
      </c>
      <c r="H5" s="6">
        <v>1</v>
      </c>
      <c r="I5" s="7">
        <v>2</v>
      </c>
      <c r="J5" s="7">
        <v>3</v>
      </c>
      <c r="K5" s="7">
        <v>4</v>
      </c>
      <c r="L5" s="8">
        <v>5</v>
      </c>
      <c r="M5" s="6">
        <v>1</v>
      </c>
      <c r="N5" s="7">
        <v>2</v>
      </c>
      <c r="O5" s="7">
        <v>3</v>
      </c>
      <c r="P5" s="7">
        <v>4</v>
      </c>
      <c r="Q5" s="8">
        <v>5</v>
      </c>
      <c r="R5" s="6">
        <v>1</v>
      </c>
      <c r="S5" s="7">
        <v>2</v>
      </c>
      <c r="T5" s="7">
        <v>3</v>
      </c>
      <c r="U5" s="7">
        <v>4</v>
      </c>
      <c r="V5" s="8">
        <v>5</v>
      </c>
      <c r="W5" s="6">
        <v>1</v>
      </c>
      <c r="X5" s="7">
        <v>2</v>
      </c>
      <c r="Y5" s="7">
        <v>3</v>
      </c>
      <c r="Z5" s="7">
        <v>4</v>
      </c>
      <c r="AA5" s="8">
        <v>5</v>
      </c>
      <c r="AB5" s="6">
        <v>1</v>
      </c>
      <c r="AC5" s="7">
        <v>2</v>
      </c>
      <c r="AD5" s="7">
        <v>3</v>
      </c>
      <c r="AE5" s="7">
        <v>4</v>
      </c>
      <c r="AF5" s="8">
        <v>5</v>
      </c>
      <c r="AG5" s="6">
        <v>1</v>
      </c>
      <c r="AH5" s="7">
        <v>2</v>
      </c>
      <c r="AI5" s="7">
        <v>3</v>
      </c>
      <c r="AJ5" s="7">
        <v>4</v>
      </c>
      <c r="AK5" s="8">
        <v>5</v>
      </c>
      <c r="AL5" s="6">
        <v>1</v>
      </c>
      <c r="AM5" s="7">
        <v>2</v>
      </c>
      <c r="AN5" s="7">
        <v>3</v>
      </c>
      <c r="AO5" s="7">
        <v>4</v>
      </c>
      <c r="AP5" s="8">
        <v>5</v>
      </c>
      <c r="AQ5" s="6">
        <v>1</v>
      </c>
      <c r="AR5" s="7">
        <v>2</v>
      </c>
      <c r="AS5" s="7">
        <v>3</v>
      </c>
      <c r="AT5" s="7">
        <v>4</v>
      </c>
      <c r="AU5" s="8">
        <v>5</v>
      </c>
      <c r="AV5" s="6">
        <v>1</v>
      </c>
      <c r="AW5" s="7">
        <v>2</v>
      </c>
      <c r="AX5" s="7">
        <v>3</v>
      </c>
      <c r="AY5" s="7">
        <v>4</v>
      </c>
      <c r="AZ5" s="8">
        <v>5</v>
      </c>
      <c r="BA5" s="6">
        <v>1</v>
      </c>
      <c r="BB5" s="7">
        <v>2</v>
      </c>
      <c r="BC5" s="7">
        <v>3</v>
      </c>
      <c r="BD5" s="7">
        <v>4</v>
      </c>
      <c r="BE5" s="8">
        <v>5</v>
      </c>
      <c r="BF5" s="6">
        <v>1</v>
      </c>
      <c r="BG5" s="7">
        <v>2</v>
      </c>
      <c r="BH5" s="7">
        <v>3</v>
      </c>
      <c r="BI5" s="7">
        <v>4</v>
      </c>
      <c r="BJ5" s="8">
        <v>5</v>
      </c>
      <c r="BK5" s="5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</row>
    <row r="6" spans="1:104" x14ac:dyDescent="0.25">
      <c r="A6" s="11" t="s">
        <v>0</v>
      </c>
      <c r="B6" s="12" t="s">
        <v>6</v>
      </c>
      <c r="C6" s="62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4"/>
    </row>
    <row r="7" spans="1:104" x14ac:dyDescent="0.25">
      <c r="A7" s="11" t="s">
        <v>75</v>
      </c>
      <c r="B7" s="14" t="s">
        <v>14</v>
      </c>
      <c r="C7" s="62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4"/>
    </row>
    <row r="8" spans="1:104" x14ac:dyDescent="0.25">
      <c r="A8" s="11"/>
      <c r="B8" s="30" t="s">
        <v>101</v>
      </c>
      <c r="C8" s="27">
        <v>0</v>
      </c>
      <c r="D8" s="27">
        <v>38.386938514580642</v>
      </c>
      <c r="E8" s="27">
        <v>50.535950310451618</v>
      </c>
      <c r="F8" s="27">
        <v>0</v>
      </c>
      <c r="G8" s="27">
        <v>0</v>
      </c>
      <c r="H8" s="27">
        <v>1.186915672</v>
      </c>
      <c r="I8" s="27">
        <v>490.85851955648138</v>
      </c>
      <c r="J8" s="27">
        <v>282.21006063596775</v>
      </c>
      <c r="K8" s="27">
        <v>0</v>
      </c>
      <c r="L8" s="27">
        <v>17.301285358096774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0.26420696351612899</v>
      </c>
      <c r="S8" s="27">
        <v>21.907464529290323</v>
      </c>
      <c r="T8" s="27">
        <v>1.4000768841935489</v>
      </c>
      <c r="U8" s="27">
        <v>0</v>
      </c>
      <c r="V8" s="27">
        <v>4.0395366518387092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0.38469529732258062</v>
      </c>
      <c r="AC8" s="27">
        <v>151.66042504616132</v>
      </c>
      <c r="AD8" s="27">
        <v>1.0139435308064517</v>
      </c>
      <c r="AE8" s="27">
        <v>0</v>
      </c>
      <c r="AF8" s="27">
        <v>1.8326020064838713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27">
        <v>0.10494369258064516</v>
      </c>
      <c r="AM8" s="27">
        <v>13.483004494774196</v>
      </c>
      <c r="AN8" s="27">
        <v>7.5833547103870966</v>
      </c>
      <c r="AO8" s="27">
        <v>0</v>
      </c>
      <c r="AP8" s="27">
        <v>0.20839401303225805</v>
      </c>
      <c r="AQ8" s="27">
        <v>0</v>
      </c>
      <c r="AR8" s="27">
        <v>0</v>
      </c>
      <c r="AS8" s="27">
        <v>0</v>
      </c>
      <c r="AT8" s="27">
        <v>0</v>
      </c>
      <c r="AU8" s="27">
        <v>0</v>
      </c>
      <c r="AV8" s="27">
        <v>5.0339751611935473</v>
      </c>
      <c r="AW8" s="27">
        <v>361.23414312312912</v>
      </c>
      <c r="AX8" s="27">
        <v>28.749584504774194</v>
      </c>
      <c r="AY8" s="27">
        <v>0</v>
      </c>
      <c r="AZ8" s="27">
        <v>17.078141154064511</v>
      </c>
      <c r="BA8" s="27">
        <v>0</v>
      </c>
      <c r="BB8" s="27">
        <v>0</v>
      </c>
      <c r="BC8" s="27">
        <v>0</v>
      </c>
      <c r="BD8" s="27">
        <v>0</v>
      </c>
      <c r="BE8" s="27">
        <v>0</v>
      </c>
      <c r="BF8" s="27">
        <v>2.4265085447419357</v>
      </c>
      <c r="BG8" s="27">
        <v>8.1262393787741924</v>
      </c>
      <c r="BH8" s="27">
        <v>0</v>
      </c>
      <c r="BI8" s="27">
        <v>0</v>
      </c>
      <c r="BJ8" s="27">
        <v>3.1581769417419352</v>
      </c>
      <c r="BK8" s="29">
        <f>SUM(C8:BJ8)</f>
        <v>1510.1690866763847</v>
      </c>
    </row>
    <row r="9" spans="1:104" x14ac:dyDescent="0.25">
      <c r="A9" s="11"/>
      <c r="B9" s="33" t="s">
        <v>84</v>
      </c>
      <c r="C9" s="41">
        <f>SUM(C8)</f>
        <v>0</v>
      </c>
      <c r="D9" s="41">
        <f t="shared" ref="D9:BJ9" si="0">SUM(D8)</f>
        <v>38.386938514580642</v>
      </c>
      <c r="E9" s="41">
        <f t="shared" si="0"/>
        <v>50.535950310451618</v>
      </c>
      <c r="F9" s="41">
        <f t="shared" si="0"/>
        <v>0</v>
      </c>
      <c r="G9" s="41">
        <f t="shared" si="0"/>
        <v>0</v>
      </c>
      <c r="H9" s="41">
        <f t="shared" si="0"/>
        <v>1.186915672</v>
      </c>
      <c r="I9" s="41">
        <f t="shared" si="0"/>
        <v>490.85851955648138</v>
      </c>
      <c r="J9" s="41">
        <f t="shared" si="0"/>
        <v>282.21006063596775</v>
      </c>
      <c r="K9" s="41">
        <f t="shared" si="0"/>
        <v>0</v>
      </c>
      <c r="L9" s="41">
        <f t="shared" si="0"/>
        <v>17.301285358096774</v>
      </c>
      <c r="M9" s="41">
        <f t="shared" si="0"/>
        <v>0</v>
      </c>
      <c r="N9" s="41">
        <f t="shared" si="0"/>
        <v>0</v>
      </c>
      <c r="O9" s="41">
        <f t="shared" si="0"/>
        <v>0</v>
      </c>
      <c r="P9" s="41">
        <f t="shared" si="0"/>
        <v>0</v>
      </c>
      <c r="Q9" s="41">
        <f t="shared" si="0"/>
        <v>0</v>
      </c>
      <c r="R9" s="41">
        <f t="shared" si="0"/>
        <v>0.26420696351612899</v>
      </c>
      <c r="S9" s="41">
        <f t="shared" si="0"/>
        <v>21.907464529290323</v>
      </c>
      <c r="T9" s="41">
        <f t="shared" si="0"/>
        <v>1.4000768841935489</v>
      </c>
      <c r="U9" s="41">
        <f t="shared" si="0"/>
        <v>0</v>
      </c>
      <c r="V9" s="41">
        <f t="shared" si="0"/>
        <v>4.0395366518387092</v>
      </c>
      <c r="W9" s="41">
        <f t="shared" si="0"/>
        <v>0</v>
      </c>
      <c r="X9" s="41">
        <f t="shared" si="0"/>
        <v>0</v>
      </c>
      <c r="Y9" s="41">
        <f t="shared" si="0"/>
        <v>0</v>
      </c>
      <c r="Z9" s="41">
        <f t="shared" si="0"/>
        <v>0</v>
      </c>
      <c r="AA9" s="41">
        <f t="shared" si="0"/>
        <v>0</v>
      </c>
      <c r="AB9" s="41">
        <f t="shared" si="0"/>
        <v>0.38469529732258062</v>
      </c>
      <c r="AC9" s="41">
        <f t="shared" si="0"/>
        <v>151.66042504616132</v>
      </c>
      <c r="AD9" s="41">
        <f t="shared" si="0"/>
        <v>1.0139435308064517</v>
      </c>
      <c r="AE9" s="41">
        <f t="shared" si="0"/>
        <v>0</v>
      </c>
      <c r="AF9" s="41">
        <f t="shared" si="0"/>
        <v>1.8326020064838713</v>
      </c>
      <c r="AG9" s="41">
        <f t="shared" si="0"/>
        <v>0</v>
      </c>
      <c r="AH9" s="41">
        <f t="shared" si="0"/>
        <v>0</v>
      </c>
      <c r="AI9" s="41">
        <f t="shared" si="0"/>
        <v>0</v>
      </c>
      <c r="AJ9" s="41">
        <f t="shared" si="0"/>
        <v>0</v>
      </c>
      <c r="AK9" s="41">
        <f t="shared" si="0"/>
        <v>0</v>
      </c>
      <c r="AL9" s="41">
        <f t="shared" si="0"/>
        <v>0.10494369258064516</v>
      </c>
      <c r="AM9" s="41">
        <f t="shared" si="0"/>
        <v>13.483004494774196</v>
      </c>
      <c r="AN9" s="41">
        <f t="shared" si="0"/>
        <v>7.5833547103870966</v>
      </c>
      <c r="AO9" s="41">
        <f t="shared" si="0"/>
        <v>0</v>
      </c>
      <c r="AP9" s="41">
        <f t="shared" si="0"/>
        <v>0.20839401303225805</v>
      </c>
      <c r="AQ9" s="41">
        <f t="shared" si="0"/>
        <v>0</v>
      </c>
      <c r="AR9" s="41">
        <f t="shared" si="0"/>
        <v>0</v>
      </c>
      <c r="AS9" s="41">
        <f t="shared" si="0"/>
        <v>0</v>
      </c>
      <c r="AT9" s="41">
        <f t="shared" si="0"/>
        <v>0</v>
      </c>
      <c r="AU9" s="41">
        <f t="shared" si="0"/>
        <v>0</v>
      </c>
      <c r="AV9" s="41">
        <f t="shared" si="0"/>
        <v>5.0339751611935473</v>
      </c>
      <c r="AW9" s="41">
        <f t="shared" si="0"/>
        <v>361.23414312312912</v>
      </c>
      <c r="AX9" s="41">
        <f t="shared" si="0"/>
        <v>28.749584504774194</v>
      </c>
      <c r="AY9" s="41">
        <f t="shared" si="0"/>
        <v>0</v>
      </c>
      <c r="AZ9" s="41">
        <f t="shared" si="0"/>
        <v>17.078141154064511</v>
      </c>
      <c r="BA9" s="41">
        <f t="shared" si="0"/>
        <v>0</v>
      </c>
      <c r="BB9" s="41">
        <f t="shared" si="0"/>
        <v>0</v>
      </c>
      <c r="BC9" s="41">
        <f t="shared" si="0"/>
        <v>0</v>
      </c>
      <c r="BD9" s="41">
        <f t="shared" si="0"/>
        <v>0</v>
      </c>
      <c r="BE9" s="41">
        <f t="shared" si="0"/>
        <v>0</v>
      </c>
      <c r="BF9" s="41">
        <f t="shared" si="0"/>
        <v>2.4265085447419357</v>
      </c>
      <c r="BG9" s="41">
        <f t="shared" si="0"/>
        <v>8.1262393787741924</v>
      </c>
      <c r="BH9" s="41">
        <f t="shared" si="0"/>
        <v>0</v>
      </c>
      <c r="BI9" s="41">
        <f t="shared" si="0"/>
        <v>0</v>
      </c>
      <c r="BJ9" s="41">
        <f t="shared" si="0"/>
        <v>3.1581769417419352</v>
      </c>
      <c r="BK9" s="41">
        <f>SUM(C9:BJ9)</f>
        <v>1510.1690866763847</v>
      </c>
    </row>
    <row r="10" spans="1:104" x14ac:dyDescent="0.25">
      <c r="A10" s="11" t="s">
        <v>76</v>
      </c>
      <c r="B10" s="32" t="s">
        <v>3</v>
      </c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</row>
    <row r="11" spans="1:104" x14ac:dyDescent="0.25">
      <c r="A11" s="11"/>
      <c r="B11" s="30" t="s">
        <v>102</v>
      </c>
      <c r="C11" s="27">
        <v>0</v>
      </c>
      <c r="D11" s="27">
        <v>1.8136858064516127E-3</v>
      </c>
      <c r="E11" s="27">
        <v>0</v>
      </c>
      <c r="F11" s="27">
        <v>0</v>
      </c>
      <c r="G11" s="27">
        <v>0</v>
      </c>
      <c r="H11" s="27">
        <v>4.928752793361911E-2</v>
      </c>
      <c r="I11" s="27">
        <v>33.153708862001871</v>
      </c>
      <c r="J11" s="27">
        <v>0</v>
      </c>
      <c r="K11" s="27">
        <v>0</v>
      </c>
      <c r="L11" s="27">
        <v>0.14367460329032261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1.9706546129032255E-2</v>
      </c>
      <c r="S11" s="27">
        <v>12.653413470645162</v>
      </c>
      <c r="T11" s="27">
        <v>0</v>
      </c>
      <c r="U11" s="27">
        <v>0</v>
      </c>
      <c r="V11" s="27">
        <v>7.6633496774193533E-4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8.6362704516129013E-3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27">
        <v>0</v>
      </c>
      <c r="AK11" s="27">
        <v>0</v>
      </c>
      <c r="AL11" s="27">
        <v>8.5351668709677409E-3</v>
      </c>
      <c r="AM11" s="27">
        <v>0</v>
      </c>
      <c r="AN11" s="27">
        <v>0</v>
      </c>
      <c r="AO11" s="27">
        <v>0</v>
      </c>
      <c r="AP11" s="27">
        <v>1.5420970967741936E-4</v>
      </c>
      <c r="AQ11" s="27">
        <v>0</v>
      </c>
      <c r="AR11" s="27">
        <v>0</v>
      </c>
      <c r="AS11" s="27">
        <v>0</v>
      </c>
      <c r="AT11" s="27">
        <v>0</v>
      </c>
      <c r="AU11" s="27">
        <v>0</v>
      </c>
      <c r="AV11" s="27">
        <v>0.73523679896774186</v>
      </c>
      <c r="AW11" s="27">
        <v>0.70263543035483877</v>
      </c>
      <c r="AX11" s="27">
        <v>0</v>
      </c>
      <c r="AY11" s="27">
        <v>0</v>
      </c>
      <c r="AZ11" s="27">
        <v>2.2988409726451611</v>
      </c>
      <c r="BA11" s="27">
        <v>0</v>
      </c>
      <c r="BB11" s="27">
        <v>0</v>
      </c>
      <c r="BC11" s="27">
        <v>0</v>
      </c>
      <c r="BD11" s="27">
        <v>0</v>
      </c>
      <c r="BE11" s="27">
        <v>0</v>
      </c>
      <c r="BF11" s="27">
        <v>0.11842647103225806</v>
      </c>
      <c r="BG11" s="27">
        <v>5.4692542419354846E-2</v>
      </c>
      <c r="BH11" s="27">
        <v>0.25818955290322576</v>
      </c>
      <c r="BI11" s="27">
        <v>0</v>
      </c>
      <c r="BJ11" s="27">
        <v>5.8021806451612892E-5</v>
      </c>
      <c r="BK11" s="29">
        <f t="shared" ref="BK11:BK12" si="1">SUM(C11:BJ11)</f>
        <v>50.207776467935481</v>
      </c>
    </row>
    <row r="12" spans="1:104" x14ac:dyDescent="0.25">
      <c r="A12" s="11"/>
      <c r="B12" s="33" t="s">
        <v>85</v>
      </c>
      <c r="C12" s="41">
        <f t="shared" ref="C12:BJ12" si="2">SUM(C11)</f>
        <v>0</v>
      </c>
      <c r="D12" s="41">
        <f t="shared" si="2"/>
        <v>1.8136858064516127E-3</v>
      </c>
      <c r="E12" s="41">
        <f t="shared" si="2"/>
        <v>0</v>
      </c>
      <c r="F12" s="41">
        <f t="shared" si="2"/>
        <v>0</v>
      </c>
      <c r="G12" s="41">
        <f t="shared" si="2"/>
        <v>0</v>
      </c>
      <c r="H12" s="41">
        <f t="shared" si="2"/>
        <v>4.928752793361911E-2</v>
      </c>
      <c r="I12" s="41">
        <f t="shared" si="2"/>
        <v>33.153708862001871</v>
      </c>
      <c r="J12" s="41">
        <f t="shared" si="2"/>
        <v>0</v>
      </c>
      <c r="K12" s="41">
        <f t="shared" si="2"/>
        <v>0</v>
      </c>
      <c r="L12" s="41">
        <f t="shared" si="2"/>
        <v>0.14367460329032261</v>
      </c>
      <c r="M12" s="41">
        <f t="shared" si="2"/>
        <v>0</v>
      </c>
      <c r="N12" s="41">
        <f t="shared" si="2"/>
        <v>0</v>
      </c>
      <c r="O12" s="41">
        <f t="shared" si="2"/>
        <v>0</v>
      </c>
      <c r="P12" s="41">
        <f t="shared" si="2"/>
        <v>0</v>
      </c>
      <c r="Q12" s="41">
        <f t="shared" si="2"/>
        <v>0</v>
      </c>
      <c r="R12" s="41">
        <f t="shared" si="2"/>
        <v>1.9706546129032255E-2</v>
      </c>
      <c r="S12" s="41">
        <f t="shared" si="2"/>
        <v>12.653413470645162</v>
      </c>
      <c r="T12" s="41">
        <f t="shared" si="2"/>
        <v>0</v>
      </c>
      <c r="U12" s="41">
        <f t="shared" si="2"/>
        <v>0</v>
      </c>
      <c r="V12" s="41">
        <f t="shared" si="2"/>
        <v>7.6633496774193533E-4</v>
      </c>
      <c r="W12" s="41">
        <f t="shared" si="2"/>
        <v>0</v>
      </c>
      <c r="X12" s="41">
        <f t="shared" si="2"/>
        <v>0</v>
      </c>
      <c r="Y12" s="41">
        <f t="shared" si="2"/>
        <v>0</v>
      </c>
      <c r="Z12" s="41">
        <f t="shared" si="2"/>
        <v>0</v>
      </c>
      <c r="AA12" s="41">
        <f t="shared" si="2"/>
        <v>0</v>
      </c>
      <c r="AB12" s="41">
        <f t="shared" si="2"/>
        <v>8.6362704516129013E-3</v>
      </c>
      <c r="AC12" s="41">
        <f t="shared" si="2"/>
        <v>0</v>
      </c>
      <c r="AD12" s="41">
        <f t="shared" si="2"/>
        <v>0</v>
      </c>
      <c r="AE12" s="41">
        <f t="shared" si="2"/>
        <v>0</v>
      </c>
      <c r="AF12" s="41">
        <f t="shared" si="2"/>
        <v>0</v>
      </c>
      <c r="AG12" s="41">
        <f t="shared" si="2"/>
        <v>0</v>
      </c>
      <c r="AH12" s="41">
        <f t="shared" si="2"/>
        <v>0</v>
      </c>
      <c r="AI12" s="41">
        <f t="shared" si="2"/>
        <v>0</v>
      </c>
      <c r="AJ12" s="41">
        <f t="shared" si="2"/>
        <v>0</v>
      </c>
      <c r="AK12" s="41">
        <f t="shared" si="2"/>
        <v>0</v>
      </c>
      <c r="AL12" s="41">
        <f t="shared" si="2"/>
        <v>8.5351668709677409E-3</v>
      </c>
      <c r="AM12" s="41">
        <f t="shared" si="2"/>
        <v>0</v>
      </c>
      <c r="AN12" s="41">
        <f t="shared" si="2"/>
        <v>0</v>
      </c>
      <c r="AO12" s="41">
        <f t="shared" si="2"/>
        <v>0</v>
      </c>
      <c r="AP12" s="41">
        <f t="shared" si="2"/>
        <v>1.5420970967741936E-4</v>
      </c>
      <c r="AQ12" s="41">
        <f t="shared" si="2"/>
        <v>0</v>
      </c>
      <c r="AR12" s="41">
        <f t="shared" si="2"/>
        <v>0</v>
      </c>
      <c r="AS12" s="41">
        <f t="shared" si="2"/>
        <v>0</v>
      </c>
      <c r="AT12" s="41">
        <f t="shared" si="2"/>
        <v>0</v>
      </c>
      <c r="AU12" s="41">
        <f t="shared" si="2"/>
        <v>0</v>
      </c>
      <c r="AV12" s="41">
        <f t="shared" si="2"/>
        <v>0.73523679896774186</v>
      </c>
      <c r="AW12" s="41">
        <f t="shared" si="2"/>
        <v>0.70263543035483877</v>
      </c>
      <c r="AX12" s="41">
        <f t="shared" si="2"/>
        <v>0</v>
      </c>
      <c r="AY12" s="41">
        <f t="shared" si="2"/>
        <v>0</v>
      </c>
      <c r="AZ12" s="41">
        <f t="shared" si="2"/>
        <v>2.2988409726451611</v>
      </c>
      <c r="BA12" s="41">
        <f t="shared" si="2"/>
        <v>0</v>
      </c>
      <c r="BB12" s="41">
        <f t="shared" si="2"/>
        <v>0</v>
      </c>
      <c r="BC12" s="41">
        <f t="shared" si="2"/>
        <v>0</v>
      </c>
      <c r="BD12" s="41">
        <f t="shared" si="2"/>
        <v>0</v>
      </c>
      <c r="BE12" s="41">
        <f t="shared" si="2"/>
        <v>0</v>
      </c>
      <c r="BF12" s="41">
        <f t="shared" si="2"/>
        <v>0.11842647103225806</v>
      </c>
      <c r="BG12" s="41">
        <f t="shared" si="2"/>
        <v>5.4692542419354846E-2</v>
      </c>
      <c r="BH12" s="41">
        <f t="shared" si="2"/>
        <v>0.25818955290322576</v>
      </c>
      <c r="BI12" s="41">
        <f t="shared" si="2"/>
        <v>0</v>
      </c>
      <c r="BJ12" s="41">
        <f t="shared" si="2"/>
        <v>5.8021806451612892E-5</v>
      </c>
      <c r="BK12" s="41">
        <f t="shared" si="1"/>
        <v>50.207776467935481</v>
      </c>
    </row>
    <row r="13" spans="1:104" x14ac:dyDescent="0.25">
      <c r="A13" s="11" t="s">
        <v>77</v>
      </c>
      <c r="B13" s="32" t="s">
        <v>10</v>
      </c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</row>
    <row r="14" spans="1:104" x14ac:dyDescent="0.25">
      <c r="A14" s="11"/>
      <c r="B14" s="32" t="s">
        <v>108</v>
      </c>
      <c r="C14" s="39">
        <v>0</v>
      </c>
      <c r="D14" s="39">
        <v>1.7672477713870969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39">
        <v>0</v>
      </c>
      <c r="L14" s="39">
        <v>0.17517309677419354</v>
      </c>
      <c r="M14" s="39">
        <v>0</v>
      </c>
      <c r="N14" s="39">
        <v>0</v>
      </c>
      <c r="O14" s="39">
        <v>0</v>
      </c>
      <c r="P14" s="39">
        <v>0</v>
      </c>
      <c r="Q14" s="39">
        <v>0</v>
      </c>
      <c r="R14" s="39">
        <v>1.1644301271761527E-2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39">
        <v>5.8391360372709977</v>
      </c>
      <c r="Y14" s="39">
        <v>0</v>
      </c>
      <c r="Z14" s="39">
        <v>0</v>
      </c>
      <c r="AA14" s="39">
        <v>0</v>
      </c>
      <c r="AB14" s="39">
        <v>7.0022526322580644E-2</v>
      </c>
      <c r="AC14" s="39">
        <v>0</v>
      </c>
      <c r="AD14" s="39">
        <v>0</v>
      </c>
      <c r="AE14" s="39">
        <v>0</v>
      </c>
      <c r="AF14" s="39">
        <v>0</v>
      </c>
      <c r="AG14" s="39">
        <v>0</v>
      </c>
      <c r="AH14" s="39">
        <v>0</v>
      </c>
      <c r="AI14" s="39">
        <v>0</v>
      </c>
      <c r="AJ14" s="39">
        <v>0</v>
      </c>
      <c r="AK14" s="39">
        <v>0</v>
      </c>
      <c r="AL14" s="39">
        <v>0</v>
      </c>
      <c r="AM14" s="39">
        <v>0</v>
      </c>
      <c r="AN14" s="39">
        <v>0</v>
      </c>
      <c r="AO14" s="39">
        <v>0</v>
      </c>
      <c r="AP14" s="39">
        <v>0</v>
      </c>
      <c r="AQ14" s="39">
        <v>0</v>
      </c>
      <c r="AR14" s="39">
        <v>0</v>
      </c>
      <c r="AS14" s="39">
        <v>0</v>
      </c>
      <c r="AT14" s="39">
        <v>0</v>
      </c>
      <c r="AU14" s="39">
        <v>0</v>
      </c>
      <c r="AV14" s="39">
        <v>0.97347827283870991</v>
      </c>
      <c r="AW14" s="39">
        <v>5.0954966754516127</v>
      </c>
      <c r="AX14" s="39">
        <v>1.8685130322580643</v>
      </c>
      <c r="AY14" s="39">
        <v>0</v>
      </c>
      <c r="AZ14" s="39">
        <v>6.7441922956451616</v>
      </c>
      <c r="BA14" s="39">
        <v>0</v>
      </c>
      <c r="BB14" s="39">
        <v>0</v>
      </c>
      <c r="BC14" s="39">
        <v>0</v>
      </c>
      <c r="BD14" s="39">
        <v>0</v>
      </c>
      <c r="BE14" s="39">
        <v>0</v>
      </c>
      <c r="BF14" s="39">
        <v>0.41392909758064522</v>
      </c>
      <c r="BG14" s="39">
        <v>1.4649715467096776</v>
      </c>
      <c r="BH14" s="39">
        <v>0</v>
      </c>
      <c r="BI14" s="39">
        <v>0</v>
      </c>
      <c r="BJ14" s="39">
        <v>1.9993549554895116</v>
      </c>
      <c r="BK14" s="29">
        <f t="shared" ref="BK14:BK23" si="3">SUM(C14:BJ14)</f>
        <v>26.423159609000017</v>
      </c>
    </row>
    <row r="15" spans="1:104" x14ac:dyDescent="0.25">
      <c r="A15" s="11"/>
      <c r="B15" s="32" t="s">
        <v>135</v>
      </c>
      <c r="C15" s="39">
        <v>0</v>
      </c>
      <c r="D15" s="39">
        <v>5.0099721795161276</v>
      </c>
      <c r="E15" s="39">
        <v>0</v>
      </c>
      <c r="F15" s="39">
        <v>0</v>
      </c>
      <c r="G15" s="39">
        <v>0</v>
      </c>
      <c r="H15" s="39">
        <v>0.16309153472337445</v>
      </c>
      <c r="I15" s="39">
        <v>0</v>
      </c>
      <c r="J15" s="39">
        <v>0</v>
      </c>
      <c r="K15" s="39">
        <v>0</v>
      </c>
      <c r="L15" s="39">
        <v>1.6029370026451613</v>
      </c>
      <c r="M15" s="39">
        <v>0</v>
      </c>
      <c r="N15" s="39">
        <v>0</v>
      </c>
      <c r="O15" s="39">
        <v>0</v>
      </c>
      <c r="P15" s="39">
        <v>0</v>
      </c>
      <c r="Q15" s="39">
        <v>0</v>
      </c>
      <c r="R15" s="39">
        <v>6.0180912903225808E-3</v>
      </c>
      <c r="S15" s="39">
        <v>0</v>
      </c>
      <c r="T15" s="39">
        <v>0</v>
      </c>
      <c r="U15" s="39">
        <v>0</v>
      </c>
      <c r="V15" s="39">
        <v>1.1667748258064516</v>
      </c>
      <c r="W15" s="39">
        <v>0</v>
      </c>
      <c r="X15" s="39">
        <v>0</v>
      </c>
      <c r="Y15" s="39">
        <v>0</v>
      </c>
      <c r="Z15" s="39">
        <v>0</v>
      </c>
      <c r="AA15" s="39">
        <v>0</v>
      </c>
      <c r="AB15" s="39">
        <v>2.0903076774193549E-2</v>
      </c>
      <c r="AC15" s="39">
        <v>0</v>
      </c>
      <c r="AD15" s="39">
        <v>0</v>
      </c>
      <c r="AE15" s="39">
        <v>0</v>
      </c>
      <c r="AF15" s="39">
        <v>5.5008096774193547E-3</v>
      </c>
      <c r="AG15" s="39">
        <v>0</v>
      </c>
      <c r="AH15" s="39">
        <v>0</v>
      </c>
      <c r="AI15" s="39">
        <v>0</v>
      </c>
      <c r="AJ15" s="39">
        <v>0</v>
      </c>
      <c r="AK15" s="39">
        <v>0</v>
      </c>
      <c r="AL15" s="39">
        <v>2.0697823308892974E-2</v>
      </c>
      <c r="AM15" s="39">
        <v>0</v>
      </c>
      <c r="AN15" s="39">
        <v>0</v>
      </c>
      <c r="AO15" s="39">
        <v>0</v>
      </c>
      <c r="AP15" s="39">
        <v>0</v>
      </c>
      <c r="AQ15" s="39">
        <v>0</v>
      </c>
      <c r="AR15" s="39">
        <v>0</v>
      </c>
      <c r="AS15" s="39">
        <v>0</v>
      </c>
      <c r="AT15" s="39">
        <v>0</v>
      </c>
      <c r="AU15" s="39">
        <v>0</v>
      </c>
      <c r="AV15" s="39">
        <v>0.34559212590322574</v>
      </c>
      <c r="AW15" s="39">
        <v>9.1981613678709717</v>
      </c>
      <c r="AX15" s="39">
        <v>0</v>
      </c>
      <c r="AY15" s="39">
        <v>0</v>
      </c>
      <c r="AZ15" s="39">
        <v>2.0011945606451613</v>
      </c>
      <c r="BA15" s="39">
        <v>0</v>
      </c>
      <c r="BB15" s="39">
        <v>0</v>
      </c>
      <c r="BC15" s="39">
        <v>0</v>
      </c>
      <c r="BD15" s="39">
        <v>0</v>
      </c>
      <c r="BE15" s="39">
        <v>0</v>
      </c>
      <c r="BF15" s="39">
        <v>0.15072218516129032</v>
      </c>
      <c r="BG15" s="39">
        <v>0.1100161935483871</v>
      </c>
      <c r="BH15" s="39">
        <v>0</v>
      </c>
      <c r="BI15" s="39">
        <v>0</v>
      </c>
      <c r="BJ15" s="39">
        <v>0.34423376154838714</v>
      </c>
      <c r="BK15" s="29">
        <f t="shared" si="3"/>
        <v>20.145815538419363</v>
      </c>
    </row>
    <row r="16" spans="1:104" x14ac:dyDescent="0.25">
      <c r="A16" s="11"/>
      <c r="B16" s="32" t="s">
        <v>103</v>
      </c>
      <c r="C16" s="39">
        <v>0</v>
      </c>
      <c r="D16" s="39">
        <v>2.1302187096774192</v>
      </c>
      <c r="E16" s="39">
        <v>0</v>
      </c>
      <c r="F16" s="39">
        <v>0</v>
      </c>
      <c r="G16" s="39">
        <v>0</v>
      </c>
      <c r="H16" s="39">
        <v>0.51832046187133218</v>
      </c>
      <c r="I16" s="39">
        <v>54.311669325290303</v>
      </c>
      <c r="J16" s="39">
        <v>0</v>
      </c>
      <c r="K16" s="39">
        <v>0</v>
      </c>
      <c r="L16" s="39">
        <v>4.0041133314516122</v>
      </c>
      <c r="M16" s="39">
        <v>0</v>
      </c>
      <c r="N16" s="39">
        <v>0</v>
      </c>
      <c r="O16" s="39">
        <v>0</v>
      </c>
      <c r="P16" s="39">
        <v>0</v>
      </c>
      <c r="Q16" s="39">
        <v>0</v>
      </c>
      <c r="R16" s="39">
        <v>0.20427287877419356</v>
      </c>
      <c r="S16" s="39">
        <v>0.15976640322580646</v>
      </c>
      <c r="T16" s="39">
        <v>0</v>
      </c>
      <c r="U16" s="39">
        <v>0</v>
      </c>
      <c r="V16" s="39">
        <v>0.28375108400000004</v>
      </c>
      <c r="W16" s="39">
        <v>0</v>
      </c>
      <c r="X16" s="39">
        <v>2.9193831451612904</v>
      </c>
      <c r="Y16" s="39">
        <v>0</v>
      </c>
      <c r="Z16" s="39">
        <v>0</v>
      </c>
      <c r="AA16" s="39">
        <v>0</v>
      </c>
      <c r="AB16" s="39">
        <v>7.1657586290322581E-2</v>
      </c>
      <c r="AC16" s="39">
        <v>0</v>
      </c>
      <c r="AD16" s="39">
        <v>0</v>
      </c>
      <c r="AE16" s="39">
        <v>0</v>
      </c>
      <c r="AF16" s="39">
        <v>0.10838655261290321</v>
      </c>
      <c r="AG16" s="39">
        <v>0</v>
      </c>
      <c r="AH16" s="39">
        <v>0</v>
      </c>
      <c r="AI16" s="39">
        <v>0</v>
      </c>
      <c r="AJ16" s="39">
        <v>0</v>
      </c>
      <c r="AK16" s="39">
        <v>0</v>
      </c>
      <c r="AL16" s="39">
        <v>1.0615938709677419E-2</v>
      </c>
      <c r="AM16" s="39">
        <v>0</v>
      </c>
      <c r="AN16" s="39">
        <v>0</v>
      </c>
      <c r="AO16" s="39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v>0</v>
      </c>
      <c r="AU16" s="39">
        <v>0</v>
      </c>
      <c r="AV16" s="39">
        <v>2.1072489152903233</v>
      </c>
      <c r="AW16" s="39">
        <v>7.5797530310967733</v>
      </c>
      <c r="AX16" s="39">
        <v>0.11677532580645161</v>
      </c>
      <c r="AY16" s="39">
        <v>0</v>
      </c>
      <c r="AZ16" s="39">
        <v>29.662395674774189</v>
      </c>
      <c r="BA16" s="39">
        <v>0</v>
      </c>
      <c r="BB16" s="39">
        <v>0</v>
      </c>
      <c r="BC16" s="39">
        <v>0</v>
      </c>
      <c r="BD16" s="39">
        <v>0</v>
      </c>
      <c r="BE16" s="39">
        <v>0</v>
      </c>
      <c r="BF16" s="39">
        <v>0.63603034906418554</v>
      </c>
      <c r="BG16" s="39">
        <v>0.46148075706451608</v>
      </c>
      <c r="BH16" s="39">
        <v>0</v>
      </c>
      <c r="BI16" s="39">
        <v>0</v>
      </c>
      <c r="BJ16" s="39">
        <v>1.1618889117741933</v>
      </c>
      <c r="BK16" s="29">
        <f t="shared" si="3"/>
        <v>106.44772838193552</v>
      </c>
    </row>
    <row r="17" spans="1:63" x14ac:dyDescent="0.25">
      <c r="A17" s="11"/>
      <c r="B17" s="32" t="s">
        <v>104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0.3575475090645161</v>
      </c>
      <c r="I17" s="39">
        <v>12.335303772918998</v>
      </c>
      <c r="J17" s="39">
        <v>1.5726522580645161</v>
      </c>
      <c r="K17" s="39">
        <v>0</v>
      </c>
      <c r="L17" s="39">
        <v>1.6138981403870967</v>
      </c>
      <c r="M17" s="39">
        <v>0</v>
      </c>
      <c r="N17" s="39">
        <v>0</v>
      </c>
      <c r="O17" s="39">
        <v>0</v>
      </c>
      <c r="P17" s="39">
        <v>0</v>
      </c>
      <c r="Q17" s="39">
        <v>0</v>
      </c>
      <c r="R17" s="39">
        <v>0.14210166438709676</v>
      </c>
      <c r="S17" s="39">
        <v>5.294595935483871</v>
      </c>
      <c r="T17" s="39">
        <v>0</v>
      </c>
      <c r="U17" s="39">
        <v>0</v>
      </c>
      <c r="V17" s="39">
        <v>1.7500948167741937</v>
      </c>
      <c r="W17" s="39">
        <v>0</v>
      </c>
      <c r="X17" s="39">
        <v>0</v>
      </c>
      <c r="Y17" s="39">
        <v>0</v>
      </c>
      <c r="Z17" s="39">
        <v>0</v>
      </c>
      <c r="AA17" s="39">
        <v>0</v>
      </c>
      <c r="AB17" s="39">
        <v>0.62901375532258075</v>
      </c>
      <c r="AC17" s="39">
        <v>0</v>
      </c>
      <c r="AD17" s="39">
        <v>0</v>
      </c>
      <c r="AE17" s="39">
        <v>0</v>
      </c>
      <c r="AF17" s="39">
        <v>6.3654148483870951E-2</v>
      </c>
      <c r="AG17" s="39">
        <v>0</v>
      </c>
      <c r="AH17" s="39">
        <v>0</v>
      </c>
      <c r="AI17" s="39">
        <v>0</v>
      </c>
      <c r="AJ17" s="39">
        <v>0</v>
      </c>
      <c r="AK17" s="39">
        <v>0</v>
      </c>
      <c r="AL17" s="39">
        <v>0.14886470069391569</v>
      </c>
      <c r="AM17" s="39">
        <v>0.73303819354838706</v>
      </c>
      <c r="AN17" s="39">
        <v>0</v>
      </c>
      <c r="AO17" s="39">
        <v>0</v>
      </c>
      <c r="AP17" s="39">
        <v>0.41887896774193545</v>
      </c>
      <c r="AQ17" s="39">
        <v>0</v>
      </c>
      <c r="AR17" s="39">
        <v>0</v>
      </c>
      <c r="AS17" s="39">
        <v>0</v>
      </c>
      <c r="AT17" s="39">
        <v>0</v>
      </c>
      <c r="AU17" s="39">
        <v>0</v>
      </c>
      <c r="AV17" s="39">
        <v>0.46842901538709675</v>
      </c>
      <c r="AW17" s="39">
        <v>3.1599182129032259</v>
      </c>
      <c r="AX17" s="39">
        <v>0</v>
      </c>
      <c r="AY17" s="39">
        <v>0</v>
      </c>
      <c r="AZ17" s="39">
        <v>3.0644725789677421</v>
      </c>
      <c r="BA17" s="39">
        <v>0</v>
      </c>
      <c r="BB17" s="39">
        <v>0</v>
      </c>
      <c r="BC17" s="39">
        <v>0</v>
      </c>
      <c r="BD17" s="39">
        <v>0</v>
      </c>
      <c r="BE17" s="39">
        <v>0</v>
      </c>
      <c r="BF17" s="39">
        <v>0.21759798245161291</v>
      </c>
      <c r="BG17" s="39">
        <v>0</v>
      </c>
      <c r="BH17" s="39">
        <v>0</v>
      </c>
      <c r="BI17" s="39">
        <v>0</v>
      </c>
      <c r="BJ17" s="39">
        <v>0.10990431074193549</v>
      </c>
      <c r="BK17" s="29">
        <f t="shared" si="3"/>
        <v>32.079965963322593</v>
      </c>
    </row>
    <row r="18" spans="1:63" x14ac:dyDescent="0.25">
      <c r="A18" s="11"/>
      <c r="B18" s="32" t="s">
        <v>105</v>
      </c>
      <c r="C18" s="39">
        <v>0</v>
      </c>
      <c r="D18" s="39">
        <v>5.2350461632903231</v>
      </c>
      <c r="E18" s="39">
        <v>0</v>
      </c>
      <c r="F18" s="39">
        <v>0</v>
      </c>
      <c r="G18" s="39">
        <v>0</v>
      </c>
      <c r="H18" s="39">
        <v>0.26094120370967744</v>
      </c>
      <c r="I18" s="39">
        <v>1.3777743978305954</v>
      </c>
      <c r="J18" s="39">
        <v>0</v>
      </c>
      <c r="K18" s="39">
        <v>0</v>
      </c>
      <c r="L18" s="39">
        <v>5.0621203649354838</v>
      </c>
      <c r="M18" s="39">
        <v>0</v>
      </c>
      <c r="N18" s="39">
        <v>0</v>
      </c>
      <c r="O18" s="39">
        <v>0</v>
      </c>
      <c r="P18" s="39">
        <v>0</v>
      </c>
      <c r="Q18" s="39">
        <v>0</v>
      </c>
      <c r="R18" s="39">
        <v>0.12012151919354838</v>
      </c>
      <c r="S18" s="39">
        <v>0</v>
      </c>
      <c r="T18" s="39">
        <v>0</v>
      </c>
      <c r="U18" s="39">
        <v>0</v>
      </c>
      <c r="V18" s="39">
        <v>0.68005348387096776</v>
      </c>
      <c r="W18" s="39">
        <v>0</v>
      </c>
      <c r="X18" s="39">
        <v>0</v>
      </c>
      <c r="Y18" s="39">
        <v>0</v>
      </c>
      <c r="Z18" s="39">
        <v>0</v>
      </c>
      <c r="AA18" s="39">
        <v>0</v>
      </c>
      <c r="AB18" s="39">
        <v>0.28076121829032252</v>
      </c>
      <c r="AC18" s="39">
        <v>0</v>
      </c>
      <c r="AD18" s="39">
        <v>0</v>
      </c>
      <c r="AE18" s="39">
        <v>0</v>
      </c>
      <c r="AF18" s="39">
        <v>0.10441045161290323</v>
      </c>
      <c r="AG18" s="39">
        <v>0</v>
      </c>
      <c r="AH18" s="39">
        <v>0</v>
      </c>
      <c r="AI18" s="39">
        <v>0</v>
      </c>
      <c r="AJ18" s="39">
        <v>0</v>
      </c>
      <c r="AK18" s="39">
        <v>0</v>
      </c>
      <c r="AL18" s="39">
        <v>0.29771704338709676</v>
      </c>
      <c r="AM18" s="39">
        <v>0.52205225806451616</v>
      </c>
      <c r="AN18" s="39">
        <v>0</v>
      </c>
      <c r="AO18" s="39">
        <v>0</v>
      </c>
      <c r="AP18" s="39">
        <v>0.26102612903225808</v>
      </c>
      <c r="AQ18" s="39">
        <v>0</v>
      </c>
      <c r="AR18" s="39">
        <v>0</v>
      </c>
      <c r="AS18" s="39">
        <v>0</v>
      </c>
      <c r="AT18" s="39">
        <v>0</v>
      </c>
      <c r="AU18" s="39">
        <v>0</v>
      </c>
      <c r="AV18" s="39">
        <v>0.66939308464516145</v>
      </c>
      <c r="AW18" s="39">
        <v>12.742023685129032</v>
      </c>
      <c r="AX18" s="39">
        <v>0</v>
      </c>
      <c r="AY18" s="39">
        <v>0</v>
      </c>
      <c r="AZ18" s="39">
        <v>4.7964473202258056</v>
      </c>
      <c r="BA18" s="39">
        <v>0</v>
      </c>
      <c r="BB18" s="39">
        <v>0</v>
      </c>
      <c r="BC18" s="39">
        <v>0</v>
      </c>
      <c r="BD18" s="39">
        <v>0</v>
      </c>
      <c r="BE18" s="39">
        <v>0</v>
      </c>
      <c r="BF18" s="39">
        <v>0.24004857432258067</v>
      </c>
      <c r="BG18" s="39">
        <v>0.27146717419354838</v>
      </c>
      <c r="BH18" s="39">
        <v>0</v>
      </c>
      <c r="BI18" s="39">
        <v>0</v>
      </c>
      <c r="BJ18" s="39">
        <v>0.17536974952423245</v>
      </c>
      <c r="BK18" s="29">
        <f t="shared" si="3"/>
        <v>33.09677382125804</v>
      </c>
    </row>
    <row r="19" spans="1:63" x14ac:dyDescent="0.25">
      <c r="A19" s="11"/>
      <c r="B19" s="32" t="s">
        <v>106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9">
        <v>0.13670664141935485</v>
      </c>
      <c r="I19" s="39">
        <v>14.559222997620358</v>
      </c>
      <c r="J19" s="39">
        <v>0</v>
      </c>
      <c r="K19" s="39">
        <v>0</v>
      </c>
      <c r="L19" s="39">
        <v>5.2905973354838718</v>
      </c>
      <c r="M19" s="39">
        <v>0</v>
      </c>
      <c r="N19" s="39">
        <v>0</v>
      </c>
      <c r="O19" s="39">
        <v>0</v>
      </c>
      <c r="P19" s="39">
        <v>0</v>
      </c>
      <c r="Q19" s="39">
        <v>0</v>
      </c>
      <c r="R19" s="39">
        <v>0.1194819319354839</v>
      </c>
      <c r="S19" s="39">
        <v>1.0435103225806452</v>
      </c>
      <c r="T19" s="39">
        <v>0</v>
      </c>
      <c r="U19" s="39">
        <v>0</v>
      </c>
      <c r="V19" s="39">
        <v>0.17739675483870967</v>
      </c>
      <c r="W19" s="39">
        <v>0</v>
      </c>
      <c r="X19" s="39">
        <v>0</v>
      </c>
      <c r="Y19" s="39">
        <v>0</v>
      </c>
      <c r="Z19" s="39">
        <v>0</v>
      </c>
      <c r="AA19" s="39">
        <v>0</v>
      </c>
      <c r="AB19" s="39">
        <v>0.36455663277419348</v>
      </c>
      <c r="AC19" s="39">
        <v>0</v>
      </c>
      <c r="AD19" s="39">
        <v>0</v>
      </c>
      <c r="AE19" s="39">
        <v>0</v>
      </c>
      <c r="AF19" s="39">
        <v>0.71576419261290336</v>
      </c>
      <c r="AG19" s="39">
        <v>0</v>
      </c>
      <c r="AH19" s="39">
        <v>0</v>
      </c>
      <c r="AI19" s="39">
        <v>0</v>
      </c>
      <c r="AJ19" s="39">
        <v>0</v>
      </c>
      <c r="AK19" s="39">
        <v>0</v>
      </c>
      <c r="AL19" s="39">
        <v>0.29469444218607793</v>
      </c>
      <c r="AM19" s="39">
        <v>0.78120483870967738</v>
      </c>
      <c r="AN19" s="39">
        <v>0</v>
      </c>
      <c r="AO19" s="39">
        <v>0</v>
      </c>
      <c r="AP19" s="39">
        <v>0.3239396064516129</v>
      </c>
      <c r="AQ19" s="39">
        <v>0</v>
      </c>
      <c r="AR19" s="39">
        <v>0</v>
      </c>
      <c r="AS19" s="39">
        <v>0</v>
      </c>
      <c r="AT19" s="39">
        <v>0</v>
      </c>
      <c r="AU19" s="39">
        <v>0</v>
      </c>
      <c r="AV19" s="39">
        <v>0.66887152199999989</v>
      </c>
      <c r="AW19" s="39">
        <v>3.4544265200645161</v>
      </c>
      <c r="AX19" s="39">
        <v>0</v>
      </c>
      <c r="AY19" s="39">
        <v>0</v>
      </c>
      <c r="AZ19" s="39">
        <v>1.3408390072258065</v>
      </c>
      <c r="BA19" s="39">
        <v>0</v>
      </c>
      <c r="BB19" s="39">
        <v>0</v>
      </c>
      <c r="BC19" s="39">
        <v>0</v>
      </c>
      <c r="BD19" s="39">
        <v>0</v>
      </c>
      <c r="BE19" s="39">
        <v>0</v>
      </c>
      <c r="BF19" s="39">
        <v>0.1103894516129032</v>
      </c>
      <c r="BG19" s="39">
        <v>0.10416064516129032</v>
      </c>
      <c r="BH19" s="39">
        <v>0</v>
      </c>
      <c r="BI19" s="39">
        <v>0</v>
      </c>
      <c r="BJ19" s="39">
        <v>1.0606425790967742</v>
      </c>
      <c r="BK19" s="29">
        <f t="shared" si="3"/>
        <v>30.546405421774178</v>
      </c>
    </row>
    <row r="20" spans="1:63" x14ac:dyDescent="0.25">
      <c r="A20" s="11"/>
      <c r="B20" s="32" t="s">
        <v>107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9">
        <v>0.23569824722580643</v>
      </c>
      <c r="I20" s="39">
        <v>7.24732769878376</v>
      </c>
      <c r="J20" s="39">
        <v>0</v>
      </c>
      <c r="K20" s="39">
        <v>0</v>
      </c>
      <c r="L20" s="39">
        <v>1.6713714672903226</v>
      </c>
      <c r="M20" s="39">
        <v>0</v>
      </c>
      <c r="N20" s="39">
        <v>0</v>
      </c>
      <c r="O20" s="39">
        <v>0</v>
      </c>
      <c r="P20" s="39">
        <v>0</v>
      </c>
      <c r="Q20" s="39">
        <v>0</v>
      </c>
      <c r="R20" s="39">
        <v>0.1275120308064516</v>
      </c>
      <c r="S20" s="39">
        <v>2.0766187096774193</v>
      </c>
      <c r="T20" s="39">
        <v>0</v>
      </c>
      <c r="U20" s="39">
        <v>0</v>
      </c>
      <c r="V20" s="39">
        <v>0.41532374193548383</v>
      </c>
      <c r="W20" s="39">
        <v>0</v>
      </c>
      <c r="X20" s="39">
        <v>0</v>
      </c>
      <c r="Y20" s="39">
        <v>0</v>
      </c>
      <c r="Z20" s="39">
        <v>0</v>
      </c>
      <c r="AA20" s="39">
        <v>0</v>
      </c>
      <c r="AB20" s="39">
        <v>0.61572914687096791</v>
      </c>
      <c r="AC20" s="39">
        <v>0</v>
      </c>
      <c r="AD20" s="39">
        <v>0</v>
      </c>
      <c r="AE20" s="39">
        <v>0</v>
      </c>
      <c r="AF20" s="39">
        <v>1.3853372516129032</v>
      </c>
      <c r="AG20" s="39">
        <v>0</v>
      </c>
      <c r="AH20" s="39">
        <v>0</v>
      </c>
      <c r="AI20" s="39">
        <v>0</v>
      </c>
      <c r="AJ20" s="39">
        <v>0</v>
      </c>
      <c r="AK20" s="39">
        <v>0</v>
      </c>
      <c r="AL20" s="39">
        <v>0.16439180438709677</v>
      </c>
      <c r="AM20" s="39">
        <v>1.1414763870967741</v>
      </c>
      <c r="AN20" s="39">
        <v>0</v>
      </c>
      <c r="AO20" s="39">
        <v>0</v>
      </c>
      <c r="AP20" s="39">
        <v>0.59236503977419352</v>
      </c>
      <c r="AQ20" s="39">
        <v>0</v>
      </c>
      <c r="AR20" s="39">
        <v>0</v>
      </c>
      <c r="AS20" s="39">
        <v>0</v>
      </c>
      <c r="AT20" s="39">
        <v>0</v>
      </c>
      <c r="AU20" s="39">
        <v>0</v>
      </c>
      <c r="AV20" s="39">
        <v>0.69831363080645148</v>
      </c>
      <c r="AW20" s="39">
        <v>7.0045141935483866</v>
      </c>
      <c r="AX20" s="39">
        <v>0</v>
      </c>
      <c r="AY20" s="39">
        <v>0</v>
      </c>
      <c r="AZ20" s="39">
        <v>5.338996374193548</v>
      </c>
      <c r="BA20" s="39">
        <v>0</v>
      </c>
      <c r="BB20" s="39">
        <v>0</v>
      </c>
      <c r="BC20" s="39">
        <v>0</v>
      </c>
      <c r="BD20" s="39">
        <v>0</v>
      </c>
      <c r="BE20" s="39">
        <v>0</v>
      </c>
      <c r="BF20" s="39">
        <v>0.12336344158064515</v>
      </c>
      <c r="BG20" s="39">
        <v>0.39473728658064522</v>
      </c>
      <c r="BH20" s="39">
        <v>0</v>
      </c>
      <c r="BI20" s="39">
        <v>0</v>
      </c>
      <c r="BJ20" s="39">
        <v>1.5278419667968866</v>
      </c>
      <c r="BK20" s="29">
        <f t="shared" si="3"/>
        <v>30.760918418967748</v>
      </c>
    </row>
    <row r="21" spans="1:63" x14ac:dyDescent="0.25">
      <c r="A21" s="11"/>
      <c r="B21" s="32" t="s">
        <v>126</v>
      </c>
      <c r="C21" s="39">
        <v>0</v>
      </c>
      <c r="D21" s="39">
        <v>0.77256000000000002</v>
      </c>
      <c r="E21" s="39">
        <v>0</v>
      </c>
      <c r="F21" s="39">
        <v>0</v>
      </c>
      <c r="G21" s="39">
        <v>0</v>
      </c>
      <c r="H21" s="39">
        <v>0.19249097251612904</v>
      </c>
      <c r="I21" s="39">
        <v>4.7898842692551158</v>
      </c>
      <c r="J21" s="39">
        <v>0.51504000000000005</v>
      </c>
      <c r="K21" s="39">
        <v>0</v>
      </c>
      <c r="L21" s="39">
        <v>0.71075520000000003</v>
      </c>
      <c r="M21" s="39">
        <v>0</v>
      </c>
      <c r="N21" s="39">
        <v>0</v>
      </c>
      <c r="O21" s="39">
        <v>0</v>
      </c>
      <c r="P21" s="39">
        <v>0</v>
      </c>
      <c r="Q21" s="39">
        <v>0</v>
      </c>
      <c r="R21" s="39">
        <v>2.2752256451612905E-2</v>
      </c>
      <c r="S21" s="39">
        <v>0.103008</v>
      </c>
      <c r="T21" s="39">
        <v>0</v>
      </c>
      <c r="U21" s="39">
        <v>0</v>
      </c>
      <c r="V21" s="39">
        <v>0</v>
      </c>
      <c r="W21" s="39">
        <v>0</v>
      </c>
      <c r="X21" s="39">
        <v>0</v>
      </c>
      <c r="Y21" s="39">
        <v>0</v>
      </c>
      <c r="Z21" s="39">
        <v>0</v>
      </c>
      <c r="AA21" s="39">
        <v>0</v>
      </c>
      <c r="AB21" s="39">
        <v>0.52785314474193556</v>
      </c>
      <c r="AC21" s="39">
        <v>0</v>
      </c>
      <c r="AD21" s="39">
        <v>0</v>
      </c>
      <c r="AE21" s="39">
        <v>0</v>
      </c>
      <c r="AF21" s="39">
        <v>0.72038828954838718</v>
      </c>
      <c r="AG21" s="39">
        <v>0</v>
      </c>
      <c r="AH21" s="39">
        <v>0</v>
      </c>
      <c r="AI21" s="39">
        <v>0</v>
      </c>
      <c r="AJ21" s="39">
        <v>0</v>
      </c>
      <c r="AK21" s="39">
        <v>0</v>
      </c>
      <c r="AL21" s="39">
        <v>0.13778986580645164</v>
      </c>
      <c r="AM21" s="39">
        <v>0.98922721529327062</v>
      </c>
      <c r="AN21" s="39">
        <v>0</v>
      </c>
      <c r="AO21" s="39">
        <v>0</v>
      </c>
      <c r="AP21" s="39">
        <v>0.35989890322580648</v>
      </c>
      <c r="AQ21" s="39">
        <v>0</v>
      </c>
      <c r="AR21" s="39">
        <v>0</v>
      </c>
      <c r="AS21" s="39">
        <v>0</v>
      </c>
      <c r="AT21" s="39">
        <v>0</v>
      </c>
      <c r="AU21" s="39">
        <v>0</v>
      </c>
      <c r="AV21" s="39">
        <v>0.97848520967741914</v>
      </c>
      <c r="AW21" s="39">
        <v>5.141412903225806</v>
      </c>
      <c r="AX21" s="39">
        <v>0</v>
      </c>
      <c r="AY21" s="39">
        <v>0</v>
      </c>
      <c r="AZ21" s="39">
        <v>2.3629465157096772</v>
      </c>
      <c r="BA21" s="39">
        <v>0</v>
      </c>
      <c r="BB21" s="39">
        <v>0</v>
      </c>
      <c r="BC21" s="39">
        <v>0</v>
      </c>
      <c r="BD21" s="39">
        <v>0</v>
      </c>
      <c r="BE21" s="39">
        <v>0</v>
      </c>
      <c r="BF21" s="39">
        <v>0.40746835448387098</v>
      </c>
      <c r="BG21" s="39">
        <v>3.0848477419354835E-2</v>
      </c>
      <c r="BH21" s="39">
        <v>0</v>
      </c>
      <c r="BI21" s="39">
        <v>0</v>
      </c>
      <c r="BJ21" s="39">
        <v>2.1892744708709677</v>
      </c>
      <c r="BK21" s="29">
        <f t="shared" si="3"/>
        <v>20.952084048225803</v>
      </c>
    </row>
    <row r="22" spans="1:63" x14ac:dyDescent="0.25">
      <c r="A22" s="11"/>
      <c r="B22" s="32" t="s">
        <v>127</v>
      </c>
      <c r="C22" s="39">
        <v>0</v>
      </c>
      <c r="D22" s="39">
        <v>5.108767741935484</v>
      </c>
      <c r="E22" s="39">
        <v>0</v>
      </c>
      <c r="F22" s="39">
        <v>0</v>
      </c>
      <c r="G22" s="39">
        <v>0</v>
      </c>
      <c r="H22" s="39">
        <v>9.0714003328881562E-2</v>
      </c>
      <c r="I22" s="39">
        <v>14.66829394064516</v>
      </c>
      <c r="J22" s="39">
        <v>0</v>
      </c>
      <c r="K22" s="39">
        <v>0</v>
      </c>
      <c r="L22" s="39">
        <v>0.54152938064516132</v>
      </c>
      <c r="M22" s="39">
        <v>0</v>
      </c>
      <c r="N22" s="39">
        <v>0</v>
      </c>
      <c r="O22" s="39">
        <v>0</v>
      </c>
      <c r="P22" s="39">
        <v>0</v>
      </c>
      <c r="Q22" s="39">
        <v>0</v>
      </c>
      <c r="R22" s="39">
        <v>6.1305212903225801E-3</v>
      </c>
      <c r="S22" s="39">
        <v>0</v>
      </c>
      <c r="T22" s="39">
        <v>0</v>
      </c>
      <c r="U22" s="39">
        <v>0</v>
      </c>
      <c r="V22" s="39">
        <v>3.0652606451612902E-2</v>
      </c>
      <c r="W22" s="39">
        <v>0</v>
      </c>
      <c r="X22" s="39">
        <v>0</v>
      </c>
      <c r="Y22" s="39">
        <v>0</v>
      </c>
      <c r="Z22" s="39">
        <v>0</v>
      </c>
      <c r="AA22" s="39">
        <v>0</v>
      </c>
      <c r="AB22" s="39">
        <v>0.55788238141935487</v>
      </c>
      <c r="AC22" s="39">
        <v>1.0727133595161291</v>
      </c>
      <c r="AD22" s="39">
        <v>0</v>
      </c>
      <c r="AE22" s="39">
        <v>0</v>
      </c>
      <c r="AF22" s="39">
        <v>1.0897417923225805</v>
      </c>
      <c r="AG22" s="39">
        <v>0</v>
      </c>
      <c r="AH22" s="39">
        <v>0</v>
      </c>
      <c r="AI22" s="39">
        <v>0</v>
      </c>
      <c r="AJ22" s="39">
        <v>0</v>
      </c>
      <c r="AK22" s="39">
        <v>0</v>
      </c>
      <c r="AL22" s="39">
        <v>0.13860674783870966</v>
      </c>
      <c r="AM22" s="39">
        <v>0.93989040000000001</v>
      </c>
      <c r="AN22" s="39">
        <v>0</v>
      </c>
      <c r="AO22" s="39">
        <v>0</v>
      </c>
      <c r="AP22" s="39">
        <v>0.22481459761290323</v>
      </c>
      <c r="AQ22" s="39">
        <v>0</v>
      </c>
      <c r="AR22" s="39">
        <v>0</v>
      </c>
      <c r="AS22" s="39">
        <v>0</v>
      </c>
      <c r="AT22" s="39">
        <v>0</v>
      </c>
      <c r="AU22" s="39">
        <v>0</v>
      </c>
      <c r="AV22" s="39">
        <v>0.42090744000000002</v>
      </c>
      <c r="AW22" s="39">
        <v>14.069591585025979</v>
      </c>
      <c r="AX22" s="39">
        <v>0</v>
      </c>
      <c r="AY22" s="39">
        <v>0</v>
      </c>
      <c r="AZ22" s="39">
        <v>12.668176574387095</v>
      </c>
      <c r="BA22" s="39">
        <v>0</v>
      </c>
      <c r="BB22" s="39">
        <v>0</v>
      </c>
      <c r="BC22" s="39">
        <v>0</v>
      </c>
      <c r="BD22" s="39">
        <v>0</v>
      </c>
      <c r="BE22" s="39">
        <v>0</v>
      </c>
      <c r="BF22" s="39">
        <v>0.11049261051612903</v>
      </c>
      <c r="BG22" s="39">
        <v>5.1081000000000001E-2</v>
      </c>
      <c r="BH22" s="39">
        <v>0</v>
      </c>
      <c r="BI22" s="39">
        <v>0</v>
      </c>
      <c r="BJ22" s="39">
        <v>2.3828824575161289</v>
      </c>
      <c r="BK22" s="29">
        <f t="shared" si="3"/>
        <v>54.172869140451645</v>
      </c>
    </row>
    <row r="23" spans="1:63" x14ac:dyDescent="0.25">
      <c r="A23" s="11"/>
      <c r="B23" s="33" t="s">
        <v>92</v>
      </c>
      <c r="C23" s="41">
        <f>SUM(C14:C22)</f>
        <v>0</v>
      </c>
      <c r="D23" s="41">
        <f t="shared" ref="D23:BJ23" si="4">SUM(D14:D22)</f>
        <v>20.023812565806452</v>
      </c>
      <c r="E23" s="41">
        <f t="shared" si="4"/>
        <v>0</v>
      </c>
      <c r="F23" s="41">
        <f t="shared" si="4"/>
        <v>0</v>
      </c>
      <c r="G23" s="41">
        <f t="shared" si="4"/>
        <v>0</v>
      </c>
      <c r="H23" s="41">
        <f t="shared" si="4"/>
        <v>1.9555105738590719</v>
      </c>
      <c r="I23" s="41">
        <f t="shared" si="4"/>
        <v>109.28947640234428</v>
      </c>
      <c r="J23" s="41">
        <f t="shared" si="4"/>
        <v>2.0876922580645161</v>
      </c>
      <c r="K23" s="41">
        <f t="shared" si="4"/>
        <v>0</v>
      </c>
      <c r="L23" s="41">
        <f t="shared" si="4"/>
        <v>20.672495319612903</v>
      </c>
      <c r="M23" s="41">
        <f t="shared" si="4"/>
        <v>0</v>
      </c>
      <c r="N23" s="41">
        <f t="shared" si="4"/>
        <v>0</v>
      </c>
      <c r="O23" s="41">
        <f t="shared" si="4"/>
        <v>0</v>
      </c>
      <c r="P23" s="41">
        <f t="shared" si="4"/>
        <v>0</v>
      </c>
      <c r="Q23" s="41">
        <f t="shared" si="4"/>
        <v>0</v>
      </c>
      <c r="R23" s="41">
        <f t="shared" si="4"/>
        <v>0.76003519540079378</v>
      </c>
      <c r="S23" s="41">
        <f t="shared" si="4"/>
        <v>8.6774993709677428</v>
      </c>
      <c r="T23" s="41">
        <f t="shared" si="4"/>
        <v>0</v>
      </c>
      <c r="U23" s="41">
        <f t="shared" si="4"/>
        <v>0</v>
      </c>
      <c r="V23" s="41">
        <f t="shared" si="4"/>
        <v>4.50404731367742</v>
      </c>
      <c r="W23" s="41">
        <f t="shared" si="4"/>
        <v>0</v>
      </c>
      <c r="X23" s="41">
        <f t="shared" si="4"/>
        <v>8.7585191824322877</v>
      </c>
      <c r="Y23" s="41">
        <f t="shared" si="4"/>
        <v>0</v>
      </c>
      <c r="Z23" s="41">
        <f t="shared" si="4"/>
        <v>0</v>
      </c>
      <c r="AA23" s="41">
        <f t="shared" si="4"/>
        <v>0</v>
      </c>
      <c r="AB23" s="41">
        <f t="shared" si="4"/>
        <v>3.1383794688064519</v>
      </c>
      <c r="AC23" s="41">
        <f t="shared" si="4"/>
        <v>1.0727133595161291</v>
      </c>
      <c r="AD23" s="41">
        <f t="shared" si="4"/>
        <v>0</v>
      </c>
      <c r="AE23" s="41">
        <f t="shared" si="4"/>
        <v>0</v>
      </c>
      <c r="AF23" s="41">
        <f t="shared" si="4"/>
        <v>4.1931834884838715</v>
      </c>
      <c r="AG23" s="41">
        <f t="shared" si="4"/>
        <v>0</v>
      </c>
      <c r="AH23" s="41">
        <f t="shared" si="4"/>
        <v>0</v>
      </c>
      <c r="AI23" s="41">
        <f t="shared" si="4"/>
        <v>0</v>
      </c>
      <c r="AJ23" s="41">
        <f t="shared" si="4"/>
        <v>0</v>
      </c>
      <c r="AK23" s="41">
        <f t="shared" si="4"/>
        <v>0</v>
      </c>
      <c r="AL23" s="41">
        <f t="shared" si="4"/>
        <v>1.213378366317919</v>
      </c>
      <c r="AM23" s="41">
        <f t="shared" si="4"/>
        <v>5.1068892927126255</v>
      </c>
      <c r="AN23" s="41">
        <f t="shared" si="4"/>
        <v>0</v>
      </c>
      <c r="AO23" s="41">
        <f t="shared" si="4"/>
        <v>0</v>
      </c>
      <c r="AP23" s="41">
        <f t="shared" si="4"/>
        <v>2.1809232438387096</v>
      </c>
      <c r="AQ23" s="41">
        <f t="shared" si="4"/>
        <v>0</v>
      </c>
      <c r="AR23" s="41">
        <f t="shared" si="4"/>
        <v>0</v>
      </c>
      <c r="AS23" s="41">
        <f t="shared" si="4"/>
        <v>0</v>
      </c>
      <c r="AT23" s="41">
        <f t="shared" si="4"/>
        <v>0</v>
      </c>
      <c r="AU23" s="41">
        <f t="shared" si="4"/>
        <v>0</v>
      </c>
      <c r="AV23" s="41">
        <f t="shared" si="4"/>
        <v>7.3307192165483874</v>
      </c>
      <c r="AW23" s="41">
        <f t="shared" si="4"/>
        <v>67.445298174316306</v>
      </c>
      <c r="AX23" s="41">
        <f t="shared" si="4"/>
        <v>1.985288358064516</v>
      </c>
      <c r="AY23" s="41">
        <f t="shared" si="4"/>
        <v>0</v>
      </c>
      <c r="AZ23" s="41">
        <f t="shared" si="4"/>
        <v>67.979660901774196</v>
      </c>
      <c r="BA23" s="41">
        <f t="shared" si="4"/>
        <v>0</v>
      </c>
      <c r="BB23" s="41">
        <f t="shared" si="4"/>
        <v>0</v>
      </c>
      <c r="BC23" s="41">
        <f t="shared" si="4"/>
        <v>0</v>
      </c>
      <c r="BD23" s="41">
        <f t="shared" si="4"/>
        <v>0</v>
      </c>
      <c r="BE23" s="41">
        <f t="shared" si="4"/>
        <v>0</v>
      </c>
      <c r="BF23" s="41">
        <f t="shared" si="4"/>
        <v>2.4100420467738628</v>
      </c>
      <c r="BG23" s="41">
        <f t="shared" si="4"/>
        <v>2.8887630806774194</v>
      </c>
      <c r="BH23" s="41">
        <f t="shared" si="4"/>
        <v>0</v>
      </c>
      <c r="BI23" s="41">
        <f t="shared" si="4"/>
        <v>0</v>
      </c>
      <c r="BJ23" s="41">
        <f t="shared" si="4"/>
        <v>10.951393163359016</v>
      </c>
      <c r="BK23" s="41">
        <f t="shared" si="3"/>
        <v>354.62572034335483</v>
      </c>
    </row>
    <row r="24" spans="1:63" x14ac:dyDescent="0.25">
      <c r="A24" s="11" t="s">
        <v>78</v>
      </c>
      <c r="B24" s="32" t="s">
        <v>15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</row>
    <row r="25" spans="1:63" x14ac:dyDescent="0.25">
      <c r="A25" s="11"/>
      <c r="B25" s="32"/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  <c r="N25" s="39">
        <v>0</v>
      </c>
      <c r="O25" s="39">
        <v>0</v>
      </c>
      <c r="P25" s="39">
        <v>0</v>
      </c>
      <c r="Q25" s="39">
        <v>0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39">
        <v>0</v>
      </c>
      <c r="Y25" s="39">
        <v>0</v>
      </c>
      <c r="Z25" s="39">
        <v>0</v>
      </c>
      <c r="AA25" s="39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39">
        <v>0</v>
      </c>
      <c r="AI25" s="39">
        <v>0</v>
      </c>
      <c r="AJ25" s="39">
        <v>0</v>
      </c>
      <c r="AK25" s="39">
        <v>0</v>
      </c>
      <c r="AL25" s="39">
        <v>0</v>
      </c>
      <c r="AM25" s="39">
        <v>0</v>
      </c>
      <c r="AN25" s="39">
        <v>0</v>
      </c>
      <c r="AO25" s="39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v>0</v>
      </c>
      <c r="AU25" s="39">
        <v>0</v>
      </c>
      <c r="AV25" s="39">
        <v>0</v>
      </c>
      <c r="AW25" s="39">
        <v>0</v>
      </c>
      <c r="AX25" s="39">
        <v>0</v>
      </c>
      <c r="AY25" s="39">
        <v>0</v>
      </c>
      <c r="AZ25" s="39">
        <v>0</v>
      </c>
      <c r="BA25" s="39">
        <v>0</v>
      </c>
      <c r="BB25" s="39">
        <v>0</v>
      </c>
      <c r="BC25" s="39">
        <v>0</v>
      </c>
      <c r="BD25" s="39">
        <v>0</v>
      </c>
      <c r="BE25" s="39">
        <v>0</v>
      </c>
      <c r="BF25" s="39">
        <v>0</v>
      </c>
      <c r="BG25" s="39">
        <v>0</v>
      </c>
      <c r="BH25" s="39">
        <v>0</v>
      </c>
      <c r="BI25" s="39">
        <v>0</v>
      </c>
      <c r="BJ25" s="39">
        <v>0</v>
      </c>
      <c r="BK25" s="29">
        <f t="shared" ref="BK25:BK26" si="5">SUM(C25:BJ25)</f>
        <v>0</v>
      </c>
    </row>
    <row r="26" spans="1:63" x14ac:dyDescent="0.25">
      <c r="A26" s="11"/>
      <c r="B26" s="33" t="s">
        <v>91</v>
      </c>
      <c r="C26" s="41">
        <f>SUM(C25)</f>
        <v>0</v>
      </c>
      <c r="D26" s="41">
        <f t="shared" ref="D26:BJ26" si="6">SUM(D25)</f>
        <v>0</v>
      </c>
      <c r="E26" s="41">
        <f t="shared" si="6"/>
        <v>0</v>
      </c>
      <c r="F26" s="41">
        <f t="shared" si="6"/>
        <v>0</v>
      </c>
      <c r="G26" s="41">
        <f t="shared" si="6"/>
        <v>0</v>
      </c>
      <c r="H26" s="41">
        <f t="shared" si="6"/>
        <v>0</v>
      </c>
      <c r="I26" s="41">
        <f t="shared" si="6"/>
        <v>0</v>
      </c>
      <c r="J26" s="41">
        <f t="shared" si="6"/>
        <v>0</v>
      </c>
      <c r="K26" s="41">
        <f t="shared" si="6"/>
        <v>0</v>
      </c>
      <c r="L26" s="41">
        <f t="shared" si="6"/>
        <v>0</v>
      </c>
      <c r="M26" s="41">
        <f t="shared" si="6"/>
        <v>0</v>
      </c>
      <c r="N26" s="41">
        <f t="shared" si="6"/>
        <v>0</v>
      </c>
      <c r="O26" s="41">
        <f t="shared" si="6"/>
        <v>0</v>
      </c>
      <c r="P26" s="41">
        <f t="shared" si="6"/>
        <v>0</v>
      </c>
      <c r="Q26" s="41">
        <f t="shared" si="6"/>
        <v>0</v>
      </c>
      <c r="R26" s="41">
        <f t="shared" si="6"/>
        <v>0</v>
      </c>
      <c r="S26" s="41">
        <f t="shared" si="6"/>
        <v>0</v>
      </c>
      <c r="T26" s="41">
        <f t="shared" si="6"/>
        <v>0</v>
      </c>
      <c r="U26" s="41">
        <f t="shared" si="6"/>
        <v>0</v>
      </c>
      <c r="V26" s="41">
        <f t="shared" si="6"/>
        <v>0</v>
      </c>
      <c r="W26" s="41">
        <f t="shared" si="6"/>
        <v>0</v>
      </c>
      <c r="X26" s="41">
        <f t="shared" si="6"/>
        <v>0</v>
      </c>
      <c r="Y26" s="41">
        <f t="shared" si="6"/>
        <v>0</v>
      </c>
      <c r="Z26" s="41">
        <f t="shared" si="6"/>
        <v>0</v>
      </c>
      <c r="AA26" s="41">
        <f t="shared" si="6"/>
        <v>0</v>
      </c>
      <c r="AB26" s="41">
        <f t="shared" si="6"/>
        <v>0</v>
      </c>
      <c r="AC26" s="41">
        <f t="shared" si="6"/>
        <v>0</v>
      </c>
      <c r="AD26" s="41">
        <f t="shared" si="6"/>
        <v>0</v>
      </c>
      <c r="AE26" s="41">
        <f t="shared" si="6"/>
        <v>0</v>
      </c>
      <c r="AF26" s="41">
        <f t="shared" si="6"/>
        <v>0</v>
      </c>
      <c r="AG26" s="41">
        <f t="shared" si="6"/>
        <v>0</v>
      </c>
      <c r="AH26" s="41">
        <f t="shared" si="6"/>
        <v>0</v>
      </c>
      <c r="AI26" s="41">
        <f t="shared" si="6"/>
        <v>0</v>
      </c>
      <c r="AJ26" s="41">
        <f t="shared" si="6"/>
        <v>0</v>
      </c>
      <c r="AK26" s="41">
        <f t="shared" si="6"/>
        <v>0</v>
      </c>
      <c r="AL26" s="41">
        <f t="shared" si="6"/>
        <v>0</v>
      </c>
      <c r="AM26" s="41">
        <f t="shared" si="6"/>
        <v>0</v>
      </c>
      <c r="AN26" s="41">
        <f t="shared" si="6"/>
        <v>0</v>
      </c>
      <c r="AO26" s="41">
        <f t="shared" si="6"/>
        <v>0</v>
      </c>
      <c r="AP26" s="41">
        <f t="shared" si="6"/>
        <v>0</v>
      </c>
      <c r="AQ26" s="41">
        <f t="shared" si="6"/>
        <v>0</v>
      </c>
      <c r="AR26" s="41">
        <f t="shared" si="6"/>
        <v>0</v>
      </c>
      <c r="AS26" s="41">
        <f t="shared" si="6"/>
        <v>0</v>
      </c>
      <c r="AT26" s="41">
        <f t="shared" si="6"/>
        <v>0</v>
      </c>
      <c r="AU26" s="41">
        <f t="shared" si="6"/>
        <v>0</v>
      </c>
      <c r="AV26" s="41">
        <f t="shared" si="6"/>
        <v>0</v>
      </c>
      <c r="AW26" s="41">
        <f t="shared" si="6"/>
        <v>0</v>
      </c>
      <c r="AX26" s="41">
        <f t="shared" si="6"/>
        <v>0</v>
      </c>
      <c r="AY26" s="41">
        <f t="shared" si="6"/>
        <v>0</v>
      </c>
      <c r="AZ26" s="41">
        <f t="shared" si="6"/>
        <v>0</v>
      </c>
      <c r="BA26" s="41">
        <f t="shared" si="6"/>
        <v>0</v>
      </c>
      <c r="BB26" s="41">
        <f t="shared" si="6"/>
        <v>0</v>
      </c>
      <c r="BC26" s="41">
        <f t="shared" si="6"/>
        <v>0</v>
      </c>
      <c r="BD26" s="41">
        <f t="shared" si="6"/>
        <v>0</v>
      </c>
      <c r="BE26" s="41">
        <f t="shared" si="6"/>
        <v>0</v>
      </c>
      <c r="BF26" s="41">
        <f t="shared" si="6"/>
        <v>0</v>
      </c>
      <c r="BG26" s="41">
        <f t="shared" si="6"/>
        <v>0</v>
      </c>
      <c r="BH26" s="41">
        <f t="shared" si="6"/>
        <v>0</v>
      </c>
      <c r="BI26" s="41">
        <f t="shared" si="6"/>
        <v>0</v>
      </c>
      <c r="BJ26" s="41">
        <f t="shared" si="6"/>
        <v>0</v>
      </c>
      <c r="BK26" s="41">
        <f t="shared" si="5"/>
        <v>0</v>
      </c>
    </row>
    <row r="27" spans="1:63" x14ac:dyDescent="0.25">
      <c r="A27" s="11" t="s">
        <v>80</v>
      </c>
      <c r="B27" s="32" t="s">
        <v>96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</row>
    <row r="28" spans="1:63" x14ac:dyDescent="0.25">
      <c r="A28" s="11"/>
      <c r="B28" s="31"/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39">
        <v>0</v>
      </c>
      <c r="L28" s="39">
        <v>0</v>
      </c>
      <c r="M28" s="39">
        <v>0</v>
      </c>
      <c r="N28" s="39">
        <v>0</v>
      </c>
      <c r="O28" s="39">
        <v>0</v>
      </c>
      <c r="P28" s="39">
        <v>0</v>
      </c>
      <c r="Q28" s="39">
        <v>0</v>
      </c>
      <c r="R28" s="39">
        <v>0</v>
      </c>
      <c r="S28" s="39">
        <v>0</v>
      </c>
      <c r="T28" s="39">
        <v>0</v>
      </c>
      <c r="U28" s="39">
        <v>0</v>
      </c>
      <c r="V28" s="39">
        <v>0</v>
      </c>
      <c r="W28" s="39">
        <v>0</v>
      </c>
      <c r="X28" s="39">
        <v>0</v>
      </c>
      <c r="Y28" s="39">
        <v>0</v>
      </c>
      <c r="Z28" s="39">
        <v>0</v>
      </c>
      <c r="AA28" s="39">
        <v>0</v>
      </c>
      <c r="AB28" s="39">
        <v>0</v>
      </c>
      <c r="AC28" s="39">
        <v>0</v>
      </c>
      <c r="AD28" s="39">
        <v>0</v>
      </c>
      <c r="AE28" s="39">
        <v>0</v>
      </c>
      <c r="AF28" s="39">
        <v>0</v>
      </c>
      <c r="AG28" s="39">
        <v>0</v>
      </c>
      <c r="AH28" s="39">
        <v>0</v>
      </c>
      <c r="AI28" s="39">
        <v>0</v>
      </c>
      <c r="AJ28" s="39">
        <v>0</v>
      </c>
      <c r="AK28" s="39">
        <v>0</v>
      </c>
      <c r="AL28" s="39">
        <v>0</v>
      </c>
      <c r="AM28" s="39">
        <v>0</v>
      </c>
      <c r="AN28" s="39">
        <v>0</v>
      </c>
      <c r="AO28" s="39">
        <v>0</v>
      </c>
      <c r="AP28" s="39">
        <v>0</v>
      </c>
      <c r="AQ28" s="39">
        <v>0</v>
      </c>
      <c r="AR28" s="39">
        <v>0</v>
      </c>
      <c r="AS28" s="39">
        <v>0</v>
      </c>
      <c r="AT28" s="39">
        <v>0</v>
      </c>
      <c r="AU28" s="39">
        <v>0</v>
      </c>
      <c r="AV28" s="39">
        <v>0</v>
      </c>
      <c r="AW28" s="39">
        <v>0</v>
      </c>
      <c r="AX28" s="39">
        <v>0</v>
      </c>
      <c r="AY28" s="39">
        <v>0</v>
      </c>
      <c r="AZ28" s="39">
        <v>0</v>
      </c>
      <c r="BA28" s="39">
        <v>0</v>
      </c>
      <c r="BB28" s="39">
        <v>0</v>
      </c>
      <c r="BC28" s="39">
        <v>0</v>
      </c>
      <c r="BD28" s="39">
        <v>0</v>
      </c>
      <c r="BE28" s="39">
        <v>0</v>
      </c>
      <c r="BF28" s="39">
        <v>0</v>
      </c>
      <c r="BG28" s="39">
        <v>0</v>
      </c>
      <c r="BH28" s="39">
        <v>0</v>
      </c>
      <c r="BI28" s="39">
        <v>0</v>
      </c>
      <c r="BJ28" s="39">
        <v>0</v>
      </c>
      <c r="BK28" s="29">
        <f t="shared" ref="BK28:BK29" si="7">SUM(C28:BJ28)</f>
        <v>0</v>
      </c>
    </row>
    <row r="29" spans="1:63" x14ac:dyDescent="0.25">
      <c r="A29" s="11"/>
      <c r="B29" s="33" t="s">
        <v>90</v>
      </c>
      <c r="C29" s="41">
        <f>SUM(C28)</f>
        <v>0</v>
      </c>
      <c r="D29" s="41">
        <f t="shared" ref="D29:BJ29" si="8">SUM(D28)</f>
        <v>0</v>
      </c>
      <c r="E29" s="41">
        <f t="shared" si="8"/>
        <v>0</v>
      </c>
      <c r="F29" s="41">
        <f t="shared" si="8"/>
        <v>0</v>
      </c>
      <c r="G29" s="41">
        <f t="shared" si="8"/>
        <v>0</v>
      </c>
      <c r="H29" s="41">
        <f t="shared" si="8"/>
        <v>0</v>
      </c>
      <c r="I29" s="41">
        <f t="shared" si="8"/>
        <v>0</v>
      </c>
      <c r="J29" s="41">
        <f t="shared" si="8"/>
        <v>0</v>
      </c>
      <c r="K29" s="41">
        <f t="shared" si="8"/>
        <v>0</v>
      </c>
      <c r="L29" s="41">
        <f t="shared" si="8"/>
        <v>0</v>
      </c>
      <c r="M29" s="41">
        <f t="shared" si="8"/>
        <v>0</v>
      </c>
      <c r="N29" s="41">
        <f t="shared" si="8"/>
        <v>0</v>
      </c>
      <c r="O29" s="41">
        <f t="shared" si="8"/>
        <v>0</v>
      </c>
      <c r="P29" s="41">
        <f t="shared" si="8"/>
        <v>0</v>
      </c>
      <c r="Q29" s="41">
        <f t="shared" si="8"/>
        <v>0</v>
      </c>
      <c r="R29" s="41">
        <f t="shared" si="8"/>
        <v>0</v>
      </c>
      <c r="S29" s="41">
        <f t="shared" si="8"/>
        <v>0</v>
      </c>
      <c r="T29" s="41">
        <f t="shared" si="8"/>
        <v>0</v>
      </c>
      <c r="U29" s="41">
        <f t="shared" si="8"/>
        <v>0</v>
      </c>
      <c r="V29" s="41">
        <f t="shared" si="8"/>
        <v>0</v>
      </c>
      <c r="W29" s="41">
        <f t="shared" si="8"/>
        <v>0</v>
      </c>
      <c r="X29" s="41">
        <f t="shared" si="8"/>
        <v>0</v>
      </c>
      <c r="Y29" s="41">
        <f t="shared" si="8"/>
        <v>0</v>
      </c>
      <c r="Z29" s="41">
        <f t="shared" si="8"/>
        <v>0</v>
      </c>
      <c r="AA29" s="41">
        <f t="shared" si="8"/>
        <v>0</v>
      </c>
      <c r="AB29" s="41">
        <f t="shared" si="8"/>
        <v>0</v>
      </c>
      <c r="AC29" s="41">
        <f t="shared" si="8"/>
        <v>0</v>
      </c>
      <c r="AD29" s="41">
        <f t="shared" si="8"/>
        <v>0</v>
      </c>
      <c r="AE29" s="41">
        <f t="shared" si="8"/>
        <v>0</v>
      </c>
      <c r="AF29" s="41">
        <f t="shared" si="8"/>
        <v>0</v>
      </c>
      <c r="AG29" s="41">
        <f t="shared" si="8"/>
        <v>0</v>
      </c>
      <c r="AH29" s="41">
        <f t="shared" si="8"/>
        <v>0</v>
      </c>
      <c r="AI29" s="41">
        <f t="shared" si="8"/>
        <v>0</v>
      </c>
      <c r="AJ29" s="41">
        <f t="shared" si="8"/>
        <v>0</v>
      </c>
      <c r="AK29" s="41">
        <f t="shared" si="8"/>
        <v>0</v>
      </c>
      <c r="AL29" s="41">
        <f t="shared" si="8"/>
        <v>0</v>
      </c>
      <c r="AM29" s="41">
        <f t="shared" si="8"/>
        <v>0</v>
      </c>
      <c r="AN29" s="41">
        <f t="shared" si="8"/>
        <v>0</v>
      </c>
      <c r="AO29" s="41">
        <f t="shared" si="8"/>
        <v>0</v>
      </c>
      <c r="AP29" s="41">
        <f t="shared" si="8"/>
        <v>0</v>
      </c>
      <c r="AQ29" s="41">
        <f t="shared" si="8"/>
        <v>0</v>
      </c>
      <c r="AR29" s="41">
        <f t="shared" si="8"/>
        <v>0</v>
      </c>
      <c r="AS29" s="41">
        <f t="shared" si="8"/>
        <v>0</v>
      </c>
      <c r="AT29" s="41">
        <f t="shared" si="8"/>
        <v>0</v>
      </c>
      <c r="AU29" s="41">
        <f t="shared" si="8"/>
        <v>0</v>
      </c>
      <c r="AV29" s="41">
        <f t="shared" si="8"/>
        <v>0</v>
      </c>
      <c r="AW29" s="41">
        <f t="shared" si="8"/>
        <v>0</v>
      </c>
      <c r="AX29" s="41">
        <f t="shared" si="8"/>
        <v>0</v>
      </c>
      <c r="AY29" s="41">
        <f t="shared" si="8"/>
        <v>0</v>
      </c>
      <c r="AZ29" s="41">
        <f t="shared" si="8"/>
        <v>0</v>
      </c>
      <c r="BA29" s="41">
        <f t="shared" si="8"/>
        <v>0</v>
      </c>
      <c r="BB29" s="41">
        <f t="shared" si="8"/>
        <v>0</v>
      </c>
      <c r="BC29" s="41">
        <f t="shared" si="8"/>
        <v>0</v>
      </c>
      <c r="BD29" s="41">
        <f t="shared" si="8"/>
        <v>0</v>
      </c>
      <c r="BE29" s="41">
        <f t="shared" si="8"/>
        <v>0</v>
      </c>
      <c r="BF29" s="41">
        <f t="shared" si="8"/>
        <v>0</v>
      </c>
      <c r="BG29" s="41">
        <f t="shared" si="8"/>
        <v>0</v>
      </c>
      <c r="BH29" s="41">
        <f t="shared" si="8"/>
        <v>0</v>
      </c>
      <c r="BI29" s="41">
        <f t="shared" si="8"/>
        <v>0</v>
      </c>
      <c r="BJ29" s="41">
        <f t="shared" si="8"/>
        <v>0</v>
      </c>
      <c r="BK29" s="41">
        <f t="shared" si="7"/>
        <v>0</v>
      </c>
    </row>
    <row r="30" spans="1:63" x14ac:dyDescent="0.25">
      <c r="A30" s="11" t="s">
        <v>81</v>
      </c>
      <c r="B30" s="32" t="s">
        <v>16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</row>
    <row r="31" spans="1:63" x14ac:dyDescent="0.25">
      <c r="A31" s="11"/>
      <c r="B31" s="32" t="s">
        <v>109</v>
      </c>
      <c r="C31" s="39">
        <v>0</v>
      </c>
      <c r="D31" s="39">
        <v>11.04797454554839</v>
      </c>
      <c r="E31" s="39">
        <v>0</v>
      </c>
      <c r="F31" s="39">
        <v>0</v>
      </c>
      <c r="G31" s="39">
        <v>0</v>
      </c>
      <c r="H31" s="39">
        <v>1.6551099742071513</v>
      </c>
      <c r="I31" s="39">
        <v>94.149689859193529</v>
      </c>
      <c r="J31" s="39">
        <v>0.78132923616129024</v>
      </c>
      <c r="K31" s="39">
        <v>0</v>
      </c>
      <c r="L31" s="39">
        <v>49.007859727741938</v>
      </c>
      <c r="M31" s="39">
        <v>0</v>
      </c>
      <c r="N31" s="39">
        <v>0</v>
      </c>
      <c r="O31" s="39">
        <v>0</v>
      </c>
      <c r="P31" s="39">
        <v>0</v>
      </c>
      <c r="Q31" s="39">
        <v>0</v>
      </c>
      <c r="R31" s="39">
        <v>1.3900349995161292</v>
      </c>
      <c r="S31" s="39">
        <v>18.03157354848387</v>
      </c>
      <c r="T31" s="39">
        <v>0</v>
      </c>
      <c r="U31" s="39">
        <v>0</v>
      </c>
      <c r="V31" s="39">
        <v>4.03192176183871</v>
      </c>
      <c r="W31" s="39">
        <v>0</v>
      </c>
      <c r="X31" s="39">
        <v>0</v>
      </c>
      <c r="Y31" s="39">
        <v>0</v>
      </c>
      <c r="Z31" s="39">
        <v>0</v>
      </c>
      <c r="AA31" s="39">
        <v>0</v>
      </c>
      <c r="AB31" s="39">
        <v>0.54691548390322575</v>
      </c>
      <c r="AC31" s="39">
        <v>4.611429723741935</v>
      </c>
      <c r="AD31" s="39">
        <v>0</v>
      </c>
      <c r="AE31" s="39">
        <v>0</v>
      </c>
      <c r="AF31" s="39">
        <v>0.73097142341935495</v>
      </c>
      <c r="AG31" s="39">
        <v>0</v>
      </c>
      <c r="AH31" s="39">
        <v>0</v>
      </c>
      <c r="AI31" s="39">
        <v>0</v>
      </c>
      <c r="AJ31" s="39">
        <v>0</v>
      </c>
      <c r="AK31" s="39">
        <v>0</v>
      </c>
      <c r="AL31" s="39">
        <v>0.48927954038709681</v>
      </c>
      <c r="AM31" s="39">
        <v>7.9490237393548391</v>
      </c>
      <c r="AN31" s="39">
        <v>7.6632202357741921</v>
      </c>
      <c r="AO31" s="39">
        <v>0</v>
      </c>
      <c r="AP31" s="39">
        <v>0.26229410348387083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39">
        <v>9.6956749912258058</v>
      </c>
      <c r="AW31" s="39">
        <v>190.54814226653448</v>
      </c>
      <c r="AX31" s="39">
        <v>5.1129474516129047E-3</v>
      </c>
      <c r="AY31" s="39">
        <v>0</v>
      </c>
      <c r="AZ31" s="39">
        <v>41.734699245290308</v>
      </c>
      <c r="BA31" s="39">
        <v>0</v>
      </c>
      <c r="BB31" s="39">
        <v>0</v>
      </c>
      <c r="BC31" s="39">
        <v>0</v>
      </c>
      <c r="BD31" s="39">
        <v>0</v>
      </c>
      <c r="BE31" s="39">
        <v>0</v>
      </c>
      <c r="BF31" s="39">
        <v>5.5924476334193516</v>
      </c>
      <c r="BG31" s="39">
        <v>5.7142237147096768</v>
      </c>
      <c r="BH31" s="39">
        <v>4.3665976015161299</v>
      </c>
      <c r="BI31" s="39">
        <v>0</v>
      </c>
      <c r="BJ31" s="39">
        <v>4.9964322199999991</v>
      </c>
      <c r="BK31" s="29">
        <f t="shared" ref="BK31:BK40" si="9">SUM(C31:BJ31)</f>
        <v>465.00195852290284</v>
      </c>
    </row>
    <row r="32" spans="1:63" x14ac:dyDescent="0.25">
      <c r="A32" s="11"/>
      <c r="B32" s="32" t="s">
        <v>110</v>
      </c>
      <c r="C32" s="39">
        <v>0</v>
      </c>
      <c r="D32" s="39">
        <v>1.1234719677419357E-3</v>
      </c>
      <c r="E32" s="39">
        <v>0</v>
      </c>
      <c r="F32" s="39">
        <v>0</v>
      </c>
      <c r="G32" s="39">
        <v>0</v>
      </c>
      <c r="H32" s="39">
        <v>7.0560283800594356E-2</v>
      </c>
      <c r="I32" s="39">
        <v>0</v>
      </c>
      <c r="J32" s="39">
        <v>0</v>
      </c>
      <c r="K32" s="39">
        <v>0</v>
      </c>
      <c r="L32" s="39">
        <v>5.7007052580645128E-3</v>
      </c>
      <c r="M32" s="39">
        <v>0</v>
      </c>
      <c r="N32" s="39">
        <v>0</v>
      </c>
      <c r="O32" s="39">
        <v>0</v>
      </c>
      <c r="P32" s="39">
        <v>0</v>
      </c>
      <c r="Q32" s="39">
        <v>0</v>
      </c>
      <c r="R32" s="39">
        <v>2.1360248967741934E-2</v>
      </c>
      <c r="S32" s="39">
        <v>0</v>
      </c>
      <c r="T32" s="39">
        <v>0</v>
      </c>
      <c r="U32" s="39">
        <v>0</v>
      </c>
      <c r="V32" s="39">
        <v>4.3564884193548377E-3</v>
      </c>
      <c r="W32" s="39">
        <v>0</v>
      </c>
      <c r="X32" s="39">
        <v>0</v>
      </c>
      <c r="Y32" s="39">
        <v>0</v>
      </c>
      <c r="Z32" s="39">
        <v>0</v>
      </c>
      <c r="AA32" s="39">
        <v>0</v>
      </c>
      <c r="AB32" s="39">
        <v>3.6759209935483872E-2</v>
      </c>
      <c r="AC32" s="39">
        <v>2.3324857580645165E-2</v>
      </c>
      <c r="AD32" s="39">
        <v>0</v>
      </c>
      <c r="AE32" s="39">
        <v>0</v>
      </c>
      <c r="AF32" s="39">
        <v>6.9873086870967771E-2</v>
      </c>
      <c r="AG32" s="39">
        <v>0</v>
      </c>
      <c r="AH32" s="39">
        <v>0</v>
      </c>
      <c r="AI32" s="39">
        <v>0</v>
      </c>
      <c r="AJ32" s="39">
        <v>0</v>
      </c>
      <c r="AK32" s="39">
        <v>0</v>
      </c>
      <c r="AL32" s="39">
        <v>1.3050901935483871E-2</v>
      </c>
      <c r="AM32" s="39">
        <v>0</v>
      </c>
      <c r="AN32" s="39">
        <v>0</v>
      </c>
      <c r="AO32" s="39">
        <v>0</v>
      </c>
      <c r="AP32" s="39">
        <v>1.112212903225807E-5</v>
      </c>
      <c r="AQ32" s="39">
        <v>0</v>
      </c>
      <c r="AR32" s="39">
        <v>0</v>
      </c>
      <c r="AS32" s="39">
        <v>0</v>
      </c>
      <c r="AT32" s="39">
        <v>0</v>
      </c>
      <c r="AU32" s="39">
        <v>0</v>
      </c>
      <c r="AV32" s="39">
        <v>1.3579006521612897</v>
      </c>
      <c r="AW32" s="39">
        <v>0.23912915912903224</v>
      </c>
      <c r="AX32" s="39">
        <v>0</v>
      </c>
      <c r="AY32" s="39">
        <v>0</v>
      </c>
      <c r="AZ32" s="39">
        <v>9.733513522580646E-2</v>
      </c>
      <c r="BA32" s="39">
        <v>0</v>
      </c>
      <c r="BB32" s="39">
        <v>0</v>
      </c>
      <c r="BC32" s="39">
        <v>0</v>
      </c>
      <c r="BD32" s="39">
        <v>0</v>
      </c>
      <c r="BE32" s="39">
        <v>0</v>
      </c>
      <c r="BF32" s="39">
        <v>0.69420642477419336</v>
      </c>
      <c r="BG32" s="39">
        <v>0</v>
      </c>
      <c r="BH32" s="39">
        <v>0.67160017968327756</v>
      </c>
      <c r="BI32" s="39">
        <v>0</v>
      </c>
      <c r="BJ32" s="39">
        <v>0.53803991567741916</v>
      </c>
      <c r="BK32" s="29">
        <f t="shared" si="9"/>
        <v>3.8443318435161289</v>
      </c>
    </row>
    <row r="33" spans="1:64" x14ac:dyDescent="0.25">
      <c r="A33" s="11"/>
      <c r="B33" s="32" t="s">
        <v>125</v>
      </c>
      <c r="C33" s="39">
        <v>0</v>
      </c>
      <c r="D33" s="39">
        <v>5.3651488782903209</v>
      </c>
      <c r="E33" s="39">
        <v>0</v>
      </c>
      <c r="F33" s="39">
        <v>0</v>
      </c>
      <c r="G33" s="39">
        <v>0</v>
      </c>
      <c r="H33" s="39">
        <v>0.92282003868356954</v>
      </c>
      <c r="I33" s="39">
        <v>1.159185493548387E-2</v>
      </c>
      <c r="J33" s="39">
        <v>0</v>
      </c>
      <c r="K33" s="39">
        <v>0</v>
      </c>
      <c r="L33" s="39">
        <v>0.51317507912903237</v>
      </c>
      <c r="M33" s="39">
        <v>0</v>
      </c>
      <c r="N33" s="39">
        <v>0</v>
      </c>
      <c r="O33" s="39">
        <v>0</v>
      </c>
      <c r="P33" s="39">
        <v>0</v>
      </c>
      <c r="Q33" s="39">
        <v>0</v>
      </c>
      <c r="R33" s="39">
        <v>0.37601225867741939</v>
      </c>
      <c r="S33" s="39">
        <v>0</v>
      </c>
      <c r="T33" s="39">
        <v>0</v>
      </c>
      <c r="U33" s="39">
        <v>0</v>
      </c>
      <c r="V33" s="39">
        <v>0.37864039580645159</v>
      </c>
      <c r="W33" s="39">
        <v>0</v>
      </c>
      <c r="X33" s="39">
        <v>0</v>
      </c>
      <c r="Y33" s="39">
        <v>0</v>
      </c>
      <c r="Z33" s="39">
        <v>0</v>
      </c>
      <c r="AA33" s="39">
        <v>0</v>
      </c>
      <c r="AB33" s="39">
        <v>1.1249467097096777</v>
      </c>
      <c r="AC33" s="39">
        <v>1.1254256540000003</v>
      </c>
      <c r="AD33" s="39">
        <v>0</v>
      </c>
      <c r="AE33" s="39">
        <v>0</v>
      </c>
      <c r="AF33" s="39">
        <v>0.37409484129032267</v>
      </c>
      <c r="AG33" s="39">
        <v>0</v>
      </c>
      <c r="AH33" s="39">
        <v>0</v>
      </c>
      <c r="AI33" s="39">
        <v>0</v>
      </c>
      <c r="AJ33" s="39">
        <v>0</v>
      </c>
      <c r="AK33" s="39">
        <v>0</v>
      </c>
      <c r="AL33" s="39">
        <v>0.46682153016129035</v>
      </c>
      <c r="AM33" s="39">
        <v>0.22126835574193551</v>
      </c>
      <c r="AN33" s="39">
        <v>0</v>
      </c>
      <c r="AO33" s="39">
        <v>0</v>
      </c>
      <c r="AP33" s="39">
        <v>8.4868842290322599E-2</v>
      </c>
      <c r="AQ33" s="39">
        <v>0</v>
      </c>
      <c r="AR33" s="39">
        <v>0</v>
      </c>
      <c r="AS33" s="39">
        <v>0</v>
      </c>
      <c r="AT33" s="39">
        <v>0</v>
      </c>
      <c r="AU33" s="39">
        <v>0</v>
      </c>
      <c r="AV33" s="39">
        <v>11.781634919387107</v>
      </c>
      <c r="AW33" s="39">
        <v>11.336974787935489</v>
      </c>
      <c r="AX33" s="39">
        <v>6.9213588007096787</v>
      </c>
      <c r="AY33" s="39">
        <v>0</v>
      </c>
      <c r="AZ33" s="39">
        <v>24.197041651671281</v>
      </c>
      <c r="BA33" s="39">
        <v>0</v>
      </c>
      <c r="BB33" s="39">
        <v>0</v>
      </c>
      <c r="BC33" s="39">
        <v>0</v>
      </c>
      <c r="BD33" s="39">
        <v>0</v>
      </c>
      <c r="BE33" s="39">
        <v>0</v>
      </c>
      <c r="BF33" s="39">
        <v>3.324280497225804</v>
      </c>
      <c r="BG33" s="39">
        <v>2.576659021645161</v>
      </c>
      <c r="BH33" s="39">
        <v>0</v>
      </c>
      <c r="BI33" s="39">
        <v>0</v>
      </c>
      <c r="BJ33" s="39">
        <v>1.623993286354839</v>
      </c>
      <c r="BK33" s="29">
        <f t="shared" si="9"/>
        <v>72.726757403645166</v>
      </c>
    </row>
    <row r="34" spans="1:64" x14ac:dyDescent="0.25">
      <c r="A34" s="11"/>
      <c r="B34" s="32" t="s">
        <v>111</v>
      </c>
      <c r="C34" s="39">
        <v>0</v>
      </c>
      <c r="D34" s="39">
        <v>18.024811370608688</v>
      </c>
      <c r="E34" s="39">
        <v>0</v>
      </c>
      <c r="F34" s="39">
        <v>0</v>
      </c>
      <c r="G34" s="39">
        <v>0</v>
      </c>
      <c r="H34" s="39">
        <v>0.66633642532674298</v>
      </c>
      <c r="I34" s="39">
        <v>6.8353234838387102</v>
      </c>
      <c r="J34" s="39">
        <v>0</v>
      </c>
      <c r="K34" s="39">
        <v>0</v>
      </c>
      <c r="L34" s="39">
        <v>1.763810286064516</v>
      </c>
      <c r="M34" s="39">
        <v>0</v>
      </c>
      <c r="N34" s="39">
        <v>0</v>
      </c>
      <c r="O34" s="39">
        <v>0</v>
      </c>
      <c r="P34" s="39">
        <v>0</v>
      </c>
      <c r="Q34" s="39">
        <v>0</v>
      </c>
      <c r="R34" s="39">
        <v>0.13264719777419354</v>
      </c>
      <c r="S34" s="39">
        <v>0.27793831122580637</v>
      </c>
      <c r="T34" s="39">
        <v>0</v>
      </c>
      <c r="U34" s="39">
        <v>0</v>
      </c>
      <c r="V34" s="39">
        <v>8.0427235612903242E-2</v>
      </c>
      <c r="W34" s="39">
        <v>0</v>
      </c>
      <c r="X34" s="39">
        <v>0</v>
      </c>
      <c r="Y34" s="39">
        <v>0</v>
      </c>
      <c r="Z34" s="39">
        <v>0</v>
      </c>
      <c r="AA34" s="39">
        <v>0</v>
      </c>
      <c r="AB34" s="39">
        <v>1.4272218051612906</v>
      </c>
      <c r="AC34" s="39">
        <v>4.6749109716129027</v>
      </c>
      <c r="AD34" s="39">
        <v>0</v>
      </c>
      <c r="AE34" s="39">
        <v>0</v>
      </c>
      <c r="AF34" s="39">
        <v>1.3764563432580645</v>
      </c>
      <c r="AG34" s="39">
        <v>0</v>
      </c>
      <c r="AH34" s="39">
        <v>0</v>
      </c>
      <c r="AI34" s="39">
        <v>0</v>
      </c>
      <c r="AJ34" s="39">
        <v>0</v>
      </c>
      <c r="AK34" s="39">
        <v>0</v>
      </c>
      <c r="AL34" s="39">
        <v>0.71177007390322589</v>
      </c>
      <c r="AM34" s="39">
        <v>0.16437454432258064</v>
      </c>
      <c r="AN34" s="39">
        <v>0.38671802693548368</v>
      </c>
      <c r="AO34" s="39">
        <v>0</v>
      </c>
      <c r="AP34" s="39">
        <v>1.0573154804838709</v>
      </c>
      <c r="AQ34" s="39">
        <v>0</v>
      </c>
      <c r="AR34" s="39">
        <v>0</v>
      </c>
      <c r="AS34" s="39">
        <v>0</v>
      </c>
      <c r="AT34" s="39">
        <v>0</v>
      </c>
      <c r="AU34" s="39">
        <v>0</v>
      </c>
      <c r="AV34" s="39">
        <v>4.9801078190645178</v>
      </c>
      <c r="AW34" s="39">
        <v>26.572680819161292</v>
      </c>
      <c r="AX34" s="39">
        <v>0</v>
      </c>
      <c r="AY34" s="39">
        <v>0</v>
      </c>
      <c r="AZ34" s="39">
        <v>17.9732886446129</v>
      </c>
      <c r="BA34" s="39">
        <v>0</v>
      </c>
      <c r="BB34" s="39">
        <v>0</v>
      </c>
      <c r="BC34" s="39">
        <v>0</v>
      </c>
      <c r="BD34" s="39">
        <v>0</v>
      </c>
      <c r="BE34" s="39">
        <v>0</v>
      </c>
      <c r="BF34" s="39">
        <v>1.9830059356774195</v>
      </c>
      <c r="BG34" s="39">
        <v>0.324608548064516</v>
      </c>
      <c r="BH34" s="39">
        <v>0</v>
      </c>
      <c r="BI34" s="39">
        <v>0</v>
      </c>
      <c r="BJ34" s="39">
        <v>2.4994413732903227</v>
      </c>
      <c r="BK34" s="29">
        <f t="shared" si="9"/>
        <v>91.913194695999962</v>
      </c>
    </row>
    <row r="35" spans="1:64" x14ac:dyDescent="0.25">
      <c r="A35" s="11"/>
      <c r="B35" s="32" t="s">
        <v>129</v>
      </c>
      <c r="C35" s="39">
        <v>0</v>
      </c>
      <c r="D35" s="39">
        <v>1.625917419354839E-3</v>
      </c>
      <c r="E35" s="39">
        <v>0</v>
      </c>
      <c r="F35" s="39">
        <v>0</v>
      </c>
      <c r="G35" s="39">
        <v>0</v>
      </c>
      <c r="H35" s="39">
        <v>0.35562718368356622</v>
      </c>
      <c r="I35" s="39">
        <v>0.16382985829032254</v>
      </c>
      <c r="J35" s="39">
        <v>0</v>
      </c>
      <c r="K35" s="39">
        <v>0</v>
      </c>
      <c r="L35" s="39">
        <v>0.32602020461290326</v>
      </c>
      <c r="M35" s="39">
        <v>0</v>
      </c>
      <c r="N35" s="39">
        <v>0</v>
      </c>
      <c r="O35" s="39">
        <v>0</v>
      </c>
      <c r="P35" s="39">
        <v>0</v>
      </c>
      <c r="Q35" s="39">
        <v>0</v>
      </c>
      <c r="R35" s="39">
        <v>7.329568738709677E-2</v>
      </c>
      <c r="S35" s="39">
        <v>0</v>
      </c>
      <c r="T35" s="39">
        <v>0</v>
      </c>
      <c r="U35" s="39">
        <v>0</v>
      </c>
      <c r="V35" s="39">
        <v>0</v>
      </c>
      <c r="W35" s="39">
        <v>0</v>
      </c>
      <c r="X35" s="39">
        <v>0</v>
      </c>
      <c r="Y35" s="39">
        <v>0</v>
      </c>
      <c r="Z35" s="39">
        <v>0</v>
      </c>
      <c r="AA35" s="39">
        <v>0</v>
      </c>
      <c r="AB35" s="39">
        <v>0.62150075767741941</v>
      </c>
      <c r="AC35" s="39">
        <v>1.3583243991935481</v>
      </c>
      <c r="AD35" s="39">
        <v>0</v>
      </c>
      <c r="AE35" s="39">
        <v>0</v>
      </c>
      <c r="AF35" s="39">
        <v>0.80529277174193548</v>
      </c>
      <c r="AG35" s="39">
        <v>0</v>
      </c>
      <c r="AH35" s="39">
        <v>0</v>
      </c>
      <c r="AI35" s="39">
        <v>0</v>
      </c>
      <c r="AJ35" s="39">
        <v>0</v>
      </c>
      <c r="AK35" s="39">
        <v>0</v>
      </c>
      <c r="AL35" s="39">
        <v>0.55943797548387086</v>
      </c>
      <c r="AM35" s="39">
        <v>0.17829101567741931</v>
      </c>
      <c r="AN35" s="39">
        <v>0</v>
      </c>
      <c r="AO35" s="39">
        <v>0</v>
      </c>
      <c r="AP35" s="39">
        <v>5.7221917548387104E-2</v>
      </c>
      <c r="AQ35" s="39">
        <v>0</v>
      </c>
      <c r="AR35" s="39">
        <v>0</v>
      </c>
      <c r="AS35" s="39">
        <v>0</v>
      </c>
      <c r="AT35" s="39">
        <v>0</v>
      </c>
      <c r="AU35" s="39">
        <v>0</v>
      </c>
      <c r="AV35" s="39">
        <v>7.3276118952903317</v>
      </c>
      <c r="AW35" s="39">
        <v>3.8210202611228961</v>
      </c>
      <c r="AX35" s="39">
        <v>0</v>
      </c>
      <c r="AY35" s="39">
        <v>0</v>
      </c>
      <c r="AZ35" s="39">
        <v>4.495909551935485</v>
      </c>
      <c r="BA35" s="39">
        <v>0</v>
      </c>
      <c r="BB35" s="39">
        <v>0</v>
      </c>
      <c r="BC35" s="39">
        <v>0</v>
      </c>
      <c r="BD35" s="39">
        <v>0</v>
      </c>
      <c r="BE35" s="39">
        <v>0</v>
      </c>
      <c r="BF35" s="39">
        <v>3.0939920415483857</v>
      </c>
      <c r="BG35" s="39">
        <v>0.62673310209677402</v>
      </c>
      <c r="BH35" s="39">
        <v>1.4415440645161295E-3</v>
      </c>
      <c r="BI35" s="39">
        <v>0</v>
      </c>
      <c r="BJ35" s="39">
        <v>0.67410770287096788</v>
      </c>
      <c r="BK35" s="29">
        <f t="shared" si="9"/>
        <v>24.541283787645177</v>
      </c>
    </row>
    <row r="36" spans="1:64" x14ac:dyDescent="0.25">
      <c r="A36" s="11"/>
      <c r="B36" s="32" t="s">
        <v>112</v>
      </c>
      <c r="C36" s="39">
        <v>0</v>
      </c>
      <c r="D36" s="39">
        <v>0</v>
      </c>
      <c r="E36" s="39">
        <v>0</v>
      </c>
      <c r="F36" s="39">
        <v>0</v>
      </c>
      <c r="G36" s="39">
        <v>0</v>
      </c>
      <c r="H36" s="39">
        <v>2.8227915476572023</v>
      </c>
      <c r="I36" s="39">
        <v>0.24345195280645163</v>
      </c>
      <c r="J36" s="39">
        <v>0</v>
      </c>
      <c r="K36" s="39">
        <v>0</v>
      </c>
      <c r="L36" s="39">
        <v>3.0334879198266593</v>
      </c>
      <c r="M36" s="39">
        <v>0</v>
      </c>
      <c r="N36" s="39">
        <v>0</v>
      </c>
      <c r="O36" s="39">
        <v>0</v>
      </c>
      <c r="P36" s="39">
        <v>0</v>
      </c>
      <c r="Q36" s="39">
        <v>0</v>
      </c>
      <c r="R36" s="39">
        <v>1.0006952162903224</v>
      </c>
      <c r="S36" s="39">
        <v>0</v>
      </c>
      <c r="T36" s="39">
        <v>0</v>
      </c>
      <c r="U36" s="39">
        <v>0</v>
      </c>
      <c r="V36" s="39">
        <v>1.1364015457096774</v>
      </c>
      <c r="W36" s="39">
        <v>0</v>
      </c>
      <c r="X36" s="39">
        <v>0</v>
      </c>
      <c r="Y36" s="39">
        <v>0</v>
      </c>
      <c r="Z36" s="39">
        <v>0</v>
      </c>
      <c r="AA36" s="39">
        <v>0</v>
      </c>
      <c r="AB36" s="39">
        <v>0.23189075780645158</v>
      </c>
      <c r="AC36" s="39">
        <v>0</v>
      </c>
      <c r="AD36" s="39">
        <v>0</v>
      </c>
      <c r="AE36" s="39">
        <v>0</v>
      </c>
      <c r="AF36" s="39">
        <v>0.87278720429032242</v>
      </c>
      <c r="AG36" s="39">
        <v>0</v>
      </c>
      <c r="AH36" s="39">
        <v>0</v>
      </c>
      <c r="AI36" s="39">
        <v>0</v>
      </c>
      <c r="AJ36" s="39">
        <v>0</v>
      </c>
      <c r="AK36" s="39">
        <v>0</v>
      </c>
      <c r="AL36" s="39">
        <v>9.977064512903229E-2</v>
      </c>
      <c r="AM36" s="39">
        <v>0</v>
      </c>
      <c r="AN36" s="39">
        <v>0</v>
      </c>
      <c r="AO36" s="39">
        <v>0</v>
      </c>
      <c r="AP36" s="39">
        <v>0.31033364706451616</v>
      </c>
      <c r="AQ36" s="39">
        <v>0</v>
      </c>
      <c r="AR36" s="39">
        <v>0</v>
      </c>
      <c r="AS36" s="39">
        <v>0</v>
      </c>
      <c r="AT36" s="39">
        <v>0</v>
      </c>
      <c r="AU36" s="39">
        <v>0</v>
      </c>
      <c r="AV36" s="39">
        <v>5.1232291958709686</v>
      </c>
      <c r="AW36" s="39">
        <v>2.1553145258064517E-2</v>
      </c>
      <c r="AX36" s="39">
        <v>0</v>
      </c>
      <c r="AY36" s="39">
        <v>0</v>
      </c>
      <c r="AZ36" s="39">
        <v>5.6687888530000015</v>
      </c>
      <c r="BA36" s="39">
        <v>0</v>
      </c>
      <c r="BB36" s="39">
        <v>0</v>
      </c>
      <c r="BC36" s="39">
        <v>0</v>
      </c>
      <c r="BD36" s="39">
        <v>0</v>
      </c>
      <c r="BE36" s="39">
        <v>0</v>
      </c>
      <c r="BF36" s="39">
        <v>1.9677066344838701</v>
      </c>
      <c r="BG36" s="39">
        <v>1.6128803225806454E-4</v>
      </c>
      <c r="BH36" s="39">
        <v>0</v>
      </c>
      <c r="BI36" s="39">
        <v>0</v>
      </c>
      <c r="BJ36" s="39">
        <v>1.5468252911935483</v>
      </c>
      <c r="BK36" s="29">
        <f t="shared" si="9"/>
        <v>24.079874844419351</v>
      </c>
    </row>
    <row r="37" spans="1:64" x14ac:dyDescent="0.25">
      <c r="A37" s="11"/>
      <c r="B37" s="32" t="s">
        <v>113</v>
      </c>
      <c r="C37" s="39">
        <v>0</v>
      </c>
      <c r="D37" s="39">
        <v>0</v>
      </c>
      <c r="E37" s="39">
        <v>0</v>
      </c>
      <c r="F37" s="39">
        <v>0</v>
      </c>
      <c r="G37" s="39">
        <v>0</v>
      </c>
      <c r="H37" s="39">
        <v>0.4718811565891402</v>
      </c>
      <c r="I37" s="39">
        <v>2.3029858064516125E-3</v>
      </c>
      <c r="J37" s="39">
        <v>0</v>
      </c>
      <c r="K37" s="39">
        <v>0</v>
      </c>
      <c r="L37" s="39">
        <v>1.4431703211612903</v>
      </c>
      <c r="M37" s="39">
        <v>0</v>
      </c>
      <c r="N37" s="39">
        <v>0</v>
      </c>
      <c r="O37" s="39">
        <v>0</v>
      </c>
      <c r="P37" s="39">
        <v>0</v>
      </c>
      <c r="Q37" s="39">
        <v>0</v>
      </c>
      <c r="R37" s="39">
        <v>0.46419695322580645</v>
      </c>
      <c r="S37" s="39">
        <v>0</v>
      </c>
      <c r="T37" s="39">
        <v>0</v>
      </c>
      <c r="U37" s="39">
        <v>0</v>
      </c>
      <c r="V37" s="39">
        <v>2.5610905483870973E-3</v>
      </c>
      <c r="W37" s="39">
        <v>0</v>
      </c>
      <c r="X37" s="39">
        <v>0</v>
      </c>
      <c r="Y37" s="39">
        <v>0</v>
      </c>
      <c r="Z37" s="39">
        <v>0</v>
      </c>
      <c r="AA37" s="39">
        <v>0</v>
      </c>
      <c r="AB37" s="39">
        <v>0.41999820206451616</v>
      </c>
      <c r="AC37" s="39">
        <v>0.35845841506451614</v>
      </c>
      <c r="AD37" s="39">
        <v>0</v>
      </c>
      <c r="AE37" s="39">
        <v>0</v>
      </c>
      <c r="AF37" s="39">
        <v>0.40858664558064511</v>
      </c>
      <c r="AG37" s="39">
        <v>0</v>
      </c>
      <c r="AH37" s="39">
        <v>0</v>
      </c>
      <c r="AI37" s="39">
        <v>0</v>
      </c>
      <c r="AJ37" s="39">
        <v>0</v>
      </c>
      <c r="AK37" s="39">
        <v>0</v>
      </c>
      <c r="AL37" s="39">
        <v>0.38025820496774193</v>
      </c>
      <c r="AM37" s="39">
        <v>8.4056815612903235E-2</v>
      </c>
      <c r="AN37" s="39">
        <v>0</v>
      </c>
      <c r="AO37" s="39">
        <v>0</v>
      </c>
      <c r="AP37" s="39">
        <v>6.7392352645161288E-2</v>
      </c>
      <c r="AQ37" s="39">
        <v>0</v>
      </c>
      <c r="AR37" s="39">
        <v>0</v>
      </c>
      <c r="AS37" s="39">
        <v>0</v>
      </c>
      <c r="AT37" s="39">
        <v>0</v>
      </c>
      <c r="AU37" s="39">
        <v>0</v>
      </c>
      <c r="AV37" s="39">
        <v>9.3173606656451611</v>
      </c>
      <c r="AW37" s="39">
        <v>2.1952343061528032</v>
      </c>
      <c r="AX37" s="39">
        <v>0</v>
      </c>
      <c r="AY37" s="39">
        <v>0</v>
      </c>
      <c r="AZ37" s="39">
        <v>4.0232408387741936</v>
      </c>
      <c r="BA37" s="39">
        <v>0</v>
      </c>
      <c r="BB37" s="39">
        <v>0</v>
      </c>
      <c r="BC37" s="39">
        <v>0</v>
      </c>
      <c r="BD37" s="39">
        <v>0</v>
      </c>
      <c r="BE37" s="39">
        <v>0</v>
      </c>
      <c r="BF37" s="39">
        <v>3.9093725357419324</v>
      </c>
      <c r="BG37" s="39">
        <v>1.5129229032258067E-4</v>
      </c>
      <c r="BH37" s="39">
        <v>0</v>
      </c>
      <c r="BI37" s="39">
        <v>0</v>
      </c>
      <c r="BJ37" s="39">
        <v>0.17325083467741936</v>
      </c>
      <c r="BK37" s="29">
        <f t="shared" si="9"/>
        <v>23.721473616548394</v>
      </c>
    </row>
    <row r="38" spans="1:64" x14ac:dyDescent="0.25">
      <c r="A38" s="11"/>
      <c r="B38" s="32" t="s">
        <v>114</v>
      </c>
      <c r="C38" s="39">
        <v>0</v>
      </c>
      <c r="D38" s="39">
        <v>21.228995996129022</v>
      </c>
      <c r="E38" s="39">
        <v>0</v>
      </c>
      <c r="F38" s="39">
        <v>0</v>
      </c>
      <c r="G38" s="39">
        <v>0</v>
      </c>
      <c r="H38" s="39">
        <v>0.81045734988108131</v>
      </c>
      <c r="I38" s="39">
        <v>17.241701390064513</v>
      </c>
      <c r="J38" s="39">
        <v>0</v>
      </c>
      <c r="K38" s="39">
        <v>0</v>
      </c>
      <c r="L38" s="39">
        <v>5.5112379005483874</v>
      </c>
      <c r="M38" s="39">
        <v>0</v>
      </c>
      <c r="N38" s="39">
        <v>0</v>
      </c>
      <c r="O38" s="39">
        <v>0</v>
      </c>
      <c r="P38" s="39">
        <v>0</v>
      </c>
      <c r="Q38" s="39">
        <v>0</v>
      </c>
      <c r="R38" s="39">
        <v>0.27310232393548384</v>
      </c>
      <c r="S38" s="39">
        <v>15.901243437645164</v>
      </c>
      <c r="T38" s="39">
        <v>1.0841467064516126E-2</v>
      </c>
      <c r="U38" s="39">
        <v>0</v>
      </c>
      <c r="V38" s="39">
        <v>0.47278347687096778</v>
      </c>
      <c r="W38" s="39">
        <v>0</v>
      </c>
      <c r="X38" s="39">
        <v>0</v>
      </c>
      <c r="Y38" s="39">
        <v>0</v>
      </c>
      <c r="Z38" s="39">
        <v>0</v>
      </c>
      <c r="AA38" s="39">
        <v>0</v>
      </c>
      <c r="AB38" s="39">
        <v>0.28914881996774189</v>
      </c>
      <c r="AC38" s="39">
        <v>2.8097781935483871E-3</v>
      </c>
      <c r="AD38" s="39">
        <v>0</v>
      </c>
      <c r="AE38" s="39">
        <v>0</v>
      </c>
      <c r="AF38" s="39">
        <v>0.6805205897419353</v>
      </c>
      <c r="AG38" s="39">
        <v>0</v>
      </c>
      <c r="AH38" s="39">
        <v>0</v>
      </c>
      <c r="AI38" s="39">
        <v>0</v>
      </c>
      <c r="AJ38" s="39">
        <v>0</v>
      </c>
      <c r="AK38" s="39">
        <v>0</v>
      </c>
      <c r="AL38" s="39">
        <v>0.11628688348387094</v>
      </c>
      <c r="AM38" s="39">
        <v>0</v>
      </c>
      <c r="AN38" s="39">
        <v>0</v>
      </c>
      <c r="AO38" s="39">
        <v>0</v>
      </c>
      <c r="AP38" s="39">
        <v>1.5690306451612904E-2</v>
      </c>
      <c r="AQ38" s="39">
        <v>0</v>
      </c>
      <c r="AR38" s="39">
        <v>0</v>
      </c>
      <c r="AS38" s="39">
        <v>0</v>
      </c>
      <c r="AT38" s="39">
        <v>0</v>
      </c>
      <c r="AU38" s="39">
        <v>0</v>
      </c>
      <c r="AV38" s="39">
        <v>3.9656575515806423</v>
      </c>
      <c r="AW38" s="39">
        <v>43.609291017377004</v>
      </c>
      <c r="AX38" s="39">
        <v>0</v>
      </c>
      <c r="AY38" s="39">
        <v>0</v>
      </c>
      <c r="AZ38" s="39">
        <v>22.068784160677414</v>
      </c>
      <c r="BA38" s="39">
        <v>0</v>
      </c>
      <c r="BB38" s="39">
        <v>0</v>
      </c>
      <c r="BC38" s="39">
        <v>0</v>
      </c>
      <c r="BD38" s="39">
        <v>0</v>
      </c>
      <c r="BE38" s="39">
        <v>0</v>
      </c>
      <c r="BF38" s="39">
        <v>1.6807590545806459</v>
      </c>
      <c r="BG38" s="39">
        <v>1.7694743740645154</v>
      </c>
      <c r="BH38" s="39">
        <v>0</v>
      </c>
      <c r="BI38" s="39">
        <v>0</v>
      </c>
      <c r="BJ38" s="39">
        <v>0.54845416199999997</v>
      </c>
      <c r="BK38" s="29">
        <f t="shared" si="9"/>
        <v>136.19724004025809</v>
      </c>
    </row>
    <row r="39" spans="1:64" x14ac:dyDescent="0.25">
      <c r="A39" s="11"/>
      <c r="B39" s="33" t="s">
        <v>89</v>
      </c>
      <c r="C39" s="41">
        <f>SUM(C31:C38)</f>
        <v>0</v>
      </c>
      <c r="D39" s="41">
        <f t="shared" ref="D39:BJ39" si="10">SUM(D31:D38)</f>
        <v>55.669680179963521</v>
      </c>
      <c r="E39" s="41">
        <f t="shared" si="10"/>
        <v>0</v>
      </c>
      <c r="F39" s="41">
        <f t="shared" si="10"/>
        <v>0</v>
      </c>
      <c r="G39" s="41">
        <f t="shared" si="10"/>
        <v>0</v>
      </c>
      <c r="H39" s="41">
        <f t="shared" si="10"/>
        <v>7.7755839598290484</v>
      </c>
      <c r="I39" s="41">
        <f t="shared" si="10"/>
        <v>118.64789138493546</v>
      </c>
      <c r="J39" s="41">
        <f t="shared" si="10"/>
        <v>0.78132923616129024</v>
      </c>
      <c r="K39" s="41">
        <f t="shared" si="10"/>
        <v>0</v>
      </c>
      <c r="L39" s="41">
        <f t="shared" si="10"/>
        <v>61.604462144342797</v>
      </c>
      <c r="M39" s="41">
        <f t="shared" si="10"/>
        <v>0</v>
      </c>
      <c r="N39" s="41">
        <f t="shared" si="10"/>
        <v>0</v>
      </c>
      <c r="O39" s="41">
        <f t="shared" si="10"/>
        <v>0</v>
      </c>
      <c r="P39" s="41">
        <f t="shared" si="10"/>
        <v>0</v>
      </c>
      <c r="Q39" s="41">
        <f t="shared" si="10"/>
        <v>0</v>
      </c>
      <c r="R39" s="41">
        <f t="shared" si="10"/>
        <v>3.7313448857741935</v>
      </c>
      <c r="S39" s="41">
        <f t="shared" si="10"/>
        <v>34.210755297354837</v>
      </c>
      <c r="T39" s="41">
        <f t="shared" si="10"/>
        <v>1.0841467064516126E-2</v>
      </c>
      <c r="U39" s="41">
        <f t="shared" si="10"/>
        <v>0</v>
      </c>
      <c r="V39" s="41">
        <f t="shared" si="10"/>
        <v>6.1070919948064528</v>
      </c>
      <c r="W39" s="41">
        <f t="shared" si="10"/>
        <v>0</v>
      </c>
      <c r="X39" s="41">
        <f t="shared" si="10"/>
        <v>0</v>
      </c>
      <c r="Y39" s="41">
        <f t="shared" si="10"/>
        <v>0</v>
      </c>
      <c r="Z39" s="41">
        <f t="shared" si="10"/>
        <v>0</v>
      </c>
      <c r="AA39" s="41">
        <f t="shared" si="10"/>
        <v>0</v>
      </c>
      <c r="AB39" s="41">
        <f t="shared" si="10"/>
        <v>4.6983817462258068</v>
      </c>
      <c r="AC39" s="41">
        <f t="shared" si="10"/>
        <v>12.154683799387096</v>
      </c>
      <c r="AD39" s="41">
        <f t="shared" si="10"/>
        <v>0</v>
      </c>
      <c r="AE39" s="41">
        <f t="shared" si="10"/>
        <v>0</v>
      </c>
      <c r="AF39" s="41">
        <f t="shared" si="10"/>
        <v>5.3185829061935479</v>
      </c>
      <c r="AG39" s="41">
        <f t="shared" si="10"/>
        <v>0</v>
      </c>
      <c r="AH39" s="41">
        <f t="shared" si="10"/>
        <v>0</v>
      </c>
      <c r="AI39" s="41">
        <f t="shared" si="10"/>
        <v>0</v>
      </c>
      <c r="AJ39" s="41">
        <f t="shared" si="10"/>
        <v>0</v>
      </c>
      <c r="AK39" s="41">
        <f t="shared" si="10"/>
        <v>0</v>
      </c>
      <c r="AL39" s="41">
        <f t="shared" si="10"/>
        <v>2.8366757554516133</v>
      </c>
      <c r="AM39" s="41">
        <f t="shared" si="10"/>
        <v>8.5970144707096789</v>
      </c>
      <c r="AN39" s="41">
        <f t="shared" si="10"/>
        <v>8.0499382627096754</v>
      </c>
      <c r="AO39" s="41">
        <f t="shared" si="10"/>
        <v>0</v>
      </c>
      <c r="AP39" s="41">
        <f t="shared" si="10"/>
        <v>1.8551277720967738</v>
      </c>
      <c r="AQ39" s="41">
        <f t="shared" si="10"/>
        <v>0</v>
      </c>
      <c r="AR39" s="41">
        <f t="shared" si="10"/>
        <v>0</v>
      </c>
      <c r="AS39" s="41">
        <f t="shared" si="10"/>
        <v>0</v>
      </c>
      <c r="AT39" s="41">
        <f t="shared" si="10"/>
        <v>0</v>
      </c>
      <c r="AU39" s="41">
        <f t="shared" si="10"/>
        <v>0</v>
      </c>
      <c r="AV39" s="41">
        <f t="shared" si="10"/>
        <v>53.549177690225825</v>
      </c>
      <c r="AW39" s="41">
        <f t="shared" si="10"/>
        <v>278.34402576267104</v>
      </c>
      <c r="AX39" s="41">
        <f t="shared" si="10"/>
        <v>6.9264717481612914</v>
      </c>
      <c r="AY39" s="41">
        <f t="shared" si="10"/>
        <v>0</v>
      </c>
      <c r="AZ39" s="41">
        <f t="shared" si="10"/>
        <v>120.25908808118737</v>
      </c>
      <c r="BA39" s="41">
        <f t="shared" si="10"/>
        <v>0</v>
      </c>
      <c r="BB39" s="41">
        <f t="shared" si="10"/>
        <v>0</v>
      </c>
      <c r="BC39" s="41">
        <f t="shared" si="10"/>
        <v>0</v>
      </c>
      <c r="BD39" s="41">
        <f t="shared" si="10"/>
        <v>0</v>
      </c>
      <c r="BE39" s="41">
        <f t="shared" si="10"/>
        <v>0</v>
      </c>
      <c r="BF39" s="41">
        <f t="shared" si="10"/>
        <v>22.245770757451602</v>
      </c>
      <c r="BG39" s="41">
        <f t="shared" si="10"/>
        <v>11.012011340903223</v>
      </c>
      <c r="BH39" s="41">
        <f t="shared" si="10"/>
        <v>5.0396393252639236</v>
      </c>
      <c r="BI39" s="41">
        <f t="shared" si="10"/>
        <v>0</v>
      </c>
      <c r="BJ39" s="41">
        <f t="shared" si="10"/>
        <v>12.600544786064516</v>
      </c>
      <c r="BK39" s="41">
        <f t="shared" si="9"/>
        <v>842.02611475493507</v>
      </c>
      <c r="BL39" s="40"/>
    </row>
    <row r="40" spans="1:64" x14ac:dyDescent="0.25">
      <c r="A40" s="11"/>
      <c r="B40" s="33" t="s">
        <v>79</v>
      </c>
      <c r="C40" s="41">
        <f t="shared" ref="C40:AH40" si="11">C9+C12+C23+C26+C29+C39</f>
        <v>0</v>
      </c>
      <c r="D40" s="41">
        <f t="shared" si="11"/>
        <v>114.08224494615706</v>
      </c>
      <c r="E40" s="41">
        <f t="shared" si="11"/>
        <v>50.535950310451618</v>
      </c>
      <c r="F40" s="41">
        <f t="shared" si="11"/>
        <v>0</v>
      </c>
      <c r="G40" s="41">
        <f t="shared" si="11"/>
        <v>0</v>
      </c>
      <c r="H40" s="41">
        <f t="shared" si="11"/>
        <v>10.96729773362174</v>
      </c>
      <c r="I40" s="41">
        <f t="shared" si="11"/>
        <v>751.94959620576287</v>
      </c>
      <c r="J40" s="41">
        <f t="shared" si="11"/>
        <v>285.07908213019357</v>
      </c>
      <c r="K40" s="41">
        <f t="shared" si="11"/>
        <v>0</v>
      </c>
      <c r="L40" s="41">
        <f t="shared" si="11"/>
        <v>99.721917425342795</v>
      </c>
      <c r="M40" s="41">
        <f t="shared" si="11"/>
        <v>0</v>
      </c>
      <c r="N40" s="41">
        <f t="shared" si="11"/>
        <v>0</v>
      </c>
      <c r="O40" s="41">
        <f t="shared" si="11"/>
        <v>0</v>
      </c>
      <c r="P40" s="41">
        <f t="shared" si="11"/>
        <v>0</v>
      </c>
      <c r="Q40" s="41">
        <f t="shared" si="11"/>
        <v>0</v>
      </c>
      <c r="R40" s="41">
        <f t="shared" si="11"/>
        <v>4.7752935908201488</v>
      </c>
      <c r="S40" s="41">
        <f t="shared" si="11"/>
        <v>77.449132668258073</v>
      </c>
      <c r="T40" s="41">
        <f t="shared" si="11"/>
        <v>1.410918351258065</v>
      </c>
      <c r="U40" s="41">
        <f t="shared" si="11"/>
        <v>0</v>
      </c>
      <c r="V40" s="41">
        <f t="shared" si="11"/>
        <v>14.651442295290323</v>
      </c>
      <c r="W40" s="41">
        <f t="shared" si="11"/>
        <v>0</v>
      </c>
      <c r="X40" s="41">
        <f t="shared" si="11"/>
        <v>8.7585191824322877</v>
      </c>
      <c r="Y40" s="41">
        <f t="shared" si="11"/>
        <v>0</v>
      </c>
      <c r="Z40" s="41">
        <f t="shared" si="11"/>
        <v>0</v>
      </c>
      <c r="AA40" s="41">
        <f t="shared" si="11"/>
        <v>0</v>
      </c>
      <c r="AB40" s="41">
        <f t="shared" si="11"/>
        <v>8.2300927828064516</v>
      </c>
      <c r="AC40" s="41">
        <f t="shared" si="11"/>
        <v>164.88782220506454</v>
      </c>
      <c r="AD40" s="41">
        <f t="shared" si="11"/>
        <v>1.0139435308064517</v>
      </c>
      <c r="AE40" s="41">
        <f t="shared" si="11"/>
        <v>0</v>
      </c>
      <c r="AF40" s="41">
        <f t="shared" si="11"/>
        <v>11.34436840116129</v>
      </c>
      <c r="AG40" s="41">
        <f t="shared" si="11"/>
        <v>0</v>
      </c>
      <c r="AH40" s="41">
        <f t="shared" si="11"/>
        <v>0</v>
      </c>
      <c r="AI40" s="41">
        <f t="shared" ref="AI40:BJ40" si="12">AI9+AI12+AI23+AI26+AI29+AI39</f>
        <v>0</v>
      </c>
      <c r="AJ40" s="41">
        <f t="shared" si="12"/>
        <v>0</v>
      </c>
      <c r="AK40" s="41">
        <f t="shared" si="12"/>
        <v>0</v>
      </c>
      <c r="AL40" s="41">
        <f t="shared" si="12"/>
        <v>4.1635329812211452</v>
      </c>
      <c r="AM40" s="41">
        <f t="shared" si="12"/>
        <v>27.186908258196503</v>
      </c>
      <c r="AN40" s="41">
        <f t="shared" si="12"/>
        <v>15.633292973096772</v>
      </c>
      <c r="AO40" s="41">
        <f t="shared" si="12"/>
        <v>0</v>
      </c>
      <c r="AP40" s="41">
        <f t="shared" si="12"/>
        <v>4.2445992386774192</v>
      </c>
      <c r="AQ40" s="41">
        <f t="shared" si="12"/>
        <v>0</v>
      </c>
      <c r="AR40" s="41">
        <f t="shared" si="12"/>
        <v>0</v>
      </c>
      <c r="AS40" s="41">
        <f t="shared" si="12"/>
        <v>0</v>
      </c>
      <c r="AT40" s="41">
        <f t="shared" si="12"/>
        <v>0</v>
      </c>
      <c r="AU40" s="41">
        <f t="shared" si="12"/>
        <v>0</v>
      </c>
      <c r="AV40" s="41">
        <f t="shared" si="12"/>
        <v>66.649108866935507</v>
      </c>
      <c r="AW40" s="41">
        <f t="shared" si="12"/>
        <v>707.72610249047125</v>
      </c>
      <c r="AX40" s="41">
        <f t="shared" si="12"/>
        <v>37.661344611000004</v>
      </c>
      <c r="AY40" s="41">
        <f t="shared" si="12"/>
        <v>0</v>
      </c>
      <c r="AZ40" s="41">
        <f t="shared" si="12"/>
        <v>207.61573110967123</v>
      </c>
      <c r="BA40" s="41">
        <f t="shared" si="12"/>
        <v>0</v>
      </c>
      <c r="BB40" s="41">
        <f t="shared" si="12"/>
        <v>0</v>
      </c>
      <c r="BC40" s="41">
        <f t="shared" si="12"/>
        <v>0</v>
      </c>
      <c r="BD40" s="41">
        <f t="shared" si="12"/>
        <v>0</v>
      </c>
      <c r="BE40" s="41">
        <f t="shared" si="12"/>
        <v>0</v>
      </c>
      <c r="BF40" s="41">
        <f t="shared" si="12"/>
        <v>27.200747819999659</v>
      </c>
      <c r="BG40" s="41">
        <f t="shared" si="12"/>
        <v>22.08170634277419</v>
      </c>
      <c r="BH40" s="41">
        <f t="shared" si="12"/>
        <v>5.2978288781671496</v>
      </c>
      <c r="BI40" s="41">
        <f t="shared" si="12"/>
        <v>0</v>
      </c>
      <c r="BJ40" s="41">
        <f t="shared" si="12"/>
        <v>26.71017291297192</v>
      </c>
      <c r="BK40" s="41">
        <f t="shared" si="9"/>
        <v>2757.0286982426105</v>
      </c>
    </row>
    <row r="41" spans="1:64" ht="3.75" customHeight="1" x14ac:dyDescent="0.25">
      <c r="A41" s="11"/>
      <c r="B41" s="34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</row>
    <row r="42" spans="1:64" x14ac:dyDescent="0.25">
      <c r="A42" s="11" t="s">
        <v>1</v>
      </c>
      <c r="B42" s="35" t="s">
        <v>7</v>
      </c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</row>
    <row r="43" spans="1:64" s="15" customFormat="1" x14ac:dyDescent="0.25">
      <c r="A43" s="11" t="s">
        <v>75</v>
      </c>
      <c r="B43" s="32" t="s">
        <v>2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</row>
    <row r="44" spans="1:64" s="15" customFormat="1" x14ac:dyDescent="0.25">
      <c r="A44" s="11"/>
      <c r="B44" s="32" t="s">
        <v>115</v>
      </c>
      <c r="C44" s="39">
        <v>0</v>
      </c>
      <c r="D44" s="39">
        <v>1.350428387096774E-4</v>
      </c>
      <c r="E44" s="39">
        <v>0</v>
      </c>
      <c r="F44" s="39">
        <v>0</v>
      </c>
      <c r="G44" s="39">
        <v>0</v>
      </c>
      <c r="H44" s="39">
        <v>21.152296283844503</v>
      </c>
      <c r="I44" s="39">
        <v>5.1324204935483869E-2</v>
      </c>
      <c r="J44" s="39">
        <v>0</v>
      </c>
      <c r="K44" s="39">
        <v>0</v>
      </c>
      <c r="L44" s="39">
        <v>5.126165500000001E-2</v>
      </c>
      <c r="M44" s="39">
        <v>0</v>
      </c>
      <c r="N44" s="39">
        <v>0</v>
      </c>
      <c r="O44" s="39">
        <v>0</v>
      </c>
      <c r="P44" s="39">
        <v>0</v>
      </c>
      <c r="Q44" s="39">
        <v>0</v>
      </c>
      <c r="R44" s="39">
        <v>10.204340724677424</v>
      </c>
      <c r="S44" s="39">
        <v>2.4700959999999998E-2</v>
      </c>
      <c r="T44" s="39">
        <v>0</v>
      </c>
      <c r="U44" s="39">
        <v>0</v>
      </c>
      <c r="V44" s="39">
        <v>3.778185603225806E-2</v>
      </c>
      <c r="W44" s="39">
        <v>0</v>
      </c>
      <c r="X44" s="39">
        <v>0</v>
      </c>
      <c r="Y44" s="39">
        <v>0</v>
      </c>
      <c r="Z44" s="39">
        <v>0</v>
      </c>
      <c r="AA44" s="39">
        <v>0</v>
      </c>
      <c r="AB44" s="39">
        <v>8.2965021798387095</v>
      </c>
      <c r="AC44" s="39">
        <v>9.4861964806451621E-2</v>
      </c>
      <c r="AD44" s="39">
        <v>0</v>
      </c>
      <c r="AE44" s="39">
        <v>0</v>
      </c>
      <c r="AF44" s="39">
        <v>0.25417601887096775</v>
      </c>
      <c r="AG44" s="39">
        <v>0</v>
      </c>
      <c r="AH44" s="39">
        <v>0</v>
      </c>
      <c r="AI44" s="39">
        <v>0</v>
      </c>
      <c r="AJ44" s="39">
        <v>0</v>
      </c>
      <c r="AK44" s="39">
        <v>0</v>
      </c>
      <c r="AL44" s="39">
        <v>8.0172177776451612</v>
      </c>
      <c r="AM44" s="39">
        <v>2.8081288999999999E-2</v>
      </c>
      <c r="AN44" s="39">
        <v>0</v>
      </c>
      <c r="AO44" s="39">
        <v>0</v>
      </c>
      <c r="AP44" s="39">
        <v>3.7868812000000002E-2</v>
      </c>
      <c r="AQ44" s="39">
        <v>0</v>
      </c>
      <c r="AR44" s="39">
        <v>0</v>
      </c>
      <c r="AS44" s="39">
        <v>0</v>
      </c>
      <c r="AT44" s="39">
        <v>0</v>
      </c>
      <c r="AU44" s="39">
        <v>0</v>
      </c>
      <c r="AV44" s="39">
        <v>202.83914125441422</v>
      </c>
      <c r="AW44" s="39">
        <v>0.63966855996774186</v>
      </c>
      <c r="AX44" s="39">
        <v>1.435524451612903E-3</v>
      </c>
      <c r="AY44" s="39">
        <v>0</v>
      </c>
      <c r="AZ44" s="39">
        <v>2.8268432542258073</v>
      </c>
      <c r="BA44" s="39">
        <v>0</v>
      </c>
      <c r="BB44" s="39">
        <v>0</v>
      </c>
      <c r="BC44" s="39">
        <v>0</v>
      </c>
      <c r="BD44" s="39">
        <v>0</v>
      </c>
      <c r="BE44" s="39">
        <v>0</v>
      </c>
      <c r="BF44" s="39">
        <v>103.91755577180663</v>
      </c>
      <c r="BG44" s="39">
        <v>6.3576553431290321</v>
      </c>
      <c r="BH44" s="39">
        <v>0</v>
      </c>
      <c r="BI44" s="39">
        <v>0</v>
      </c>
      <c r="BJ44" s="39">
        <v>0.42034885800000005</v>
      </c>
      <c r="BK44" s="29">
        <f t="shared" ref="BK44:BK46" si="13">SUM(C44:BJ44)</f>
        <v>365.25319733548469</v>
      </c>
    </row>
    <row r="45" spans="1:64" s="15" customFormat="1" x14ac:dyDescent="0.25">
      <c r="A45" s="11"/>
      <c r="B45" s="30" t="s">
        <v>116</v>
      </c>
      <c r="C45" s="27">
        <v>0</v>
      </c>
      <c r="D45" s="27">
        <v>0</v>
      </c>
      <c r="E45" s="27">
        <v>0</v>
      </c>
      <c r="F45" s="27">
        <v>0</v>
      </c>
      <c r="G45" s="27">
        <v>0</v>
      </c>
      <c r="H45" s="27">
        <v>65.80597757203202</v>
      </c>
      <c r="I45" s="27">
        <v>3.4548571935483869E-3</v>
      </c>
      <c r="J45" s="27">
        <v>0</v>
      </c>
      <c r="K45" s="27">
        <v>0</v>
      </c>
      <c r="L45" s="27">
        <v>5.3308239129032257E-2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55.147396430161301</v>
      </c>
      <c r="S45" s="27">
        <v>2.329884064516129E-2</v>
      </c>
      <c r="T45" s="27">
        <v>0</v>
      </c>
      <c r="U45" s="27">
        <v>0</v>
      </c>
      <c r="V45" s="27">
        <v>5.1921593161290323E-2</v>
      </c>
      <c r="W45" s="27">
        <v>0</v>
      </c>
      <c r="X45" s="27">
        <v>0</v>
      </c>
      <c r="Y45" s="27">
        <v>0</v>
      </c>
      <c r="Z45" s="27">
        <v>0</v>
      </c>
      <c r="AA45" s="27">
        <v>0</v>
      </c>
      <c r="AB45" s="27">
        <v>5.6689775622580658</v>
      </c>
      <c r="AC45" s="27">
        <v>3.3794235741935491E-2</v>
      </c>
      <c r="AD45" s="27">
        <v>0</v>
      </c>
      <c r="AE45" s="27">
        <v>0</v>
      </c>
      <c r="AF45" s="27">
        <v>3.9960661129032252E-2</v>
      </c>
      <c r="AG45" s="27">
        <v>0</v>
      </c>
      <c r="AH45" s="27">
        <v>0</v>
      </c>
      <c r="AI45" s="27">
        <v>0</v>
      </c>
      <c r="AJ45" s="27">
        <v>0</v>
      </c>
      <c r="AK45" s="27">
        <v>0</v>
      </c>
      <c r="AL45" s="27">
        <v>7.9929799698064539</v>
      </c>
      <c r="AM45" s="27">
        <v>7.3339110064516128E-2</v>
      </c>
      <c r="AN45" s="27">
        <v>0</v>
      </c>
      <c r="AO45" s="27">
        <v>0</v>
      </c>
      <c r="AP45" s="27">
        <v>0</v>
      </c>
      <c r="AQ45" s="27">
        <v>0</v>
      </c>
      <c r="AR45" s="27">
        <v>0</v>
      </c>
      <c r="AS45" s="27">
        <v>0</v>
      </c>
      <c r="AT45" s="27">
        <v>0</v>
      </c>
      <c r="AU45" s="27">
        <v>0</v>
      </c>
      <c r="AV45" s="27">
        <v>70.049539058258219</v>
      </c>
      <c r="AW45" s="27">
        <v>0.47312466125806452</v>
      </c>
      <c r="AX45" s="27">
        <v>0</v>
      </c>
      <c r="AY45" s="27">
        <v>0</v>
      </c>
      <c r="AZ45" s="27">
        <v>1.0505850841935485</v>
      </c>
      <c r="BA45" s="27">
        <v>0</v>
      </c>
      <c r="BB45" s="27">
        <v>0</v>
      </c>
      <c r="BC45" s="27">
        <v>0</v>
      </c>
      <c r="BD45" s="27">
        <v>0</v>
      </c>
      <c r="BE45" s="27">
        <v>0</v>
      </c>
      <c r="BF45" s="27">
        <v>41.225916655354716</v>
      </c>
      <c r="BG45" s="27">
        <v>1.0934781548387099E-2</v>
      </c>
      <c r="BH45" s="27">
        <v>0</v>
      </c>
      <c r="BI45" s="27">
        <v>0</v>
      </c>
      <c r="BJ45" s="27">
        <v>0.11900624274193544</v>
      </c>
      <c r="BK45" s="29">
        <f t="shared" si="13"/>
        <v>247.82351555467724</v>
      </c>
    </row>
    <row r="46" spans="1:64" s="15" customFormat="1" x14ac:dyDescent="0.25">
      <c r="A46" s="11"/>
      <c r="B46" s="33" t="s">
        <v>84</v>
      </c>
      <c r="C46" s="28">
        <f>SUM(C44:C45)</f>
        <v>0</v>
      </c>
      <c r="D46" s="28">
        <f t="shared" ref="D46:BJ46" si="14">SUM(D44:D45)</f>
        <v>1.350428387096774E-4</v>
      </c>
      <c r="E46" s="28">
        <f t="shared" si="14"/>
        <v>0</v>
      </c>
      <c r="F46" s="28">
        <f t="shared" si="14"/>
        <v>0</v>
      </c>
      <c r="G46" s="28">
        <f t="shared" si="14"/>
        <v>0</v>
      </c>
      <c r="H46" s="28">
        <f t="shared" si="14"/>
        <v>86.958273855876527</v>
      </c>
      <c r="I46" s="28">
        <f t="shared" si="14"/>
        <v>5.4779062129032254E-2</v>
      </c>
      <c r="J46" s="28">
        <f t="shared" si="14"/>
        <v>0</v>
      </c>
      <c r="K46" s="28">
        <f t="shared" si="14"/>
        <v>0</v>
      </c>
      <c r="L46" s="28">
        <f t="shared" si="14"/>
        <v>0.10456989412903227</v>
      </c>
      <c r="M46" s="28">
        <f t="shared" si="14"/>
        <v>0</v>
      </c>
      <c r="N46" s="28">
        <f t="shared" si="14"/>
        <v>0</v>
      </c>
      <c r="O46" s="28">
        <f t="shared" si="14"/>
        <v>0</v>
      </c>
      <c r="P46" s="28">
        <f t="shared" si="14"/>
        <v>0</v>
      </c>
      <c r="Q46" s="28">
        <f t="shared" si="14"/>
        <v>0</v>
      </c>
      <c r="R46" s="28">
        <f t="shared" si="14"/>
        <v>65.35173715483873</v>
      </c>
      <c r="S46" s="28">
        <f t="shared" si="14"/>
        <v>4.7999800645161288E-2</v>
      </c>
      <c r="T46" s="28">
        <f t="shared" si="14"/>
        <v>0</v>
      </c>
      <c r="U46" s="28">
        <f t="shared" si="14"/>
        <v>0</v>
      </c>
      <c r="V46" s="28">
        <f t="shared" si="14"/>
        <v>8.970344919354839E-2</v>
      </c>
      <c r="W46" s="28">
        <f t="shared" si="14"/>
        <v>0</v>
      </c>
      <c r="X46" s="28">
        <f t="shared" si="14"/>
        <v>0</v>
      </c>
      <c r="Y46" s="28">
        <f t="shared" si="14"/>
        <v>0</v>
      </c>
      <c r="Z46" s="28">
        <f t="shared" si="14"/>
        <v>0</v>
      </c>
      <c r="AA46" s="28">
        <f t="shared" si="14"/>
        <v>0</v>
      </c>
      <c r="AB46" s="28">
        <f t="shared" si="14"/>
        <v>13.965479742096775</v>
      </c>
      <c r="AC46" s="28">
        <f t="shared" si="14"/>
        <v>0.12865620054838711</v>
      </c>
      <c r="AD46" s="28">
        <f t="shared" si="14"/>
        <v>0</v>
      </c>
      <c r="AE46" s="28">
        <f t="shared" si="14"/>
        <v>0</v>
      </c>
      <c r="AF46" s="28">
        <f t="shared" si="14"/>
        <v>0.29413667999999998</v>
      </c>
      <c r="AG46" s="28">
        <f t="shared" si="14"/>
        <v>0</v>
      </c>
      <c r="AH46" s="28">
        <f t="shared" si="14"/>
        <v>0</v>
      </c>
      <c r="AI46" s="28">
        <f t="shared" si="14"/>
        <v>0</v>
      </c>
      <c r="AJ46" s="28">
        <f t="shared" si="14"/>
        <v>0</v>
      </c>
      <c r="AK46" s="28">
        <f t="shared" si="14"/>
        <v>0</v>
      </c>
      <c r="AL46" s="28">
        <f t="shared" si="14"/>
        <v>16.010197747451613</v>
      </c>
      <c r="AM46" s="28">
        <f t="shared" si="14"/>
        <v>0.10142039906451612</v>
      </c>
      <c r="AN46" s="28">
        <f t="shared" si="14"/>
        <v>0</v>
      </c>
      <c r="AO46" s="28">
        <f t="shared" si="14"/>
        <v>0</v>
      </c>
      <c r="AP46" s="28">
        <f t="shared" si="14"/>
        <v>3.7868812000000002E-2</v>
      </c>
      <c r="AQ46" s="28">
        <f t="shared" si="14"/>
        <v>0</v>
      </c>
      <c r="AR46" s="28">
        <f t="shared" si="14"/>
        <v>0</v>
      </c>
      <c r="AS46" s="28">
        <f t="shared" si="14"/>
        <v>0</v>
      </c>
      <c r="AT46" s="28">
        <f t="shared" si="14"/>
        <v>0</v>
      </c>
      <c r="AU46" s="28">
        <f t="shared" si="14"/>
        <v>0</v>
      </c>
      <c r="AV46" s="28">
        <f t="shared" si="14"/>
        <v>272.88868031267242</v>
      </c>
      <c r="AW46" s="28">
        <f t="shared" si="14"/>
        <v>1.1127932212258065</v>
      </c>
      <c r="AX46" s="28">
        <f t="shared" si="14"/>
        <v>1.435524451612903E-3</v>
      </c>
      <c r="AY46" s="28">
        <f t="shared" si="14"/>
        <v>0</v>
      </c>
      <c r="AZ46" s="28">
        <f t="shared" si="14"/>
        <v>3.8774283384193557</v>
      </c>
      <c r="BA46" s="28">
        <f t="shared" si="14"/>
        <v>0</v>
      </c>
      <c r="BB46" s="28">
        <f t="shared" si="14"/>
        <v>0</v>
      </c>
      <c r="BC46" s="28">
        <f t="shared" si="14"/>
        <v>0</v>
      </c>
      <c r="BD46" s="28">
        <f t="shared" si="14"/>
        <v>0</v>
      </c>
      <c r="BE46" s="28">
        <f t="shared" si="14"/>
        <v>0</v>
      </c>
      <c r="BF46" s="28">
        <f t="shared" si="14"/>
        <v>145.14347242716136</v>
      </c>
      <c r="BG46" s="28">
        <f t="shared" si="14"/>
        <v>6.3685901246774188</v>
      </c>
      <c r="BH46" s="28">
        <f t="shared" si="14"/>
        <v>0</v>
      </c>
      <c r="BI46" s="28">
        <f t="shared" si="14"/>
        <v>0</v>
      </c>
      <c r="BJ46" s="28">
        <f t="shared" si="14"/>
        <v>0.53935510074193549</v>
      </c>
      <c r="BK46" s="41">
        <f t="shared" si="13"/>
        <v>613.07671289016184</v>
      </c>
    </row>
    <row r="47" spans="1:64" x14ac:dyDescent="0.25">
      <c r="A47" s="11" t="s">
        <v>76</v>
      </c>
      <c r="B47" s="32" t="s">
        <v>17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</row>
    <row r="48" spans="1:64" x14ac:dyDescent="0.25">
      <c r="A48" s="11"/>
      <c r="B48" s="32" t="s">
        <v>117</v>
      </c>
      <c r="C48" s="39">
        <v>0</v>
      </c>
      <c r="D48" s="39">
        <v>0</v>
      </c>
      <c r="E48" s="39">
        <v>0</v>
      </c>
      <c r="F48" s="39">
        <v>0</v>
      </c>
      <c r="G48" s="39">
        <v>0</v>
      </c>
      <c r="H48" s="39">
        <v>44.486103198863582</v>
      </c>
      <c r="I48" s="39">
        <v>4.6264370156774195</v>
      </c>
      <c r="J48" s="39">
        <v>5.4179155483870967E-3</v>
      </c>
      <c r="K48" s="39">
        <v>0</v>
      </c>
      <c r="L48" s="39">
        <v>0.87886980203225806</v>
      </c>
      <c r="M48" s="39">
        <v>0</v>
      </c>
      <c r="N48" s="39">
        <v>0</v>
      </c>
      <c r="O48" s="39">
        <v>0</v>
      </c>
      <c r="P48" s="39">
        <v>0</v>
      </c>
      <c r="Q48" s="39">
        <v>0</v>
      </c>
      <c r="R48" s="39">
        <v>27.533629725749744</v>
      </c>
      <c r="S48" s="39">
        <v>0.20472868561290319</v>
      </c>
      <c r="T48" s="39">
        <v>0</v>
      </c>
      <c r="U48" s="39">
        <v>0</v>
      </c>
      <c r="V48" s="39">
        <v>0.74566087138709658</v>
      </c>
      <c r="W48" s="39">
        <v>0</v>
      </c>
      <c r="X48" s="39">
        <v>0</v>
      </c>
      <c r="Y48" s="39">
        <v>0</v>
      </c>
      <c r="Z48" s="39">
        <v>0</v>
      </c>
      <c r="AA48" s="39">
        <v>0</v>
      </c>
      <c r="AB48" s="39">
        <v>5.2672225167419358</v>
      </c>
      <c r="AC48" s="39">
        <v>0.47695526080645156</v>
      </c>
      <c r="AD48" s="39">
        <v>0</v>
      </c>
      <c r="AE48" s="39">
        <v>0</v>
      </c>
      <c r="AF48" s="39">
        <v>0</v>
      </c>
      <c r="AG48" s="39">
        <v>0</v>
      </c>
      <c r="AH48" s="39">
        <v>0</v>
      </c>
      <c r="AI48" s="39">
        <v>0</v>
      </c>
      <c r="AJ48" s="39">
        <v>0</v>
      </c>
      <c r="AK48" s="39">
        <v>0</v>
      </c>
      <c r="AL48" s="39">
        <v>1.6890446764838714</v>
      </c>
      <c r="AM48" s="39">
        <v>7.9392841161290334E-2</v>
      </c>
      <c r="AN48" s="39">
        <v>0</v>
      </c>
      <c r="AO48" s="39">
        <v>0</v>
      </c>
      <c r="AP48" s="39">
        <v>0.13853108119354837</v>
      </c>
      <c r="AQ48" s="39">
        <v>0</v>
      </c>
      <c r="AR48" s="39">
        <v>0</v>
      </c>
      <c r="AS48" s="39">
        <v>0</v>
      </c>
      <c r="AT48" s="39">
        <v>0</v>
      </c>
      <c r="AU48" s="39">
        <v>0</v>
      </c>
      <c r="AV48" s="39">
        <v>17.417362242967716</v>
      </c>
      <c r="AW48" s="39">
        <v>1.0990111806774194</v>
      </c>
      <c r="AX48" s="39">
        <v>0</v>
      </c>
      <c r="AY48" s="39">
        <v>0</v>
      </c>
      <c r="AZ48" s="39">
        <v>5.243743383548388</v>
      </c>
      <c r="BA48" s="39">
        <v>0</v>
      </c>
      <c r="BB48" s="39">
        <v>0</v>
      </c>
      <c r="BC48" s="39">
        <v>0</v>
      </c>
      <c r="BD48" s="39">
        <v>0</v>
      </c>
      <c r="BE48" s="39">
        <v>0</v>
      </c>
      <c r="BF48" s="39">
        <v>8.8544839176129084</v>
      </c>
      <c r="BG48" s="39">
        <v>0.20898280709677414</v>
      </c>
      <c r="BH48" s="39">
        <v>0</v>
      </c>
      <c r="BI48" s="39">
        <v>0</v>
      </c>
      <c r="BJ48" s="39">
        <v>0.22076981219354841</v>
      </c>
      <c r="BK48" s="29">
        <f t="shared" ref="BK48:BK56" si="15">SUM(C48:BJ48)</f>
        <v>119.17634693535526</v>
      </c>
    </row>
    <row r="49" spans="1:63" x14ac:dyDescent="0.25">
      <c r="A49" s="11"/>
      <c r="B49" s="32" t="s">
        <v>118</v>
      </c>
      <c r="C49" s="39">
        <v>0</v>
      </c>
      <c r="D49" s="39">
        <v>0</v>
      </c>
      <c r="E49" s="39">
        <v>0</v>
      </c>
      <c r="F49" s="39">
        <v>0</v>
      </c>
      <c r="G49" s="39">
        <v>0</v>
      </c>
      <c r="H49" s="39">
        <v>5.9858480333507815</v>
      </c>
      <c r="I49" s="39">
        <v>0.82628578064516145</v>
      </c>
      <c r="J49" s="39">
        <v>0</v>
      </c>
      <c r="K49" s="39">
        <v>0</v>
      </c>
      <c r="L49" s="39">
        <v>0.62305507516129022</v>
      </c>
      <c r="M49" s="39">
        <v>0</v>
      </c>
      <c r="N49" s="39">
        <v>0</v>
      </c>
      <c r="O49" s="39">
        <v>0</v>
      </c>
      <c r="P49" s="39">
        <v>0</v>
      </c>
      <c r="Q49" s="39">
        <v>0</v>
      </c>
      <c r="R49" s="39">
        <v>3.1631099914516123</v>
      </c>
      <c r="S49" s="39">
        <v>1.7343162645161288E-2</v>
      </c>
      <c r="T49" s="39">
        <v>0</v>
      </c>
      <c r="U49" s="39">
        <v>0</v>
      </c>
      <c r="V49" s="39">
        <v>0.99754835351612892</v>
      </c>
      <c r="W49" s="39">
        <v>0</v>
      </c>
      <c r="X49" s="39">
        <v>0</v>
      </c>
      <c r="Y49" s="39">
        <v>0</v>
      </c>
      <c r="Z49" s="39">
        <v>0</v>
      </c>
      <c r="AA49" s="39">
        <v>0</v>
      </c>
      <c r="AB49" s="39">
        <v>28.780589070677415</v>
      </c>
      <c r="AC49" s="39">
        <v>6.1096109440645154</v>
      </c>
      <c r="AD49" s="39">
        <v>0</v>
      </c>
      <c r="AE49" s="39">
        <v>0</v>
      </c>
      <c r="AF49" s="39">
        <v>2.0434916659032254</v>
      </c>
      <c r="AG49" s="39">
        <v>0</v>
      </c>
      <c r="AH49" s="39">
        <v>0</v>
      </c>
      <c r="AI49" s="39">
        <v>0</v>
      </c>
      <c r="AJ49" s="39">
        <v>0</v>
      </c>
      <c r="AK49" s="39">
        <v>0</v>
      </c>
      <c r="AL49" s="39">
        <v>26.999003362935479</v>
      </c>
      <c r="AM49" s="39">
        <v>2.2718685216774195</v>
      </c>
      <c r="AN49" s="39">
        <v>0</v>
      </c>
      <c r="AO49" s="39">
        <v>0</v>
      </c>
      <c r="AP49" s="39">
        <v>0.89303943412903253</v>
      </c>
      <c r="AQ49" s="39">
        <v>0</v>
      </c>
      <c r="AR49" s="39">
        <v>0</v>
      </c>
      <c r="AS49" s="39">
        <v>0</v>
      </c>
      <c r="AT49" s="39">
        <v>0</v>
      </c>
      <c r="AU49" s="39">
        <v>0</v>
      </c>
      <c r="AV49" s="39">
        <v>115.05195898742009</v>
      </c>
      <c r="AW49" s="39">
        <v>17.908071602322572</v>
      </c>
      <c r="AX49" s="39">
        <v>0</v>
      </c>
      <c r="AY49" s="39">
        <v>0</v>
      </c>
      <c r="AZ49" s="39">
        <v>45.384388072682029</v>
      </c>
      <c r="BA49" s="39">
        <v>0</v>
      </c>
      <c r="BB49" s="39">
        <v>0</v>
      </c>
      <c r="BC49" s="39">
        <v>0</v>
      </c>
      <c r="BD49" s="39">
        <v>0</v>
      </c>
      <c r="BE49" s="39">
        <v>0</v>
      </c>
      <c r="BF49" s="39">
        <v>75.100217192644848</v>
      </c>
      <c r="BG49" s="39">
        <v>6.2999663591612896</v>
      </c>
      <c r="BH49" s="39">
        <v>0.28375485625806451</v>
      </c>
      <c r="BI49" s="39">
        <v>0</v>
      </c>
      <c r="BJ49" s="39">
        <v>7.3604470299354849</v>
      </c>
      <c r="BK49" s="29">
        <f t="shared" si="15"/>
        <v>346.09959749658157</v>
      </c>
    </row>
    <row r="50" spans="1:63" x14ac:dyDescent="0.25">
      <c r="A50" s="11"/>
      <c r="B50" s="32" t="s">
        <v>119</v>
      </c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>
        <v>22.500446518932481</v>
      </c>
      <c r="I50" s="39">
        <v>4.9681280571935478</v>
      </c>
      <c r="J50" s="39">
        <v>0.50335464161290333</v>
      </c>
      <c r="K50" s="39">
        <v>0</v>
      </c>
      <c r="L50" s="39">
        <v>4.9355593550645152</v>
      </c>
      <c r="M50" s="39">
        <v>0</v>
      </c>
      <c r="N50" s="39">
        <v>0</v>
      </c>
      <c r="O50" s="39">
        <v>0</v>
      </c>
      <c r="P50" s="39">
        <v>0</v>
      </c>
      <c r="Q50" s="39">
        <v>0</v>
      </c>
      <c r="R50" s="39">
        <v>21.178363198354845</v>
      </c>
      <c r="S50" s="39">
        <v>9.7524174258064547E-2</v>
      </c>
      <c r="T50" s="39">
        <v>0</v>
      </c>
      <c r="U50" s="39">
        <v>0</v>
      </c>
      <c r="V50" s="39">
        <v>0.26716377445161288</v>
      </c>
      <c r="W50" s="39">
        <v>0</v>
      </c>
      <c r="X50" s="39">
        <v>0</v>
      </c>
      <c r="Y50" s="39">
        <v>0</v>
      </c>
      <c r="Z50" s="39">
        <v>0</v>
      </c>
      <c r="AA50" s="39">
        <v>0</v>
      </c>
      <c r="AB50" s="39">
        <v>16.597113488548377</v>
      </c>
      <c r="AC50" s="39">
        <v>0.63866097106451591</v>
      </c>
      <c r="AD50" s="39">
        <v>0</v>
      </c>
      <c r="AE50" s="39">
        <v>0</v>
      </c>
      <c r="AF50" s="39">
        <v>0.22274850403225804</v>
      </c>
      <c r="AG50" s="39">
        <v>0</v>
      </c>
      <c r="AH50" s="39">
        <v>0</v>
      </c>
      <c r="AI50" s="39">
        <v>0</v>
      </c>
      <c r="AJ50" s="39">
        <v>0</v>
      </c>
      <c r="AK50" s="39">
        <v>0</v>
      </c>
      <c r="AL50" s="39">
        <v>10.393489959322581</v>
      </c>
      <c r="AM50" s="39">
        <v>0.23412055880645158</v>
      </c>
      <c r="AN50" s="39">
        <v>0</v>
      </c>
      <c r="AO50" s="39">
        <v>0</v>
      </c>
      <c r="AP50" s="39">
        <v>0.17548470606451616</v>
      </c>
      <c r="AQ50" s="39">
        <v>0</v>
      </c>
      <c r="AR50" s="39">
        <v>0</v>
      </c>
      <c r="AS50" s="39">
        <v>0</v>
      </c>
      <c r="AT50" s="39">
        <v>0</v>
      </c>
      <c r="AU50" s="39">
        <v>0</v>
      </c>
      <c r="AV50" s="39">
        <v>152.21468438035549</v>
      </c>
      <c r="AW50" s="39">
        <v>27.074331327870961</v>
      </c>
      <c r="AX50" s="39">
        <v>2.7197205051290321</v>
      </c>
      <c r="AY50" s="39">
        <v>0</v>
      </c>
      <c r="AZ50" s="39">
        <v>22.139163104419364</v>
      </c>
      <c r="BA50" s="39">
        <v>0</v>
      </c>
      <c r="BB50" s="39">
        <v>0</v>
      </c>
      <c r="BC50" s="39">
        <v>0</v>
      </c>
      <c r="BD50" s="39">
        <v>0</v>
      </c>
      <c r="BE50" s="39">
        <v>0</v>
      </c>
      <c r="BF50" s="39">
        <v>68.129504296451785</v>
      </c>
      <c r="BG50" s="39">
        <v>4.8333715418709673</v>
      </c>
      <c r="BH50" s="39">
        <v>0.13056329909677419</v>
      </c>
      <c r="BI50" s="39">
        <v>0</v>
      </c>
      <c r="BJ50" s="39">
        <v>2.5519136267741933</v>
      </c>
      <c r="BK50" s="29">
        <f t="shared" si="15"/>
        <v>362.50540998967523</v>
      </c>
    </row>
    <row r="51" spans="1:63" x14ac:dyDescent="0.25">
      <c r="A51" s="11"/>
      <c r="B51" s="32" t="s">
        <v>120</v>
      </c>
      <c r="C51" s="39">
        <v>0</v>
      </c>
      <c r="D51" s="39">
        <v>0</v>
      </c>
      <c r="E51" s="39">
        <v>0</v>
      </c>
      <c r="F51" s="39">
        <v>0</v>
      </c>
      <c r="G51" s="39">
        <v>0</v>
      </c>
      <c r="H51" s="39">
        <v>4.0399568140396127</v>
      </c>
      <c r="I51" s="39">
        <v>28.432268409960813</v>
      </c>
      <c r="J51" s="39">
        <v>0</v>
      </c>
      <c r="K51" s="39">
        <v>0</v>
      </c>
      <c r="L51" s="39">
        <v>2.1072734651290319</v>
      </c>
      <c r="M51" s="39">
        <v>0</v>
      </c>
      <c r="N51" s="39">
        <v>0</v>
      </c>
      <c r="O51" s="39">
        <v>0</v>
      </c>
      <c r="P51" s="39">
        <v>0</v>
      </c>
      <c r="Q51" s="39">
        <v>0</v>
      </c>
      <c r="R51" s="39">
        <v>2.590645247387096</v>
      </c>
      <c r="S51" s="39">
        <v>5.7975103032258078E-2</v>
      </c>
      <c r="T51" s="39">
        <v>0</v>
      </c>
      <c r="U51" s="39">
        <v>0</v>
      </c>
      <c r="V51" s="39">
        <v>0.14815104545161284</v>
      </c>
      <c r="W51" s="39">
        <v>0</v>
      </c>
      <c r="X51" s="39">
        <v>0</v>
      </c>
      <c r="Y51" s="39">
        <v>0</v>
      </c>
      <c r="Z51" s="39">
        <v>0</v>
      </c>
      <c r="AA51" s="39">
        <v>0</v>
      </c>
      <c r="AB51" s="39">
        <v>18.947013302032261</v>
      </c>
      <c r="AC51" s="39">
        <v>1.502638619967742</v>
      </c>
      <c r="AD51" s="39">
        <v>0</v>
      </c>
      <c r="AE51" s="39">
        <v>0</v>
      </c>
      <c r="AF51" s="39">
        <v>0.93080271583870966</v>
      </c>
      <c r="AG51" s="39">
        <v>0</v>
      </c>
      <c r="AH51" s="39">
        <v>0</v>
      </c>
      <c r="AI51" s="39">
        <v>0</v>
      </c>
      <c r="AJ51" s="39">
        <v>0</v>
      </c>
      <c r="AK51" s="39">
        <v>0</v>
      </c>
      <c r="AL51" s="39">
        <v>28.711222591741937</v>
      </c>
      <c r="AM51" s="39">
        <v>1.8781163478387095</v>
      </c>
      <c r="AN51" s="39">
        <v>0</v>
      </c>
      <c r="AO51" s="39">
        <v>0</v>
      </c>
      <c r="AP51" s="39">
        <v>0.50999785548387089</v>
      </c>
      <c r="AQ51" s="39">
        <v>0</v>
      </c>
      <c r="AR51" s="39">
        <v>0</v>
      </c>
      <c r="AS51" s="39">
        <v>0</v>
      </c>
      <c r="AT51" s="39">
        <v>0</v>
      </c>
      <c r="AU51" s="39">
        <v>0</v>
      </c>
      <c r="AV51" s="39">
        <v>93.174313231806565</v>
      </c>
      <c r="AW51" s="39">
        <v>19.477086033161289</v>
      </c>
      <c r="AX51" s="39">
        <v>0</v>
      </c>
      <c r="AY51" s="39">
        <v>0</v>
      </c>
      <c r="AZ51" s="39">
        <v>24.003483835258063</v>
      </c>
      <c r="BA51" s="39">
        <v>0</v>
      </c>
      <c r="BB51" s="39">
        <v>0</v>
      </c>
      <c r="BC51" s="39">
        <v>0</v>
      </c>
      <c r="BD51" s="39">
        <v>0</v>
      </c>
      <c r="BE51" s="39">
        <v>0</v>
      </c>
      <c r="BF51" s="39">
        <v>61.644204975451814</v>
      </c>
      <c r="BG51" s="39">
        <v>8.4224501135161312</v>
      </c>
      <c r="BH51" s="39">
        <v>2.6910823138709681</v>
      </c>
      <c r="BI51" s="39">
        <v>0</v>
      </c>
      <c r="BJ51" s="39">
        <v>5.4224785660967738</v>
      </c>
      <c r="BK51" s="29">
        <f t="shared" si="15"/>
        <v>304.69116058706533</v>
      </c>
    </row>
    <row r="52" spans="1:63" x14ac:dyDescent="0.25">
      <c r="A52" s="11"/>
      <c r="B52" s="32" t="s">
        <v>121</v>
      </c>
      <c r="C52" s="39">
        <v>0</v>
      </c>
      <c r="D52" s="39">
        <v>6.7056206451612907E-4</v>
      </c>
      <c r="E52" s="39">
        <v>0</v>
      </c>
      <c r="F52" s="39">
        <v>0</v>
      </c>
      <c r="G52" s="39">
        <v>0</v>
      </c>
      <c r="H52" s="39">
        <v>0.41654994163142506</v>
      </c>
      <c r="I52" s="39">
        <v>0.45874838709677418</v>
      </c>
      <c r="J52" s="39">
        <v>0</v>
      </c>
      <c r="K52" s="39">
        <v>0</v>
      </c>
      <c r="L52" s="39">
        <v>0.72018305712903241</v>
      </c>
      <c r="M52" s="39">
        <v>0</v>
      </c>
      <c r="N52" s="39">
        <v>0</v>
      </c>
      <c r="O52" s="39">
        <v>0</v>
      </c>
      <c r="P52" s="39">
        <v>0</v>
      </c>
      <c r="Q52" s="39">
        <v>0</v>
      </c>
      <c r="R52" s="39">
        <v>0.14047025906451616</v>
      </c>
      <c r="S52" s="39">
        <v>0</v>
      </c>
      <c r="T52" s="39">
        <v>0</v>
      </c>
      <c r="U52" s="39">
        <v>0</v>
      </c>
      <c r="V52" s="39">
        <v>3.3603524193548387E-3</v>
      </c>
      <c r="W52" s="39">
        <v>0</v>
      </c>
      <c r="X52" s="39">
        <v>0</v>
      </c>
      <c r="Y52" s="39">
        <v>0</v>
      </c>
      <c r="Z52" s="39">
        <v>0</v>
      </c>
      <c r="AA52" s="39">
        <v>0</v>
      </c>
      <c r="AB52" s="39">
        <v>1.8765620988709679</v>
      </c>
      <c r="AC52" s="39">
        <v>0.44269655996774193</v>
      </c>
      <c r="AD52" s="39">
        <v>0</v>
      </c>
      <c r="AE52" s="39">
        <v>0</v>
      </c>
      <c r="AF52" s="39">
        <v>0.30363152890322576</v>
      </c>
      <c r="AG52" s="39">
        <v>0</v>
      </c>
      <c r="AH52" s="39">
        <v>0</v>
      </c>
      <c r="AI52" s="39">
        <v>0</v>
      </c>
      <c r="AJ52" s="39">
        <v>0</v>
      </c>
      <c r="AK52" s="39">
        <v>0</v>
      </c>
      <c r="AL52" s="39">
        <v>1.8510768950000003</v>
      </c>
      <c r="AM52" s="39">
        <v>0.81509730803225788</v>
      </c>
      <c r="AN52" s="39">
        <v>0</v>
      </c>
      <c r="AO52" s="39">
        <v>0</v>
      </c>
      <c r="AP52" s="39">
        <v>0.19076959483870967</v>
      </c>
      <c r="AQ52" s="39">
        <v>0</v>
      </c>
      <c r="AR52" s="39">
        <v>0</v>
      </c>
      <c r="AS52" s="39">
        <v>0</v>
      </c>
      <c r="AT52" s="39">
        <v>0</v>
      </c>
      <c r="AU52" s="39">
        <v>0</v>
      </c>
      <c r="AV52" s="39">
        <v>16.131441648645172</v>
      </c>
      <c r="AW52" s="39">
        <v>0.98088764022580655</v>
      </c>
      <c r="AX52" s="39">
        <v>0</v>
      </c>
      <c r="AY52" s="39">
        <v>0</v>
      </c>
      <c r="AZ52" s="39">
        <v>11.783562182354842</v>
      </c>
      <c r="BA52" s="39">
        <v>0</v>
      </c>
      <c r="BB52" s="39">
        <v>0</v>
      </c>
      <c r="BC52" s="39">
        <v>0</v>
      </c>
      <c r="BD52" s="39">
        <v>0</v>
      </c>
      <c r="BE52" s="39">
        <v>0</v>
      </c>
      <c r="BF52" s="39">
        <v>12.028680903129063</v>
      </c>
      <c r="BG52" s="39">
        <v>6.1309736568522624</v>
      </c>
      <c r="BH52" s="39">
        <v>0</v>
      </c>
      <c r="BI52" s="39">
        <v>0</v>
      </c>
      <c r="BJ52" s="39">
        <v>3.5462443764516127</v>
      </c>
      <c r="BK52" s="29">
        <f t="shared" si="15"/>
        <v>57.821606952677278</v>
      </c>
    </row>
    <row r="53" spans="1:63" x14ac:dyDescent="0.25">
      <c r="A53" s="11"/>
      <c r="B53" s="32" t="s">
        <v>122</v>
      </c>
      <c r="C53" s="39">
        <v>0</v>
      </c>
      <c r="D53" s="39">
        <v>1.3287639354838715E-3</v>
      </c>
      <c r="E53" s="39">
        <v>0</v>
      </c>
      <c r="F53" s="39">
        <v>0</v>
      </c>
      <c r="G53" s="39">
        <v>0</v>
      </c>
      <c r="H53" s="39">
        <v>1.0398695748102311</v>
      </c>
      <c r="I53" s="39">
        <v>2.3648148047419362</v>
      </c>
      <c r="J53" s="39">
        <v>0</v>
      </c>
      <c r="K53" s="39">
        <v>0</v>
      </c>
      <c r="L53" s="39">
        <v>3.6306731325123445</v>
      </c>
      <c r="M53" s="39">
        <v>0</v>
      </c>
      <c r="N53" s="39">
        <v>0</v>
      </c>
      <c r="O53" s="39">
        <v>0</v>
      </c>
      <c r="P53" s="39">
        <v>0</v>
      </c>
      <c r="Q53" s="39">
        <v>0</v>
      </c>
      <c r="R53" s="39">
        <v>0.22194777809677416</v>
      </c>
      <c r="S53" s="39">
        <v>0</v>
      </c>
      <c r="T53" s="39">
        <v>0</v>
      </c>
      <c r="U53" s="39">
        <v>0</v>
      </c>
      <c r="V53" s="39">
        <v>0.15051236112903224</v>
      </c>
      <c r="W53" s="39">
        <v>0</v>
      </c>
      <c r="X53" s="39">
        <v>0</v>
      </c>
      <c r="Y53" s="39">
        <v>0</v>
      </c>
      <c r="Z53" s="39">
        <v>0</v>
      </c>
      <c r="AA53" s="39">
        <v>0</v>
      </c>
      <c r="AB53" s="39">
        <v>4.8273462612903231E-2</v>
      </c>
      <c r="AC53" s="39">
        <v>1.2736162258064514E-3</v>
      </c>
      <c r="AD53" s="39">
        <v>0</v>
      </c>
      <c r="AE53" s="39">
        <v>0</v>
      </c>
      <c r="AF53" s="39">
        <v>0</v>
      </c>
      <c r="AG53" s="39">
        <v>0</v>
      </c>
      <c r="AH53" s="39">
        <v>0</v>
      </c>
      <c r="AI53" s="39">
        <v>0</v>
      </c>
      <c r="AJ53" s="39">
        <v>0</v>
      </c>
      <c r="AK53" s="39">
        <v>0</v>
      </c>
      <c r="AL53" s="39">
        <v>2.8706540645161292E-2</v>
      </c>
      <c r="AM53" s="39">
        <v>0</v>
      </c>
      <c r="AN53" s="39">
        <v>0</v>
      </c>
      <c r="AO53" s="39">
        <v>0</v>
      </c>
      <c r="AP53" s="39">
        <v>0</v>
      </c>
      <c r="AQ53" s="39">
        <v>0</v>
      </c>
      <c r="AR53" s="39">
        <v>0</v>
      </c>
      <c r="AS53" s="39">
        <v>0</v>
      </c>
      <c r="AT53" s="39">
        <v>0</v>
      </c>
      <c r="AU53" s="39">
        <v>0</v>
      </c>
      <c r="AV53" s="39">
        <v>4.8463637639354884</v>
      </c>
      <c r="AW53" s="39">
        <v>0.79251720990322583</v>
      </c>
      <c r="AX53" s="39">
        <v>0</v>
      </c>
      <c r="AY53" s="39">
        <v>0</v>
      </c>
      <c r="AZ53" s="39">
        <v>5.1202840032258064E-2</v>
      </c>
      <c r="BA53" s="39">
        <v>0</v>
      </c>
      <c r="BB53" s="39">
        <v>0</v>
      </c>
      <c r="BC53" s="39">
        <v>0</v>
      </c>
      <c r="BD53" s="39">
        <v>0</v>
      </c>
      <c r="BE53" s="39">
        <v>0</v>
      </c>
      <c r="BF53" s="39">
        <v>0.70244681835483858</v>
      </c>
      <c r="BG53" s="39">
        <v>0</v>
      </c>
      <c r="BH53" s="39">
        <v>0</v>
      </c>
      <c r="BI53" s="39">
        <v>0</v>
      </c>
      <c r="BJ53" s="39">
        <v>5.2978296483870993E-2</v>
      </c>
      <c r="BK53" s="29">
        <f t="shared" si="15"/>
        <v>13.932908963419356</v>
      </c>
    </row>
    <row r="54" spans="1:63" x14ac:dyDescent="0.25">
      <c r="A54" s="11"/>
      <c r="B54" s="32" t="s">
        <v>128</v>
      </c>
      <c r="C54" s="39">
        <v>0</v>
      </c>
      <c r="D54" s="39">
        <v>2.2621996774193544E-4</v>
      </c>
      <c r="E54" s="39">
        <v>0</v>
      </c>
      <c r="F54" s="39">
        <v>0</v>
      </c>
      <c r="G54" s="39">
        <v>0</v>
      </c>
      <c r="H54" s="39">
        <v>0.29856195906451616</v>
      </c>
      <c r="I54" s="39">
        <v>9.4468044740645212</v>
      </c>
      <c r="J54" s="39">
        <v>0</v>
      </c>
      <c r="K54" s="39">
        <v>0</v>
      </c>
      <c r="L54" s="39">
        <v>1.3395076361935483</v>
      </c>
      <c r="M54" s="39">
        <v>0</v>
      </c>
      <c r="N54" s="39">
        <v>0</v>
      </c>
      <c r="O54" s="39">
        <v>0</v>
      </c>
      <c r="P54" s="39">
        <v>0</v>
      </c>
      <c r="Q54" s="39">
        <v>0</v>
      </c>
      <c r="R54" s="39">
        <v>0.16143743935483873</v>
      </c>
      <c r="S54" s="39">
        <v>0</v>
      </c>
      <c r="T54" s="39">
        <v>0</v>
      </c>
      <c r="U54" s="39">
        <v>0</v>
      </c>
      <c r="V54" s="39">
        <v>0.20398062861290323</v>
      </c>
      <c r="W54" s="39">
        <v>0</v>
      </c>
      <c r="X54" s="39">
        <v>0</v>
      </c>
      <c r="Y54" s="39">
        <v>0</v>
      </c>
      <c r="Z54" s="39">
        <v>0</v>
      </c>
      <c r="AA54" s="39">
        <v>0</v>
      </c>
      <c r="AB54" s="39">
        <v>0.17363755758064522</v>
      </c>
      <c r="AC54" s="39">
        <v>0</v>
      </c>
      <c r="AD54" s="39">
        <v>0</v>
      </c>
      <c r="AE54" s="39">
        <v>0</v>
      </c>
      <c r="AF54" s="39">
        <v>2.2655853258064514E-2</v>
      </c>
      <c r="AG54" s="39">
        <v>0</v>
      </c>
      <c r="AH54" s="39">
        <v>0</v>
      </c>
      <c r="AI54" s="39">
        <v>0</v>
      </c>
      <c r="AJ54" s="39">
        <v>0</v>
      </c>
      <c r="AK54" s="39">
        <v>0</v>
      </c>
      <c r="AL54" s="39">
        <v>6.4746619032258063E-3</v>
      </c>
      <c r="AM54" s="39">
        <v>0</v>
      </c>
      <c r="AN54" s="39">
        <v>0</v>
      </c>
      <c r="AO54" s="39">
        <v>0</v>
      </c>
      <c r="AP54" s="39">
        <v>0</v>
      </c>
      <c r="AQ54" s="39">
        <v>0</v>
      </c>
      <c r="AR54" s="39">
        <v>0</v>
      </c>
      <c r="AS54" s="39">
        <v>0</v>
      </c>
      <c r="AT54" s="39">
        <v>0</v>
      </c>
      <c r="AU54" s="39">
        <v>0</v>
      </c>
      <c r="AV54" s="39">
        <v>0.93915335793548382</v>
      </c>
      <c r="AW54" s="39">
        <v>1.5107349677419356E-2</v>
      </c>
      <c r="AX54" s="39">
        <v>0</v>
      </c>
      <c r="AY54" s="39">
        <v>0</v>
      </c>
      <c r="AZ54" s="39">
        <v>1.959565940096774</v>
      </c>
      <c r="BA54" s="39">
        <v>0</v>
      </c>
      <c r="BB54" s="39">
        <v>0</v>
      </c>
      <c r="BC54" s="39">
        <v>0</v>
      </c>
      <c r="BD54" s="39">
        <v>0</v>
      </c>
      <c r="BE54" s="39">
        <v>0</v>
      </c>
      <c r="BF54" s="39">
        <v>0.2043596561935484</v>
      </c>
      <c r="BG54" s="39">
        <v>0</v>
      </c>
      <c r="BH54" s="39">
        <v>0</v>
      </c>
      <c r="BI54" s="39">
        <v>0</v>
      </c>
      <c r="BJ54" s="39">
        <v>0.13308732409677418</v>
      </c>
      <c r="BK54" s="29">
        <f t="shared" si="15"/>
        <v>14.904560058000003</v>
      </c>
    </row>
    <row r="55" spans="1:63" x14ac:dyDescent="0.25">
      <c r="A55" s="11"/>
      <c r="B55" s="33" t="s">
        <v>85</v>
      </c>
      <c r="C55" s="41">
        <f>SUM(C48:C54)</f>
        <v>0</v>
      </c>
      <c r="D55" s="41">
        <f t="shared" ref="D55:BJ55" si="16">SUM(D48:D54)</f>
        <v>2.2255459677419358E-3</v>
      </c>
      <c r="E55" s="41">
        <f t="shared" si="16"/>
        <v>0</v>
      </c>
      <c r="F55" s="41">
        <f t="shared" si="16"/>
        <v>0</v>
      </c>
      <c r="G55" s="41">
        <f t="shared" si="16"/>
        <v>0</v>
      </c>
      <c r="H55" s="41">
        <f t="shared" si="16"/>
        <v>78.767336040692626</v>
      </c>
      <c r="I55" s="41">
        <f t="shared" si="16"/>
        <v>51.123486929380178</v>
      </c>
      <c r="J55" s="41">
        <f t="shared" si="16"/>
        <v>0.50877255716129044</v>
      </c>
      <c r="K55" s="41">
        <f t="shared" si="16"/>
        <v>0</v>
      </c>
      <c r="L55" s="41">
        <f t="shared" si="16"/>
        <v>14.23512152322202</v>
      </c>
      <c r="M55" s="41">
        <f t="shared" si="16"/>
        <v>0</v>
      </c>
      <c r="N55" s="41">
        <f t="shared" si="16"/>
        <v>0</v>
      </c>
      <c r="O55" s="41">
        <f t="shared" si="16"/>
        <v>0</v>
      </c>
      <c r="P55" s="41">
        <f t="shared" si="16"/>
        <v>0</v>
      </c>
      <c r="Q55" s="41">
        <f t="shared" si="16"/>
        <v>0</v>
      </c>
      <c r="R55" s="41">
        <f t="shared" si="16"/>
        <v>54.989603639459425</v>
      </c>
      <c r="S55" s="41">
        <f t="shared" si="16"/>
        <v>0.37757112554838707</v>
      </c>
      <c r="T55" s="41">
        <f t="shared" si="16"/>
        <v>0</v>
      </c>
      <c r="U55" s="41">
        <f t="shared" si="16"/>
        <v>0</v>
      </c>
      <c r="V55" s="41">
        <f t="shared" si="16"/>
        <v>2.5163773869677413</v>
      </c>
      <c r="W55" s="41">
        <f t="shared" si="16"/>
        <v>0</v>
      </c>
      <c r="X55" s="41">
        <f t="shared" si="16"/>
        <v>0</v>
      </c>
      <c r="Y55" s="41">
        <f t="shared" si="16"/>
        <v>0</v>
      </c>
      <c r="Z55" s="41">
        <f t="shared" si="16"/>
        <v>0</v>
      </c>
      <c r="AA55" s="41">
        <f t="shared" si="16"/>
        <v>0</v>
      </c>
      <c r="AB55" s="41">
        <f t="shared" si="16"/>
        <v>71.690411497064503</v>
      </c>
      <c r="AC55" s="41">
        <f t="shared" si="16"/>
        <v>9.1718359720967708</v>
      </c>
      <c r="AD55" s="41">
        <f t="shared" si="16"/>
        <v>0</v>
      </c>
      <c r="AE55" s="41">
        <f t="shared" si="16"/>
        <v>0</v>
      </c>
      <c r="AF55" s="41">
        <f t="shared" si="16"/>
        <v>3.5233302679354832</v>
      </c>
      <c r="AG55" s="41">
        <f t="shared" si="16"/>
        <v>0</v>
      </c>
      <c r="AH55" s="41">
        <f t="shared" si="16"/>
        <v>0</v>
      </c>
      <c r="AI55" s="41">
        <f t="shared" si="16"/>
        <v>0</v>
      </c>
      <c r="AJ55" s="41">
        <f t="shared" si="16"/>
        <v>0</v>
      </c>
      <c r="AK55" s="41">
        <f t="shared" si="16"/>
        <v>0</v>
      </c>
      <c r="AL55" s="41">
        <f t="shared" si="16"/>
        <v>69.679018688032258</v>
      </c>
      <c r="AM55" s="41">
        <f t="shared" si="16"/>
        <v>5.2785955775161293</v>
      </c>
      <c r="AN55" s="41">
        <f t="shared" si="16"/>
        <v>0</v>
      </c>
      <c r="AO55" s="41">
        <f t="shared" si="16"/>
        <v>0</v>
      </c>
      <c r="AP55" s="41">
        <f t="shared" si="16"/>
        <v>1.9078226717096776</v>
      </c>
      <c r="AQ55" s="41">
        <f t="shared" si="16"/>
        <v>0</v>
      </c>
      <c r="AR55" s="41">
        <f t="shared" si="16"/>
        <v>0</v>
      </c>
      <c r="AS55" s="41">
        <f t="shared" si="16"/>
        <v>0</v>
      </c>
      <c r="AT55" s="41">
        <f t="shared" si="16"/>
        <v>0</v>
      </c>
      <c r="AU55" s="41">
        <f t="shared" si="16"/>
        <v>0</v>
      </c>
      <c r="AV55" s="41">
        <f t="shared" si="16"/>
        <v>399.77527761306595</v>
      </c>
      <c r="AW55" s="41">
        <f t="shared" si="16"/>
        <v>67.347012343838685</v>
      </c>
      <c r="AX55" s="41">
        <f t="shared" si="16"/>
        <v>2.7197205051290321</v>
      </c>
      <c r="AY55" s="41">
        <f t="shared" si="16"/>
        <v>0</v>
      </c>
      <c r="AZ55" s="41">
        <f t="shared" si="16"/>
        <v>110.56510935839174</v>
      </c>
      <c r="BA55" s="41">
        <f t="shared" si="16"/>
        <v>0</v>
      </c>
      <c r="BB55" s="41">
        <f t="shared" si="16"/>
        <v>0</v>
      </c>
      <c r="BC55" s="41">
        <f t="shared" si="16"/>
        <v>0</v>
      </c>
      <c r="BD55" s="41">
        <f t="shared" si="16"/>
        <v>0</v>
      </c>
      <c r="BE55" s="41">
        <f t="shared" si="16"/>
        <v>0</v>
      </c>
      <c r="BF55" s="41">
        <f t="shared" si="16"/>
        <v>226.66389775983885</v>
      </c>
      <c r="BG55" s="41">
        <f t="shared" si="16"/>
        <v>25.895744478497424</v>
      </c>
      <c r="BH55" s="41">
        <f t="shared" si="16"/>
        <v>3.105400469225807</v>
      </c>
      <c r="BI55" s="41">
        <f t="shared" si="16"/>
        <v>0</v>
      </c>
      <c r="BJ55" s="41">
        <f t="shared" si="16"/>
        <v>19.28791903203226</v>
      </c>
      <c r="BK55" s="41">
        <f t="shared" si="15"/>
        <v>1219.1315909827738</v>
      </c>
    </row>
    <row r="56" spans="1:63" x14ac:dyDescent="0.25">
      <c r="A56" s="11"/>
      <c r="B56" s="33" t="s">
        <v>83</v>
      </c>
      <c r="C56" s="41">
        <f>C46+C55</f>
        <v>0</v>
      </c>
      <c r="D56" s="41">
        <f t="shared" ref="D56:BJ56" si="17">D46+D55</f>
        <v>2.3605888064516132E-3</v>
      </c>
      <c r="E56" s="41">
        <f t="shared" si="17"/>
        <v>0</v>
      </c>
      <c r="F56" s="41">
        <f t="shared" si="17"/>
        <v>0</v>
      </c>
      <c r="G56" s="41">
        <f t="shared" si="17"/>
        <v>0</v>
      </c>
      <c r="H56" s="41">
        <f t="shared" si="17"/>
        <v>165.72560989656915</v>
      </c>
      <c r="I56" s="41">
        <f t="shared" si="17"/>
        <v>51.178265991509207</v>
      </c>
      <c r="J56" s="41">
        <f t="shared" si="17"/>
        <v>0.50877255716129044</v>
      </c>
      <c r="K56" s="41">
        <f t="shared" si="17"/>
        <v>0</v>
      </c>
      <c r="L56" s="41">
        <f t="shared" si="17"/>
        <v>14.339691417351052</v>
      </c>
      <c r="M56" s="41">
        <f t="shared" si="17"/>
        <v>0</v>
      </c>
      <c r="N56" s="41">
        <f t="shared" si="17"/>
        <v>0</v>
      </c>
      <c r="O56" s="41">
        <f t="shared" si="17"/>
        <v>0</v>
      </c>
      <c r="P56" s="41">
        <f t="shared" si="17"/>
        <v>0</v>
      </c>
      <c r="Q56" s="41">
        <f t="shared" si="17"/>
        <v>0</v>
      </c>
      <c r="R56" s="41">
        <f t="shared" si="17"/>
        <v>120.34134079429816</v>
      </c>
      <c r="S56" s="41">
        <f t="shared" si="17"/>
        <v>0.42557092619354836</v>
      </c>
      <c r="T56" s="41">
        <f t="shared" si="17"/>
        <v>0</v>
      </c>
      <c r="U56" s="41">
        <f t="shared" si="17"/>
        <v>0</v>
      </c>
      <c r="V56" s="41">
        <f t="shared" si="17"/>
        <v>2.6060808361612895</v>
      </c>
      <c r="W56" s="41">
        <f t="shared" si="17"/>
        <v>0</v>
      </c>
      <c r="X56" s="41">
        <f t="shared" si="17"/>
        <v>0</v>
      </c>
      <c r="Y56" s="41">
        <f t="shared" si="17"/>
        <v>0</v>
      </c>
      <c r="Z56" s="41">
        <f t="shared" si="17"/>
        <v>0</v>
      </c>
      <c r="AA56" s="41">
        <f t="shared" si="17"/>
        <v>0</v>
      </c>
      <c r="AB56" s="41">
        <f t="shared" si="17"/>
        <v>85.655891239161278</v>
      </c>
      <c r="AC56" s="41">
        <f t="shared" si="17"/>
        <v>9.300492172645157</v>
      </c>
      <c r="AD56" s="41">
        <f t="shared" si="17"/>
        <v>0</v>
      </c>
      <c r="AE56" s="41">
        <f t="shared" si="17"/>
        <v>0</v>
      </c>
      <c r="AF56" s="41">
        <f t="shared" si="17"/>
        <v>3.817466947935483</v>
      </c>
      <c r="AG56" s="41">
        <f t="shared" si="17"/>
        <v>0</v>
      </c>
      <c r="AH56" s="41">
        <f t="shared" si="17"/>
        <v>0</v>
      </c>
      <c r="AI56" s="41">
        <f t="shared" si="17"/>
        <v>0</v>
      </c>
      <c r="AJ56" s="41">
        <f t="shared" si="17"/>
        <v>0</v>
      </c>
      <c r="AK56" s="41">
        <f t="shared" si="17"/>
        <v>0</v>
      </c>
      <c r="AL56" s="41">
        <f t="shared" si="17"/>
        <v>85.689216435483871</v>
      </c>
      <c r="AM56" s="41">
        <f t="shared" si="17"/>
        <v>5.380015976580645</v>
      </c>
      <c r="AN56" s="41">
        <f t="shared" si="17"/>
        <v>0</v>
      </c>
      <c r="AO56" s="41">
        <f t="shared" si="17"/>
        <v>0</v>
      </c>
      <c r="AP56" s="41">
        <f t="shared" si="17"/>
        <v>1.9456914837096775</v>
      </c>
      <c r="AQ56" s="41">
        <f t="shared" si="17"/>
        <v>0</v>
      </c>
      <c r="AR56" s="41">
        <f t="shared" si="17"/>
        <v>0</v>
      </c>
      <c r="AS56" s="41">
        <f t="shared" si="17"/>
        <v>0</v>
      </c>
      <c r="AT56" s="41">
        <f t="shared" si="17"/>
        <v>0</v>
      </c>
      <c r="AU56" s="41">
        <f t="shared" si="17"/>
        <v>0</v>
      </c>
      <c r="AV56" s="41">
        <f t="shared" si="17"/>
        <v>672.66395792573837</v>
      </c>
      <c r="AW56" s="41">
        <f t="shared" si="17"/>
        <v>68.459805565064485</v>
      </c>
      <c r="AX56" s="41">
        <f t="shared" si="17"/>
        <v>2.7211560295806452</v>
      </c>
      <c r="AY56" s="41">
        <f t="shared" si="17"/>
        <v>0</v>
      </c>
      <c r="AZ56" s="41">
        <f t="shared" si="17"/>
        <v>114.44253769681109</v>
      </c>
      <c r="BA56" s="41">
        <f t="shared" si="17"/>
        <v>0</v>
      </c>
      <c r="BB56" s="41">
        <f t="shared" si="17"/>
        <v>0</v>
      </c>
      <c r="BC56" s="41">
        <f t="shared" si="17"/>
        <v>0</v>
      </c>
      <c r="BD56" s="41">
        <f t="shared" si="17"/>
        <v>0</v>
      </c>
      <c r="BE56" s="41">
        <f t="shared" si="17"/>
        <v>0</v>
      </c>
      <c r="BF56" s="41">
        <f t="shared" si="17"/>
        <v>371.80737018700017</v>
      </c>
      <c r="BG56" s="41">
        <f t="shared" si="17"/>
        <v>32.264334603174845</v>
      </c>
      <c r="BH56" s="41">
        <f t="shared" si="17"/>
        <v>3.105400469225807</v>
      </c>
      <c r="BI56" s="41">
        <f t="shared" si="17"/>
        <v>0</v>
      </c>
      <c r="BJ56" s="41">
        <f t="shared" si="17"/>
        <v>19.827274132774196</v>
      </c>
      <c r="BK56" s="41">
        <f t="shared" si="15"/>
        <v>1832.2083038729356</v>
      </c>
    </row>
    <row r="57" spans="1:63" ht="3" customHeight="1" x14ac:dyDescent="0.25">
      <c r="A57" s="11"/>
      <c r="B57" s="32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</row>
    <row r="58" spans="1:63" x14ac:dyDescent="0.25">
      <c r="A58" s="11" t="s">
        <v>18</v>
      </c>
      <c r="B58" s="35" t="s">
        <v>8</v>
      </c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</row>
    <row r="59" spans="1:63" x14ac:dyDescent="0.25">
      <c r="A59" s="11" t="s">
        <v>75</v>
      </c>
      <c r="B59" s="32" t="s">
        <v>19</v>
      </c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</row>
    <row r="60" spans="1:63" x14ac:dyDescent="0.25">
      <c r="A60" s="11"/>
      <c r="B60" s="30" t="s">
        <v>123</v>
      </c>
      <c r="C60" s="27">
        <v>0</v>
      </c>
      <c r="D60" s="27">
        <v>1.3412839999999999E-3</v>
      </c>
      <c r="E60" s="27">
        <v>0</v>
      </c>
      <c r="F60" s="27">
        <v>0</v>
      </c>
      <c r="G60" s="27">
        <v>0</v>
      </c>
      <c r="H60" s="27">
        <v>0.54295650095547554</v>
      </c>
      <c r="I60" s="27">
        <v>0.32560145438709687</v>
      </c>
      <c r="J60" s="27">
        <v>0</v>
      </c>
      <c r="K60" s="27">
        <v>0</v>
      </c>
      <c r="L60" s="27">
        <v>0.10686194622580644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0.1093661986451613</v>
      </c>
      <c r="S60" s="27">
        <v>0</v>
      </c>
      <c r="T60" s="27">
        <v>0</v>
      </c>
      <c r="U60" s="27">
        <v>0</v>
      </c>
      <c r="V60" s="27">
        <v>4.424789132258064E-2</v>
      </c>
      <c r="W60" s="27">
        <v>0</v>
      </c>
      <c r="X60" s="27">
        <v>0</v>
      </c>
      <c r="Y60" s="27">
        <v>0</v>
      </c>
      <c r="Z60" s="27">
        <v>0</v>
      </c>
      <c r="AA60" s="27">
        <v>0</v>
      </c>
      <c r="AB60" s="27">
        <v>0.11334064790322582</v>
      </c>
      <c r="AC60" s="27">
        <v>3.1640745806451611E-3</v>
      </c>
      <c r="AD60" s="27">
        <v>0</v>
      </c>
      <c r="AE60" s="27">
        <v>0</v>
      </c>
      <c r="AF60" s="27">
        <v>0</v>
      </c>
      <c r="AG60" s="27">
        <v>0</v>
      </c>
      <c r="AH60" s="27">
        <v>0</v>
      </c>
      <c r="AI60" s="27">
        <v>0</v>
      </c>
      <c r="AJ60" s="27">
        <v>0</v>
      </c>
      <c r="AK60" s="27">
        <v>0</v>
      </c>
      <c r="AL60" s="27">
        <v>5.6513198612903222E-2</v>
      </c>
      <c r="AM60" s="27">
        <v>0</v>
      </c>
      <c r="AN60" s="27">
        <v>0</v>
      </c>
      <c r="AO60" s="27">
        <v>0</v>
      </c>
      <c r="AP60" s="27">
        <v>0</v>
      </c>
      <c r="AQ60" s="27">
        <v>0</v>
      </c>
      <c r="AR60" s="27">
        <v>0</v>
      </c>
      <c r="AS60" s="27">
        <v>0</v>
      </c>
      <c r="AT60" s="27">
        <v>0</v>
      </c>
      <c r="AU60" s="27">
        <v>0</v>
      </c>
      <c r="AV60" s="27">
        <v>12.600025187967722</v>
      </c>
      <c r="AW60" s="27">
        <v>0.51515821780645166</v>
      </c>
      <c r="AX60" s="27">
        <v>0</v>
      </c>
      <c r="AY60" s="27">
        <v>0</v>
      </c>
      <c r="AZ60" s="27">
        <v>3.4279535510445744</v>
      </c>
      <c r="BA60" s="27">
        <v>0</v>
      </c>
      <c r="BB60" s="27">
        <v>0</v>
      </c>
      <c r="BC60" s="27">
        <v>0</v>
      </c>
      <c r="BD60" s="27">
        <v>0</v>
      </c>
      <c r="BE60" s="27">
        <v>0</v>
      </c>
      <c r="BF60" s="27">
        <v>3.0542392368709699</v>
      </c>
      <c r="BG60" s="27">
        <v>0.36497652899999994</v>
      </c>
      <c r="BH60" s="27">
        <v>0</v>
      </c>
      <c r="BI60" s="27">
        <v>0</v>
      </c>
      <c r="BJ60" s="27">
        <v>0.51910389048387107</v>
      </c>
      <c r="BK60" s="29">
        <f t="shared" ref="BK60:BK61" si="18">SUM(C60:BJ60)</f>
        <v>21.784849809806484</v>
      </c>
    </row>
    <row r="61" spans="1:63" x14ac:dyDescent="0.25">
      <c r="A61" s="11"/>
      <c r="B61" s="33" t="s">
        <v>82</v>
      </c>
      <c r="C61" s="41">
        <f>SUM(C60)</f>
        <v>0</v>
      </c>
      <c r="D61" s="41">
        <f t="shared" ref="D61:BJ61" si="19">SUM(D60)</f>
        <v>1.3412839999999999E-3</v>
      </c>
      <c r="E61" s="41">
        <f t="shared" si="19"/>
        <v>0</v>
      </c>
      <c r="F61" s="41">
        <f t="shared" si="19"/>
        <v>0</v>
      </c>
      <c r="G61" s="41">
        <f t="shared" si="19"/>
        <v>0</v>
      </c>
      <c r="H61" s="41">
        <f t="shared" si="19"/>
        <v>0.54295650095547554</v>
      </c>
      <c r="I61" s="41">
        <f t="shared" si="19"/>
        <v>0.32560145438709687</v>
      </c>
      <c r="J61" s="41">
        <f t="shared" si="19"/>
        <v>0</v>
      </c>
      <c r="K61" s="41">
        <f t="shared" si="19"/>
        <v>0</v>
      </c>
      <c r="L61" s="41">
        <f t="shared" si="19"/>
        <v>0.10686194622580644</v>
      </c>
      <c r="M61" s="41">
        <f t="shared" si="19"/>
        <v>0</v>
      </c>
      <c r="N61" s="41">
        <f t="shared" si="19"/>
        <v>0</v>
      </c>
      <c r="O61" s="41">
        <f t="shared" si="19"/>
        <v>0</v>
      </c>
      <c r="P61" s="41">
        <f t="shared" si="19"/>
        <v>0</v>
      </c>
      <c r="Q61" s="41">
        <f t="shared" si="19"/>
        <v>0</v>
      </c>
      <c r="R61" s="41">
        <f t="shared" si="19"/>
        <v>0.1093661986451613</v>
      </c>
      <c r="S61" s="41">
        <f t="shared" si="19"/>
        <v>0</v>
      </c>
      <c r="T61" s="41">
        <f t="shared" si="19"/>
        <v>0</v>
      </c>
      <c r="U61" s="41">
        <f t="shared" si="19"/>
        <v>0</v>
      </c>
      <c r="V61" s="41">
        <f t="shared" si="19"/>
        <v>4.424789132258064E-2</v>
      </c>
      <c r="W61" s="41">
        <f t="shared" si="19"/>
        <v>0</v>
      </c>
      <c r="X61" s="41">
        <f t="shared" si="19"/>
        <v>0</v>
      </c>
      <c r="Y61" s="41">
        <f t="shared" si="19"/>
        <v>0</v>
      </c>
      <c r="Z61" s="41">
        <f t="shared" si="19"/>
        <v>0</v>
      </c>
      <c r="AA61" s="41">
        <f t="shared" si="19"/>
        <v>0</v>
      </c>
      <c r="AB61" s="41">
        <f t="shared" si="19"/>
        <v>0.11334064790322582</v>
      </c>
      <c r="AC61" s="41">
        <f t="shared" si="19"/>
        <v>3.1640745806451611E-3</v>
      </c>
      <c r="AD61" s="41">
        <f t="shared" si="19"/>
        <v>0</v>
      </c>
      <c r="AE61" s="41">
        <f t="shared" si="19"/>
        <v>0</v>
      </c>
      <c r="AF61" s="41">
        <f t="shared" si="19"/>
        <v>0</v>
      </c>
      <c r="AG61" s="41">
        <f t="shared" si="19"/>
        <v>0</v>
      </c>
      <c r="AH61" s="41">
        <f t="shared" si="19"/>
        <v>0</v>
      </c>
      <c r="AI61" s="41">
        <f t="shared" si="19"/>
        <v>0</v>
      </c>
      <c r="AJ61" s="41">
        <f t="shared" si="19"/>
        <v>0</v>
      </c>
      <c r="AK61" s="41">
        <f t="shared" si="19"/>
        <v>0</v>
      </c>
      <c r="AL61" s="41">
        <f t="shared" si="19"/>
        <v>5.6513198612903222E-2</v>
      </c>
      <c r="AM61" s="41">
        <f t="shared" si="19"/>
        <v>0</v>
      </c>
      <c r="AN61" s="41">
        <f t="shared" si="19"/>
        <v>0</v>
      </c>
      <c r="AO61" s="41">
        <f t="shared" si="19"/>
        <v>0</v>
      </c>
      <c r="AP61" s="41">
        <f t="shared" si="19"/>
        <v>0</v>
      </c>
      <c r="AQ61" s="41">
        <f t="shared" si="19"/>
        <v>0</v>
      </c>
      <c r="AR61" s="41">
        <f t="shared" si="19"/>
        <v>0</v>
      </c>
      <c r="AS61" s="41">
        <f t="shared" si="19"/>
        <v>0</v>
      </c>
      <c r="AT61" s="41">
        <f t="shared" si="19"/>
        <v>0</v>
      </c>
      <c r="AU61" s="41">
        <f t="shared" si="19"/>
        <v>0</v>
      </c>
      <c r="AV61" s="41">
        <f t="shared" si="19"/>
        <v>12.600025187967722</v>
      </c>
      <c r="AW61" s="41">
        <f t="shared" si="19"/>
        <v>0.51515821780645166</v>
      </c>
      <c r="AX61" s="41">
        <f t="shared" si="19"/>
        <v>0</v>
      </c>
      <c r="AY61" s="41">
        <f t="shared" si="19"/>
        <v>0</v>
      </c>
      <c r="AZ61" s="41">
        <f t="shared" si="19"/>
        <v>3.4279535510445744</v>
      </c>
      <c r="BA61" s="41">
        <f t="shared" si="19"/>
        <v>0</v>
      </c>
      <c r="BB61" s="41">
        <f t="shared" si="19"/>
        <v>0</v>
      </c>
      <c r="BC61" s="41">
        <f t="shared" si="19"/>
        <v>0</v>
      </c>
      <c r="BD61" s="41">
        <f t="shared" si="19"/>
        <v>0</v>
      </c>
      <c r="BE61" s="41">
        <f t="shared" si="19"/>
        <v>0</v>
      </c>
      <c r="BF61" s="41">
        <f t="shared" si="19"/>
        <v>3.0542392368709699</v>
      </c>
      <c r="BG61" s="41">
        <f t="shared" si="19"/>
        <v>0.36497652899999994</v>
      </c>
      <c r="BH61" s="41">
        <f t="shared" si="19"/>
        <v>0</v>
      </c>
      <c r="BI61" s="41">
        <f t="shared" si="19"/>
        <v>0</v>
      </c>
      <c r="BJ61" s="41">
        <f t="shared" si="19"/>
        <v>0.51910389048387107</v>
      </c>
      <c r="BK61" s="41">
        <f t="shared" si="18"/>
        <v>21.784849809806484</v>
      </c>
    </row>
    <row r="62" spans="1:63" ht="2.25" customHeight="1" x14ac:dyDescent="0.25">
      <c r="A62" s="11"/>
      <c r="B62" s="32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</row>
    <row r="63" spans="1:63" x14ac:dyDescent="0.25">
      <c r="A63" s="11" t="s">
        <v>4</v>
      </c>
      <c r="B63" s="35" t="s">
        <v>9</v>
      </c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</row>
    <row r="64" spans="1:63" x14ac:dyDescent="0.25">
      <c r="A64" s="11" t="s">
        <v>75</v>
      </c>
      <c r="B64" s="32" t="s">
        <v>20</v>
      </c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</row>
    <row r="65" spans="1:63" x14ac:dyDescent="0.25">
      <c r="A65" s="11"/>
      <c r="B65" s="31"/>
      <c r="C65" s="39">
        <v>0</v>
      </c>
      <c r="D65" s="39">
        <v>0</v>
      </c>
      <c r="E65" s="39">
        <v>0</v>
      </c>
      <c r="F65" s="39">
        <v>0</v>
      </c>
      <c r="G65" s="39">
        <v>0</v>
      </c>
      <c r="H65" s="39">
        <v>0</v>
      </c>
      <c r="I65" s="39">
        <v>0</v>
      </c>
      <c r="J65" s="39">
        <v>0</v>
      </c>
      <c r="K65" s="39">
        <v>0</v>
      </c>
      <c r="L65" s="39">
        <v>0</v>
      </c>
      <c r="M65" s="39">
        <v>0</v>
      </c>
      <c r="N65" s="39">
        <v>0</v>
      </c>
      <c r="O65" s="39">
        <v>0</v>
      </c>
      <c r="P65" s="39">
        <v>0</v>
      </c>
      <c r="Q65" s="39">
        <v>0</v>
      </c>
      <c r="R65" s="39">
        <v>0</v>
      </c>
      <c r="S65" s="39">
        <v>0</v>
      </c>
      <c r="T65" s="39">
        <v>0</v>
      </c>
      <c r="U65" s="39">
        <v>0</v>
      </c>
      <c r="V65" s="39">
        <v>0</v>
      </c>
      <c r="W65" s="39">
        <v>0</v>
      </c>
      <c r="X65" s="39">
        <v>0</v>
      </c>
      <c r="Y65" s="39">
        <v>0</v>
      </c>
      <c r="Z65" s="39">
        <v>0</v>
      </c>
      <c r="AA65" s="39">
        <v>0</v>
      </c>
      <c r="AB65" s="39">
        <v>0</v>
      </c>
      <c r="AC65" s="39">
        <v>0</v>
      </c>
      <c r="AD65" s="39">
        <v>0</v>
      </c>
      <c r="AE65" s="39">
        <v>0</v>
      </c>
      <c r="AF65" s="39">
        <v>0</v>
      </c>
      <c r="AG65" s="39">
        <v>0</v>
      </c>
      <c r="AH65" s="39">
        <v>0</v>
      </c>
      <c r="AI65" s="39">
        <v>0</v>
      </c>
      <c r="AJ65" s="39">
        <v>0</v>
      </c>
      <c r="AK65" s="39">
        <v>0</v>
      </c>
      <c r="AL65" s="39">
        <v>0</v>
      </c>
      <c r="AM65" s="39">
        <v>0</v>
      </c>
      <c r="AN65" s="39">
        <v>0</v>
      </c>
      <c r="AO65" s="39">
        <v>0</v>
      </c>
      <c r="AP65" s="39">
        <v>0</v>
      </c>
      <c r="AQ65" s="39">
        <v>0</v>
      </c>
      <c r="AR65" s="39">
        <v>0</v>
      </c>
      <c r="AS65" s="39">
        <v>0</v>
      </c>
      <c r="AT65" s="39">
        <v>0</v>
      </c>
      <c r="AU65" s="39">
        <v>0</v>
      </c>
      <c r="AV65" s="39">
        <v>0</v>
      </c>
      <c r="AW65" s="39">
        <v>0</v>
      </c>
      <c r="AX65" s="39">
        <v>0</v>
      </c>
      <c r="AY65" s="39">
        <v>0</v>
      </c>
      <c r="AZ65" s="39">
        <v>0</v>
      </c>
      <c r="BA65" s="39">
        <v>0</v>
      </c>
      <c r="BB65" s="39">
        <v>0</v>
      </c>
      <c r="BC65" s="39">
        <v>0</v>
      </c>
      <c r="BD65" s="39">
        <v>0</v>
      </c>
      <c r="BE65" s="39">
        <v>0</v>
      </c>
      <c r="BF65" s="39">
        <v>0</v>
      </c>
      <c r="BG65" s="39">
        <v>0</v>
      </c>
      <c r="BH65" s="39">
        <v>0</v>
      </c>
      <c r="BI65" s="39">
        <v>0</v>
      </c>
      <c r="BJ65" s="39">
        <v>0</v>
      </c>
      <c r="BK65" s="29">
        <f t="shared" ref="BK65:BK66" si="20">SUM(C65:BJ65)</f>
        <v>0</v>
      </c>
    </row>
    <row r="66" spans="1:63" x14ac:dyDescent="0.25">
      <c r="A66" s="11"/>
      <c r="B66" s="33" t="s">
        <v>84</v>
      </c>
      <c r="C66" s="41">
        <f>SUM(C65)</f>
        <v>0</v>
      </c>
      <c r="D66" s="41">
        <f t="shared" ref="D66:BJ66" si="21">SUM(D65)</f>
        <v>0</v>
      </c>
      <c r="E66" s="41">
        <f t="shared" si="21"/>
        <v>0</v>
      </c>
      <c r="F66" s="41">
        <f t="shared" si="21"/>
        <v>0</v>
      </c>
      <c r="G66" s="41">
        <f t="shared" si="21"/>
        <v>0</v>
      </c>
      <c r="H66" s="41">
        <f t="shared" si="21"/>
        <v>0</v>
      </c>
      <c r="I66" s="41">
        <f t="shared" si="21"/>
        <v>0</v>
      </c>
      <c r="J66" s="41">
        <f t="shared" si="21"/>
        <v>0</v>
      </c>
      <c r="K66" s="41">
        <f t="shared" si="21"/>
        <v>0</v>
      </c>
      <c r="L66" s="41">
        <f t="shared" si="21"/>
        <v>0</v>
      </c>
      <c r="M66" s="41">
        <f t="shared" si="21"/>
        <v>0</v>
      </c>
      <c r="N66" s="41">
        <f t="shared" si="21"/>
        <v>0</v>
      </c>
      <c r="O66" s="41">
        <f t="shared" si="21"/>
        <v>0</v>
      </c>
      <c r="P66" s="41">
        <f t="shared" si="21"/>
        <v>0</v>
      </c>
      <c r="Q66" s="41">
        <f t="shared" si="21"/>
        <v>0</v>
      </c>
      <c r="R66" s="41">
        <f t="shared" si="21"/>
        <v>0</v>
      </c>
      <c r="S66" s="41">
        <f t="shared" si="21"/>
        <v>0</v>
      </c>
      <c r="T66" s="41">
        <f t="shared" si="21"/>
        <v>0</v>
      </c>
      <c r="U66" s="41">
        <f t="shared" si="21"/>
        <v>0</v>
      </c>
      <c r="V66" s="41">
        <f t="shared" si="21"/>
        <v>0</v>
      </c>
      <c r="W66" s="41">
        <f t="shared" si="21"/>
        <v>0</v>
      </c>
      <c r="X66" s="41">
        <f t="shared" si="21"/>
        <v>0</v>
      </c>
      <c r="Y66" s="41">
        <f t="shared" si="21"/>
        <v>0</v>
      </c>
      <c r="Z66" s="41">
        <f t="shared" si="21"/>
        <v>0</v>
      </c>
      <c r="AA66" s="41">
        <f t="shared" si="21"/>
        <v>0</v>
      </c>
      <c r="AB66" s="41">
        <f t="shared" si="21"/>
        <v>0</v>
      </c>
      <c r="AC66" s="41">
        <f t="shared" si="21"/>
        <v>0</v>
      </c>
      <c r="AD66" s="41">
        <f t="shared" si="21"/>
        <v>0</v>
      </c>
      <c r="AE66" s="41">
        <f t="shared" si="21"/>
        <v>0</v>
      </c>
      <c r="AF66" s="41">
        <f t="shared" si="21"/>
        <v>0</v>
      </c>
      <c r="AG66" s="41">
        <f t="shared" si="21"/>
        <v>0</v>
      </c>
      <c r="AH66" s="41">
        <f t="shared" si="21"/>
        <v>0</v>
      </c>
      <c r="AI66" s="41">
        <f t="shared" si="21"/>
        <v>0</v>
      </c>
      <c r="AJ66" s="41">
        <f t="shared" si="21"/>
        <v>0</v>
      </c>
      <c r="AK66" s="41">
        <f t="shared" si="21"/>
        <v>0</v>
      </c>
      <c r="AL66" s="41">
        <f t="shared" si="21"/>
        <v>0</v>
      </c>
      <c r="AM66" s="41">
        <f t="shared" si="21"/>
        <v>0</v>
      </c>
      <c r="AN66" s="41">
        <f t="shared" si="21"/>
        <v>0</v>
      </c>
      <c r="AO66" s="41">
        <f t="shared" si="21"/>
        <v>0</v>
      </c>
      <c r="AP66" s="41">
        <f t="shared" si="21"/>
        <v>0</v>
      </c>
      <c r="AQ66" s="41">
        <f t="shared" si="21"/>
        <v>0</v>
      </c>
      <c r="AR66" s="41">
        <f t="shared" si="21"/>
        <v>0</v>
      </c>
      <c r="AS66" s="41">
        <f t="shared" si="21"/>
        <v>0</v>
      </c>
      <c r="AT66" s="41">
        <f t="shared" si="21"/>
        <v>0</v>
      </c>
      <c r="AU66" s="41">
        <f t="shared" si="21"/>
        <v>0</v>
      </c>
      <c r="AV66" s="41">
        <f t="shared" si="21"/>
        <v>0</v>
      </c>
      <c r="AW66" s="41">
        <f t="shared" si="21"/>
        <v>0</v>
      </c>
      <c r="AX66" s="41">
        <f t="shared" si="21"/>
        <v>0</v>
      </c>
      <c r="AY66" s="41">
        <f t="shared" si="21"/>
        <v>0</v>
      </c>
      <c r="AZ66" s="41">
        <f t="shared" si="21"/>
        <v>0</v>
      </c>
      <c r="BA66" s="41">
        <f t="shared" si="21"/>
        <v>0</v>
      </c>
      <c r="BB66" s="41">
        <f t="shared" si="21"/>
        <v>0</v>
      </c>
      <c r="BC66" s="41">
        <f t="shared" si="21"/>
        <v>0</v>
      </c>
      <c r="BD66" s="41">
        <f t="shared" si="21"/>
        <v>0</v>
      </c>
      <c r="BE66" s="41">
        <f t="shared" si="21"/>
        <v>0</v>
      </c>
      <c r="BF66" s="41">
        <f t="shared" si="21"/>
        <v>0</v>
      </c>
      <c r="BG66" s="41">
        <f t="shared" si="21"/>
        <v>0</v>
      </c>
      <c r="BH66" s="41">
        <f t="shared" si="21"/>
        <v>0</v>
      </c>
      <c r="BI66" s="41">
        <f t="shared" si="21"/>
        <v>0</v>
      </c>
      <c r="BJ66" s="41">
        <f t="shared" si="21"/>
        <v>0</v>
      </c>
      <c r="BK66" s="41">
        <f t="shared" si="20"/>
        <v>0</v>
      </c>
    </row>
    <row r="67" spans="1:63" x14ac:dyDescent="0.25">
      <c r="A67" s="11" t="s">
        <v>76</v>
      </c>
      <c r="B67" s="32" t="s">
        <v>21</v>
      </c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</row>
    <row r="68" spans="1:63" x14ac:dyDescent="0.25">
      <c r="A68" s="11"/>
      <c r="B68" s="31"/>
      <c r="C68" s="39">
        <v>0</v>
      </c>
      <c r="D68" s="39">
        <v>0</v>
      </c>
      <c r="E68" s="39">
        <v>0</v>
      </c>
      <c r="F68" s="39">
        <v>0</v>
      </c>
      <c r="G68" s="39">
        <v>0</v>
      </c>
      <c r="H68" s="39">
        <v>0</v>
      </c>
      <c r="I68" s="39">
        <v>0</v>
      </c>
      <c r="J68" s="39">
        <v>0</v>
      </c>
      <c r="K68" s="39">
        <v>0</v>
      </c>
      <c r="L68" s="39">
        <v>0</v>
      </c>
      <c r="M68" s="39">
        <v>0</v>
      </c>
      <c r="N68" s="39">
        <v>0</v>
      </c>
      <c r="O68" s="39">
        <v>0</v>
      </c>
      <c r="P68" s="39">
        <v>0</v>
      </c>
      <c r="Q68" s="39">
        <v>0</v>
      </c>
      <c r="R68" s="39">
        <v>0</v>
      </c>
      <c r="S68" s="39">
        <v>0</v>
      </c>
      <c r="T68" s="39">
        <v>0</v>
      </c>
      <c r="U68" s="39">
        <v>0</v>
      </c>
      <c r="V68" s="39">
        <v>0</v>
      </c>
      <c r="W68" s="39">
        <v>0</v>
      </c>
      <c r="X68" s="39">
        <v>0</v>
      </c>
      <c r="Y68" s="39">
        <v>0</v>
      </c>
      <c r="Z68" s="39">
        <v>0</v>
      </c>
      <c r="AA68" s="39">
        <v>0</v>
      </c>
      <c r="AB68" s="39">
        <v>0</v>
      </c>
      <c r="AC68" s="39">
        <v>0</v>
      </c>
      <c r="AD68" s="39">
        <v>0</v>
      </c>
      <c r="AE68" s="39">
        <v>0</v>
      </c>
      <c r="AF68" s="39">
        <v>0</v>
      </c>
      <c r="AG68" s="39">
        <v>0</v>
      </c>
      <c r="AH68" s="39">
        <v>0</v>
      </c>
      <c r="AI68" s="39">
        <v>0</v>
      </c>
      <c r="AJ68" s="39">
        <v>0</v>
      </c>
      <c r="AK68" s="39">
        <v>0</v>
      </c>
      <c r="AL68" s="39">
        <v>0</v>
      </c>
      <c r="AM68" s="39">
        <v>0</v>
      </c>
      <c r="AN68" s="39">
        <v>0</v>
      </c>
      <c r="AO68" s="39">
        <v>0</v>
      </c>
      <c r="AP68" s="39">
        <v>0</v>
      </c>
      <c r="AQ68" s="39">
        <v>0</v>
      </c>
      <c r="AR68" s="39">
        <v>0</v>
      </c>
      <c r="AS68" s="39">
        <v>0</v>
      </c>
      <c r="AT68" s="39">
        <v>0</v>
      </c>
      <c r="AU68" s="39">
        <v>0</v>
      </c>
      <c r="AV68" s="39">
        <v>0</v>
      </c>
      <c r="AW68" s="39">
        <v>0</v>
      </c>
      <c r="AX68" s="39">
        <v>0</v>
      </c>
      <c r="AY68" s="39">
        <v>0</v>
      </c>
      <c r="AZ68" s="39">
        <v>0</v>
      </c>
      <c r="BA68" s="39">
        <v>0</v>
      </c>
      <c r="BB68" s="39">
        <v>0</v>
      </c>
      <c r="BC68" s="39">
        <v>0</v>
      </c>
      <c r="BD68" s="39">
        <v>0</v>
      </c>
      <c r="BE68" s="39">
        <v>0</v>
      </c>
      <c r="BF68" s="39">
        <v>0</v>
      </c>
      <c r="BG68" s="39">
        <v>0</v>
      </c>
      <c r="BH68" s="39">
        <v>0</v>
      </c>
      <c r="BI68" s="39">
        <v>0</v>
      </c>
      <c r="BJ68" s="39">
        <v>0</v>
      </c>
      <c r="BK68" s="29">
        <f t="shared" ref="BK68:BK70" si="22">SUM(C68:BJ68)</f>
        <v>0</v>
      </c>
    </row>
    <row r="69" spans="1:63" x14ac:dyDescent="0.25">
      <c r="A69" s="11"/>
      <c r="B69" s="33" t="s">
        <v>85</v>
      </c>
      <c r="C69" s="41">
        <f>SUM(C68)</f>
        <v>0</v>
      </c>
      <c r="D69" s="41">
        <f t="shared" ref="D69:BJ69" si="23">SUM(D68)</f>
        <v>0</v>
      </c>
      <c r="E69" s="41">
        <f t="shared" si="23"/>
        <v>0</v>
      </c>
      <c r="F69" s="41">
        <f t="shared" si="23"/>
        <v>0</v>
      </c>
      <c r="G69" s="41">
        <f t="shared" si="23"/>
        <v>0</v>
      </c>
      <c r="H69" s="41">
        <f t="shared" si="23"/>
        <v>0</v>
      </c>
      <c r="I69" s="41">
        <f t="shared" si="23"/>
        <v>0</v>
      </c>
      <c r="J69" s="41">
        <f t="shared" si="23"/>
        <v>0</v>
      </c>
      <c r="K69" s="41">
        <f t="shared" si="23"/>
        <v>0</v>
      </c>
      <c r="L69" s="41">
        <f t="shared" si="23"/>
        <v>0</v>
      </c>
      <c r="M69" s="41">
        <f t="shared" si="23"/>
        <v>0</v>
      </c>
      <c r="N69" s="41">
        <f t="shared" si="23"/>
        <v>0</v>
      </c>
      <c r="O69" s="41">
        <f t="shared" si="23"/>
        <v>0</v>
      </c>
      <c r="P69" s="41">
        <f t="shared" si="23"/>
        <v>0</v>
      </c>
      <c r="Q69" s="41">
        <f t="shared" si="23"/>
        <v>0</v>
      </c>
      <c r="R69" s="41">
        <f t="shared" si="23"/>
        <v>0</v>
      </c>
      <c r="S69" s="41">
        <f t="shared" si="23"/>
        <v>0</v>
      </c>
      <c r="T69" s="41">
        <f t="shared" si="23"/>
        <v>0</v>
      </c>
      <c r="U69" s="41">
        <f t="shared" si="23"/>
        <v>0</v>
      </c>
      <c r="V69" s="41">
        <f t="shared" si="23"/>
        <v>0</v>
      </c>
      <c r="W69" s="41">
        <f t="shared" si="23"/>
        <v>0</v>
      </c>
      <c r="X69" s="41">
        <f t="shared" si="23"/>
        <v>0</v>
      </c>
      <c r="Y69" s="41">
        <f t="shared" si="23"/>
        <v>0</v>
      </c>
      <c r="Z69" s="41">
        <f t="shared" si="23"/>
        <v>0</v>
      </c>
      <c r="AA69" s="41">
        <f t="shared" si="23"/>
        <v>0</v>
      </c>
      <c r="AB69" s="41">
        <f t="shared" si="23"/>
        <v>0</v>
      </c>
      <c r="AC69" s="41">
        <f t="shared" si="23"/>
        <v>0</v>
      </c>
      <c r="AD69" s="41">
        <f t="shared" si="23"/>
        <v>0</v>
      </c>
      <c r="AE69" s="41">
        <f t="shared" si="23"/>
        <v>0</v>
      </c>
      <c r="AF69" s="41">
        <f t="shared" si="23"/>
        <v>0</v>
      </c>
      <c r="AG69" s="41">
        <f t="shared" si="23"/>
        <v>0</v>
      </c>
      <c r="AH69" s="41">
        <f t="shared" si="23"/>
        <v>0</v>
      </c>
      <c r="AI69" s="41">
        <f t="shared" si="23"/>
        <v>0</v>
      </c>
      <c r="AJ69" s="41">
        <f t="shared" si="23"/>
        <v>0</v>
      </c>
      <c r="AK69" s="41">
        <f t="shared" si="23"/>
        <v>0</v>
      </c>
      <c r="AL69" s="41">
        <f t="shared" si="23"/>
        <v>0</v>
      </c>
      <c r="AM69" s="41">
        <f t="shared" si="23"/>
        <v>0</v>
      </c>
      <c r="AN69" s="41">
        <f t="shared" si="23"/>
        <v>0</v>
      </c>
      <c r="AO69" s="41">
        <f t="shared" si="23"/>
        <v>0</v>
      </c>
      <c r="AP69" s="41">
        <f t="shared" si="23"/>
        <v>0</v>
      </c>
      <c r="AQ69" s="41">
        <f t="shared" si="23"/>
        <v>0</v>
      </c>
      <c r="AR69" s="41">
        <f t="shared" si="23"/>
        <v>0</v>
      </c>
      <c r="AS69" s="41">
        <f t="shared" si="23"/>
        <v>0</v>
      </c>
      <c r="AT69" s="41">
        <f t="shared" si="23"/>
        <v>0</v>
      </c>
      <c r="AU69" s="41">
        <f t="shared" si="23"/>
        <v>0</v>
      </c>
      <c r="AV69" s="41">
        <f t="shared" si="23"/>
        <v>0</v>
      </c>
      <c r="AW69" s="41">
        <f t="shared" si="23"/>
        <v>0</v>
      </c>
      <c r="AX69" s="41">
        <f t="shared" si="23"/>
        <v>0</v>
      </c>
      <c r="AY69" s="41">
        <f t="shared" si="23"/>
        <v>0</v>
      </c>
      <c r="AZ69" s="41">
        <f t="shared" si="23"/>
        <v>0</v>
      </c>
      <c r="BA69" s="41">
        <f t="shared" si="23"/>
        <v>0</v>
      </c>
      <c r="BB69" s="41">
        <f t="shared" si="23"/>
        <v>0</v>
      </c>
      <c r="BC69" s="41">
        <f t="shared" si="23"/>
        <v>0</v>
      </c>
      <c r="BD69" s="41">
        <f t="shared" si="23"/>
        <v>0</v>
      </c>
      <c r="BE69" s="41">
        <f t="shared" si="23"/>
        <v>0</v>
      </c>
      <c r="BF69" s="41">
        <f t="shared" si="23"/>
        <v>0</v>
      </c>
      <c r="BG69" s="41">
        <f t="shared" si="23"/>
        <v>0</v>
      </c>
      <c r="BH69" s="41">
        <f t="shared" si="23"/>
        <v>0</v>
      </c>
      <c r="BI69" s="41">
        <f t="shared" si="23"/>
        <v>0</v>
      </c>
      <c r="BJ69" s="41">
        <f t="shared" si="23"/>
        <v>0</v>
      </c>
      <c r="BK69" s="41">
        <f t="shared" si="22"/>
        <v>0</v>
      </c>
    </row>
    <row r="70" spans="1:63" x14ac:dyDescent="0.25">
      <c r="A70" s="11"/>
      <c r="B70" s="33" t="s">
        <v>83</v>
      </c>
      <c r="C70" s="41">
        <f>C66+C69</f>
        <v>0</v>
      </c>
      <c r="D70" s="41">
        <f t="shared" ref="D70:BJ70" si="24">D66+D69</f>
        <v>0</v>
      </c>
      <c r="E70" s="41">
        <f t="shared" si="24"/>
        <v>0</v>
      </c>
      <c r="F70" s="41">
        <f t="shared" si="24"/>
        <v>0</v>
      </c>
      <c r="G70" s="41">
        <f t="shared" si="24"/>
        <v>0</v>
      </c>
      <c r="H70" s="41">
        <f t="shared" si="24"/>
        <v>0</v>
      </c>
      <c r="I70" s="41">
        <f t="shared" si="24"/>
        <v>0</v>
      </c>
      <c r="J70" s="41">
        <f t="shared" si="24"/>
        <v>0</v>
      </c>
      <c r="K70" s="41">
        <f t="shared" si="24"/>
        <v>0</v>
      </c>
      <c r="L70" s="41">
        <f t="shared" si="24"/>
        <v>0</v>
      </c>
      <c r="M70" s="41">
        <f t="shared" si="24"/>
        <v>0</v>
      </c>
      <c r="N70" s="41">
        <f t="shared" si="24"/>
        <v>0</v>
      </c>
      <c r="O70" s="41">
        <f t="shared" si="24"/>
        <v>0</v>
      </c>
      <c r="P70" s="41">
        <f t="shared" si="24"/>
        <v>0</v>
      </c>
      <c r="Q70" s="41">
        <f t="shared" si="24"/>
        <v>0</v>
      </c>
      <c r="R70" s="41">
        <f t="shared" si="24"/>
        <v>0</v>
      </c>
      <c r="S70" s="41">
        <f t="shared" si="24"/>
        <v>0</v>
      </c>
      <c r="T70" s="41">
        <f t="shared" si="24"/>
        <v>0</v>
      </c>
      <c r="U70" s="41">
        <f t="shared" si="24"/>
        <v>0</v>
      </c>
      <c r="V70" s="41">
        <f t="shared" si="24"/>
        <v>0</v>
      </c>
      <c r="W70" s="41">
        <f t="shared" si="24"/>
        <v>0</v>
      </c>
      <c r="X70" s="41">
        <f t="shared" si="24"/>
        <v>0</v>
      </c>
      <c r="Y70" s="41">
        <f t="shared" si="24"/>
        <v>0</v>
      </c>
      <c r="Z70" s="41">
        <f t="shared" si="24"/>
        <v>0</v>
      </c>
      <c r="AA70" s="41">
        <f t="shared" si="24"/>
        <v>0</v>
      </c>
      <c r="AB70" s="41">
        <f t="shared" si="24"/>
        <v>0</v>
      </c>
      <c r="AC70" s="41">
        <f t="shared" si="24"/>
        <v>0</v>
      </c>
      <c r="AD70" s="41">
        <f t="shared" si="24"/>
        <v>0</v>
      </c>
      <c r="AE70" s="41">
        <f t="shared" si="24"/>
        <v>0</v>
      </c>
      <c r="AF70" s="41">
        <f t="shared" si="24"/>
        <v>0</v>
      </c>
      <c r="AG70" s="41">
        <f t="shared" si="24"/>
        <v>0</v>
      </c>
      <c r="AH70" s="41">
        <f t="shared" si="24"/>
        <v>0</v>
      </c>
      <c r="AI70" s="41">
        <f t="shared" si="24"/>
        <v>0</v>
      </c>
      <c r="AJ70" s="41">
        <f t="shared" si="24"/>
        <v>0</v>
      </c>
      <c r="AK70" s="41">
        <f t="shared" si="24"/>
        <v>0</v>
      </c>
      <c r="AL70" s="41">
        <f t="shared" si="24"/>
        <v>0</v>
      </c>
      <c r="AM70" s="41">
        <f t="shared" si="24"/>
        <v>0</v>
      </c>
      <c r="AN70" s="41">
        <f t="shared" si="24"/>
        <v>0</v>
      </c>
      <c r="AO70" s="41">
        <f t="shared" si="24"/>
        <v>0</v>
      </c>
      <c r="AP70" s="41">
        <f t="shared" si="24"/>
        <v>0</v>
      </c>
      <c r="AQ70" s="41">
        <f t="shared" si="24"/>
        <v>0</v>
      </c>
      <c r="AR70" s="41">
        <f t="shared" si="24"/>
        <v>0</v>
      </c>
      <c r="AS70" s="41">
        <f t="shared" si="24"/>
        <v>0</v>
      </c>
      <c r="AT70" s="41">
        <f t="shared" si="24"/>
        <v>0</v>
      </c>
      <c r="AU70" s="41">
        <f t="shared" si="24"/>
        <v>0</v>
      </c>
      <c r="AV70" s="41">
        <f t="shared" si="24"/>
        <v>0</v>
      </c>
      <c r="AW70" s="41">
        <f t="shared" si="24"/>
        <v>0</v>
      </c>
      <c r="AX70" s="41">
        <f t="shared" si="24"/>
        <v>0</v>
      </c>
      <c r="AY70" s="41">
        <f t="shared" si="24"/>
        <v>0</v>
      </c>
      <c r="AZ70" s="41">
        <f t="shared" si="24"/>
        <v>0</v>
      </c>
      <c r="BA70" s="41">
        <f t="shared" si="24"/>
        <v>0</v>
      </c>
      <c r="BB70" s="41">
        <f t="shared" si="24"/>
        <v>0</v>
      </c>
      <c r="BC70" s="41">
        <f t="shared" si="24"/>
        <v>0</v>
      </c>
      <c r="BD70" s="41">
        <f t="shared" si="24"/>
        <v>0</v>
      </c>
      <c r="BE70" s="41">
        <f t="shared" si="24"/>
        <v>0</v>
      </c>
      <c r="BF70" s="41">
        <f t="shared" si="24"/>
        <v>0</v>
      </c>
      <c r="BG70" s="41">
        <f t="shared" si="24"/>
        <v>0</v>
      </c>
      <c r="BH70" s="41">
        <f t="shared" si="24"/>
        <v>0</v>
      </c>
      <c r="BI70" s="41">
        <f t="shared" si="24"/>
        <v>0</v>
      </c>
      <c r="BJ70" s="41">
        <f t="shared" si="24"/>
        <v>0</v>
      </c>
      <c r="BK70" s="41">
        <f t="shared" si="22"/>
        <v>0</v>
      </c>
    </row>
    <row r="71" spans="1:63" ht="4.5" customHeight="1" x14ac:dyDescent="0.25">
      <c r="A71" s="11"/>
      <c r="B71" s="32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</row>
    <row r="72" spans="1:63" x14ac:dyDescent="0.25">
      <c r="A72" s="11" t="s">
        <v>22</v>
      </c>
      <c r="B72" s="35" t="s">
        <v>23</v>
      </c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</row>
    <row r="73" spans="1:63" x14ac:dyDescent="0.25">
      <c r="A73" s="11" t="s">
        <v>75</v>
      </c>
      <c r="B73" s="32" t="s">
        <v>24</v>
      </c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</row>
    <row r="74" spans="1:63" x14ac:dyDescent="0.25">
      <c r="A74" s="11"/>
      <c r="B74" s="30" t="s">
        <v>124</v>
      </c>
      <c r="C74" s="27">
        <v>0</v>
      </c>
      <c r="D74" s="27">
        <v>2.1699618709677426E-3</v>
      </c>
      <c r="E74" s="27">
        <v>0</v>
      </c>
      <c r="F74" s="27">
        <v>0</v>
      </c>
      <c r="G74" s="27">
        <v>0</v>
      </c>
      <c r="H74" s="27">
        <v>0.72809023123496186</v>
      </c>
      <c r="I74" s="27">
        <v>0</v>
      </c>
      <c r="J74" s="27">
        <v>0</v>
      </c>
      <c r="K74" s="27">
        <v>0</v>
      </c>
      <c r="L74" s="27">
        <v>7.0868748387096772E-3</v>
      </c>
      <c r="M74" s="27">
        <v>0</v>
      </c>
      <c r="N74" s="27">
        <v>0</v>
      </c>
      <c r="O74" s="27">
        <v>0</v>
      </c>
      <c r="P74" s="27">
        <v>0</v>
      </c>
      <c r="Q74" s="27">
        <v>0</v>
      </c>
      <c r="R74" s="27">
        <v>0.12908385422580648</v>
      </c>
      <c r="S74" s="27">
        <v>0</v>
      </c>
      <c r="T74" s="27">
        <v>0</v>
      </c>
      <c r="U74" s="27">
        <v>0</v>
      </c>
      <c r="V74" s="27">
        <v>4.7799696451612909E-3</v>
      </c>
      <c r="W74" s="27">
        <v>0</v>
      </c>
      <c r="X74" s="27">
        <v>0</v>
      </c>
      <c r="Y74" s="27">
        <v>0</v>
      </c>
      <c r="Z74" s="27">
        <v>0</v>
      </c>
      <c r="AA74" s="27">
        <v>0</v>
      </c>
      <c r="AB74" s="27">
        <v>0.47060820851612906</v>
      </c>
      <c r="AC74" s="27">
        <v>1.7586127096774192E-3</v>
      </c>
      <c r="AD74" s="27">
        <v>0</v>
      </c>
      <c r="AE74" s="27">
        <v>0</v>
      </c>
      <c r="AF74" s="27">
        <v>0</v>
      </c>
      <c r="AG74" s="27">
        <v>0</v>
      </c>
      <c r="AH74" s="27">
        <v>0</v>
      </c>
      <c r="AI74" s="27">
        <v>0</v>
      </c>
      <c r="AJ74" s="27">
        <v>0</v>
      </c>
      <c r="AK74" s="27">
        <v>0</v>
      </c>
      <c r="AL74" s="27">
        <v>0.35298774096774194</v>
      </c>
      <c r="AM74" s="27">
        <v>9.7767384516129052E-3</v>
      </c>
      <c r="AN74" s="27">
        <v>0</v>
      </c>
      <c r="AO74" s="27">
        <v>0</v>
      </c>
      <c r="AP74" s="27">
        <v>0</v>
      </c>
      <c r="AQ74" s="27">
        <v>0</v>
      </c>
      <c r="AR74" s="27">
        <v>0</v>
      </c>
      <c r="AS74" s="27">
        <v>0</v>
      </c>
      <c r="AT74" s="27">
        <v>0</v>
      </c>
      <c r="AU74" s="27">
        <v>0</v>
      </c>
      <c r="AV74" s="27">
        <v>12.072634561419349</v>
      </c>
      <c r="AW74" s="27">
        <v>1.020395530903226</v>
      </c>
      <c r="AX74" s="27">
        <v>0</v>
      </c>
      <c r="AY74" s="27">
        <v>0</v>
      </c>
      <c r="AZ74" s="27">
        <v>6.2103965157327679</v>
      </c>
      <c r="BA74" s="27">
        <v>0</v>
      </c>
      <c r="BB74" s="27">
        <v>0</v>
      </c>
      <c r="BC74" s="27">
        <v>0</v>
      </c>
      <c r="BD74" s="27">
        <v>0</v>
      </c>
      <c r="BE74" s="27">
        <v>0</v>
      </c>
      <c r="BF74" s="27">
        <v>2.9986412268387062</v>
      </c>
      <c r="BG74" s="27">
        <v>6.1368138290322595E-2</v>
      </c>
      <c r="BH74" s="27">
        <v>0</v>
      </c>
      <c r="BI74" s="27">
        <v>0</v>
      </c>
      <c r="BJ74" s="27">
        <v>6.3309131838709704E-2</v>
      </c>
      <c r="BK74" s="29">
        <f t="shared" ref="BK74:BK75" si="25">SUM(C74:BJ74)</f>
        <v>24.133087297483854</v>
      </c>
    </row>
    <row r="75" spans="1:63" x14ac:dyDescent="0.25">
      <c r="A75" s="11"/>
      <c r="B75" s="33" t="s">
        <v>82</v>
      </c>
      <c r="C75" s="41">
        <f>SUM(C74)</f>
        <v>0</v>
      </c>
      <c r="D75" s="41">
        <f t="shared" ref="D75:BJ75" si="26">SUM(D74)</f>
        <v>2.1699618709677426E-3</v>
      </c>
      <c r="E75" s="41">
        <f t="shared" si="26"/>
        <v>0</v>
      </c>
      <c r="F75" s="41">
        <f t="shared" si="26"/>
        <v>0</v>
      </c>
      <c r="G75" s="41">
        <f t="shared" si="26"/>
        <v>0</v>
      </c>
      <c r="H75" s="41">
        <f t="shared" si="26"/>
        <v>0.72809023123496186</v>
      </c>
      <c r="I75" s="41">
        <f t="shared" si="26"/>
        <v>0</v>
      </c>
      <c r="J75" s="41">
        <f t="shared" si="26"/>
        <v>0</v>
      </c>
      <c r="K75" s="41">
        <f t="shared" si="26"/>
        <v>0</v>
      </c>
      <c r="L75" s="41">
        <f t="shared" si="26"/>
        <v>7.0868748387096772E-3</v>
      </c>
      <c r="M75" s="41">
        <f t="shared" si="26"/>
        <v>0</v>
      </c>
      <c r="N75" s="41">
        <f t="shared" si="26"/>
        <v>0</v>
      </c>
      <c r="O75" s="41">
        <f t="shared" si="26"/>
        <v>0</v>
      </c>
      <c r="P75" s="41">
        <f t="shared" si="26"/>
        <v>0</v>
      </c>
      <c r="Q75" s="41">
        <f t="shared" si="26"/>
        <v>0</v>
      </c>
      <c r="R75" s="41">
        <f t="shared" si="26"/>
        <v>0.12908385422580648</v>
      </c>
      <c r="S75" s="41">
        <f t="shared" si="26"/>
        <v>0</v>
      </c>
      <c r="T75" s="41">
        <f t="shared" si="26"/>
        <v>0</v>
      </c>
      <c r="U75" s="41">
        <f t="shared" si="26"/>
        <v>0</v>
      </c>
      <c r="V75" s="41">
        <f t="shared" si="26"/>
        <v>4.7799696451612909E-3</v>
      </c>
      <c r="W75" s="41">
        <f t="shared" si="26"/>
        <v>0</v>
      </c>
      <c r="X75" s="41">
        <f t="shared" si="26"/>
        <v>0</v>
      </c>
      <c r="Y75" s="41">
        <f t="shared" si="26"/>
        <v>0</v>
      </c>
      <c r="Z75" s="41">
        <f t="shared" si="26"/>
        <v>0</v>
      </c>
      <c r="AA75" s="41">
        <f t="shared" si="26"/>
        <v>0</v>
      </c>
      <c r="AB75" s="41">
        <f t="shared" si="26"/>
        <v>0.47060820851612906</v>
      </c>
      <c r="AC75" s="41">
        <f t="shared" si="26"/>
        <v>1.7586127096774192E-3</v>
      </c>
      <c r="AD75" s="41">
        <f t="shared" si="26"/>
        <v>0</v>
      </c>
      <c r="AE75" s="41">
        <f t="shared" si="26"/>
        <v>0</v>
      </c>
      <c r="AF75" s="41">
        <f t="shared" si="26"/>
        <v>0</v>
      </c>
      <c r="AG75" s="41">
        <f t="shared" si="26"/>
        <v>0</v>
      </c>
      <c r="AH75" s="41">
        <f t="shared" si="26"/>
        <v>0</v>
      </c>
      <c r="AI75" s="41">
        <f t="shared" si="26"/>
        <v>0</v>
      </c>
      <c r="AJ75" s="41">
        <f t="shared" si="26"/>
        <v>0</v>
      </c>
      <c r="AK75" s="41">
        <f t="shared" si="26"/>
        <v>0</v>
      </c>
      <c r="AL75" s="41">
        <f t="shared" si="26"/>
        <v>0.35298774096774194</v>
      </c>
      <c r="AM75" s="41">
        <f t="shared" si="26"/>
        <v>9.7767384516129052E-3</v>
      </c>
      <c r="AN75" s="41">
        <f t="shared" si="26"/>
        <v>0</v>
      </c>
      <c r="AO75" s="41">
        <f t="shared" si="26"/>
        <v>0</v>
      </c>
      <c r="AP75" s="41">
        <f t="shared" si="26"/>
        <v>0</v>
      </c>
      <c r="AQ75" s="41">
        <f t="shared" si="26"/>
        <v>0</v>
      </c>
      <c r="AR75" s="41">
        <f t="shared" si="26"/>
        <v>0</v>
      </c>
      <c r="AS75" s="41">
        <f t="shared" si="26"/>
        <v>0</v>
      </c>
      <c r="AT75" s="41">
        <f t="shared" si="26"/>
        <v>0</v>
      </c>
      <c r="AU75" s="41">
        <f t="shared" si="26"/>
        <v>0</v>
      </c>
      <c r="AV75" s="41">
        <f t="shared" si="26"/>
        <v>12.072634561419349</v>
      </c>
      <c r="AW75" s="41">
        <f t="shared" si="26"/>
        <v>1.020395530903226</v>
      </c>
      <c r="AX75" s="41">
        <f t="shared" si="26"/>
        <v>0</v>
      </c>
      <c r="AY75" s="41">
        <f t="shared" si="26"/>
        <v>0</v>
      </c>
      <c r="AZ75" s="41">
        <f t="shared" si="26"/>
        <v>6.2103965157327679</v>
      </c>
      <c r="BA75" s="41">
        <f t="shared" si="26"/>
        <v>0</v>
      </c>
      <c r="BB75" s="41">
        <f t="shared" si="26"/>
        <v>0</v>
      </c>
      <c r="BC75" s="41">
        <f t="shared" si="26"/>
        <v>0</v>
      </c>
      <c r="BD75" s="41">
        <f t="shared" si="26"/>
        <v>0</v>
      </c>
      <c r="BE75" s="41">
        <f t="shared" si="26"/>
        <v>0</v>
      </c>
      <c r="BF75" s="41">
        <f t="shared" si="26"/>
        <v>2.9986412268387062</v>
      </c>
      <c r="BG75" s="41">
        <f t="shared" si="26"/>
        <v>6.1368138290322595E-2</v>
      </c>
      <c r="BH75" s="41">
        <f t="shared" si="26"/>
        <v>0</v>
      </c>
      <c r="BI75" s="41">
        <f t="shared" si="26"/>
        <v>0</v>
      </c>
      <c r="BJ75" s="41">
        <f t="shared" si="26"/>
        <v>6.3309131838709704E-2</v>
      </c>
      <c r="BK75" s="41">
        <f t="shared" si="25"/>
        <v>24.133087297483854</v>
      </c>
    </row>
    <row r="76" spans="1:63" ht="4.5" customHeight="1" x14ac:dyDescent="0.25">
      <c r="A76" s="11"/>
      <c r="B76" s="36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</row>
    <row r="77" spans="1:63" x14ac:dyDescent="0.25">
      <c r="A77" s="11"/>
      <c r="B77" s="37" t="s">
        <v>98</v>
      </c>
      <c r="C77" s="42">
        <f>C40+C56+C61+C70+C75</f>
        <v>0</v>
      </c>
      <c r="D77" s="42">
        <f t="shared" ref="D77:BJ77" si="27">D40+D56+D61+D70+D75</f>
        <v>114.08811678083448</v>
      </c>
      <c r="E77" s="42">
        <f t="shared" si="27"/>
        <v>50.535950310451618</v>
      </c>
      <c r="F77" s="42">
        <f t="shared" si="27"/>
        <v>0</v>
      </c>
      <c r="G77" s="42">
        <f t="shared" si="27"/>
        <v>0</v>
      </c>
      <c r="H77" s="42">
        <f t="shared" si="27"/>
        <v>177.96395436238134</v>
      </c>
      <c r="I77" s="42">
        <f t="shared" si="27"/>
        <v>803.45346365165915</v>
      </c>
      <c r="J77" s="42">
        <f t="shared" si="27"/>
        <v>285.58785468735488</v>
      </c>
      <c r="K77" s="42">
        <f t="shared" si="27"/>
        <v>0</v>
      </c>
      <c r="L77" s="42">
        <f t="shared" si="27"/>
        <v>114.17555766375835</v>
      </c>
      <c r="M77" s="42">
        <f t="shared" si="27"/>
        <v>0</v>
      </c>
      <c r="N77" s="42">
        <f t="shared" si="27"/>
        <v>0</v>
      </c>
      <c r="O77" s="42">
        <f t="shared" si="27"/>
        <v>0</v>
      </c>
      <c r="P77" s="42">
        <f t="shared" si="27"/>
        <v>0</v>
      </c>
      <c r="Q77" s="42">
        <f t="shared" si="27"/>
        <v>0</v>
      </c>
      <c r="R77" s="42">
        <f t="shared" si="27"/>
        <v>125.35508443798929</v>
      </c>
      <c r="S77" s="42">
        <f t="shared" si="27"/>
        <v>77.874703594451617</v>
      </c>
      <c r="T77" s="42">
        <f t="shared" si="27"/>
        <v>1.410918351258065</v>
      </c>
      <c r="U77" s="42">
        <f t="shared" si="27"/>
        <v>0</v>
      </c>
      <c r="V77" s="42">
        <f t="shared" si="27"/>
        <v>17.306550992419353</v>
      </c>
      <c r="W77" s="42">
        <f t="shared" si="27"/>
        <v>0</v>
      </c>
      <c r="X77" s="42">
        <f t="shared" si="27"/>
        <v>8.7585191824322877</v>
      </c>
      <c r="Y77" s="42">
        <f t="shared" si="27"/>
        <v>0</v>
      </c>
      <c r="Z77" s="42">
        <f t="shared" si="27"/>
        <v>0</v>
      </c>
      <c r="AA77" s="42">
        <f t="shared" si="27"/>
        <v>0</v>
      </c>
      <c r="AB77" s="42">
        <f t="shared" si="27"/>
        <v>94.469932878387084</v>
      </c>
      <c r="AC77" s="42">
        <f t="shared" si="27"/>
        <v>174.19323706500001</v>
      </c>
      <c r="AD77" s="42">
        <f t="shared" si="27"/>
        <v>1.0139435308064517</v>
      </c>
      <c r="AE77" s="42">
        <f t="shared" si="27"/>
        <v>0</v>
      </c>
      <c r="AF77" s="42">
        <f t="shared" si="27"/>
        <v>15.161835349096773</v>
      </c>
      <c r="AG77" s="42">
        <f t="shared" si="27"/>
        <v>0</v>
      </c>
      <c r="AH77" s="42">
        <f t="shared" si="27"/>
        <v>0</v>
      </c>
      <c r="AI77" s="42">
        <f t="shared" si="27"/>
        <v>0</v>
      </c>
      <c r="AJ77" s="42">
        <f t="shared" si="27"/>
        <v>0</v>
      </c>
      <c r="AK77" s="42">
        <f t="shared" si="27"/>
        <v>0</v>
      </c>
      <c r="AL77" s="42">
        <f t="shared" si="27"/>
        <v>90.262250356285676</v>
      </c>
      <c r="AM77" s="42">
        <f t="shared" si="27"/>
        <v>32.57670097322876</v>
      </c>
      <c r="AN77" s="42">
        <f t="shared" si="27"/>
        <v>15.633292973096772</v>
      </c>
      <c r="AO77" s="42">
        <f t="shared" si="27"/>
        <v>0</v>
      </c>
      <c r="AP77" s="42">
        <f t="shared" si="27"/>
        <v>6.1902907223870969</v>
      </c>
      <c r="AQ77" s="42">
        <f t="shared" si="27"/>
        <v>0</v>
      </c>
      <c r="AR77" s="42">
        <f t="shared" si="27"/>
        <v>0</v>
      </c>
      <c r="AS77" s="42">
        <f t="shared" si="27"/>
        <v>0</v>
      </c>
      <c r="AT77" s="42">
        <f t="shared" si="27"/>
        <v>0</v>
      </c>
      <c r="AU77" s="42">
        <f t="shared" si="27"/>
        <v>0</v>
      </c>
      <c r="AV77" s="42">
        <f t="shared" si="27"/>
        <v>763.985726542061</v>
      </c>
      <c r="AW77" s="42">
        <f t="shared" si="27"/>
        <v>777.72146180424534</v>
      </c>
      <c r="AX77" s="42">
        <f t="shared" si="27"/>
        <v>40.382500640580652</v>
      </c>
      <c r="AY77" s="42">
        <f t="shared" si="27"/>
        <v>0</v>
      </c>
      <c r="AZ77" s="42">
        <f t="shared" si="27"/>
        <v>331.69661887325969</v>
      </c>
      <c r="BA77" s="42">
        <f t="shared" si="27"/>
        <v>0</v>
      </c>
      <c r="BB77" s="42">
        <f t="shared" si="27"/>
        <v>0</v>
      </c>
      <c r="BC77" s="42">
        <f t="shared" si="27"/>
        <v>0</v>
      </c>
      <c r="BD77" s="42">
        <f t="shared" si="27"/>
        <v>0</v>
      </c>
      <c r="BE77" s="42">
        <f t="shared" si="27"/>
        <v>0</v>
      </c>
      <c r="BF77" s="42">
        <f t="shared" si="27"/>
        <v>405.06099847070948</v>
      </c>
      <c r="BG77" s="42">
        <f t="shared" si="27"/>
        <v>54.772385613239358</v>
      </c>
      <c r="BH77" s="42">
        <f t="shared" si="27"/>
        <v>8.4032293473929567</v>
      </c>
      <c r="BI77" s="42">
        <f t="shared" si="27"/>
        <v>0</v>
      </c>
      <c r="BJ77" s="42">
        <f t="shared" si="27"/>
        <v>47.119860068068697</v>
      </c>
      <c r="BK77" s="41">
        <f>SUM(C77:BJ77)</f>
        <v>4635.1549392228371</v>
      </c>
    </row>
    <row r="78" spans="1:63" ht="4.5" customHeight="1" x14ac:dyDescent="0.25">
      <c r="A78" s="11"/>
      <c r="B78" s="3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</row>
    <row r="79" spans="1:63" ht="14.25" customHeight="1" x14ac:dyDescent="0.25">
      <c r="A79" s="11" t="s">
        <v>5</v>
      </c>
      <c r="B79" s="38" t="s">
        <v>26</v>
      </c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</row>
    <row r="80" spans="1:63" x14ac:dyDescent="0.25">
      <c r="A80" s="11"/>
      <c r="B80" s="31"/>
      <c r="C80" s="39">
        <v>0</v>
      </c>
      <c r="D80" s="39">
        <v>0</v>
      </c>
      <c r="E80" s="39">
        <v>0</v>
      </c>
      <c r="F80" s="39">
        <v>0</v>
      </c>
      <c r="G80" s="39">
        <v>0</v>
      </c>
      <c r="H80" s="39">
        <v>0</v>
      </c>
      <c r="I80" s="39">
        <v>0</v>
      </c>
      <c r="J80" s="39">
        <v>0</v>
      </c>
      <c r="K80" s="39">
        <v>0</v>
      </c>
      <c r="L80" s="39">
        <v>0</v>
      </c>
      <c r="M80" s="39">
        <v>0</v>
      </c>
      <c r="N80" s="39">
        <v>0</v>
      </c>
      <c r="O80" s="39">
        <v>0</v>
      </c>
      <c r="P80" s="39">
        <v>0</v>
      </c>
      <c r="Q80" s="39">
        <v>0</v>
      </c>
      <c r="R80" s="39">
        <v>0</v>
      </c>
      <c r="S80" s="39">
        <v>0</v>
      </c>
      <c r="T80" s="39">
        <v>0</v>
      </c>
      <c r="U80" s="39">
        <v>0</v>
      </c>
      <c r="V80" s="39">
        <v>0</v>
      </c>
      <c r="W80" s="39">
        <v>0</v>
      </c>
      <c r="X80" s="39">
        <v>0</v>
      </c>
      <c r="Y80" s="39">
        <v>0</v>
      </c>
      <c r="Z80" s="39">
        <v>0</v>
      </c>
      <c r="AA80" s="39">
        <v>0</v>
      </c>
      <c r="AB80" s="39">
        <v>0</v>
      </c>
      <c r="AC80" s="39">
        <v>0</v>
      </c>
      <c r="AD80" s="39">
        <v>0</v>
      </c>
      <c r="AE80" s="39">
        <v>0</v>
      </c>
      <c r="AF80" s="39">
        <v>0</v>
      </c>
      <c r="AG80" s="39">
        <v>0</v>
      </c>
      <c r="AH80" s="39">
        <v>0</v>
      </c>
      <c r="AI80" s="39">
        <v>0</v>
      </c>
      <c r="AJ80" s="39">
        <v>0</v>
      </c>
      <c r="AK80" s="39">
        <v>0</v>
      </c>
      <c r="AL80" s="39">
        <v>0</v>
      </c>
      <c r="AM80" s="39">
        <v>0</v>
      </c>
      <c r="AN80" s="39">
        <v>0</v>
      </c>
      <c r="AO80" s="39">
        <v>0</v>
      </c>
      <c r="AP80" s="39">
        <v>0</v>
      </c>
      <c r="AQ80" s="39">
        <v>0</v>
      </c>
      <c r="AR80" s="39">
        <v>0</v>
      </c>
      <c r="AS80" s="39">
        <v>0</v>
      </c>
      <c r="AT80" s="39">
        <v>0</v>
      </c>
      <c r="AU80" s="39">
        <v>0</v>
      </c>
      <c r="AV80" s="39">
        <v>0</v>
      </c>
      <c r="AW80" s="39">
        <v>0</v>
      </c>
      <c r="AX80" s="39">
        <v>0</v>
      </c>
      <c r="AY80" s="39">
        <v>0</v>
      </c>
      <c r="AZ80" s="39">
        <v>0</v>
      </c>
      <c r="BA80" s="39">
        <v>0</v>
      </c>
      <c r="BB80" s="39">
        <v>0</v>
      </c>
      <c r="BC80" s="39">
        <v>0</v>
      </c>
      <c r="BD80" s="39">
        <v>0</v>
      </c>
      <c r="BE80" s="39">
        <v>0</v>
      </c>
      <c r="BF80" s="39">
        <v>0</v>
      </c>
      <c r="BG80" s="39">
        <v>0</v>
      </c>
      <c r="BH80" s="39">
        <v>0</v>
      </c>
      <c r="BI80" s="39">
        <v>0</v>
      </c>
      <c r="BJ80" s="39">
        <v>0</v>
      </c>
      <c r="BK80" s="29">
        <f t="shared" ref="BK80:BK81" si="28">SUM(C80:BJ80)</f>
        <v>0</v>
      </c>
    </row>
    <row r="81" spans="1:63" ht="15.75" thickBot="1" x14ac:dyDescent="0.3">
      <c r="A81" s="16"/>
      <c r="B81" s="33" t="s">
        <v>82</v>
      </c>
      <c r="C81" s="41">
        <f>SUM(C80)</f>
        <v>0</v>
      </c>
      <c r="D81" s="41">
        <f t="shared" ref="D81" si="29">SUM(D80)</f>
        <v>0</v>
      </c>
      <c r="E81" s="41">
        <f t="shared" ref="E81" si="30">SUM(E80)</f>
        <v>0</v>
      </c>
      <c r="F81" s="41">
        <f t="shared" ref="F81" si="31">SUM(F80)</f>
        <v>0</v>
      </c>
      <c r="G81" s="41">
        <f t="shared" ref="G81" si="32">SUM(G80)</f>
        <v>0</v>
      </c>
      <c r="H81" s="41">
        <f t="shared" ref="H81" si="33">SUM(H80)</f>
        <v>0</v>
      </c>
      <c r="I81" s="41">
        <f t="shared" ref="I81" si="34">SUM(I80)</f>
        <v>0</v>
      </c>
      <c r="J81" s="41">
        <f t="shared" ref="J81" si="35">SUM(J80)</f>
        <v>0</v>
      </c>
      <c r="K81" s="41">
        <f t="shared" ref="K81" si="36">SUM(K80)</f>
        <v>0</v>
      </c>
      <c r="L81" s="41">
        <f t="shared" ref="L81" si="37">SUM(L80)</f>
        <v>0</v>
      </c>
      <c r="M81" s="41">
        <f t="shared" ref="M81" si="38">SUM(M80)</f>
        <v>0</v>
      </c>
      <c r="N81" s="41">
        <f t="shared" ref="N81" si="39">SUM(N80)</f>
        <v>0</v>
      </c>
      <c r="O81" s="41">
        <f t="shared" ref="O81" si="40">SUM(O80)</f>
        <v>0</v>
      </c>
      <c r="P81" s="41">
        <f t="shared" ref="P81" si="41">SUM(P80)</f>
        <v>0</v>
      </c>
      <c r="Q81" s="41">
        <f t="shared" ref="Q81" si="42">SUM(Q80)</f>
        <v>0</v>
      </c>
      <c r="R81" s="41">
        <f t="shared" ref="R81" si="43">SUM(R80)</f>
        <v>0</v>
      </c>
      <c r="S81" s="41">
        <f t="shared" ref="S81" si="44">SUM(S80)</f>
        <v>0</v>
      </c>
      <c r="T81" s="41">
        <f t="shared" ref="T81" si="45">SUM(T80)</f>
        <v>0</v>
      </c>
      <c r="U81" s="41">
        <f t="shared" ref="U81" si="46">SUM(U80)</f>
        <v>0</v>
      </c>
      <c r="V81" s="41">
        <f t="shared" ref="V81" si="47">SUM(V80)</f>
        <v>0</v>
      </c>
      <c r="W81" s="41">
        <f t="shared" ref="W81" si="48">SUM(W80)</f>
        <v>0</v>
      </c>
      <c r="X81" s="41">
        <f t="shared" ref="X81" si="49">SUM(X80)</f>
        <v>0</v>
      </c>
      <c r="Y81" s="41">
        <f t="shared" ref="Y81" si="50">SUM(Y80)</f>
        <v>0</v>
      </c>
      <c r="Z81" s="41">
        <f t="shared" ref="Z81" si="51">SUM(Z80)</f>
        <v>0</v>
      </c>
      <c r="AA81" s="41">
        <f t="shared" ref="AA81" si="52">SUM(AA80)</f>
        <v>0</v>
      </c>
      <c r="AB81" s="41">
        <f t="shared" ref="AB81" si="53">SUM(AB80)</f>
        <v>0</v>
      </c>
      <c r="AC81" s="41">
        <f t="shared" ref="AC81" si="54">SUM(AC80)</f>
        <v>0</v>
      </c>
      <c r="AD81" s="41">
        <f t="shared" ref="AD81" si="55">SUM(AD80)</f>
        <v>0</v>
      </c>
      <c r="AE81" s="41">
        <f t="shared" ref="AE81" si="56">SUM(AE80)</f>
        <v>0</v>
      </c>
      <c r="AF81" s="41">
        <f t="shared" ref="AF81" si="57">SUM(AF80)</f>
        <v>0</v>
      </c>
      <c r="AG81" s="41">
        <f t="shared" ref="AG81" si="58">SUM(AG80)</f>
        <v>0</v>
      </c>
      <c r="AH81" s="41">
        <f t="shared" ref="AH81" si="59">SUM(AH80)</f>
        <v>0</v>
      </c>
      <c r="AI81" s="41">
        <f t="shared" ref="AI81" si="60">SUM(AI80)</f>
        <v>0</v>
      </c>
      <c r="AJ81" s="41">
        <f t="shared" ref="AJ81" si="61">SUM(AJ80)</f>
        <v>0</v>
      </c>
      <c r="AK81" s="41">
        <f t="shared" ref="AK81" si="62">SUM(AK80)</f>
        <v>0</v>
      </c>
      <c r="AL81" s="41">
        <f t="shared" ref="AL81" si="63">SUM(AL80)</f>
        <v>0</v>
      </c>
      <c r="AM81" s="41">
        <f t="shared" ref="AM81" si="64">SUM(AM80)</f>
        <v>0</v>
      </c>
      <c r="AN81" s="41">
        <f t="shared" ref="AN81" si="65">SUM(AN80)</f>
        <v>0</v>
      </c>
      <c r="AO81" s="41">
        <f t="shared" ref="AO81" si="66">SUM(AO80)</f>
        <v>0</v>
      </c>
      <c r="AP81" s="41">
        <f t="shared" ref="AP81" si="67">SUM(AP80)</f>
        <v>0</v>
      </c>
      <c r="AQ81" s="41">
        <f t="shared" ref="AQ81" si="68">SUM(AQ80)</f>
        <v>0</v>
      </c>
      <c r="AR81" s="41">
        <f t="shared" ref="AR81" si="69">SUM(AR80)</f>
        <v>0</v>
      </c>
      <c r="AS81" s="41">
        <f t="shared" ref="AS81" si="70">SUM(AS80)</f>
        <v>0</v>
      </c>
      <c r="AT81" s="41">
        <f t="shared" ref="AT81" si="71">SUM(AT80)</f>
        <v>0</v>
      </c>
      <c r="AU81" s="41">
        <f t="shared" ref="AU81" si="72">SUM(AU80)</f>
        <v>0</v>
      </c>
      <c r="AV81" s="41">
        <f t="shared" ref="AV81" si="73">SUM(AV80)</f>
        <v>0</v>
      </c>
      <c r="AW81" s="41">
        <f t="shared" ref="AW81" si="74">SUM(AW80)</f>
        <v>0</v>
      </c>
      <c r="AX81" s="41">
        <f t="shared" ref="AX81" si="75">SUM(AX80)</f>
        <v>0</v>
      </c>
      <c r="AY81" s="41">
        <f t="shared" ref="AY81" si="76">SUM(AY80)</f>
        <v>0</v>
      </c>
      <c r="AZ81" s="41">
        <f t="shared" ref="AZ81" si="77">SUM(AZ80)</f>
        <v>0</v>
      </c>
      <c r="BA81" s="41">
        <f t="shared" ref="BA81" si="78">SUM(BA80)</f>
        <v>0</v>
      </c>
      <c r="BB81" s="41">
        <f t="shared" ref="BB81" si="79">SUM(BB80)</f>
        <v>0</v>
      </c>
      <c r="BC81" s="41">
        <f t="shared" ref="BC81" si="80">SUM(BC80)</f>
        <v>0</v>
      </c>
      <c r="BD81" s="41">
        <f t="shared" ref="BD81" si="81">SUM(BD80)</f>
        <v>0</v>
      </c>
      <c r="BE81" s="41">
        <f t="shared" ref="BE81" si="82">SUM(BE80)</f>
        <v>0</v>
      </c>
      <c r="BF81" s="41">
        <f t="shared" ref="BF81" si="83">SUM(BF80)</f>
        <v>0</v>
      </c>
      <c r="BG81" s="41">
        <f t="shared" ref="BG81" si="84">SUM(BG80)</f>
        <v>0</v>
      </c>
      <c r="BH81" s="41">
        <f t="shared" ref="BH81" si="85">SUM(BH80)</f>
        <v>0</v>
      </c>
      <c r="BI81" s="41">
        <f t="shared" ref="BI81" si="86">SUM(BI80)</f>
        <v>0</v>
      </c>
      <c r="BJ81" s="41">
        <f t="shared" ref="BJ81" si="87">SUM(BJ80)</f>
        <v>0</v>
      </c>
      <c r="BK81" s="41">
        <f t="shared" si="28"/>
        <v>0</v>
      </c>
    </row>
    <row r="82" spans="1:63" ht="6" customHeight="1" x14ac:dyDescent="0.25">
      <c r="A82" s="15"/>
      <c r="B82" s="17"/>
    </row>
    <row r="83" spans="1:63" x14ac:dyDescent="0.25">
      <c r="A83" s="15"/>
      <c r="B83" s="15" t="s">
        <v>29</v>
      </c>
      <c r="L83" s="18" t="s">
        <v>40</v>
      </c>
    </row>
    <row r="84" spans="1:63" x14ac:dyDescent="0.25">
      <c r="A84" s="15"/>
      <c r="B84" s="15" t="s">
        <v>30</v>
      </c>
      <c r="L84" s="15" t="s">
        <v>33</v>
      </c>
    </row>
    <row r="85" spans="1:63" x14ac:dyDescent="0.25">
      <c r="L85" s="15" t="s">
        <v>34</v>
      </c>
    </row>
    <row r="86" spans="1:63" x14ac:dyDescent="0.25">
      <c r="B86" s="15" t="s">
        <v>36</v>
      </c>
      <c r="L86" s="15" t="s">
        <v>97</v>
      </c>
    </row>
    <row r="87" spans="1:63" x14ac:dyDescent="0.25">
      <c r="B87" s="15" t="s">
        <v>37</v>
      </c>
      <c r="L87" s="15" t="s">
        <v>99</v>
      </c>
    </row>
    <row r="88" spans="1:63" x14ac:dyDescent="0.25">
      <c r="B88" s="15"/>
      <c r="L88" s="15" t="s">
        <v>35</v>
      </c>
    </row>
    <row r="89" spans="1:63" x14ac:dyDescent="0.25"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</row>
    <row r="90" spans="1:63" x14ac:dyDescent="0.25"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</row>
    <row r="96" spans="1:63" x14ac:dyDescent="0.25">
      <c r="B96" s="15"/>
    </row>
  </sheetData>
  <mergeCells count="49">
    <mergeCell ref="BF4:BJ4"/>
    <mergeCell ref="AV4:AZ4"/>
    <mergeCell ref="C4:G4"/>
    <mergeCell ref="M4:Q4"/>
    <mergeCell ref="W4:AA4"/>
    <mergeCell ref="AQ4:AU4"/>
    <mergeCell ref="BA4:BE4"/>
    <mergeCell ref="AB4:AF4"/>
    <mergeCell ref="AL4:AP4"/>
    <mergeCell ref="AG4:AK4"/>
    <mergeCell ref="C1:BK1"/>
    <mergeCell ref="BA3:BJ3"/>
    <mergeCell ref="BK2:BK5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M3:V3"/>
    <mergeCell ref="W3:AF3"/>
    <mergeCell ref="AG3:AP3"/>
    <mergeCell ref="AQ3:AZ3"/>
    <mergeCell ref="C58:BK58"/>
    <mergeCell ref="C62:BK62"/>
    <mergeCell ref="C10:BK10"/>
    <mergeCell ref="C13:BK13"/>
    <mergeCell ref="C24:BK24"/>
    <mergeCell ref="C27:BK27"/>
    <mergeCell ref="C30:BK30"/>
    <mergeCell ref="C76:BK76"/>
    <mergeCell ref="A1:A5"/>
    <mergeCell ref="C59:BK59"/>
    <mergeCell ref="C78:BK78"/>
    <mergeCell ref="C79:BK79"/>
    <mergeCell ref="C63:BK63"/>
    <mergeCell ref="C64:BK64"/>
    <mergeCell ref="C67:BK67"/>
    <mergeCell ref="C71:BK71"/>
    <mergeCell ref="C72:BK72"/>
    <mergeCell ref="C42:BK42"/>
    <mergeCell ref="C73:BK73"/>
    <mergeCell ref="C43:BK43"/>
    <mergeCell ref="C41:BK41"/>
    <mergeCell ref="C47:BK47"/>
    <mergeCell ref="C57:BK57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tabSelected="1" workbookViewId="0">
      <selection activeCell="B2" sqref="B2:L2"/>
    </sheetView>
  </sheetViews>
  <sheetFormatPr defaultRowHeight="12.75" x14ac:dyDescent="0.2"/>
  <cols>
    <col min="1" max="1" width="2.28515625" style="19" customWidth="1"/>
    <col min="2" max="2" width="9.140625" style="19"/>
    <col min="3" max="3" width="25.28515625" style="19" bestFit="1" customWidth="1"/>
    <col min="4" max="4" width="9.28515625" style="19" bestFit="1" customWidth="1"/>
    <col min="5" max="6" width="18.28515625" style="19" bestFit="1" customWidth="1"/>
    <col min="7" max="7" width="10" style="19" bestFit="1" customWidth="1"/>
    <col min="8" max="8" width="19.85546875" style="19" bestFit="1" customWidth="1"/>
    <col min="9" max="9" width="15.85546875" style="19" bestFit="1" customWidth="1"/>
    <col min="10" max="10" width="17" style="19" bestFit="1" customWidth="1"/>
    <col min="11" max="11" width="9.28515625" style="19" bestFit="1" customWidth="1"/>
    <col min="12" max="12" width="19.85546875" style="19" bestFit="1" customWidth="1"/>
    <col min="13" max="16384" width="9.140625" style="19"/>
  </cols>
  <sheetData>
    <row r="2" spans="2:12" x14ac:dyDescent="0.2">
      <c r="B2" s="71" t="s">
        <v>136</v>
      </c>
      <c r="C2" s="72"/>
      <c r="D2" s="72"/>
      <c r="E2" s="72"/>
      <c r="F2" s="72"/>
      <c r="G2" s="72"/>
      <c r="H2" s="72"/>
      <c r="I2" s="72"/>
      <c r="J2" s="72"/>
      <c r="K2" s="72"/>
      <c r="L2" s="73"/>
    </row>
    <row r="3" spans="2:12" x14ac:dyDescent="0.2">
      <c r="B3" s="71" t="s">
        <v>100</v>
      </c>
      <c r="C3" s="72"/>
      <c r="D3" s="72"/>
      <c r="E3" s="72"/>
      <c r="F3" s="72"/>
      <c r="G3" s="72"/>
      <c r="H3" s="72"/>
      <c r="I3" s="72"/>
      <c r="J3" s="72"/>
      <c r="K3" s="72"/>
      <c r="L3" s="73"/>
    </row>
    <row r="4" spans="2:12" ht="25.5" x14ac:dyDescent="0.2">
      <c r="B4" s="46" t="s">
        <v>74</v>
      </c>
      <c r="C4" s="20" t="s">
        <v>41</v>
      </c>
      <c r="D4" s="20" t="s">
        <v>86</v>
      </c>
      <c r="E4" s="20" t="s">
        <v>87</v>
      </c>
      <c r="F4" s="20" t="s">
        <v>7</v>
      </c>
      <c r="G4" s="20" t="s">
        <v>8</v>
      </c>
      <c r="H4" s="20" t="s">
        <v>23</v>
      </c>
      <c r="I4" s="20" t="s">
        <v>93</v>
      </c>
      <c r="J4" s="20" t="s">
        <v>94</v>
      </c>
      <c r="K4" s="20" t="s">
        <v>73</v>
      </c>
      <c r="L4" s="20" t="s">
        <v>95</v>
      </c>
    </row>
    <row r="5" spans="2:12" x14ac:dyDescent="0.2">
      <c r="B5" s="22">
        <v>1</v>
      </c>
      <c r="C5" s="23" t="s">
        <v>42</v>
      </c>
      <c r="D5" s="24">
        <v>0</v>
      </c>
      <c r="E5" s="21">
        <v>0</v>
      </c>
      <c r="F5" s="21">
        <v>1.7233337774193547E-2</v>
      </c>
      <c r="G5" s="21">
        <v>0</v>
      </c>
      <c r="H5" s="21">
        <v>0</v>
      </c>
      <c r="I5" s="21">
        <v>0</v>
      </c>
      <c r="J5" s="21">
        <v>0</v>
      </c>
      <c r="K5" s="21">
        <f>SUM(D5:J5)</f>
        <v>1.7233337774193547E-2</v>
      </c>
      <c r="L5" s="21">
        <v>0</v>
      </c>
    </row>
    <row r="6" spans="2:12" x14ac:dyDescent="0.2">
      <c r="B6" s="22">
        <v>2</v>
      </c>
      <c r="C6" s="25" t="s">
        <v>43</v>
      </c>
      <c r="D6" s="24">
        <v>3.8572112129032256E-2</v>
      </c>
      <c r="E6" s="21">
        <v>0.58688400903225801</v>
      </c>
      <c r="F6" s="21">
        <v>12.312474322806459</v>
      </c>
      <c r="G6" s="21">
        <v>1.6685252129032258E-2</v>
      </c>
      <c r="H6" s="21">
        <v>4.4907343225806452E-2</v>
      </c>
      <c r="I6" s="21">
        <v>0</v>
      </c>
      <c r="J6" s="21">
        <v>0</v>
      </c>
      <c r="K6" s="21">
        <f t="shared" ref="K6:K41" si="0">SUM(D6:J6)</f>
        <v>12.99952303932259</v>
      </c>
      <c r="L6" s="21">
        <v>0</v>
      </c>
    </row>
    <row r="7" spans="2:12" x14ac:dyDescent="0.2">
      <c r="B7" s="22">
        <v>3</v>
      </c>
      <c r="C7" s="23" t="s">
        <v>44</v>
      </c>
      <c r="D7" s="24">
        <v>0</v>
      </c>
      <c r="E7" s="21">
        <v>0</v>
      </c>
      <c r="F7" s="21">
        <v>5.0879501290322588E-3</v>
      </c>
      <c r="G7" s="21">
        <v>0</v>
      </c>
      <c r="H7" s="21">
        <v>0</v>
      </c>
      <c r="I7" s="21">
        <v>0</v>
      </c>
      <c r="J7" s="21">
        <v>0</v>
      </c>
      <c r="K7" s="21">
        <f t="shared" si="0"/>
        <v>5.0879501290322588E-3</v>
      </c>
      <c r="L7" s="21">
        <v>0</v>
      </c>
    </row>
    <row r="8" spans="2:12" x14ac:dyDescent="0.2">
      <c r="B8" s="22">
        <v>4</v>
      </c>
      <c r="C8" s="25" t="s">
        <v>45</v>
      </c>
      <c r="D8" s="24">
        <v>0.60008592974193575</v>
      </c>
      <c r="E8" s="21">
        <v>2.239005724580645</v>
      </c>
      <c r="F8" s="21">
        <v>10.579813742000004</v>
      </c>
      <c r="G8" s="21">
        <v>3.1453706451612913E-4</v>
      </c>
      <c r="H8" s="21">
        <v>0.18887805748387093</v>
      </c>
      <c r="I8" s="21">
        <v>0</v>
      </c>
      <c r="J8" s="21">
        <v>0</v>
      </c>
      <c r="K8" s="21">
        <f t="shared" si="0"/>
        <v>13.608097990870974</v>
      </c>
      <c r="L8" s="21">
        <v>0</v>
      </c>
    </row>
    <row r="9" spans="2:12" x14ac:dyDescent="0.2">
      <c r="B9" s="22">
        <v>5</v>
      </c>
      <c r="C9" s="25" t="s">
        <v>46</v>
      </c>
      <c r="D9" s="24">
        <v>2.0657798806451612E-2</v>
      </c>
      <c r="E9" s="21">
        <v>0.78151878061290303</v>
      </c>
      <c r="F9" s="21">
        <v>10.477446530354827</v>
      </c>
      <c r="G9" s="21">
        <v>3.7420224580645159E-2</v>
      </c>
      <c r="H9" s="21">
        <v>0.12744872738709681</v>
      </c>
      <c r="I9" s="21">
        <v>0</v>
      </c>
      <c r="J9" s="21">
        <v>0</v>
      </c>
      <c r="K9" s="21">
        <f t="shared" si="0"/>
        <v>11.444492061741924</v>
      </c>
      <c r="L9" s="21">
        <v>0</v>
      </c>
    </row>
    <row r="10" spans="2:12" x14ac:dyDescent="0.2">
      <c r="B10" s="22">
        <v>6</v>
      </c>
      <c r="C10" s="25" t="s">
        <v>47</v>
      </c>
      <c r="D10" s="24">
        <v>5.8344622160967745</v>
      </c>
      <c r="E10" s="21">
        <v>28.186641657258072</v>
      </c>
      <c r="F10" s="21">
        <v>42.775955301612903</v>
      </c>
      <c r="G10" s="21">
        <v>0.12499745348387095</v>
      </c>
      <c r="H10" s="21">
        <v>0.20920894074193544</v>
      </c>
      <c r="I10" s="21">
        <v>0</v>
      </c>
      <c r="J10" s="21">
        <v>0</v>
      </c>
      <c r="K10" s="21">
        <f t="shared" si="0"/>
        <v>77.131265569193559</v>
      </c>
      <c r="L10" s="21">
        <v>0</v>
      </c>
    </row>
    <row r="11" spans="2:12" x14ac:dyDescent="0.2">
      <c r="B11" s="22">
        <v>7</v>
      </c>
      <c r="C11" s="25" t="s">
        <v>48</v>
      </c>
      <c r="D11" s="24">
        <v>6.7568256774193534E-3</v>
      </c>
      <c r="E11" s="21">
        <v>0.40802201380645164</v>
      </c>
      <c r="F11" s="21">
        <v>5.4051467569999954</v>
      </c>
      <c r="G11" s="21">
        <v>9.3654165483870976E-3</v>
      </c>
      <c r="H11" s="21">
        <v>7.4457163870967737E-3</v>
      </c>
      <c r="I11" s="21">
        <v>0</v>
      </c>
      <c r="J11" s="21">
        <v>0</v>
      </c>
      <c r="K11" s="21">
        <f t="shared" si="0"/>
        <v>5.83673672941935</v>
      </c>
      <c r="L11" s="21">
        <v>0</v>
      </c>
    </row>
    <row r="12" spans="2:12" x14ac:dyDescent="0.2">
      <c r="B12" s="22">
        <v>8</v>
      </c>
      <c r="C12" s="23" t="s">
        <v>130</v>
      </c>
      <c r="D12" s="24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f t="shared" si="0"/>
        <v>0</v>
      </c>
      <c r="L12" s="21">
        <v>0</v>
      </c>
    </row>
    <row r="13" spans="2:12" x14ac:dyDescent="0.2">
      <c r="B13" s="22">
        <v>9</v>
      </c>
      <c r="C13" s="23" t="s">
        <v>131</v>
      </c>
      <c r="D13" s="24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f t="shared" si="0"/>
        <v>0</v>
      </c>
      <c r="L13" s="21">
        <v>0</v>
      </c>
    </row>
    <row r="14" spans="2:12" x14ac:dyDescent="0.2">
      <c r="B14" s="22">
        <v>10</v>
      </c>
      <c r="C14" s="25" t="s">
        <v>49</v>
      </c>
      <c r="D14" s="24">
        <v>2.3891786225806448E-2</v>
      </c>
      <c r="E14" s="21">
        <v>3.5123422612903223E-2</v>
      </c>
      <c r="F14" s="21">
        <v>2.5933769298387088</v>
      </c>
      <c r="G14" s="21">
        <v>0.33796665316129032</v>
      </c>
      <c r="H14" s="21">
        <v>1.3051541612903233E-3</v>
      </c>
      <c r="I14" s="21">
        <v>0</v>
      </c>
      <c r="J14" s="21">
        <v>0</v>
      </c>
      <c r="K14" s="21">
        <f t="shared" si="0"/>
        <v>2.9916639459999987</v>
      </c>
      <c r="L14" s="21">
        <v>0</v>
      </c>
    </row>
    <row r="15" spans="2:12" x14ac:dyDescent="0.2">
      <c r="B15" s="22">
        <v>11</v>
      </c>
      <c r="C15" s="25" t="s">
        <v>50</v>
      </c>
      <c r="D15" s="24">
        <v>92.423797644000004</v>
      </c>
      <c r="E15" s="21">
        <v>106.3928242745702</v>
      </c>
      <c r="F15" s="21">
        <v>172.806595281097</v>
      </c>
      <c r="G15" s="21">
        <v>3.2291733863548417</v>
      </c>
      <c r="H15" s="21">
        <v>1.1420234883870959</v>
      </c>
      <c r="I15" s="21">
        <v>0</v>
      </c>
      <c r="J15" s="21">
        <v>0</v>
      </c>
      <c r="K15" s="21">
        <f t="shared" si="0"/>
        <v>375.99441407440918</v>
      </c>
      <c r="L15" s="21">
        <v>0</v>
      </c>
    </row>
    <row r="16" spans="2:12" x14ac:dyDescent="0.2">
      <c r="B16" s="22">
        <v>12</v>
      </c>
      <c r="C16" s="25" t="s">
        <v>51</v>
      </c>
      <c r="D16" s="24">
        <v>159.18795526622586</v>
      </c>
      <c r="E16" s="21">
        <v>101.12305275182476</v>
      </c>
      <c r="F16" s="21">
        <v>15.51620561145161</v>
      </c>
      <c r="G16" s="21">
        <v>7.8574243999999988E-2</v>
      </c>
      <c r="H16" s="21">
        <v>0.32506642741935482</v>
      </c>
      <c r="I16" s="21">
        <v>0</v>
      </c>
      <c r="J16" s="21">
        <v>0</v>
      </c>
      <c r="K16" s="21">
        <f t="shared" si="0"/>
        <v>276.23085430092158</v>
      </c>
      <c r="L16" s="21">
        <v>0</v>
      </c>
    </row>
    <row r="17" spans="2:12" x14ac:dyDescent="0.2">
      <c r="B17" s="22">
        <v>13</v>
      </c>
      <c r="C17" s="25" t="s">
        <v>52</v>
      </c>
      <c r="D17" s="24">
        <v>0.65205919209677421</v>
      </c>
      <c r="E17" s="21">
        <v>7.891644212903226E-2</v>
      </c>
      <c r="F17" s="21">
        <v>0.19733061912903221</v>
      </c>
      <c r="G17" s="21">
        <v>8.0614206774193547E-3</v>
      </c>
      <c r="H17" s="21">
        <v>3.5434374193548386E-3</v>
      </c>
      <c r="I17" s="21">
        <v>0</v>
      </c>
      <c r="J17" s="21">
        <v>0</v>
      </c>
      <c r="K17" s="21">
        <f t="shared" si="0"/>
        <v>0.93991111145161288</v>
      </c>
      <c r="L17" s="21">
        <v>0</v>
      </c>
    </row>
    <row r="18" spans="2:12" x14ac:dyDescent="0.2">
      <c r="B18" s="22">
        <v>14</v>
      </c>
      <c r="C18" s="25" t="s">
        <v>53</v>
      </c>
      <c r="D18" s="24">
        <v>2.3426365032258069E-2</v>
      </c>
      <c r="E18" s="21">
        <v>0.17817156745161292</v>
      </c>
      <c r="F18" s="21">
        <v>2.3831216760967742</v>
      </c>
      <c r="G18" s="21">
        <v>0</v>
      </c>
      <c r="H18" s="21">
        <v>8.4215192903225822E-2</v>
      </c>
      <c r="I18" s="21">
        <v>0</v>
      </c>
      <c r="J18" s="21">
        <v>0</v>
      </c>
      <c r="K18" s="21">
        <f t="shared" si="0"/>
        <v>2.668934801483871</v>
      </c>
      <c r="L18" s="21">
        <v>0</v>
      </c>
    </row>
    <row r="19" spans="2:12" x14ac:dyDescent="0.2">
      <c r="B19" s="22">
        <v>15</v>
      </c>
      <c r="C19" s="25" t="s">
        <v>54</v>
      </c>
      <c r="D19" s="24">
        <v>0.9807636741612904</v>
      </c>
      <c r="E19" s="21">
        <v>4.2644705247419372</v>
      </c>
      <c r="F19" s="21">
        <v>20.503921417419352</v>
      </c>
      <c r="G19" s="21">
        <v>0.16496741235483872</v>
      </c>
      <c r="H19" s="21">
        <v>0.2255517085483871</v>
      </c>
      <c r="I19" s="21">
        <v>0</v>
      </c>
      <c r="J19" s="21">
        <v>0</v>
      </c>
      <c r="K19" s="21">
        <f t="shared" si="0"/>
        <v>26.139674737225807</v>
      </c>
      <c r="L19" s="21">
        <v>0</v>
      </c>
    </row>
    <row r="20" spans="2:12" x14ac:dyDescent="0.2">
      <c r="B20" s="22">
        <v>16</v>
      </c>
      <c r="C20" s="25" t="s">
        <v>55</v>
      </c>
      <c r="D20" s="24">
        <v>80.170701127580642</v>
      </c>
      <c r="E20" s="21">
        <v>38.628294040400725</v>
      </c>
      <c r="F20" s="21">
        <v>84.65794291441955</v>
      </c>
      <c r="G20" s="21">
        <v>0.81355073061290328</v>
      </c>
      <c r="H20" s="21">
        <v>1.9058325820645163</v>
      </c>
      <c r="I20" s="21">
        <v>0</v>
      </c>
      <c r="J20" s="21">
        <v>0</v>
      </c>
      <c r="K20" s="21">
        <f t="shared" si="0"/>
        <v>206.17632139507833</v>
      </c>
      <c r="L20" s="21">
        <v>0</v>
      </c>
    </row>
    <row r="21" spans="2:12" x14ac:dyDescent="0.2">
      <c r="B21" s="22">
        <v>17</v>
      </c>
      <c r="C21" s="25" t="s">
        <v>56</v>
      </c>
      <c r="D21" s="24">
        <v>2.1510175908064513</v>
      </c>
      <c r="E21" s="21">
        <v>4.4517424718766048</v>
      </c>
      <c r="F21" s="21">
        <v>19.198528397967767</v>
      </c>
      <c r="G21" s="21">
        <v>5.7255302290322579E-2</v>
      </c>
      <c r="H21" s="21">
        <v>0.37584331393548398</v>
      </c>
      <c r="I21" s="21">
        <v>0</v>
      </c>
      <c r="J21" s="21">
        <v>0</v>
      </c>
      <c r="K21" s="21">
        <f t="shared" si="0"/>
        <v>26.234387076876629</v>
      </c>
      <c r="L21" s="21">
        <v>0</v>
      </c>
    </row>
    <row r="22" spans="2:12" x14ac:dyDescent="0.2">
      <c r="B22" s="22">
        <v>18</v>
      </c>
      <c r="C22" s="23" t="s">
        <v>132</v>
      </c>
      <c r="D22" s="24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f t="shared" si="0"/>
        <v>0</v>
      </c>
      <c r="L22" s="21">
        <v>0</v>
      </c>
    </row>
    <row r="23" spans="2:12" x14ac:dyDescent="0.2">
      <c r="B23" s="22">
        <v>19</v>
      </c>
      <c r="C23" s="25" t="s">
        <v>57</v>
      </c>
      <c r="D23" s="24">
        <v>2.653152166774194</v>
      </c>
      <c r="E23" s="21">
        <v>13.852765078580649</v>
      </c>
      <c r="F23" s="21">
        <v>34.735508393903224</v>
      </c>
      <c r="G23" s="21">
        <v>0.46745822722580638</v>
      </c>
      <c r="H23" s="21">
        <v>0.16608761029032257</v>
      </c>
      <c r="I23" s="21">
        <v>0</v>
      </c>
      <c r="J23" s="21">
        <v>0</v>
      </c>
      <c r="K23" s="21">
        <f t="shared" si="0"/>
        <v>51.874971476774199</v>
      </c>
      <c r="L23" s="21">
        <v>0</v>
      </c>
    </row>
    <row r="24" spans="2:12" x14ac:dyDescent="0.2">
      <c r="B24" s="22">
        <v>20</v>
      </c>
      <c r="C24" s="25" t="s">
        <v>58</v>
      </c>
      <c r="D24" s="24">
        <v>909.3374840055784</v>
      </c>
      <c r="E24" s="21">
        <v>513.03435547628897</v>
      </c>
      <c r="F24" s="21">
        <v>566.84482059956486</v>
      </c>
      <c r="G24" s="21">
        <v>10.039454349548377</v>
      </c>
      <c r="H24" s="21">
        <v>11.648967209603745</v>
      </c>
      <c r="I24" s="21">
        <v>0</v>
      </c>
      <c r="J24" s="21">
        <v>0</v>
      </c>
      <c r="K24" s="21">
        <f t="shared" si="0"/>
        <v>2010.9050816405845</v>
      </c>
      <c r="L24" s="21">
        <v>0</v>
      </c>
    </row>
    <row r="25" spans="2:12" x14ac:dyDescent="0.2">
      <c r="B25" s="22">
        <v>21</v>
      </c>
      <c r="C25" s="23" t="s">
        <v>59</v>
      </c>
      <c r="D25" s="24">
        <v>0</v>
      </c>
      <c r="E25" s="21">
        <v>0</v>
      </c>
      <c r="F25" s="21">
        <v>1.9276872935483868E-2</v>
      </c>
      <c r="G25" s="21">
        <v>0</v>
      </c>
      <c r="H25" s="21">
        <v>0</v>
      </c>
      <c r="I25" s="21">
        <v>0</v>
      </c>
      <c r="J25" s="21">
        <v>0</v>
      </c>
      <c r="K25" s="21">
        <f t="shared" si="0"/>
        <v>1.9276872935483868E-2</v>
      </c>
      <c r="L25" s="21">
        <v>0</v>
      </c>
    </row>
    <row r="26" spans="2:12" x14ac:dyDescent="0.2">
      <c r="B26" s="22">
        <v>22</v>
      </c>
      <c r="C26" s="25" t="s">
        <v>60</v>
      </c>
      <c r="D26" s="24">
        <v>1.1810291838709675E-2</v>
      </c>
      <c r="E26" s="21">
        <v>0</v>
      </c>
      <c r="F26" s="21">
        <v>8.0088832096774185E-2</v>
      </c>
      <c r="G26" s="21">
        <v>0</v>
      </c>
      <c r="H26" s="21">
        <v>0</v>
      </c>
      <c r="I26" s="21">
        <v>0</v>
      </c>
      <c r="J26" s="21">
        <v>0</v>
      </c>
      <c r="K26" s="21">
        <f t="shared" si="0"/>
        <v>9.1899123935483856E-2</v>
      </c>
      <c r="L26" s="21">
        <v>0</v>
      </c>
    </row>
    <row r="27" spans="2:12" x14ac:dyDescent="0.2">
      <c r="B27" s="22">
        <v>23</v>
      </c>
      <c r="C27" s="23" t="s">
        <v>133</v>
      </c>
      <c r="D27" s="24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f t="shared" si="0"/>
        <v>0</v>
      </c>
      <c r="L27" s="21">
        <v>0</v>
      </c>
    </row>
    <row r="28" spans="2:12" x14ac:dyDescent="0.2">
      <c r="B28" s="22">
        <v>24</v>
      </c>
      <c r="C28" s="23" t="s">
        <v>61</v>
      </c>
      <c r="D28" s="24">
        <v>0</v>
      </c>
      <c r="E28" s="21">
        <v>0</v>
      </c>
      <c r="F28" s="21">
        <v>1.9625400967741937E-3</v>
      </c>
      <c r="G28" s="21">
        <v>0</v>
      </c>
      <c r="H28" s="21">
        <v>0</v>
      </c>
      <c r="I28" s="21">
        <v>0</v>
      </c>
      <c r="J28" s="21">
        <v>0</v>
      </c>
      <c r="K28" s="21">
        <f t="shared" si="0"/>
        <v>1.9625400967741937E-3</v>
      </c>
      <c r="L28" s="21">
        <v>0</v>
      </c>
    </row>
    <row r="29" spans="2:12" x14ac:dyDescent="0.2">
      <c r="B29" s="22">
        <v>25</v>
      </c>
      <c r="C29" s="25" t="s">
        <v>62</v>
      </c>
      <c r="D29" s="24">
        <v>97.065420161999995</v>
      </c>
      <c r="E29" s="21">
        <v>126.85796443411053</v>
      </c>
      <c r="F29" s="21">
        <v>138.24253062164806</v>
      </c>
      <c r="G29" s="21">
        <v>0.5519128505806451</v>
      </c>
      <c r="H29" s="21">
        <v>1.9708349855161278</v>
      </c>
      <c r="I29" s="21">
        <v>0</v>
      </c>
      <c r="J29" s="21">
        <v>0</v>
      </c>
      <c r="K29" s="21">
        <f t="shared" si="0"/>
        <v>364.68866305385535</v>
      </c>
      <c r="L29" s="21">
        <v>0</v>
      </c>
    </row>
    <row r="30" spans="2:12" x14ac:dyDescent="0.2">
      <c r="B30" s="22">
        <v>26</v>
      </c>
      <c r="C30" s="25" t="s">
        <v>63</v>
      </c>
      <c r="D30" s="24">
        <v>0.7425765448709678</v>
      </c>
      <c r="E30" s="21">
        <v>2.6953606747096774</v>
      </c>
      <c r="F30" s="21">
        <v>9.0475093573870939</v>
      </c>
      <c r="G30" s="21">
        <v>1.3679737064516129E-2</v>
      </c>
      <c r="H30" s="21">
        <v>1.8680721225806447E-2</v>
      </c>
      <c r="I30" s="21">
        <v>0</v>
      </c>
      <c r="J30" s="21">
        <v>0</v>
      </c>
      <c r="K30" s="21">
        <f t="shared" si="0"/>
        <v>12.517807035258061</v>
      </c>
      <c r="L30" s="21">
        <v>0</v>
      </c>
    </row>
    <row r="31" spans="2:12" x14ac:dyDescent="0.2">
      <c r="B31" s="22">
        <v>27</v>
      </c>
      <c r="C31" s="25" t="s">
        <v>17</v>
      </c>
      <c r="D31" s="24">
        <v>0.11632982845161291</v>
      </c>
      <c r="E31" s="21">
        <v>0.64832727996774209</v>
      </c>
      <c r="F31" s="21">
        <v>6.1013311306451579</v>
      </c>
      <c r="G31" s="21">
        <v>4.6882241580645162E-2</v>
      </c>
      <c r="H31" s="21">
        <v>8.0424654935483841E-2</v>
      </c>
      <c r="I31" s="21">
        <v>0</v>
      </c>
      <c r="J31" s="21">
        <v>0</v>
      </c>
      <c r="K31" s="21">
        <f t="shared" si="0"/>
        <v>6.9932951355806416</v>
      </c>
      <c r="L31" s="21">
        <v>0</v>
      </c>
    </row>
    <row r="32" spans="2:12" x14ac:dyDescent="0.2">
      <c r="B32" s="22">
        <v>28</v>
      </c>
      <c r="C32" s="25" t="s">
        <v>64</v>
      </c>
      <c r="D32" s="24">
        <v>2.3437741935483878E-5</v>
      </c>
      <c r="E32" s="21">
        <v>0.11637329700000003</v>
      </c>
      <c r="F32" s="21">
        <v>0.784200231580645</v>
      </c>
      <c r="G32" s="21">
        <v>0</v>
      </c>
      <c r="H32" s="21">
        <v>0</v>
      </c>
      <c r="I32" s="21">
        <v>0</v>
      </c>
      <c r="J32" s="21">
        <v>0</v>
      </c>
      <c r="K32" s="21">
        <f t="shared" si="0"/>
        <v>0.90059696632258057</v>
      </c>
      <c r="L32" s="21">
        <v>0</v>
      </c>
    </row>
    <row r="33" spans="2:12" x14ac:dyDescent="0.2">
      <c r="B33" s="22">
        <v>29</v>
      </c>
      <c r="C33" s="25" t="s">
        <v>65</v>
      </c>
      <c r="D33" s="24">
        <v>7.8228904313225813</v>
      </c>
      <c r="E33" s="21">
        <v>33.845808623134815</v>
      </c>
      <c r="F33" s="21">
        <v>45.12093718603235</v>
      </c>
      <c r="G33" s="21">
        <v>5.4503210580645174E-2</v>
      </c>
      <c r="H33" s="21">
        <v>0.16276844567741935</v>
      </c>
      <c r="I33" s="21">
        <v>0</v>
      </c>
      <c r="J33" s="21">
        <v>0</v>
      </c>
      <c r="K33" s="21">
        <f t="shared" si="0"/>
        <v>87.006907896747819</v>
      </c>
      <c r="L33" s="21">
        <v>0</v>
      </c>
    </row>
    <row r="34" spans="2:12" x14ac:dyDescent="0.2">
      <c r="B34" s="22">
        <v>30</v>
      </c>
      <c r="C34" s="25" t="s">
        <v>66</v>
      </c>
      <c r="D34" s="24">
        <v>6.2714202175806459</v>
      </c>
      <c r="E34" s="21">
        <v>16.848366057232031</v>
      </c>
      <c r="F34" s="21">
        <v>86.809660454283389</v>
      </c>
      <c r="G34" s="21">
        <v>3.4089030645284462</v>
      </c>
      <c r="H34" s="21">
        <v>0.20989067177419354</v>
      </c>
      <c r="I34" s="21">
        <v>0</v>
      </c>
      <c r="J34" s="21">
        <v>0</v>
      </c>
      <c r="K34" s="21">
        <f t="shared" si="0"/>
        <v>113.54824046539871</v>
      </c>
      <c r="L34" s="21">
        <v>0</v>
      </c>
    </row>
    <row r="35" spans="2:12" x14ac:dyDescent="0.2">
      <c r="B35" s="22">
        <v>31</v>
      </c>
      <c r="C35" s="23" t="s">
        <v>67</v>
      </c>
      <c r="D35" s="24">
        <v>0</v>
      </c>
      <c r="E35" s="21">
        <v>0</v>
      </c>
      <c r="F35" s="21">
        <v>4.0891289677419344E-3</v>
      </c>
      <c r="G35" s="21">
        <v>0</v>
      </c>
      <c r="H35" s="21">
        <v>0</v>
      </c>
      <c r="I35" s="21">
        <v>0</v>
      </c>
      <c r="J35" s="21">
        <v>0</v>
      </c>
      <c r="K35" s="21">
        <f t="shared" si="0"/>
        <v>4.0891289677419344E-3</v>
      </c>
      <c r="L35" s="21">
        <v>0</v>
      </c>
    </row>
    <row r="36" spans="2:12" x14ac:dyDescent="0.2">
      <c r="B36" s="22">
        <v>32</v>
      </c>
      <c r="C36" s="25" t="s">
        <v>68</v>
      </c>
      <c r="D36" s="24">
        <v>62.298571537580635</v>
      </c>
      <c r="E36" s="21">
        <v>56.9871602064757</v>
      </c>
      <c r="F36" s="21">
        <v>63.615817801838631</v>
      </c>
      <c r="G36" s="21">
        <v>0.41226035374193554</v>
      </c>
      <c r="H36" s="21">
        <v>1.5043813560645158</v>
      </c>
      <c r="I36" s="21">
        <v>0</v>
      </c>
      <c r="J36" s="21">
        <v>0</v>
      </c>
      <c r="K36" s="21">
        <f t="shared" si="0"/>
        <v>184.81819125570144</v>
      </c>
      <c r="L36" s="21">
        <v>0</v>
      </c>
    </row>
    <row r="37" spans="2:12" x14ac:dyDescent="0.2">
      <c r="B37" s="22">
        <v>33</v>
      </c>
      <c r="C37" s="25" t="s">
        <v>134</v>
      </c>
      <c r="D37" s="24">
        <v>11.784223024999996</v>
      </c>
      <c r="E37" s="21">
        <v>14.831901144691109</v>
      </c>
      <c r="F37" s="21">
        <v>259.7789992861459</v>
      </c>
      <c r="G37" s="21">
        <v>0.15288753870967742</v>
      </c>
      <c r="H37" s="21">
        <v>1.2537615591612903</v>
      </c>
      <c r="I37" s="21"/>
      <c r="J37" s="21"/>
      <c r="K37" s="21">
        <f t="shared" si="0"/>
        <v>287.80177255370791</v>
      </c>
      <c r="L37" s="21"/>
    </row>
    <row r="38" spans="2:12" x14ac:dyDescent="0.2">
      <c r="B38" s="22">
        <v>34</v>
      </c>
      <c r="C38" s="25" t="s">
        <v>69</v>
      </c>
      <c r="D38" s="24">
        <v>0</v>
      </c>
      <c r="E38" s="21">
        <v>0</v>
      </c>
      <c r="F38" s="21">
        <v>2.4160134193548389E-3</v>
      </c>
      <c r="G38" s="21">
        <v>0</v>
      </c>
      <c r="H38" s="21">
        <v>0</v>
      </c>
      <c r="I38" s="21"/>
      <c r="J38" s="21"/>
      <c r="K38" s="21">
        <f t="shared" si="0"/>
        <v>2.4160134193548389E-3</v>
      </c>
      <c r="L38" s="21"/>
    </row>
    <row r="39" spans="2:12" x14ac:dyDescent="0.2">
      <c r="B39" s="22">
        <v>35</v>
      </c>
      <c r="C39" s="25" t="s">
        <v>70</v>
      </c>
      <c r="D39" s="24">
        <v>5.8894144821612917</v>
      </c>
      <c r="E39" s="21">
        <v>81.001329099127403</v>
      </c>
      <c r="F39" s="21">
        <v>120.51378855030981</v>
      </c>
      <c r="G39" s="21">
        <v>1.0238137245161292</v>
      </c>
      <c r="H39" s="21">
        <v>1.0939421118387103</v>
      </c>
      <c r="I39" s="21"/>
      <c r="J39" s="21"/>
      <c r="K39" s="21">
        <f t="shared" si="0"/>
        <v>209.52228796795333</v>
      </c>
      <c r="L39" s="21"/>
    </row>
    <row r="40" spans="2:12" x14ac:dyDescent="0.2">
      <c r="B40" s="22">
        <v>36</v>
      </c>
      <c r="C40" s="25" t="s">
        <v>71</v>
      </c>
      <c r="D40" s="24">
        <v>5.4858138387096772E-2</v>
      </c>
      <c r="E40" s="21">
        <v>0.19405655777419353</v>
      </c>
      <c r="F40" s="21">
        <v>5.1156324562903261</v>
      </c>
      <c r="G40" s="21">
        <v>1.620176658064516E-2</v>
      </c>
      <c r="H40" s="21">
        <v>3.965023838709677E-3</v>
      </c>
      <c r="I40" s="21"/>
      <c r="J40" s="21"/>
      <c r="K40" s="21">
        <f t="shared" si="0"/>
        <v>5.3847139428709712</v>
      </c>
      <c r="L40" s="21"/>
    </row>
    <row r="41" spans="2:12" x14ac:dyDescent="0.2">
      <c r="B41" s="22">
        <v>37</v>
      </c>
      <c r="C41" s="25" t="s">
        <v>72</v>
      </c>
      <c r="D41" s="24">
        <v>64.006764878516123</v>
      </c>
      <c r="E41" s="21">
        <v>98.591175956234167</v>
      </c>
      <c r="F41" s="21">
        <v>95.95955362669109</v>
      </c>
      <c r="G41" s="21">
        <v>0.71856071189095938</v>
      </c>
      <c r="H41" s="21">
        <v>1.3781128574930259</v>
      </c>
      <c r="I41" s="21"/>
      <c r="J41" s="21"/>
      <c r="K41" s="21">
        <f t="shared" si="0"/>
        <v>260.65416803082536</v>
      </c>
      <c r="L41" s="21"/>
    </row>
    <row r="42" spans="2:12" x14ac:dyDescent="0.2">
      <c r="B42" s="22"/>
      <c r="C42" s="25"/>
      <c r="D42" s="24"/>
      <c r="E42" s="21"/>
      <c r="F42" s="21"/>
      <c r="G42" s="21"/>
      <c r="H42" s="21"/>
      <c r="I42" s="21"/>
      <c r="J42" s="21"/>
      <c r="K42" s="21"/>
      <c r="L42" s="21"/>
    </row>
    <row r="43" spans="2:12" x14ac:dyDescent="0.2">
      <c r="B43" s="20" t="s">
        <v>11</v>
      </c>
      <c r="C43" s="1"/>
      <c r="D43" s="26">
        <f>SUM(D5:D42)</f>
        <v>1510.1690866763847</v>
      </c>
      <c r="E43" s="26">
        <f t="shared" ref="E43:K43" si="1">SUM(E5:E42)</f>
        <v>1246.8596115662251</v>
      </c>
      <c r="F43" s="26">
        <f t="shared" si="1"/>
        <v>1832.2083038729336</v>
      </c>
      <c r="G43" s="26">
        <f t="shared" si="1"/>
        <v>21.784849809806495</v>
      </c>
      <c r="H43" s="26">
        <f t="shared" si="1"/>
        <v>24.133087297483865</v>
      </c>
      <c r="I43" s="26">
        <f t="shared" si="1"/>
        <v>0</v>
      </c>
      <c r="J43" s="26">
        <f t="shared" si="1"/>
        <v>0</v>
      </c>
      <c r="K43" s="26">
        <f t="shared" si="1"/>
        <v>4635.1549392228335</v>
      </c>
      <c r="L43" s="26">
        <v>0</v>
      </c>
    </row>
    <row r="44" spans="2:12" x14ac:dyDescent="0.2">
      <c r="B44" s="19" t="s">
        <v>88</v>
      </c>
    </row>
    <row r="45" spans="2:12" x14ac:dyDescent="0.2">
      <c r="E45" s="43"/>
      <c r="F45" s="43"/>
      <c r="G45" s="43"/>
      <c r="H45" s="43"/>
    </row>
    <row r="47" spans="2:12" x14ac:dyDescent="0.2">
      <c r="D47" s="44"/>
      <c r="E47" s="44"/>
      <c r="F47" s="44"/>
      <c r="G47" s="44"/>
      <c r="H47" s="44"/>
    </row>
    <row r="49" spans="4:8" x14ac:dyDescent="0.2">
      <c r="D49" s="44"/>
      <c r="E49" s="44"/>
      <c r="F49" s="44"/>
      <c r="G49" s="44"/>
      <c r="H49" s="44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Sharma, Pallavi</cp:lastModifiedBy>
  <cp:lastPrinted>2014-03-24T10:58:12Z</cp:lastPrinted>
  <dcterms:created xsi:type="dcterms:W3CDTF">2014-01-06T04:43:23Z</dcterms:created>
  <dcterms:modified xsi:type="dcterms:W3CDTF">2014-09-08T10:13:39Z</dcterms:modified>
</cp:coreProperties>
</file>